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tayi\OneDrive\ドキュメント\令和７年バレー\"/>
    </mc:Choice>
  </mc:AlternateContent>
  <xr:revisionPtr revIDLastSave="0" documentId="13_ncr:1_{39ADBA33-1331-4444-9974-8AA371AF38BB}" xr6:coauthVersionLast="47" xr6:coauthVersionMax="47" xr10:uidLastSave="{00000000-0000-0000-0000-000000000000}"/>
  <bookViews>
    <workbookView xWindow="-110" yWindow="-110" windowWidth="19420" windowHeight="10300" tabRatio="638" firstSheet="1" activeTab="3" xr2:uid="{00000000-000D-0000-FFFF-FFFF00000000}"/>
  </bookViews>
  <sheets>
    <sheet name="1コート⑧8.2.15" sheetId="206" r:id="rId1"/>
    <sheet name="2コート⑧8.2.15" sheetId="205" r:id="rId2"/>
    <sheet name="3コート⑥8.2.15" sheetId="201" r:id="rId3"/>
    <sheet name="4コート⑥8.2.15" sheetId="197" r:id="rId4"/>
    <sheet name="5こーと⑥8.2.15" sheetId="207" r:id="rId5"/>
    <sheet name="6コート⑧8.2.15" sheetId="204" r:id="rId6"/>
    <sheet name="成績表" sheetId="145" r:id="rId7"/>
  </sheets>
  <calcPr calcId="191029"/>
</workbook>
</file>

<file path=xl/calcChain.xml><?xml version="1.0" encoding="utf-8"?>
<calcChain xmlns="http://schemas.openxmlformats.org/spreadsheetml/2006/main">
  <c r="P17" i="201" l="1"/>
  <c r="AN5" i="207"/>
  <c r="AQ5" i="207"/>
  <c r="E29" i="207" s="1"/>
  <c r="AT5" i="207"/>
  <c r="AW5" i="207"/>
  <c r="AZ5" i="207"/>
  <c r="G38" i="207" s="1"/>
  <c r="BC5" i="207"/>
  <c r="BF5" i="207"/>
  <c r="BI5" i="207"/>
  <c r="BS5" i="207"/>
  <c r="BT5" i="207"/>
  <c r="J6" i="207"/>
  <c r="N6" i="207"/>
  <c r="D10" i="207" s="1"/>
  <c r="P6" i="207"/>
  <c r="P5" i="207" s="1"/>
  <c r="G13" i="207" s="1"/>
  <c r="T6" i="207"/>
  <c r="D14" i="207" s="1"/>
  <c r="V6" i="207"/>
  <c r="Z6" i="207"/>
  <c r="D18" i="207" s="1"/>
  <c r="AB6" i="207"/>
  <c r="H22" i="207" s="1"/>
  <c r="AF6" i="207"/>
  <c r="D22" i="207" s="1"/>
  <c r="AH6" i="207"/>
  <c r="AL6" i="207"/>
  <c r="D26" i="207" s="1"/>
  <c r="AN6" i="207"/>
  <c r="H30" i="207" s="1"/>
  <c r="AR6" i="207"/>
  <c r="AT6" i="207"/>
  <c r="AV6" i="207"/>
  <c r="AX6" i="207"/>
  <c r="D34" i="207" s="1"/>
  <c r="AZ6" i="207"/>
  <c r="H38" i="207" s="1"/>
  <c r="BD6" i="207"/>
  <c r="D38" i="207" s="1"/>
  <c r="BF6" i="207"/>
  <c r="BJ6" i="207"/>
  <c r="D42" i="207" s="1"/>
  <c r="J7" i="207"/>
  <c r="H11" i="207" s="1"/>
  <c r="N7" i="207"/>
  <c r="D11" i="207" s="1"/>
  <c r="P7" i="207"/>
  <c r="H15" i="207" s="1"/>
  <c r="T7" i="207"/>
  <c r="D15" i="207" s="1"/>
  <c r="V7" i="207"/>
  <c r="Z7" i="207"/>
  <c r="D19" i="207" s="1"/>
  <c r="AB7" i="207"/>
  <c r="AF7" i="207"/>
  <c r="D23" i="207" s="1"/>
  <c r="AH7" i="207"/>
  <c r="H27" i="207" s="1"/>
  <c r="AL7" i="207"/>
  <c r="D27" i="207" s="1"/>
  <c r="AN7" i="207"/>
  <c r="H31" i="207" s="1"/>
  <c r="AR7" i="207"/>
  <c r="D31" i="207" s="1"/>
  <c r="AT7" i="207"/>
  <c r="H35" i="207" s="1"/>
  <c r="AX7" i="207"/>
  <c r="D35" i="207" s="1"/>
  <c r="AZ7" i="207"/>
  <c r="BD7" i="207"/>
  <c r="D39" i="207" s="1"/>
  <c r="BF7" i="207"/>
  <c r="H43" i="207" s="1"/>
  <c r="BJ7" i="207"/>
  <c r="J8" i="207"/>
  <c r="N8" i="207"/>
  <c r="D12" i="207" s="1"/>
  <c r="P8" i="207"/>
  <c r="H16" i="207" s="1"/>
  <c r="T8" i="207"/>
  <c r="D16" i="207" s="1"/>
  <c r="V8" i="207"/>
  <c r="Z8" i="207"/>
  <c r="D20" i="207" s="1"/>
  <c r="AB8" i="207"/>
  <c r="H24" i="207" s="1"/>
  <c r="AF8" i="207"/>
  <c r="AH8" i="207"/>
  <c r="H28" i="207" s="1"/>
  <c r="AL8" i="207"/>
  <c r="D28" i="207" s="1"/>
  <c r="AN8" i="207"/>
  <c r="AR8" i="207"/>
  <c r="D32" i="207" s="1"/>
  <c r="AT8" i="207"/>
  <c r="AX8" i="207"/>
  <c r="D36" i="207" s="1"/>
  <c r="AZ8" i="207"/>
  <c r="H40" i="207" s="1"/>
  <c r="BD8" i="207"/>
  <c r="BF8" i="207"/>
  <c r="H44" i="207" s="1"/>
  <c r="BJ8" i="207"/>
  <c r="D44" i="207" s="1"/>
  <c r="B9" i="207"/>
  <c r="C9" i="207"/>
  <c r="AN9" i="207"/>
  <c r="AQ9" i="207"/>
  <c r="AT9" i="207"/>
  <c r="M33" i="207" s="1"/>
  <c r="AW9" i="207"/>
  <c r="K33" i="207" s="1"/>
  <c r="AZ9" i="207"/>
  <c r="M37" i="207" s="1"/>
  <c r="BC9" i="207"/>
  <c r="BF9" i="207"/>
  <c r="BI9" i="207"/>
  <c r="B10" i="207"/>
  <c r="E10" i="207"/>
  <c r="G10" i="207"/>
  <c r="H10" i="207"/>
  <c r="P10" i="207"/>
  <c r="N14" i="207" s="1"/>
  <c r="T10" i="207"/>
  <c r="J14" i="207" s="1"/>
  <c r="V10" i="207"/>
  <c r="Z10" i="207"/>
  <c r="J18" i="207" s="1"/>
  <c r="AB10" i="207"/>
  <c r="AF10" i="207"/>
  <c r="J22" i="207" s="1"/>
  <c r="AH10" i="207"/>
  <c r="N26" i="207" s="1"/>
  <c r="AL10" i="207"/>
  <c r="J26" i="207" s="1"/>
  <c r="AN10" i="207"/>
  <c r="AR10" i="207"/>
  <c r="J30" i="207" s="1"/>
  <c r="AT10" i="207"/>
  <c r="AX10" i="207"/>
  <c r="J34" i="207" s="1"/>
  <c r="AZ10" i="207"/>
  <c r="BD10" i="207"/>
  <c r="BF10" i="207"/>
  <c r="N42" i="207" s="1"/>
  <c r="BJ10" i="207"/>
  <c r="J42" i="207" s="1"/>
  <c r="E11" i="207"/>
  <c r="G11" i="207"/>
  <c r="P11" i="207"/>
  <c r="T11" i="207"/>
  <c r="V11" i="207"/>
  <c r="N19" i="207" s="1"/>
  <c r="Z11" i="207"/>
  <c r="J19" i="207" s="1"/>
  <c r="AB11" i="207"/>
  <c r="N23" i="207" s="1"/>
  <c r="AF11" i="207"/>
  <c r="J23" i="207" s="1"/>
  <c r="AH11" i="207"/>
  <c r="AL11" i="207"/>
  <c r="AN11" i="207"/>
  <c r="AR11" i="207"/>
  <c r="AT11" i="207"/>
  <c r="AX11" i="207"/>
  <c r="J35" i="207" s="1"/>
  <c r="AZ11" i="207"/>
  <c r="N39" i="207" s="1"/>
  <c r="BD11" i="207"/>
  <c r="BF11" i="207"/>
  <c r="BJ11" i="207"/>
  <c r="J43" i="207" s="1"/>
  <c r="E12" i="207"/>
  <c r="G12" i="207"/>
  <c r="H12" i="207"/>
  <c r="P12" i="207"/>
  <c r="N16" i="207" s="1"/>
  <c r="T12" i="207"/>
  <c r="J16" i="207" s="1"/>
  <c r="V12" i="207"/>
  <c r="N20" i="207" s="1"/>
  <c r="Z12" i="207"/>
  <c r="AB12" i="207"/>
  <c r="N24" i="207" s="1"/>
  <c r="AF12" i="207"/>
  <c r="AH12" i="207"/>
  <c r="AL12" i="207"/>
  <c r="J28" i="207" s="1"/>
  <c r="AN12" i="207"/>
  <c r="AR12" i="207"/>
  <c r="J32" i="207" s="1"/>
  <c r="AT12" i="207"/>
  <c r="N36" i="207" s="1"/>
  <c r="AX12" i="207"/>
  <c r="AZ12" i="207"/>
  <c r="N40" i="207" s="1"/>
  <c r="BD12" i="207"/>
  <c r="O41" i="207" s="1"/>
  <c r="BF12" i="207"/>
  <c r="BJ12" i="207"/>
  <c r="J44" i="207" s="1"/>
  <c r="B13" i="207"/>
  <c r="C13" i="207"/>
  <c r="E13" i="207"/>
  <c r="I13" i="207"/>
  <c r="AN13" i="207"/>
  <c r="S29" i="207" s="1"/>
  <c r="AQ13" i="207"/>
  <c r="AT13" i="207"/>
  <c r="S33" i="207" s="1"/>
  <c r="AW13" i="207"/>
  <c r="Q33" i="207" s="1"/>
  <c r="AZ13" i="207"/>
  <c r="BC13" i="207"/>
  <c r="BF13" i="207"/>
  <c r="BI13" i="207"/>
  <c r="Q41" i="207" s="1"/>
  <c r="B14" i="207"/>
  <c r="E14" i="207"/>
  <c r="F14" i="207"/>
  <c r="G14" i="207"/>
  <c r="K14" i="207"/>
  <c r="M14" i="207"/>
  <c r="V14" i="207"/>
  <c r="Z14" i="207"/>
  <c r="P18" i="207" s="1"/>
  <c r="AB14" i="207"/>
  <c r="T22" i="207" s="1"/>
  <c r="AF14" i="207"/>
  <c r="P22" i="207" s="1"/>
  <c r="AH14" i="207"/>
  <c r="AL14" i="207"/>
  <c r="P26" i="207" s="1"/>
  <c r="AN14" i="207"/>
  <c r="AR14" i="207"/>
  <c r="P30" i="207" s="1"/>
  <c r="AT14" i="207"/>
  <c r="T34" i="207" s="1"/>
  <c r="AX14" i="207"/>
  <c r="P34" i="207" s="1"/>
  <c r="AZ14" i="207"/>
  <c r="T38" i="207" s="1"/>
  <c r="BD14" i="207"/>
  <c r="P38" i="207" s="1"/>
  <c r="BF14" i="207"/>
  <c r="T42" i="207" s="1"/>
  <c r="BJ14" i="207"/>
  <c r="P42" i="207" s="1"/>
  <c r="E15" i="207"/>
  <c r="G15" i="207"/>
  <c r="J15" i="207"/>
  <c r="K15" i="207"/>
  <c r="M15" i="207"/>
  <c r="N15" i="207"/>
  <c r="V15" i="207"/>
  <c r="Z15" i="207"/>
  <c r="P19" i="207" s="1"/>
  <c r="AB15" i="207"/>
  <c r="AF15" i="207"/>
  <c r="P23" i="207" s="1"/>
  <c r="AH15" i="207"/>
  <c r="T27" i="207" s="1"/>
  <c r="AL15" i="207"/>
  <c r="P27" i="207" s="1"/>
  <c r="AN15" i="207"/>
  <c r="AR15" i="207"/>
  <c r="P31" i="207" s="1"/>
  <c r="AT15" i="207"/>
  <c r="T35" i="207" s="1"/>
  <c r="AX15" i="207"/>
  <c r="P35" i="207" s="1"/>
  <c r="AZ15" i="207"/>
  <c r="BD15" i="207"/>
  <c r="P39" i="207" s="1"/>
  <c r="BF15" i="207"/>
  <c r="BJ15" i="207"/>
  <c r="P43" i="207" s="1"/>
  <c r="E16" i="207"/>
  <c r="G16" i="207"/>
  <c r="K16" i="207"/>
  <c r="M16" i="207"/>
  <c r="V16" i="207"/>
  <c r="T20" i="207" s="1"/>
  <c r="Z16" i="207"/>
  <c r="P20" i="207" s="1"/>
  <c r="AB16" i="207"/>
  <c r="AF16" i="207"/>
  <c r="AH16" i="207"/>
  <c r="T28" i="207" s="1"/>
  <c r="AL16" i="207"/>
  <c r="U29" i="207" s="1"/>
  <c r="AN16" i="207"/>
  <c r="T32" i="207" s="1"/>
  <c r="AR16" i="207"/>
  <c r="P32" i="207" s="1"/>
  <c r="AT16" i="207"/>
  <c r="T36" i="207" s="1"/>
  <c r="AX16" i="207"/>
  <c r="P36" i="207" s="1"/>
  <c r="AZ16" i="207"/>
  <c r="BD16" i="207"/>
  <c r="BF16" i="207"/>
  <c r="T44" i="207" s="1"/>
  <c r="BJ16" i="207"/>
  <c r="B17" i="207"/>
  <c r="C17" i="207"/>
  <c r="O17" i="207"/>
  <c r="AN17" i="207"/>
  <c r="AQ17" i="207"/>
  <c r="AT17" i="207"/>
  <c r="Y33" i="207" s="1"/>
  <c r="AW17" i="207"/>
  <c r="AZ17" i="207"/>
  <c r="BC17" i="207"/>
  <c r="W37" i="207" s="1"/>
  <c r="BF17" i="207"/>
  <c r="BI17" i="207"/>
  <c r="B18" i="207"/>
  <c r="E18" i="207"/>
  <c r="G18" i="207"/>
  <c r="H18" i="207"/>
  <c r="K18" i="207"/>
  <c r="M18" i="207"/>
  <c r="N18" i="207"/>
  <c r="Q18" i="207"/>
  <c r="S18" i="207"/>
  <c r="AB18" i="207"/>
  <c r="Z22" i="207" s="1"/>
  <c r="AF18" i="207"/>
  <c r="AH18" i="207"/>
  <c r="Z26" i="207" s="1"/>
  <c r="AL18" i="207"/>
  <c r="AN18" i="207"/>
  <c r="Z30" i="207" s="1"/>
  <c r="AR18" i="207"/>
  <c r="V30" i="207" s="1"/>
  <c r="AT18" i="207"/>
  <c r="Z34" i="207" s="1"/>
  <c r="AX18" i="207"/>
  <c r="V34" i="207" s="1"/>
  <c r="AZ18" i="207"/>
  <c r="Z38" i="207" s="1"/>
  <c r="BD18" i="207"/>
  <c r="BF18" i="207"/>
  <c r="BJ18" i="207"/>
  <c r="V42" i="207" s="1"/>
  <c r="E19" i="207"/>
  <c r="G19" i="207"/>
  <c r="H19" i="207"/>
  <c r="K19" i="207"/>
  <c r="M19" i="207"/>
  <c r="Q19" i="207"/>
  <c r="S19" i="207"/>
  <c r="T19" i="207"/>
  <c r="AB19" i="207"/>
  <c r="Z23" i="207" s="1"/>
  <c r="AF19" i="207"/>
  <c r="V23" i="207" s="1"/>
  <c r="AH19" i="207"/>
  <c r="AL19" i="207"/>
  <c r="V27" i="207" s="1"/>
  <c r="AN19" i="207"/>
  <c r="AR19" i="207"/>
  <c r="AT19" i="207"/>
  <c r="Z35" i="207" s="1"/>
  <c r="AX19" i="207"/>
  <c r="V35" i="207" s="1"/>
  <c r="AZ19" i="207"/>
  <c r="Z39" i="207" s="1"/>
  <c r="BD19" i="207"/>
  <c r="BF19" i="207"/>
  <c r="Z43" i="207" s="1"/>
  <c r="BJ19" i="207"/>
  <c r="V43" i="207" s="1"/>
  <c r="E20" i="207"/>
  <c r="G20" i="207"/>
  <c r="H20" i="207"/>
  <c r="J20" i="207"/>
  <c r="K20" i="207"/>
  <c r="M20" i="207"/>
  <c r="Q20" i="207"/>
  <c r="S20" i="207"/>
  <c r="AB20" i="207"/>
  <c r="Z24" i="207" s="1"/>
  <c r="AF20" i="207"/>
  <c r="AH20" i="207"/>
  <c r="AL20" i="207"/>
  <c r="AA29" i="207" s="1"/>
  <c r="AN20" i="207"/>
  <c r="AR20" i="207"/>
  <c r="AA33" i="207" s="1"/>
  <c r="AT20" i="207"/>
  <c r="Z36" i="207" s="1"/>
  <c r="AX20" i="207"/>
  <c r="V36" i="207" s="1"/>
  <c r="AZ20" i="207"/>
  <c r="Z40" i="207" s="1"/>
  <c r="BD20" i="207"/>
  <c r="V40" i="207" s="1"/>
  <c r="BF20" i="207"/>
  <c r="Z44" i="207" s="1"/>
  <c r="BJ20" i="207"/>
  <c r="B21" i="207"/>
  <c r="C21" i="207"/>
  <c r="O21" i="207"/>
  <c r="U21" i="207"/>
  <c r="AK21" i="207"/>
  <c r="AC25" i="207" s="1"/>
  <c r="AN21" i="207"/>
  <c r="AE29" i="207" s="1"/>
  <c r="AQ21" i="207"/>
  <c r="AC29" i="207" s="1"/>
  <c r="AT21" i="207"/>
  <c r="AW21" i="207"/>
  <c r="AZ21" i="207"/>
  <c r="AE37" i="207" s="1"/>
  <c r="BC21" i="207"/>
  <c r="AC37" i="207" s="1"/>
  <c r="BF21" i="207"/>
  <c r="AE41" i="207" s="1"/>
  <c r="BI21" i="207"/>
  <c r="B22" i="207"/>
  <c r="E22" i="207"/>
  <c r="G22" i="207"/>
  <c r="K22" i="207"/>
  <c r="M22" i="207"/>
  <c r="Q22" i="207"/>
  <c r="S22" i="207"/>
  <c r="W22" i="207"/>
  <c r="Y22" i="207"/>
  <c r="AH22" i="207"/>
  <c r="AF26" i="207" s="1"/>
  <c r="AL22" i="207"/>
  <c r="AB26" i="207" s="1"/>
  <c r="AN22" i="207"/>
  <c r="AF30" i="207" s="1"/>
  <c r="AR22" i="207"/>
  <c r="AB30" i="207" s="1"/>
  <c r="AT22" i="207"/>
  <c r="AX22" i="207"/>
  <c r="AB34" i="207" s="1"/>
  <c r="AZ22" i="207"/>
  <c r="AF38" i="207" s="1"/>
  <c r="BD22" i="207"/>
  <c r="BF22" i="207"/>
  <c r="AF42" i="207" s="1"/>
  <c r="BJ22" i="207"/>
  <c r="E23" i="207"/>
  <c r="G23" i="207"/>
  <c r="H23" i="207"/>
  <c r="K23" i="207"/>
  <c r="M23" i="207"/>
  <c r="Q23" i="207"/>
  <c r="S23" i="207"/>
  <c r="T23" i="207"/>
  <c r="W23" i="207"/>
  <c r="Y23" i="207"/>
  <c r="AH23" i="207"/>
  <c r="AF27" i="207" s="1"/>
  <c r="AL23" i="207"/>
  <c r="AB27" i="207" s="1"/>
  <c r="AN23" i="207"/>
  <c r="AR23" i="207"/>
  <c r="AB31" i="207" s="1"/>
  <c r="AT23" i="207"/>
  <c r="AF35" i="207" s="1"/>
  <c r="AX23" i="207"/>
  <c r="AB35" i="207" s="1"/>
  <c r="AZ23" i="207"/>
  <c r="AF39" i="207" s="1"/>
  <c r="BD23" i="207"/>
  <c r="AB39" i="207" s="1"/>
  <c r="BF23" i="207"/>
  <c r="BJ23" i="207"/>
  <c r="D24" i="207"/>
  <c r="E24" i="207"/>
  <c r="G24" i="207"/>
  <c r="J24" i="207"/>
  <c r="K24" i="207"/>
  <c r="M24" i="207"/>
  <c r="P24" i="207"/>
  <c r="Q24" i="207"/>
  <c r="S24" i="207"/>
  <c r="T24" i="207"/>
  <c r="V24" i="207"/>
  <c r="W24" i="207"/>
  <c r="Y24" i="207"/>
  <c r="AH24" i="207"/>
  <c r="AF28" i="207" s="1"/>
  <c r="AL24" i="207"/>
  <c r="AB28" i="207" s="1"/>
  <c r="AN24" i="207"/>
  <c r="AF32" i="207" s="1"/>
  <c r="AR24" i="207"/>
  <c r="AB32" i="207" s="1"/>
  <c r="AT24" i="207"/>
  <c r="AX24" i="207"/>
  <c r="AG37" i="207" s="1"/>
  <c r="AZ24" i="207"/>
  <c r="BD24" i="207"/>
  <c r="AG41" i="207" s="1"/>
  <c r="BF24" i="207"/>
  <c r="BJ24" i="207"/>
  <c r="AB44" i="207" s="1"/>
  <c r="B25" i="207"/>
  <c r="C25" i="207"/>
  <c r="I25" i="207"/>
  <c r="O25" i="207"/>
  <c r="U25" i="207"/>
  <c r="AA25" i="207"/>
  <c r="AN25" i="207"/>
  <c r="AQ25" i="207"/>
  <c r="AI29" i="207" s="1"/>
  <c r="AT25" i="207"/>
  <c r="AW25" i="207"/>
  <c r="AI33" i="207" s="1"/>
  <c r="AZ25" i="207"/>
  <c r="AK37" i="207" s="1"/>
  <c r="BC25" i="207"/>
  <c r="BF25" i="207"/>
  <c r="BI25" i="207"/>
  <c r="AI41" i="207" s="1"/>
  <c r="B26" i="207"/>
  <c r="E26" i="207"/>
  <c r="G26" i="207"/>
  <c r="K26" i="207"/>
  <c r="M26" i="207"/>
  <c r="Q26" i="207"/>
  <c r="S26" i="207"/>
  <c r="T26" i="207"/>
  <c r="V26" i="207"/>
  <c r="W26" i="207"/>
  <c r="Y26" i="207"/>
  <c r="AC26" i="207"/>
  <c r="AE26" i="207"/>
  <c r="AN26" i="207"/>
  <c r="AL30" i="207" s="1"/>
  <c r="AR26" i="207"/>
  <c r="AH30" i="207" s="1"/>
  <c r="AT26" i="207"/>
  <c r="AL34" i="207" s="1"/>
  <c r="AX26" i="207"/>
  <c r="AH34" i="207" s="1"/>
  <c r="AZ26" i="207"/>
  <c r="BD26" i="207"/>
  <c r="AH38" i="207" s="1"/>
  <c r="BF26" i="207"/>
  <c r="BJ26" i="207"/>
  <c r="AH42" i="207" s="1"/>
  <c r="E27" i="207"/>
  <c r="G27" i="207"/>
  <c r="J27" i="207"/>
  <c r="K27" i="207"/>
  <c r="M27" i="207"/>
  <c r="N27" i="207"/>
  <c r="Q27" i="207"/>
  <c r="S27" i="207"/>
  <c r="W27" i="207"/>
  <c r="Y27" i="207"/>
  <c r="Z27" i="207"/>
  <c r="AC27" i="207"/>
  <c r="AE27" i="207"/>
  <c r="AN27" i="207"/>
  <c r="AR27" i="207"/>
  <c r="AH31" i="207" s="1"/>
  <c r="AT27" i="207"/>
  <c r="AL35" i="207" s="1"/>
  <c r="AX27" i="207"/>
  <c r="AH35" i="207" s="1"/>
  <c r="AZ27" i="207"/>
  <c r="BD27" i="207"/>
  <c r="AH39" i="207" s="1"/>
  <c r="BF27" i="207"/>
  <c r="BJ27" i="207"/>
  <c r="E28" i="207"/>
  <c r="G28" i="207"/>
  <c r="K28" i="207"/>
  <c r="M28" i="207"/>
  <c r="N28" i="207"/>
  <c r="P28" i="207"/>
  <c r="Q28" i="207"/>
  <c r="S28" i="207"/>
  <c r="W28" i="207"/>
  <c r="Y28" i="207"/>
  <c r="Z28" i="207"/>
  <c r="AC28" i="207"/>
  <c r="AE28" i="207"/>
  <c r="AN28" i="207"/>
  <c r="AL32" i="207" s="1"/>
  <c r="AR28" i="207"/>
  <c r="AM33" i="207" s="1"/>
  <c r="AT28" i="207"/>
  <c r="AL36" i="207" s="1"/>
  <c r="AX28" i="207"/>
  <c r="AM37" i="207" s="1"/>
  <c r="AZ28" i="207"/>
  <c r="AL40" i="207" s="1"/>
  <c r="BD28" i="207"/>
  <c r="AM41" i="207" s="1"/>
  <c r="BF28" i="207"/>
  <c r="BJ28" i="207"/>
  <c r="AH44" i="207" s="1"/>
  <c r="B29" i="207"/>
  <c r="C29" i="207"/>
  <c r="G29" i="207"/>
  <c r="I29" i="207"/>
  <c r="K29" i="207"/>
  <c r="M29" i="207"/>
  <c r="O29" i="207"/>
  <c r="Q29" i="207"/>
  <c r="W29" i="207"/>
  <c r="Y29" i="207"/>
  <c r="AG29" i="207"/>
  <c r="AT29" i="207"/>
  <c r="AQ33" i="207" s="1"/>
  <c r="AW29" i="207"/>
  <c r="AO33" i="207" s="1"/>
  <c r="AZ29" i="207"/>
  <c r="AQ37" i="207" s="1"/>
  <c r="BC29" i="207"/>
  <c r="BF29" i="207"/>
  <c r="BI29" i="207"/>
  <c r="B30" i="207"/>
  <c r="D30" i="207"/>
  <c r="E30" i="207"/>
  <c r="G30" i="207"/>
  <c r="K30" i="207"/>
  <c r="M30" i="207"/>
  <c r="Q30" i="207"/>
  <c r="S30" i="207"/>
  <c r="T30" i="207"/>
  <c r="W30" i="207"/>
  <c r="Y30" i="207"/>
  <c r="AC30" i="207"/>
  <c r="AE30" i="207"/>
  <c r="AI30" i="207"/>
  <c r="AK30" i="207"/>
  <c r="AT30" i="207"/>
  <c r="AR34" i="207" s="1"/>
  <c r="AX30" i="207"/>
  <c r="AN34" i="207" s="1"/>
  <c r="AZ30" i="207"/>
  <c r="BD30" i="207"/>
  <c r="BF30" i="207"/>
  <c r="AR42" i="207" s="1"/>
  <c r="BJ30" i="207"/>
  <c r="AN42" i="207" s="1"/>
  <c r="E31" i="207"/>
  <c r="G31" i="207"/>
  <c r="J31" i="207"/>
  <c r="K31" i="207"/>
  <c r="M31" i="207"/>
  <c r="N31" i="207"/>
  <c r="Q31" i="207"/>
  <c r="S31" i="207"/>
  <c r="T31" i="207"/>
  <c r="V31" i="207"/>
  <c r="W31" i="207"/>
  <c r="Y31" i="207"/>
  <c r="Z31" i="207"/>
  <c r="AC31" i="207"/>
  <c r="AE31" i="207"/>
  <c r="AF31" i="207"/>
  <c r="AI31" i="207"/>
  <c r="AK31" i="207"/>
  <c r="AL31" i="207"/>
  <c r="AT31" i="207"/>
  <c r="AX31" i="207"/>
  <c r="AZ31" i="207"/>
  <c r="BD31" i="207"/>
  <c r="AN39" i="207" s="1"/>
  <c r="BF31" i="207"/>
  <c r="BJ31" i="207"/>
  <c r="AN43" i="207" s="1"/>
  <c r="E32" i="207"/>
  <c r="G32" i="207"/>
  <c r="H32" i="207"/>
  <c r="K32" i="207"/>
  <c r="M32" i="207"/>
  <c r="N32" i="207"/>
  <c r="Q32" i="207"/>
  <c r="S32" i="207"/>
  <c r="W32" i="207"/>
  <c r="Y32" i="207"/>
  <c r="Z32" i="207"/>
  <c r="AC32" i="207"/>
  <c r="AE32" i="207"/>
  <c r="AH32" i="207"/>
  <c r="AI32" i="207"/>
  <c r="AK32" i="207"/>
  <c r="AT32" i="207"/>
  <c r="AR36" i="207" s="1"/>
  <c r="AX32" i="207"/>
  <c r="AS37" i="207" s="1"/>
  <c r="AZ32" i="207"/>
  <c r="AR40" i="207" s="1"/>
  <c r="BD32" i="207"/>
  <c r="AN40" i="207" s="1"/>
  <c r="BF32" i="207"/>
  <c r="AR44" i="207" s="1"/>
  <c r="BJ32" i="207"/>
  <c r="AN44" i="207" s="1"/>
  <c r="B33" i="207"/>
  <c r="C33" i="207"/>
  <c r="E33" i="207"/>
  <c r="G33" i="207"/>
  <c r="W33" i="207"/>
  <c r="AC33" i="207"/>
  <c r="AE33" i="207"/>
  <c r="AG33" i="207"/>
  <c r="AK33" i="207"/>
  <c r="AZ33" i="207"/>
  <c r="AW37" i="207" s="1"/>
  <c r="BC33" i="207"/>
  <c r="AU37" i="207" s="1"/>
  <c r="BF33" i="207"/>
  <c r="BI33" i="207"/>
  <c r="B34" i="207"/>
  <c r="E34" i="207"/>
  <c r="G34" i="207"/>
  <c r="H34" i="207"/>
  <c r="K34" i="207"/>
  <c r="M34" i="207"/>
  <c r="N34" i="207"/>
  <c r="Q34" i="207"/>
  <c r="S34" i="207"/>
  <c r="W34" i="207"/>
  <c r="Y34" i="207"/>
  <c r="AC34" i="207"/>
  <c r="AE34" i="207"/>
  <c r="AF34" i="207"/>
  <c r="AI34" i="207"/>
  <c r="AK34" i="207"/>
  <c r="AO34" i="207"/>
  <c r="AQ34" i="207"/>
  <c r="AZ34" i="207"/>
  <c r="AX38" i="207" s="1"/>
  <c r="BD34" i="207"/>
  <c r="AT38" i="207" s="1"/>
  <c r="BF34" i="207"/>
  <c r="BJ34" i="207"/>
  <c r="AT42" i="207" s="1"/>
  <c r="E35" i="207"/>
  <c r="G35" i="207"/>
  <c r="K35" i="207"/>
  <c r="M35" i="207"/>
  <c r="N35" i="207"/>
  <c r="Q35" i="207"/>
  <c r="S35" i="207"/>
  <c r="W35" i="207"/>
  <c r="Y35" i="207"/>
  <c r="AC35" i="207"/>
  <c r="AE35" i="207"/>
  <c r="AI35" i="207"/>
  <c r="AK35" i="207"/>
  <c r="AN35" i="207"/>
  <c r="AO35" i="207"/>
  <c r="AQ35" i="207"/>
  <c r="AR35" i="207"/>
  <c r="AZ35" i="207"/>
  <c r="BD35" i="207"/>
  <c r="AT39" i="207" s="1"/>
  <c r="BF35" i="207"/>
  <c r="AX43" i="207" s="1"/>
  <c r="BJ35" i="207"/>
  <c r="AT43" i="207" s="1"/>
  <c r="E36" i="207"/>
  <c r="G36" i="207"/>
  <c r="H36" i="207"/>
  <c r="J36" i="207"/>
  <c r="K36" i="207"/>
  <c r="M36" i="207"/>
  <c r="Q36" i="207"/>
  <c r="S36" i="207"/>
  <c r="W36" i="207"/>
  <c r="Y36" i="207"/>
  <c r="AB36" i="207"/>
  <c r="AC36" i="207"/>
  <c r="AE36" i="207"/>
  <c r="AF36" i="207"/>
  <c r="AI36" i="207"/>
  <c r="AK36" i="207"/>
  <c r="AO36" i="207"/>
  <c r="AQ36" i="207"/>
  <c r="AZ36" i="207"/>
  <c r="BD36" i="207"/>
  <c r="AT40" i="207" s="1"/>
  <c r="BF36" i="207"/>
  <c r="BJ36" i="207"/>
  <c r="B37" i="207"/>
  <c r="C37" i="207"/>
  <c r="E37" i="207"/>
  <c r="G37" i="207"/>
  <c r="K37" i="207"/>
  <c r="O37" i="207"/>
  <c r="Q37" i="207"/>
  <c r="S37" i="207"/>
  <c r="Y37" i="207"/>
  <c r="AI37" i="207"/>
  <c r="AO37" i="207"/>
  <c r="BF37" i="207"/>
  <c r="BC41" i="207" s="1"/>
  <c r="BI37" i="207"/>
  <c r="BA41" i="207" s="1"/>
  <c r="B38" i="207"/>
  <c r="E38" i="207"/>
  <c r="J38" i="207"/>
  <c r="K38" i="207"/>
  <c r="M38" i="207"/>
  <c r="N38" i="207"/>
  <c r="Q38" i="207"/>
  <c r="S38" i="207"/>
  <c r="V38" i="207"/>
  <c r="W38" i="207"/>
  <c r="Y38" i="207"/>
  <c r="AB38" i="207"/>
  <c r="AC38" i="207"/>
  <c r="AE38" i="207"/>
  <c r="AI38" i="207"/>
  <c r="AK38" i="207"/>
  <c r="AL38" i="207"/>
  <c r="AN38" i="207"/>
  <c r="AO38" i="207"/>
  <c r="AQ38" i="207"/>
  <c r="AR38" i="207"/>
  <c r="AU38" i="207"/>
  <c r="AW38" i="207"/>
  <c r="BF38" i="207"/>
  <c r="BD42" i="207" s="1"/>
  <c r="BJ38" i="207"/>
  <c r="E39" i="207"/>
  <c r="G39" i="207"/>
  <c r="H39" i="207"/>
  <c r="J39" i="207"/>
  <c r="K39" i="207"/>
  <c r="M39" i="207"/>
  <c r="Q39" i="207"/>
  <c r="S39" i="207"/>
  <c r="T39" i="207"/>
  <c r="V39" i="207"/>
  <c r="W39" i="207"/>
  <c r="Y39" i="207"/>
  <c r="AC39" i="207"/>
  <c r="AE39" i="207"/>
  <c r="AI39" i="207"/>
  <c r="AK39" i="207"/>
  <c r="AL39" i="207"/>
  <c r="AO39" i="207"/>
  <c r="AQ39" i="207"/>
  <c r="AR39" i="207"/>
  <c r="AU39" i="207"/>
  <c r="AW39" i="207"/>
  <c r="AX39" i="207"/>
  <c r="BF39" i="207"/>
  <c r="BJ39" i="207"/>
  <c r="D40" i="207"/>
  <c r="E40" i="207"/>
  <c r="G40" i="207"/>
  <c r="J40" i="207"/>
  <c r="K40" i="207"/>
  <c r="M40" i="207"/>
  <c r="P40" i="207"/>
  <c r="Q40" i="207"/>
  <c r="S40" i="207"/>
  <c r="T40" i="207"/>
  <c r="W40" i="207"/>
  <c r="Y40" i="207"/>
  <c r="AC40" i="207"/>
  <c r="AE40" i="207"/>
  <c r="AF40" i="207"/>
  <c r="AH40" i="207"/>
  <c r="AI40" i="207"/>
  <c r="AK40" i="207"/>
  <c r="AO40" i="207"/>
  <c r="AQ40" i="207"/>
  <c r="AU40" i="207"/>
  <c r="AW40" i="207"/>
  <c r="AX40" i="207"/>
  <c r="BF40" i="207"/>
  <c r="BD44" i="207" s="1"/>
  <c r="BJ40" i="207"/>
  <c r="B41" i="207"/>
  <c r="C41" i="207"/>
  <c r="E41" i="207"/>
  <c r="G41" i="207"/>
  <c r="I41" i="207"/>
  <c r="K41" i="207"/>
  <c r="M41" i="207"/>
  <c r="S41" i="207"/>
  <c r="U41" i="207"/>
  <c r="W41" i="207"/>
  <c r="Y41" i="207"/>
  <c r="AA41" i="207"/>
  <c r="AC41" i="207"/>
  <c r="AK41" i="207"/>
  <c r="AO41" i="207"/>
  <c r="AQ41" i="207"/>
  <c r="AS41" i="207"/>
  <c r="AU41" i="207"/>
  <c r="AW41" i="207"/>
  <c r="B42" i="207"/>
  <c r="E42" i="207"/>
  <c r="G42" i="207"/>
  <c r="H42" i="207"/>
  <c r="K42" i="207"/>
  <c r="M42" i="207"/>
  <c r="Q42" i="207"/>
  <c r="S42" i="207"/>
  <c r="W42" i="207"/>
  <c r="Y42" i="207"/>
  <c r="Z42" i="207"/>
  <c r="AB42" i="207"/>
  <c r="AC42" i="207"/>
  <c r="AE42" i="207"/>
  <c r="AI42" i="207"/>
  <c r="AK42" i="207"/>
  <c r="AL42" i="207"/>
  <c r="AO42" i="207"/>
  <c r="AQ42" i="207"/>
  <c r="AU42" i="207"/>
  <c r="AW42" i="207"/>
  <c r="AX42" i="207"/>
  <c r="AZ42" i="207"/>
  <c r="BA42" i="207"/>
  <c r="BC42" i="207"/>
  <c r="D43" i="207"/>
  <c r="E43" i="207"/>
  <c r="G43" i="207"/>
  <c r="K43" i="207"/>
  <c r="M43" i="207"/>
  <c r="N43" i="207"/>
  <c r="Q43" i="207"/>
  <c r="S43" i="207"/>
  <c r="T43" i="207"/>
  <c r="W43" i="207"/>
  <c r="Y43" i="207"/>
  <c r="AB43" i="207"/>
  <c r="AC43" i="207"/>
  <c r="AE43" i="207"/>
  <c r="AF43" i="207"/>
  <c r="AH43" i="207"/>
  <c r="AI43" i="207"/>
  <c r="AK43" i="207"/>
  <c r="AL43" i="207"/>
  <c r="AO43" i="207"/>
  <c r="AQ43" i="207"/>
  <c r="AR43" i="207"/>
  <c r="AU43" i="207"/>
  <c r="AW43" i="207"/>
  <c r="AZ43" i="207"/>
  <c r="BA43" i="207"/>
  <c r="BC43" i="207"/>
  <c r="BD43" i="207"/>
  <c r="E44" i="207"/>
  <c r="G44" i="207"/>
  <c r="K44" i="207"/>
  <c r="M44" i="207"/>
  <c r="N44" i="207"/>
  <c r="P44" i="207"/>
  <c r="Q44" i="207"/>
  <c r="S44" i="207"/>
  <c r="V44" i="207"/>
  <c r="W44" i="207"/>
  <c r="Y44" i="207"/>
  <c r="AC44" i="207"/>
  <c r="AE44" i="207"/>
  <c r="AF44" i="207"/>
  <c r="AI44" i="207"/>
  <c r="AK44" i="207"/>
  <c r="AL44" i="207"/>
  <c r="AO44" i="207"/>
  <c r="AQ44" i="207"/>
  <c r="AT44" i="207"/>
  <c r="AU44" i="207"/>
  <c r="AW44" i="207"/>
  <c r="AX44" i="207"/>
  <c r="AZ44" i="207"/>
  <c r="BA44" i="207"/>
  <c r="BC44" i="207"/>
  <c r="B50" i="207"/>
  <c r="I50" i="207"/>
  <c r="AM50" i="207"/>
  <c r="AS50" i="207"/>
  <c r="AY50" i="207"/>
  <c r="BE50" i="207"/>
  <c r="AM51" i="207"/>
  <c r="AS51" i="207"/>
  <c r="AY51" i="207"/>
  <c r="BE51" i="207"/>
  <c r="BD49" i="206"/>
  <c r="AX49" i="206"/>
  <c r="AR49" i="206"/>
  <c r="AL49" i="206"/>
  <c r="AF49" i="206"/>
  <c r="Z49" i="206"/>
  <c r="T49" i="206"/>
  <c r="N49" i="206"/>
  <c r="H49" i="206"/>
  <c r="B49" i="206"/>
  <c r="A49" i="206"/>
  <c r="BB43" i="206"/>
  <c r="AZ43" i="206"/>
  <c r="AV43" i="206"/>
  <c r="AT43" i="206"/>
  <c r="AP43" i="206"/>
  <c r="AN43" i="206"/>
  <c r="AH43" i="206"/>
  <c r="AD43" i="206"/>
  <c r="AB43" i="206"/>
  <c r="X43" i="206"/>
  <c r="V43" i="206"/>
  <c r="R43" i="206"/>
  <c r="P43" i="206"/>
  <c r="L43" i="206"/>
  <c r="J43" i="206"/>
  <c r="F43" i="206"/>
  <c r="D43" i="206"/>
  <c r="BB42" i="206"/>
  <c r="AZ42" i="206"/>
  <c r="AV42" i="206"/>
  <c r="AT42" i="206"/>
  <c r="AP42" i="206"/>
  <c r="AN42" i="206"/>
  <c r="AH42" i="206"/>
  <c r="AD42" i="206"/>
  <c r="AB42" i="206"/>
  <c r="X42" i="206"/>
  <c r="V42" i="206"/>
  <c r="R42" i="206"/>
  <c r="P42" i="206"/>
  <c r="L42" i="206"/>
  <c r="J42" i="206"/>
  <c r="F42" i="206"/>
  <c r="D42" i="206"/>
  <c r="BB41" i="206"/>
  <c r="AZ41" i="206"/>
  <c r="AV41" i="206"/>
  <c r="AT41" i="206"/>
  <c r="AP41" i="206"/>
  <c r="AN41" i="206"/>
  <c r="AH41" i="206"/>
  <c r="AD41" i="206"/>
  <c r="AB41" i="206"/>
  <c r="X41" i="206"/>
  <c r="V41" i="206"/>
  <c r="R41" i="206"/>
  <c r="P41" i="206"/>
  <c r="L41" i="206"/>
  <c r="J41" i="206"/>
  <c r="BQ40" i="206" s="1"/>
  <c r="F41" i="206"/>
  <c r="D41" i="206"/>
  <c r="A41" i="206"/>
  <c r="BB40" i="206"/>
  <c r="AX40" i="206"/>
  <c r="AR40" i="206"/>
  <c r="AN40" i="206"/>
  <c r="AL40" i="206"/>
  <c r="AJ40" i="206"/>
  <c r="AF40" i="206"/>
  <c r="AD40" i="206"/>
  <c r="Z40" i="206"/>
  <c r="T40" i="206"/>
  <c r="P40" i="206"/>
  <c r="N40" i="206"/>
  <c r="L40" i="206"/>
  <c r="H40" i="206"/>
  <c r="F40" i="206"/>
  <c r="B40" i="206"/>
  <c r="A40" i="206"/>
  <c r="BI39" i="206"/>
  <c r="AY43" i="206" s="1"/>
  <c r="BE39" i="206"/>
  <c r="BC43" i="206" s="1"/>
  <c r="AV39" i="206"/>
  <c r="AT39" i="206"/>
  <c r="AP39" i="206"/>
  <c r="AN39" i="206"/>
  <c r="AH39" i="206"/>
  <c r="AD39" i="206"/>
  <c r="AB39" i="206"/>
  <c r="X39" i="206"/>
  <c r="V39" i="206"/>
  <c r="R39" i="206"/>
  <c r="P39" i="206"/>
  <c r="L39" i="206"/>
  <c r="J39" i="206"/>
  <c r="F39" i="206"/>
  <c r="D39" i="206"/>
  <c r="BI38" i="206"/>
  <c r="AY42" i="206" s="1"/>
  <c r="BE38" i="206"/>
  <c r="BC42" i="206" s="1"/>
  <c r="AW38" i="206"/>
  <c r="AV38" i="206"/>
  <c r="AT38" i="206"/>
  <c r="AS38" i="206"/>
  <c r="AP38" i="206"/>
  <c r="AN38" i="206"/>
  <c r="AK38" i="206"/>
  <c r="AH38" i="206"/>
  <c r="AD38" i="206"/>
  <c r="AB38" i="206"/>
  <c r="AA38" i="206"/>
  <c r="X38" i="206"/>
  <c r="V38" i="206"/>
  <c r="S38" i="206"/>
  <c r="R38" i="206"/>
  <c r="P38" i="206"/>
  <c r="L38" i="206"/>
  <c r="J38" i="206"/>
  <c r="I38" i="206"/>
  <c r="F38" i="206"/>
  <c r="D38" i="206"/>
  <c r="BI37" i="206"/>
  <c r="AY41" i="206" s="1"/>
  <c r="BE37" i="206"/>
  <c r="BC41" i="206" s="1"/>
  <c r="AV37" i="206"/>
  <c r="AT37" i="206"/>
  <c r="AP37" i="206"/>
  <c r="AN37" i="206"/>
  <c r="AH37" i="206"/>
  <c r="AD37" i="206"/>
  <c r="AB37" i="206"/>
  <c r="X37" i="206"/>
  <c r="V37" i="206"/>
  <c r="R37" i="206"/>
  <c r="P37" i="206"/>
  <c r="L37" i="206"/>
  <c r="J37" i="206"/>
  <c r="BQ36" i="206" s="1"/>
  <c r="F37" i="206"/>
  <c r="D37" i="206"/>
  <c r="A37" i="206"/>
  <c r="BH36" i="206"/>
  <c r="AZ40" i="206" s="1"/>
  <c r="BE36" i="206"/>
  <c r="AR36" i="206"/>
  <c r="AN36" i="206"/>
  <c r="AL36" i="206"/>
  <c r="AJ36" i="206"/>
  <c r="AF36" i="206"/>
  <c r="AB36" i="206"/>
  <c r="Z36" i="206"/>
  <c r="T36" i="206"/>
  <c r="N36" i="206"/>
  <c r="J36" i="206"/>
  <c r="H36" i="206"/>
  <c r="F36" i="206"/>
  <c r="D36" i="206"/>
  <c r="BM36" i="206" s="1"/>
  <c r="B36" i="206"/>
  <c r="A36" i="206"/>
  <c r="BI35" i="206"/>
  <c r="AS43" i="206" s="1"/>
  <c r="BE35" i="206"/>
  <c r="AW43" i="206" s="1"/>
  <c r="BC35" i="206"/>
  <c r="AS39" i="206" s="1"/>
  <c r="AY35" i="206"/>
  <c r="AW39" i="206" s="1"/>
  <c r="AP35" i="206"/>
  <c r="AN35" i="206"/>
  <c r="AJ35" i="206"/>
  <c r="AH35" i="206"/>
  <c r="AD35" i="206"/>
  <c r="AB35" i="206"/>
  <c r="Y35" i="206"/>
  <c r="X35" i="206"/>
  <c r="V35" i="206"/>
  <c r="R35" i="206"/>
  <c r="P35" i="206"/>
  <c r="L35" i="206"/>
  <c r="J35" i="206"/>
  <c r="F35" i="206"/>
  <c r="D35" i="206"/>
  <c r="BI34" i="206"/>
  <c r="AS42" i="206" s="1"/>
  <c r="BE34" i="206"/>
  <c r="AW42" i="206" s="1"/>
  <c r="BC34" i="206"/>
  <c r="AY34" i="206"/>
  <c r="AP34" i="206"/>
  <c r="AN34" i="206"/>
  <c r="AJ34" i="206"/>
  <c r="AH34" i="206"/>
  <c r="AD34" i="206"/>
  <c r="AB34" i="206"/>
  <c r="X34" i="206"/>
  <c r="V34" i="206"/>
  <c r="R34" i="206"/>
  <c r="P34" i="206"/>
  <c r="L34" i="206"/>
  <c r="J34" i="206"/>
  <c r="F34" i="206"/>
  <c r="D34" i="206"/>
  <c r="BI33" i="206"/>
  <c r="AS41" i="206" s="1"/>
  <c r="BE33" i="206"/>
  <c r="AW41" i="206" s="1"/>
  <c r="BC33" i="206"/>
  <c r="AS37" i="206" s="1"/>
  <c r="AY33" i="206"/>
  <c r="AW37" i="206" s="1"/>
  <c r="AP33" i="206"/>
  <c r="AN33" i="206"/>
  <c r="AJ33" i="206"/>
  <c r="AH33" i="206"/>
  <c r="AE33" i="206"/>
  <c r="AD33" i="206"/>
  <c r="AB33" i="206"/>
  <c r="X33" i="206"/>
  <c r="V33" i="206"/>
  <c r="R33" i="206"/>
  <c r="P33" i="206"/>
  <c r="M33" i="206"/>
  <c r="L33" i="206"/>
  <c r="J33" i="206"/>
  <c r="F33" i="206"/>
  <c r="D33" i="206"/>
  <c r="A33" i="206"/>
  <c r="BH32" i="206"/>
  <c r="AT40" i="206" s="1"/>
  <c r="BE32" i="206"/>
  <c r="AV40" i="206" s="1"/>
  <c r="BB32" i="206"/>
  <c r="AT36" i="206" s="1"/>
  <c r="AY32" i="206"/>
  <c r="AV36" i="206" s="1"/>
  <c r="AL32" i="206"/>
  <c r="AF32" i="206"/>
  <c r="Z32" i="206"/>
  <c r="T32" i="206"/>
  <c r="N32" i="206"/>
  <c r="L32" i="206"/>
  <c r="H32" i="206"/>
  <c r="B32" i="206"/>
  <c r="A32" i="206"/>
  <c r="BI31" i="206"/>
  <c r="AM43" i="206" s="1"/>
  <c r="BE31" i="206"/>
  <c r="AQ43" i="206" s="1"/>
  <c r="BC31" i="206"/>
  <c r="AM39" i="206" s="1"/>
  <c r="AJ43" i="206" s="1"/>
  <c r="AY31" i="206"/>
  <c r="AQ39" i="206" s="1"/>
  <c r="AW31" i="206"/>
  <c r="AM35" i="206" s="1"/>
  <c r="AJ39" i="206" s="1"/>
  <c r="AS31" i="206"/>
  <c r="AQ35" i="206" s="1"/>
  <c r="AJ31" i="206"/>
  <c r="AH31" i="206"/>
  <c r="AD31" i="206"/>
  <c r="AB31" i="206"/>
  <c r="X31" i="206"/>
  <c r="V31" i="206"/>
  <c r="R31" i="206"/>
  <c r="P31" i="206"/>
  <c r="L31" i="206"/>
  <c r="J31" i="206"/>
  <c r="F31" i="206"/>
  <c r="D31" i="206"/>
  <c r="C31" i="206"/>
  <c r="BI30" i="206"/>
  <c r="AM42" i="206" s="1"/>
  <c r="BE30" i="206"/>
  <c r="AQ42" i="206" s="1"/>
  <c r="BC30" i="206"/>
  <c r="AM38" i="206" s="1"/>
  <c r="AJ42" i="206" s="1"/>
  <c r="AY30" i="206"/>
  <c r="AQ38" i="206" s="1"/>
  <c r="AW30" i="206"/>
  <c r="AM34" i="206" s="1"/>
  <c r="AJ38" i="206" s="1"/>
  <c r="AS30" i="206"/>
  <c r="AQ34" i="206" s="1"/>
  <c r="AJ30" i="206"/>
  <c r="AH30" i="206"/>
  <c r="AD30" i="206"/>
  <c r="AB30" i="206"/>
  <c r="X30" i="206"/>
  <c r="V30" i="206"/>
  <c r="S30" i="206"/>
  <c r="R30" i="206"/>
  <c r="P30" i="206"/>
  <c r="L30" i="206"/>
  <c r="J30" i="206"/>
  <c r="F30" i="206"/>
  <c r="D30" i="206"/>
  <c r="BI29" i="206"/>
  <c r="AM41" i="206" s="1"/>
  <c r="BE29" i="206"/>
  <c r="AQ41" i="206" s="1"/>
  <c r="BC29" i="206"/>
  <c r="AM37" i="206" s="1"/>
  <c r="AJ41" i="206" s="1"/>
  <c r="AY29" i="206"/>
  <c r="AQ37" i="206" s="1"/>
  <c r="AW29" i="206"/>
  <c r="AM33" i="206" s="1"/>
  <c r="AJ37" i="206" s="1"/>
  <c r="AS29" i="206"/>
  <c r="AQ33" i="206" s="1"/>
  <c r="AJ29" i="206"/>
  <c r="AH29" i="206"/>
  <c r="AD29" i="206"/>
  <c r="AB29" i="206"/>
  <c r="X29" i="206"/>
  <c r="V29" i="206"/>
  <c r="R29" i="206"/>
  <c r="P29" i="206"/>
  <c r="L29" i="206"/>
  <c r="J29" i="206"/>
  <c r="F29" i="206"/>
  <c r="D29" i="206"/>
  <c r="A29" i="206"/>
  <c r="BH28" i="206"/>
  <c r="BE28" i="206"/>
  <c r="AP40" i="206" s="1"/>
  <c r="BB28" i="206"/>
  <c r="AY28" i="206"/>
  <c r="AP36" i="206" s="1"/>
  <c r="AS28" i="206"/>
  <c r="AP32" i="206" s="1"/>
  <c r="AF28" i="206"/>
  <c r="Z28" i="206"/>
  <c r="T28" i="206"/>
  <c r="P28" i="206"/>
  <c r="N28" i="206"/>
  <c r="H28" i="206"/>
  <c r="F28" i="206"/>
  <c r="B28" i="206"/>
  <c r="A28" i="206"/>
  <c r="BI27" i="206"/>
  <c r="AG43" i="206" s="1"/>
  <c r="BE27" i="206"/>
  <c r="AK43" i="206" s="1"/>
  <c r="BC27" i="206"/>
  <c r="AG39" i="206" s="1"/>
  <c r="AY27" i="206"/>
  <c r="AK39" i="206" s="1"/>
  <c r="AW27" i="206"/>
  <c r="AG35" i="206" s="1"/>
  <c r="AS27" i="206"/>
  <c r="AK35" i="206" s="1"/>
  <c r="AQ27" i="206"/>
  <c r="AG31" i="206" s="1"/>
  <c r="AM27" i="206"/>
  <c r="AK31" i="206" s="1"/>
  <c r="AE27" i="206"/>
  <c r="AD27" i="206"/>
  <c r="AB27" i="206"/>
  <c r="X27" i="206"/>
  <c r="V27" i="206"/>
  <c r="U27" i="206"/>
  <c r="R27" i="206"/>
  <c r="P27" i="206"/>
  <c r="M27" i="206"/>
  <c r="L27" i="206"/>
  <c r="J27" i="206"/>
  <c r="F27" i="206"/>
  <c r="D27" i="206"/>
  <c r="BI26" i="206"/>
  <c r="AG42" i="206" s="1"/>
  <c r="BE26" i="206"/>
  <c r="AK42" i="206" s="1"/>
  <c r="BC26" i="206"/>
  <c r="AG38" i="206" s="1"/>
  <c r="AY26" i="206"/>
  <c r="AW26" i="206"/>
  <c r="AG34" i="206" s="1"/>
  <c r="AS26" i="206"/>
  <c r="AK34" i="206" s="1"/>
  <c r="AQ26" i="206"/>
  <c r="AG30" i="206" s="1"/>
  <c r="AM26" i="206"/>
  <c r="AK30" i="206" s="1"/>
  <c r="AD26" i="206"/>
  <c r="AB26" i="206"/>
  <c r="X26" i="206"/>
  <c r="V26" i="206"/>
  <c r="R26" i="206"/>
  <c r="P26" i="206"/>
  <c r="L26" i="206"/>
  <c r="J26" i="206"/>
  <c r="I26" i="206"/>
  <c r="F26" i="206"/>
  <c r="D26" i="206"/>
  <c r="BI25" i="206"/>
  <c r="AG41" i="206" s="1"/>
  <c r="BE25" i="206"/>
  <c r="AK41" i="206" s="1"/>
  <c r="BC25" i="206"/>
  <c r="AG37" i="206" s="1"/>
  <c r="AY25" i="206"/>
  <c r="AK37" i="206" s="1"/>
  <c r="AW25" i="206"/>
  <c r="AG33" i="206" s="1"/>
  <c r="AS25" i="206"/>
  <c r="AK33" i="206" s="1"/>
  <c r="AQ25" i="206"/>
  <c r="AG29" i="206" s="1"/>
  <c r="AM25" i="206"/>
  <c r="AK29" i="206" s="1"/>
  <c r="AD25" i="206"/>
  <c r="AB25" i="206"/>
  <c r="Y25" i="206"/>
  <c r="X25" i="206"/>
  <c r="V25" i="206"/>
  <c r="R25" i="206"/>
  <c r="P25" i="206"/>
  <c r="L25" i="206"/>
  <c r="J25" i="206"/>
  <c r="F25" i="206"/>
  <c r="D25" i="206"/>
  <c r="A25" i="206"/>
  <c r="BR24" i="206"/>
  <c r="BH24" i="206"/>
  <c r="AH40" i="206" s="1"/>
  <c r="BE24" i="206"/>
  <c r="BB24" i="206"/>
  <c r="AH36" i="206" s="1"/>
  <c r="AY24" i="206"/>
  <c r="AD24" i="206"/>
  <c r="Z24" i="206"/>
  <c r="T24" i="206"/>
  <c r="N24" i="206"/>
  <c r="J24" i="206"/>
  <c r="H24" i="206"/>
  <c r="B24" i="206"/>
  <c r="A24" i="206"/>
  <c r="BI23" i="206"/>
  <c r="AA43" i="206" s="1"/>
  <c r="BE23" i="206"/>
  <c r="AE43" i="206" s="1"/>
  <c r="BC23" i="206"/>
  <c r="AA39" i="206" s="1"/>
  <c r="AY23" i="206"/>
  <c r="AE39" i="206" s="1"/>
  <c r="AW23" i="206"/>
  <c r="AA35" i="206" s="1"/>
  <c r="AS23" i="206"/>
  <c r="AE35" i="206" s="1"/>
  <c r="AQ23" i="206"/>
  <c r="AA31" i="206" s="1"/>
  <c r="AM23" i="206"/>
  <c r="AE31" i="206" s="1"/>
  <c r="AK23" i="206"/>
  <c r="AA27" i="206" s="1"/>
  <c r="AG23" i="206"/>
  <c r="X23" i="206"/>
  <c r="V23" i="206"/>
  <c r="R23" i="206"/>
  <c r="P23" i="206"/>
  <c r="L23" i="206"/>
  <c r="J23" i="206"/>
  <c r="F23" i="206"/>
  <c r="D23" i="206"/>
  <c r="C23" i="206"/>
  <c r="BI22" i="206"/>
  <c r="AA42" i="206" s="1"/>
  <c r="BE22" i="206"/>
  <c r="AE42" i="206" s="1"/>
  <c r="BC22" i="206"/>
  <c r="AY22" i="206"/>
  <c r="AE38" i="206" s="1"/>
  <c r="AW22" i="206"/>
  <c r="AA34" i="206" s="1"/>
  <c r="AS22" i="206"/>
  <c r="AE34" i="206" s="1"/>
  <c r="AQ22" i="206"/>
  <c r="AA30" i="206" s="1"/>
  <c r="AM22" i="206"/>
  <c r="AE30" i="206" s="1"/>
  <c r="AK22" i="206"/>
  <c r="AA26" i="206" s="1"/>
  <c r="AG22" i="206"/>
  <c r="AE26" i="206" s="1"/>
  <c r="X22" i="206"/>
  <c r="V22" i="206"/>
  <c r="R22" i="206"/>
  <c r="P22" i="206"/>
  <c r="L22" i="206"/>
  <c r="J22" i="206"/>
  <c r="F22" i="206"/>
  <c r="D22" i="206"/>
  <c r="BI21" i="206"/>
  <c r="AA41" i="206" s="1"/>
  <c r="BE21" i="206"/>
  <c r="AE41" i="206" s="1"/>
  <c r="BC21" i="206"/>
  <c r="AA37" i="206" s="1"/>
  <c r="AY21" i="206"/>
  <c r="AE37" i="206" s="1"/>
  <c r="AW21" i="206"/>
  <c r="AA33" i="206" s="1"/>
  <c r="AS21" i="206"/>
  <c r="AQ21" i="206"/>
  <c r="AP20" i="206" s="1"/>
  <c r="AB28" i="206" s="1"/>
  <c r="AM21" i="206"/>
  <c r="AE29" i="206" s="1"/>
  <c r="AK21" i="206"/>
  <c r="AA25" i="206" s="1"/>
  <c r="AG21" i="206"/>
  <c r="AE25" i="206" s="1"/>
  <c r="X21" i="206"/>
  <c r="V21" i="206"/>
  <c r="S21" i="206"/>
  <c r="R21" i="206"/>
  <c r="P21" i="206"/>
  <c r="L21" i="206"/>
  <c r="J21" i="206"/>
  <c r="F21" i="206"/>
  <c r="D21" i="206"/>
  <c r="A21" i="206"/>
  <c r="BH20" i="206"/>
  <c r="AB40" i="206" s="1"/>
  <c r="BE20" i="206"/>
  <c r="BB20" i="206"/>
  <c r="AY20" i="206"/>
  <c r="AD36" i="206" s="1"/>
  <c r="T20" i="206"/>
  <c r="N20" i="206"/>
  <c r="H20" i="206"/>
  <c r="B20" i="206"/>
  <c r="A20" i="206"/>
  <c r="BI19" i="206"/>
  <c r="U43" i="206" s="1"/>
  <c r="BE19" i="206"/>
  <c r="Y43" i="206" s="1"/>
  <c r="BC19" i="206"/>
  <c r="U39" i="206" s="1"/>
  <c r="AY19" i="206"/>
  <c r="Y39" i="206" s="1"/>
  <c r="AW19" i="206"/>
  <c r="U35" i="206" s="1"/>
  <c r="AS19" i="206"/>
  <c r="AQ19" i="206"/>
  <c r="U31" i="206" s="1"/>
  <c r="AM19" i="206"/>
  <c r="Y31" i="206" s="1"/>
  <c r="AK19" i="206"/>
  <c r="AG19" i="206"/>
  <c r="Y27" i="206" s="1"/>
  <c r="AE19" i="206"/>
  <c r="U23" i="206" s="1"/>
  <c r="AA19" i="206"/>
  <c r="Y23" i="206" s="1"/>
  <c r="R19" i="206"/>
  <c r="P19" i="206"/>
  <c r="L19" i="206"/>
  <c r="J19" i="206"/>
  <c r="F19" i="206"/>
  <c r="D19" i="206"/>
  <c r="C19" i="206"/>
  <c r="BI18" i="206"/>
  <c r="U42" i="206" s="1"/>
  <c r="BE18" i="206"/>
  <c r="Y42" i="206" s="1"/>
  <c r="BC18" i="206"/>
  <c r="U38" i="206" s="1"/>
  <c r="AY18" i="206"/>
  <c r="Y38" i="206" s="1"/>
  <c r="AW18" i="206"/>
  <c r="U34" i="206" s="1"/>
  <c r="AS18" i="206"/>
  <c r="Y34" i="206" s="1"/>
  <c r="AQ18" i="206"/>
  <c r="U30" i="206" s="1"/>
  <c r="AM18" i="206"/>
  <c r="Y30" i="206" s="1"/>
  <c r="AK18" i="206"/>
  <c r="U26" i="206" s="1"/>
  <c r="AG18" i="206"/>
  <c r="Y26" i="206" s="1"/>
  <c r="AE18" i="206"/>
  <c r="U22" i="206" s="1"/>
  <c r="AA18" i="206"/>
  <c r="Y22" i="206" s="1"/>
  <c r="R18" i="206"/>
  <c r="P18" i="206"/>
  <c r="L18" i="206"/>
  <c r="J18" i="206"/>
  <c r="F18" i="206"/>
  <c r="D18" i="206"/>
  <c r="BI17" i="206"/>
  <c r="U41" i="206" s="1"/>
  <c r="BE17" i="206"/>
  <c r="Y41" i="206" s="1"/>
  <c r="BC17" i="206"/>
  <c r="U37" i="206" s="1"/>
  <c r="AY17" i="206"/>
  <c r="Y37" i="206" s="1"/>
  <c r="AW17" i="206"/>
  <c r="U33" i="206" s="1"/>
  <c r="AS17" i="206"/>
  <c r="Y33" i="206" s="1"/>
  <c r="AQ17" i="206"/>
  <c r="AA29" i="206" s="1"/>
  <c r="AM17" i="206"/>
  <c r="Y29" i="206" s="1"/>
  <c r="AK17" i="206"/>
  <c r="U25" i="206" s="1"/>
  <c r="AG17" i="206"/>
  <c r="AE17" i="206"/>
  <c r="U21" i="206" s="1"/>
  <c r="AA17" i="206"/>
  <c r="Y21" i="206" s="1"/>
  <c r="R17" i="206"/>
  <c r="P17" i="206"/>
  <c r="L17" i="206"/>
  <c r="J17" i="206"/>
  <c r="F17" i="206"/>
  <c r="D17" i="206"/>
  <c r="A17" i="206"/>
  <c r="BH16" i="206"/>
  <c r="V40" i="206" s="1"/>
  <c r="BE16" i="206"/>
  <c r="X40" i="206" s="1"/>
  <c r="BB16" i="206"/>
  <c r="AY16" i="206"/>
  <c r="X36" i="206" s="1"/>
  <c r="AV16" i="206"/>
  <c r="V36" i="206" s="1"/>
  <c r="AS16" i="206"/>
  <c r="X32" i="206" s="1"/>
  <c r="AP16" i="206"/>
  <c r="V28" i="206" s="1"/>
  <c r="AJ16" i="206"/>
  <c r="V24" i="206" s="1"/>
  <c r="AG16" i="206"/>
  <c r="X24" i="206" s="1"/>
  <c r="N16" i="206"/>
  <c r="H16" i="206"/>
  <c r="B16" i="206"/>
  <c r="A16" i="206"/>
  <c r="BI15" i="206"/>
  <c r="O43" i="206" s="1"/>
  <c r="BE15" i="206"/>
  <c r="S43" i="206" s="1"/>
  <c r="BC15" i="206"/>
  <c r="O39" i="206" s="1"/>
  <c r="AY15" i="206"/>
  <c r="S39" i="206" s="1"/>
  <c r="AW15" i="206"/>
  <c r="O35" i="206" s="1"/>
  <c r="AS15" i="206"/>
  <c r="S35" i="206" s="1"/>
  <c r="AQ15" i="206"/>
  <c r="O31" i="206" s="1"/>
  <c r="AM15" i="206"/>
  <c r="S31" i="206" s="1"/>
  <c r="AK15" i="206"/>
  <c r="O27" i="206" s="1"/>
  <c r="AG15" i="206"/>
  <c r="S27" i="206" s="1"/>
  <c r="AE15" i="206"/>
  <c r="O23" i="206" s="1"/>
  <c r="AA15" i="206"/>
  <c r="S23" i="206" s="1"/>
  <c r="Y15" i="206"/>
  <c r="O19" i="206" s="1"/>
  <c r="U15" i="206"/>
  <c r="S19" i="206" s="1"/>
  <c r="L15" i="206"/>
  <c r="J15" i="206"/>
  <c r="G15" i="206"/>
  <c r="F15" i="206"/>
  <c r="D15" i="206"/>
  <c r="BI14" i="206"/>
  <c r="O42" i="206" s="1"/>
  <c r="BE14" i="206"/>
  <c r="S42" i="206" s="1"/>
  <c r="BC14" i="206"/>
  <c r="O38" i="206" s="1"/>
  <c r="AY14" i="206"/>
  <c r="AW14" i="206"/>
  <c r="O34" i="206" s="1"/>
  <c r="AS14" i="206"/>
  <c r="S34" i="206" s="1"/>
  <c r="AQ14" i="206"/>
  <c r="O30" i="206" s="1"/>
  <c r="AM14" i="206"/>
  <c r="AK14" i="206"/>
  <c r="O26" i="206" s="1"/>
  <c r="AG14" i="206"/>
  <c r="S26" i="206" s="1"/>
  <c r="AE14" i="206"/>
  <c r="O22" i="206" s="1"/>
  <c r="AA14" i="206"/>
  <c r="S22" i="206" s="1"/>
  <c r="Y14" i="206"/>
  <c r="O18" i="206" s="1"/>
  <c r="U14" i="206"/>
  <c r="S18" i="206" s="1"/>
  <c r="L14" i="206"/>
  <c r="J14" i="206"/>
  <c r="F14" i="206"/>
  <c r="D14" i="206"/>
  <c r="BI13" i="206"/>
  <c r="O41" i="206" s="1"/>
  <c r="BE13" i="206"/>
  <c r="S41" i="206" s="1"/>
  <c r="BC13" i="206"/>
  <c r="O37" i="206" s="1"/>
  <c r="AY13" i="206"/>
  <c r="S37" i="206" s="1"/>
  <c r="AW13" i="206"/>
  <c r="O33" i="206" s="1"/>
  <c r="AS13" i="206"/>
  <c r="S33" i="206" s="1"/>
  <c r="AQ13" i="206"/>
  <c r="O29" i="206" s="1"/>
  <c r="AM13" i="206"/>
  <c r="S29" i="206" s="1"/>
  <c r="AK13" i="206"/>
  <c r="O25" i="206" s="1"/>
  <c r="AG13" i="206"/>
  <c r="S25" i="206" s="1"/>
  <c r="AE13" i="206"/>
  <c r="O21" i="206" s="1"/>
  <c r="AA13" i="206"/>
  <c r="Y13" i="206"/>
  <c r="O17" i="206" s="1"/>
  <c r="U13" i="206"/>
  <c r="S17" i="206" s="1"/>
  <c r="L13" i="206"/>
  <c r="J13" i="206"/>
  <c r="F13" i="206"/>
  <c r="E13" i="206"/>
  <c r="D13" i="206"/>
  <c r="A13" i="206"/>
  <c r="BH12" i="206"/>
  <c r="BE12" i="206"/>
  <c r="R40" i="206" s="1"/>
  <c r="BB12" i="206"/>
  <c r="P36" i="206" s="1"/>
  <c r="AY12" i="206"/>
  <c r="R36" i="206" s="1"/>
  <c r="AP12" i="206"/>
  <c r="AM12" i="206"/>
  <c r="R28" i="206" s="1"/>
  <c r="AD12" i="206"/>
  <c r="P20" i="206" s="1"/>
  <c r="AA12" i="206"/>
  <c r="R20" i="206" s="1"/>
  <c r="X12" i="206"/>
  <c r="P16" i="206" s="1"/>
  <c r="H12" i="206"/>
  <c r="B12" i="206"/>
  <c r="A12" i="206"/>
  <c r="BI11" i="206"/>
  <c r="I43" i="206" s="1"/>
  <c r="BE11" i="206"/>
  <c r="M43" i="206" s="1"/>
  <c r="BC11" i="206"/>
  <c r="I39" i="206" s="1"/>
  <c r="AY11" i="206"/>
  <c r="M39" i="206" s="1"/>
  <c r="AW11" i="206"/>
  <c r="I35" i="206" s="1"/>
  <c r="AS11" i="206"/>
  <c r="M35" i="206" s="1"/>
  <c r="AQ11" i="206"/>
  <c r="I31" i="206" s="1"/>
  <c r="AM11" i="206"/>
  <c r="M31" i="206" s="1"/>
  <c r="AK11" i="206"/>
  <c r="I27" i="206" s="1"/>
  <c r="AG11" i="206"/>
  <c r="AE11" i="206"/>
  <c r="I23" i="206" s="1"/>
  <c r="AA11" i="206"/>
  <c r="M23" i="206" s="1"/>
  <c r="Y11" i="206"/>
  <c r="I19" i="206" s="1"/>
  <c r="U11" i="206"/>
  <c r="M19" i="206" s="1"/>
  <c r="S11" i="206"/>
  <c r="I15" i="206" s="1"/>
  <c r="O11" i="206"/>
  <c r="M15" i="206" s="1"/>
  <c r="F11" i="206"/>
  <c r="D11" i="206"/>
  <c r="BI10" i="206"/>
  <c r="I42" i="206" s="1"/>
  <c r="BE10" i="206"/>
  <c r="M42" i="206" s="1"/>
  <c r="BC10" i="206"/>
  <c r="AY10" i="206"/>
  <c r="M38" i="206" s="1"/>
  <c r="AW10" i="206"/>
  <c r="I34" i="206" s="1"/>
  <c r="AS10" i="206"/>
  <c r="M34" i="206" s="1"/>
  <c r="AQ10" i="206"/>
  <c r="AM10" i="206"/>
  <c r="AK10" i="206"/>
  <c r="AG10" i="206"/>
  <c r="M26" i="206" s="1"/>
  <c r="AE10" i="206"/>
  <c r="I22" i="206" s="1"/>
  <c r="AA10" i="206"/>
  <c r="M22" i="206" s="1"/>
  <c r="Y10" i="206"/>
  <c r="I18" i="206" s="1"/>
  <c r="U10" i="206"/>
  <c r="M18" i="206" s="1"/>
  <c r="S10" i="206"/>
  <c r="I14" i="206" s="1"/>
  <c r="O10" i="206"/>
  <c r="M14" i="206" s="1"/>
  <c r="F10" i="206"/>
  <c r="D10" i="206"/>
  <c r="BI9" i="206"/>
  <c r="I41" i="206" s="1"/>
  <c r="BE9" i="206"/>
  <c r="M41" i="206" s="1"/>
  <c r="BC9" i="206"/>
  <c r="I37" i="206" s="1"/>
  <c r="AY9" i="206"/>
  <c r="M37" i="206" s="1"/>
  <c r="AW9" i="206"/>
  <c r="I33" i="206" s="1"/>
  <c r="AS9" i="206"/>
  <c r="AQ9" i="206"/>
  <c r="AP8" i="206" s="1"/>
  <c r="J28" i="206" s="1"/>
  <c r="AM9" i="206"/>
  <c r="M29" i="206" s="1"/>
  <c r="AK9" i="206"/>
  <c r="I25" i="206" s="1"/>
  <c r="AG9" i="206"/>
  <c r="M25" i="206" s="1"/>
  <c r="AE9" i="206"/>
  <c r="I21" i="206" s="1"/>
  <c r="AA9" i="206"/>
  <c r="M21" i="206" s="1"/>
  <c r="Y9" i="206"/>
  <c r="I17" i="206" s="1"/>
  <c r="U9" i="206"/>
  <c r="M17" i="206" s="1"/>
  <c r="S9" i="206"/>
  <c r="I13" i="206" s="1"/>
  <c r="O9" i="206"/>
  <c r="M13" i="206" s="1"/>
  <c r="F9" i="206"/>
  <c r="D9" i="206"/>
  <c r="A9" i="206"/>
  <c r="BH8" i="206"/>
  <c r="J40" i="206" s="1"/>
  <c r="BE8" i="206"/>
  <c r="BB8" i="206"/>
  <c r="AY8" i="206"/>
  <c r="L36" i="206" s="1"/>
  <c r="AV8" i="206"/>
  <c r="J32" i="206" s="1"/>
  <c r="AS8" i="206"/>
  <c r="AJ8" i="206"/>
  <c r="AG8" i="206"/>
  <c r="L24" i="206" s="1"/>
  <c r="AD8" i="206"/>
  <c r="J20" i="206" s="1"/>
  <c r="B8" i="206"/>
  <c r="A8" i="206"/>
  <c r="BI7" i="206"/>
  <c r="C43" i="206" s="1"/>
  <c r="BE7" i="206"/>
  <c r="G43" i="206" s="1"/>
  <c r="BC7" i="206"/>
  <c r="C39" i="206" s="1"/>
  <c r="AY7" i="206"/>
  <c r="G39" i="206" s="1"/>
  <c r="AW7" i="206"/>
  <c r="C35" i="206" s="1"/>
  <c r="AS7" i="206"/>
  <c r="G35" i="206" s="1"/>
  <c r="AQ7" i="206"/>
  <c r="AM7" i="206"/>
  <c r="G31" i="206" s="1"/>
  <c r="AK7" i="206"/>
  <c r="C27" i="206" s="1"/>
  <c r="AG7" i="206"/>
  <c r="G27" i="206" s="1"/>
  <c r="AE7" i="206"/>
  <c r="AA7" i="206"/>
  <c r="G23" i="206" s="1"/>
  <c r="Y7" i="206"/>
  <c r="U7" i="206"/>
  <c r="G19" i="206" s="1"/>
  <c r="S7" i="206"/>
  <c r="C15" i="206" s="1"/>
  <c r="O7" i="206"/>
  <c r="M7" i="206"/>
  <c r="C11" i="206" s="1"/>
  <c r="I7" i="206"/>
  <c r="G11" i="206" s="1"/>
  <c r="BI6" i="206"/>
  <c r="C42" i="206" s="1"/>
  <c r="BE6" i="206"/>
  <c r="G42" i="206" s="1"/>
  <c r="BC6" i="206"/>
  <c r="C38" i="206" s="1"/>
  <c r="AY6" i="206"/>
  <c r="G38" i="206" s="1"/>
  <c r="AW6" i="206"/>
  <c r="C34" i="206" s="1"/>
  <c r="AS6" i="206"/>
  <c r="G34" i="206" s="1"/>
  <c r="AQ6" i="206"/>
  <c r="I30" i="206" s="1"/>
  <c r="AM6" i="206"/>
  <c r="G30" i="206" s="1"/>
  <c r="AK6" i="206"/>
  <c r="C26" i="206" s="1"/>
  <c r="AG6" i="206"/>
  <c r="G26" i="206" s="1"/>
  <c r="AE6" i="206"/>
  <c r="C22" i="206" s="1"/>
  <c r="AA6" i="206"/>
  <c r="G22" i="206" s="1"/>
  <c r="Y6" i="206"/>
  <c r="C18" i="206" s="1"/>
  <c r="U6" i="206"/>
  <c r="G18" i="206" s="1"/>
  <c r="S6" i="206"/>
  <c r="C14" i="206" s="1"/>
  <c r="O6" i="206"/>
  <c r="G14" i="206" s="1"/>
  <c r="M6" i="206"/>
  <c r="C10" i="206" s="1"/>
  <c r="I6" i="206"/>
  <c r="G10" i="206" s="1"/>
  <c r="BI5" i="206"/>
  <c r="C41" i="206" s="1"/>
  <c r="BE5" i="206"/>
  <c r="G41" i="206" s="1"/>
  <c r="BC5" i="206"/>
  <c r="C37" i="206" s="1"/>
  <c r="AY5" i="206"/>
  <c r="G37" i="206" s="1"/>
  <c r="AW5" i="206"/>
  <c r="C33" i="206" s="1"/>
  <c r="AU5" i="206"/>
  <c r="AS5" i="206"/>
  <c r="G33" i="206" s="1"/>
  <c r="AQ5" i="206"/>
  <c r="I29" i="206" s="1"/>
  <c r="AM5" i="206"/>
  <c r="G29" i="206" s="1"/>
  <c r="AK5" i="206"/>
  <c r="C25" i="206" s="1"/>
  <c r="AG5" i="206"/>
  <c r="G25" i="206" s="1"/>
  <c r="AE5" i="206"/>
  <c r="C21" i="206" s="1"/>
  <c r="AA5" i="206"/>
  <c r="G21" i="206" s="1"/>
  <c r="Y5" i="206"/>
  <c r="C17" i="206" s="1"/>
  <c r="U5" i="206"/>
  <c r="G17" i="206" s="1"/>
  <c r="S5" i="206"/>
  <c r="C13" i="206" s="1"/>
  <c r="O5" i="206"/>
  <c r="G13" i="206" s="1"/>
  <c r="M5" i="206"/>
  <c r="C9" i="206" s="1"/>
  <c r="I5" i="206"/>
  <c r="G9" i="206" s="1"/>
  <c r="A5" i="206"/>
  <c r="BR4" i="206"/>
  <c r="BQ4" i="206"/>
  <c r="BH4" i="206"/>
  <c r="D40" i="206" s="1"/>
  <c r="BM40" i="206" s="1"/>
  <c r="BE4" i="206"/>
  <c r="BB4" i="206"/>
  <c r="AY4" i="206"/>
  <c r="AP4" i="206"/>
  <c r="D28" i="206" s="1"/>
  <c r="AM4" i="206"/>
  <c r="AJ4" i="206"/>
  <c r="D24" i="206" s="1"/>
  <c r="AD4" i="206"/>
  <c r="D20" i="206" s="1"/>
  <c r="AA4" i="206"/>
  <c r="F20" i="206" s="1"/>
  <c r="R4" i="206"/>
  <c r="D12" i="206" s="1"/>
  <c r="B4" i="206"/>
  <c r="A4" i="206"/>
  <c r="BD49" i="205"/>
  <c r="AX49" i="205"/>
  <c r="AR49" i="205"/>
  <c r="AL49" i="205"/>
  <c r="AF49" i="205"/>
  <c r="Z49" i="205"/>
  <c r="T49" i="205"/>
  <c r="N49" i="205"/>
  <c r="H49" i="205"/>
  <c r="B49" i="205"/>
  <c r="A49" i="205"/>
  <c r="BB43" i="205"/>
  <c r="AZ43" i="205"/>
  <c r="AV43" i="205"/>
  <c r="AT43" i="205"/>
  <c r="AP43" i="205"/>
  <c r="AN43" i="205"/>
  <c r="AH43" i="205"/>
  <c r="AD43" i="205"/>
  <c r="AB43" i="205"/>
  <c r="X43" i="205"/>
  <c r="V43" i="205"/>
  <c r="R43" i="205"/>
  <c r="P43" i="205"/>
  <c r="L43" i="205"/>
  <c r="J43" i="205"/>
  <c r="F43" i="205"/>
  <c r="D43" i="205"/>
  <c r="BB42" i="205"/>
  <c r="AZ42" i="205"/>
  <c r="AV42" i="205"/>
  <c r="AT42" i="205"/>
  <c r="AP42" i="205"/>
  <c r="AN42" i="205"/>
  <c r="AH42" i="205"/>
  <c r="AD42" i="205"/>
  <c r="AB42" i="205"/>
  <c r="X42" i="205"/>
  <c r="V42" i="205"/>
  <c r="R42" i="205"/>
  <c r="P42" i="205"/>
  <c r="L42" i="205"/>
  <c r="J42" i="205"/>
  <c r="F42" i="205"/>
  <c r="D42" i="205"/>
  <c r="BB41" i="205"/>
  <c r="AZ41" i="205"/>
  <c r="AV41" i="205"/>
  <c r="AT41" i="205"/>
  <c r="AP41" i="205"/>
  <c r="AN41" i="205"/>
  <c r="AH41" i="205"/>
  <c r="AD41" i="205"/>
  <c r="AB41" i="205"/>
  <c r="X41" i="205"/>
  <c r="V41" i="205"/>
  <c r="R41" i="205"/>
  <c r="P41" i="205"/>
  <c r="BQ40" i="205" s="1"/>
  <c r="L41" i="205"/>
  <c r="J41" i="205"/>
  <c r="F41" i="205"/>
  <c r="D41" i="205"/>
  <c r="A41" i="205"/>
  <c r="BB40" i="205"/>
  <c r="AX40" i="205"/>
  <c r="AR40" i="205"/>
  <c r="AL40" i="205"/>
  <c r="AJ40" i="205"/>
  <c r="AF40" i="205"/>
  <c r="AD40" i="205"/>
  <c r="Z40" i="205"/>
  <c r="T40" i="205"/>
  <c r="N40" i="205"/>
  <c r="L40" i="205"/>
  <c r="H40" i="205"/>
  <c r="F40" i="205"/>
  <c r="B40" i="205"/>
  <c r="A40" i="205"/>
  <c r="BI39" i="205"/>
  <c r="AY43" i="205" s="1"/>
  <c r="BE39" i="205"/>
  <c r="BC43" i="205" s="1"/>
  <c r="AV39" i="205"/>
  <c r="AT39" i="205"/>
  <c r="AP39" i="205"/>
  <c r="AN39" i="205"/>
  <c r="AH39" i="205"/>
  <c r="AD39" i="205"/>
  <c r="AB39" i="205"/>
  <c r="X39" i="205"/>
  <c r="V39" i="205"/>
  <c r="R39" i="205"/>
  <c r="P39" i="205"/>
  <c r="L39" i="205"/>
  <c r="J39" i="205"/>
  <c r="F39" i="205"/>
  <c r="D39" i="205"/>
  <c r="BI38" i="205"/>
  <c r="AY42" i="205" s="1"/>
  <c r="BE38" i="205"/>
  <c r="BC42" i="205" s="1"/>
  <c r="AV38" i="205"/>
  <c r="AT38" i="205"/>
  <c r="AP38" i="205"/>
  <c r="AN38" i="205"/>
  <c r="AK38" i="205"/>
  <c r="AH38" i="205"/>
  <c r="AD38" i="205"/>
  <c r="AB38" i="205"/>
  <c r="X38" i="205"/>
  <c r="V38" i="205"/>
  <c r="S38" i="205"/>
  <c r="R38" i="205"/>
  <c r="P38" i="205"/>
  <c r="L38" i="205"/>
  <c r="J38" i="205"/>
  <c r="F38" i="205"/>
  <c r="D38" i="205"/>
  <c r="BI37" i="205"/>
  <c r="AY41" i="205" s="1"/>
  <c r="BE37" i="205"/>
  <c r="BC41" i="205" s="1"/>
  <c r="AV37" i="205"/>
  <c r="AT37" i="205"/>
  <c r="AP37" i="205"/>
  <c r="AN37" i="205"/>
  <c r="AH37" i="205"/>
  <c r="AD37" i="205"/>
  <c r="AB37" i="205"/>
  <c r="X37" i="205"/>
  <c r="V37" i="205"/>
  <c r="R37" i="205"/>
  <c r="P37" i="205"/>
  <c r="BQ36" i="205" s="1"/>
  <c r="L37" i="205"/>
  <c r="J37" i="205"/>
  <c r="F37" i="205"/>
  <c r="D37" i="205"/>
  <c r="A37" i="205"/>
  <c r="BH36" i="205"/>
  <c r="AZ40" i="205" s="1"/>
  <c r="BE36" i="205"/>
  <c r="AR36" i="205"/>
  <c r="AN36" i="205"/>
  <c r="AL36" i="205"/>
  <c r="AJ36" i="205"/>
  <c r="AF36" i="205"/>
  <c r="AB36" i="205"/>
  <c r="Z36" i="205"/>
  <c r="T36" i="205"/>
  <c r="N36" i="205"/>
  <c r="J36" i="205"/>
  <c r="H36" i="205"/>
  <c r="F36" i="205"/>
  <c r="D36" i="205"/>
  <c r="B36" i="205"/>
  <c r="A36" i="205"/>
  <c r="BI35" i="205"/>
  <c r="AS43" i="205" s="1"/>
  <c r="BE35" i="205"/>
  <c r="AW43" i="205" s="1"/>
  <c r="BC35" i="205"/>
  <c r="AS39" i="205" s="1"/>
  <c r="AY35" i="205"/>
  <c r="AW39" i="205" s="1"/>
  <c r="AP35" i="205"/>
  <c r="AN35" i="205"/>
  <c r="AJ35" i="205"/>
  <c r="AH35" i="205"/>
  <c r="AD35" i="205"/>
  <c r="AB35" i="205"/>
  <c r="X35" i="205"/>
  <c r="V35" i="205"/>
  <c r="R35" i="205"/>
  <c r="P35" i="205"/>
  <c r="L35" i="205"/>
  <c r="J35" i="205"/>
  <c r="F35" i="205"/>
  <c r="D35" i="205"/>
  <c r="BI34" i="205"/>
  <c r="AS42" i="205" s="1"/>
  <c r="BE34" i="205"/>
  <c r="AW42" i="205" s="1"/>
  <c r="BC34" i="205"/>
  <c r="AS38" i="205" s="1"/>
  <c r="AY34" i="205"/>
  <c r="AW38" i="205" s="1"/>
  <c r="AP34" i="205"/>
  <c r="AN34" i="205"/>
  <c r="AJ34" i="205"/>
  <c r="AH34" i="205"/>
  <c r="AD34" i="205"/>
  <c r="AB34" i="205"/>
  <c r="X34" i="205"/>
  <c r="V34" i="205"/>
  <c r="R34" i="205"/>
  <c r="P34" i="205"/>
  <c r="L34" i="205"/>
  <c r="J34" i="205"/>
  <c r="F34" i="205"/>
  <c r="D34" i="205"/>
  <c r="BI33" i="205"/>
  <c r="AS41" i="205" s="1"/>
  <c r="BE33" i="205"/>
  <c r="AW41" i="205" s="1"/>
  <c r="BC33" i="205"/>
  <c r="AS37" i="205" s="1"/>
  <c r="AY33" i="205"/>
  <c r="AW37" i="205" s="1"/>
  <c r="AP33" i="205"/>
  <c r="AN33" i="205"/>
  <c r="AJ33" i="205"/>
  <c r="AH33" i="205"/>
  <c r="AD33" i="205"/>
  <c r="AB33" i="205"/>
  <c r="X33" i="205"/>
  <c r="V33" i="205"/>
  <c r="R33" i="205"/>
  <c r="P33" i="205"/>
  <c r="L33" i="205"/>
  <c r="J33" i="205"/>
  <c r="F33" i="205"/>
  <c r="D33" i="205"/>
  <c r="A33" i="205"/>
  <c r="BH32" i="205"/>
  <c r="AT40" i="205" s="1"/>
  <c r="BE32" i="205"/>
  <c r="AV40" i="205" s="1"/>
  <c r="BB32" i="205"/>
  <c r="AT36" i="205" s="1"/>
  <c r="AY32" i="205"/>
  <c r="AV36" i="205" s="1"/>
  <c r="AL32" i="205"/>
  <c r="AF32" i="205"/>
  <c r="Z32" i="205"/>
  <c r="T32" i="205"/>
  <c r="N32" i="205"/>
  <c r="L32" i="205"/>
  <c r="H32" i="205"/>
  <c r="B32" i="205"/>
  <c r="A32" i="205"/>
  <c r="BI31" i="205"/>
  <c r="AM43" i="205" s="1"/>
  <c r="BE31" i="205"/>
  <c r="AQ43" i="205" s="1"/>
  <c r="BC31" i="205"/>
  <c r="AM39" i="205" s="1"/>
  <c r="AJ43" i="205" s="1"/>
  <c r="AY31" i="205"/>
  <c r="AQ39" i="205" s="1"/>
  <c r="AW31" i="205"/>
  <c r="AM35" i="205" s="1"/>
  <c r="AJ39" i="205" s="1"/>
  <c r="AS31" i="205"/>
  <c r="AQ35" i="205" s="1"/>
  <c r="AJ31" i="205"/>
  <c r="AH31" i="205"/>
  <c r="AD31" i="205"/>
  <c r="AB31" i="205"/>
  <c r="X31" i="205"/>
  <c r="V31" i="205"/>
  <c r="U31" i="205"/>
  <c r="R31" i="205"/>
  <c r="P31" i="205"/>
  <c r="L31" i="205"/>
  <c r="J31" i="205"/>
  <c r="F31" i="205"/>
  <c r="D31" i="205"/>
  <c r="C31" i="205"/>
  <c r="BI30" i="205"/>
  <c r="AM42" i="205" s="1"/>
  <c r="BE30" i="205"/>
  <c r="AQ42" i="205" s="1"/>
  <c r="BC30" i="205"/>
  <c r="AM38" i="205" s="1"/>
  <c r="AJ42" i="205" s="1"/>
  <c r="AY30" i="205"/>
  <c r="AQ38" i="205" s="1"/>
  <c r="AW30" i="205"/>
  <c r="AM34" i="205" s="1"/>
  <c r="AJ38" i="205" s="1"/>
  <c r="AS30" i="205"/>
  <c r="AQ34" i="205" s="1"/>
  <c r="AJ30" i="205"/>
  <c r="AH30" i="205"/>
  <c r="AD30" i="205"/>
  <c r="AB30" i="205"/>
  <c r="X30" i="205"/>
  <c r="V30" i="205"/>
  <c r="R30" i="205"/>
  <c r="P30" i="205"/>
  <c r="L30" i="205"/>
  <c r="BR28" i="205" s="1"/>
  <c r="J30" i="205"/>
  <c r="F30" i="205"/>
  <c r="D30" i="205"/>
  <c r="BI29" i="205"/>
  <c r="AM41" i="205" s="1"/>
  <c r="BE29" i="205"/>
  <c r="AQ41" i="205" s="1"/>
  <c r="BC29" i="205"/>
  <c r="AM37" i="205" s="1"/>
  <c r="AJ41" i="205" s="1"/>
  <c r="BR40" i="205" s="1"/>
  <c r="AY29" i="205"/>
  <c r="AQ37" i="205" s="1"/>
  <c r="AW29" i="205"/>
  <c r="AM33" i="205" s="1"/>
  <c r="AJ37" i="205" s="1"/>
  <c r="AS29" i="205"/>
  <c r="AQ33" i="205" s="1"/>
  <c r="AJ29" i="205"/>
  <c r="AH29" i="205"/>
  <c r="AD29" i="205"/>
  <c r="AB29" i="205"/>
  <c r="X29" i="205"/>
  <c r="V29" i="205"/>
  <c r="R29" i="205"/>
  <c r="P29" i="205"/>
  <c r="L29" i="205"/>
  <c r="J29" i="205"/>
  <c r="F29" i="205"/>
  <c r="D29" i="205"/>
  <c r="A29" i="205"/>
  <c r="BH28" i="205"/>
  <c r="AN40" i="205" s="1"/>
  <c r="BE28" i="205"/>
  <c r="AP40" i="205" s="1"/>
  <c r="BB28" i="205"/>
  <c r="AY28" i="205"/>
  <c r="AP36" i="205" s="1"/>
  <c r="AF28" i="205"/>
  <c r="Z28" i="205"/>
  <c r="T28" i="205"/>
  <c r="N28" i="205"/>
  <c r="H28" i="205"/>
  <c r="F28" i="205"/>
  <c r="B28" i="205"/>
  <c r="A28" i="205"/>
  <c r="BI27" i="205"/>
  <c r="AG43" i="205" s="1"/>
  <c r="BE27" i="205"/>
  <c r="AK43" i="205" s="1"/>
  <c r="BC27" i="205"/>
  <c r="AG39" i="205" s="1"/>
  <c r="AY27" i="205"/>
  <c r="AK39" i="205" s="1"/>
  <c r="AW27" i="205"/>
  <c r="AG35" i="205" s="1"/>
  <c r="AS27" i="205"/>
  <c r="AK35" i="205" s="1"/>
  <c r="AQ27" i="205"/>
  <c r="AG31" i="205" s="1"/>
  <c r="AM27" i="205"/>
  <c r="AK31" i="205" s="1"/>
  <c r="AE27" i="205"/>
  <c r="AD27" i="205"/>
  <c r="AB27" i="205"/>
  <c r="X27" i="205"/>
  <c r="V27" i="205"/>
  <c r="R27" i="205"/>
  <c r="P27" i="205"/>
  <c r="M27" i="205"/>
  <c r="L27" i="205"/>
  <c r="J27" i="205"/>
  <c r="F27" i="205"/>
  <c r="D27" i="205"/>
  <c r="BI26" i="205"/>
  <c r="AG42" i="205" s="1"/>
  <c r="BE26" i="205"/>
  <c r="AK42" i="205" s="1"/>
  <c r="BC26" i="205"/>
  <c r="AG38" i="205" s="1"/>
  <c r="AY26" i="205"/>
  <c r="AW26" i="205"/>
  <c r="AG34" i="205" s="1"/>
  <c r="AS26" i="205"/>
  <c r="AK34" i="205" s="1"/>
  <c r="AQ26" i="205"/>
  <c r="AG30" i="205" s="1"/>
  <c r="AM26" i="205"/>
  <c r="AK30" i="205" s="1"/>
  <c r="AD26" i="205"/>
  <c r="AB26" i="205"/>
  <c r="X26" i="205"/>
  <c r="V26" i="205"/>
  <c r="R26" i="205"/>
  <c r="P26" i="205"/>
  <c r="L26" i="205"/>
  <c r="J26" i="205"/>
  <c r="F26" i="205"/>
  <c r="D26" i="205"/>
  <c r="BI25" i="205"/>
  <c r="AG41" i="205" s="1"/>
  <c r="BE25" i="205"/>
  <c r="AK41" i="205" s="1"/>
  <c r="BC25" i="205"/>
  <c r="AG37" i="205" s="1"/>
  <c r="AY25" i="205"/>
  <c r="AK37" i="205" s="1"/>
  <c r="AW25" i="205"/>
  <c r="AG33" i="205" s="1"/>
  <c r="AS25" i="205"/>
  <c r="AK33" i="205" s="1"/>
  <c r="AQ25" i="205"/>
  <c r="AG29" i="205" s="1"/>
  <c r="AM25" i="205"/>
  <c r="AK29" i="205" s="1"/>
  <c r="AD25" i="205"/>
  <c r="AB25" i="205"/>
  <c r="Y25" i="205"/>
  <c r="X25" i="205"/>
  <c r="V25" i="205"/>
  <c r="R25" i="205"/>
  <c r="P25" i="205"/>
  <c r="L25" i="205"/>
  <c r="J25" i="205"/>
  <c r="F25" i="205"/>
  <c r="D25" i="205"/>
  <c r="A25" i="205"/>
  <c r="BH24" i="205"/>
  <c r="AH40" i="205" s="1"/>
  <c r="BE24" i="205"/>
  <c r="BB24" i="205"/>
  <c r="AH36" i="205" s="1"/>
  <c r="AY24" i="205"/>
  <c r="AD24" i="205"/>
  <c r="Z24" i="205"/>
  <c r="T24" i="205"/>
  <c r="N24" i="205"/>
  <c r="J24" i="205"/>
  <c r="H24" i="205"/>
  <c r="B24" i="205"/>
  <c r="A24" i="205"/>
  <c r="BI23" i="205"/>
  <c r="AA43" i="205" s="1"/>
  <c r="BE23" i="205"/>
  <c r="AE43" i="205" s="1"/>
  <c r="BC23" i="205"/>
  <c r="AA39" i="205" s="1"/>
  <c r="AY23" i="205"/>
  <c r="AE39" i="205" s="1"/>
  <c r="AW23" i="205"/>
  <c r="AA35" i="205" s="1"/>
  <c r="AS23" i="205"/>
  <c r="AE35" i="205" s="1"/>
  <c r="AQ23" i="205"/>
  <c r="AA31" i="205" s="1"/>
  <c r="AM23" i="205"/>
  <c r="AE31" i="205" s="1"/>
  <c r="AK23" i="205"/>
  <c r="AA27" i="205" s="1"/>
  <c r="AG23" i="205"/>
  <c r="X23" i="205"/>
  <c r="V23" i="205"/>
  <c r="R23" i="205"/>
  <c r="P23" i="205"/>
  <c r="M23" i="205"/>
  <c r="L23" i="205"/>
  <c r="J23" i="205"/>
  <c r="F23" i="205"/>
  <c r="D23" i="205"/>
  <c r="BI22" i="205"/>
  <c r="AA42" i="205" s="1"/>
  <c r="BE22" i="205"/>
  <c r="AE42" i="205" s="1"/>
  <c r="BC22" i="205"/>
  <c r="AA38" i="205" s="1"/>
  <c r="AY22" i="205"/>
  <c r="AE38" i="205" s="1"/>
  <c r="AW22" i="205"/>
  <c r="AA34" i="205" s="1"/>
  <c r="AS22" i="205"/>
  <c r="AE34" i="205" s="1"/>
  <c r="AQ22" i="205"/>
  <c r="AA30" i="205" s="1"/>
  <c r="AM22" i="205"/>
  <c r="AE30" i="205" s="1"/>
  <c r="AK22" i="205"/>
  <c r="AA26" i="205" s="1"/>
  <c r="AG22" i="205"/>
  <c r="AE26" i="205" s="1"/>
  <c r="X22" i="205"/>
  <c r="V22" i="205"/>
  <c r="R22" i="205"/>
  <c r="P22" i="205"/>
  <c r="L22" i="205"/>
  <c r="J22" i="205"/>
  <c r="F22" i="205"/>
  <c r="D22" i="205"/>
  <c r="BI21" i="205"/>
  <c r="AA41" i="205" s="1"/>
  <c r="BE21" i="205"/>
  <c r="AE41" i="205" s="1"/>
  <c r="BC21" i="205"/>
  <c r="AA37" i="205" s="1"/>
  <c r="AY21" i="205"/>
  <c r="AE37" i="205" s="1"/>
  <c r="AW21" i="205"/>
  <c r="AA33" i="205" s="1"/>
  <c r="AS21" i="205"/>
  <c r="AE33" i="205" s="1"/>
  <c r="AQ21" i="205"/>
  <c r="AM21" i="205"/>
  <c r="AE29" i="205" s="1"/>
  <c r="AK21" i="205"/>
  <c r="AA25" i="205" s="1"/>
  <c r="AG21" i="205"/>
  <c r="AE25" i="205" s="1"/>
  <c r="X21" i="205"/>
  <c r="V21" i="205"/>
  <c r="S21" i="205"/>
  <c r="R21" i="205"/>
  <c r="P21" i="205"/>
  <c r="L21" i="205"/>
  <c r="J21" i="205"/>
  <c r="F21" i="205"/>
  <c r="D21" i="205"/>
  <c r="A21" i="205"/>
  <c r="BH20" i="205"/>
  <c r="AB40" i="205" s="1"/>
  <c r="BE20" i="205"/>
  <c r="BB20" i="205"/>
  <c r="AY20" i="205"/>
  <c r="AD36" i="205" s="1"/>
  <c r="T20" i="205"/>
  <c r="N20" i="205"/>
  <c r="H20" i="205"/>
  <c r="B20" i="205"/>
  <c r="A20" i="205"/>
  <c r="BI19" i="205"/>
  <c r="U43" i="205" s="1"/>
  <c r="BE19" i="205"/>
  <c r="Y43" i="205" s="1"/>
  <c r="BC19" i="205"/>
  <c r="U39" i="205" s="1"/>
  <c r="AY19" i="205"/>
  <c r="Y39" i="205" s="1"/>
  <c r="AW19" i="205"/>
  <c r="U35" i="205" s="1"/>
  <c r="AS19" i="205"/>
  <c r="Y35" i="205" s="1"/>
  <c r="AQ19" i="205"/>
  <c r="AM19" i="205"/>
  <c r="Y31" i="205" s="1"/>
  <c r="AK19" i="205"/>
  <c r="U27" i="205" s="1"/>
  <c r="AG19" i="205"/>
  <c r="Y27" i="205" s="1"/>
  <c r="AE19" i="205"/>
  <c r="U23" i="205" s="1"/>
  <c r="AA19" i="205"/>
  <c r="Y23" i="205" s="1"/>
  <c r="R19" i="205"/>
  <c r="P19" i="205"/>
  <c r="L19" i="205"/>
  <c r="J19" i="205"/>
  <c r="F19" i="205"/>
  <c r="D19" i="205"/>
  <c r="C19" i="205"/>
  <c r="BI18" i="205"/>
  <c r="U42" i="205" s="1"/>
  <c r="BE18" i="205"/>
  <c r="Y42" i="205" s="1"/>
  <c r="BC18" i="205"/>
  <c r="U38" i="205" s="1"/>
  <c r="AY18" i="205"/>
  <c r="Y38" i="205" s="1"/>
  <c r="AW18" i="205"/>
  <c r="U34" i="205" s="1"/>
  <c r="AS18" i="205"/>
  <c r="Y34" i="205" s="1"/>
  <c r="AQ18" i="205"/>
  <c r="U30" i="205" s="1"/>
  <c r="AM18" i="205"/>
  <c r="Y30" i="205" s="1"/>
  <c r="AK18" i="205"/>
  <c r="U26" i="205" s="1"/>
  <c r="AG18" i="205"/>
  <c r="Y26" i="205" s="1"/>
  <c r="AE18" i="205"/>
  <c r="U22" i="205" s="1"/>
  <c r="AA18" i="205"/>
  <c r="Y22" i="205" s="1"/>
  <c r="R18" i="205"/>
  <c r="P18" i="205"/>
  <c r="L18" i="205"/>
  <c r="J18" i="205"/>
  <c r="F18" i="205"/>
  <c r="D18" i="205"/>
  <c r="BI17" i="205"/>
  <c r="U41" i="205" s="1"/>
  <c r="BE17" i="205"/>
  <c r="Y41" i="205" s="1"/>
  <c r="BC17" i="205"/>
  <c r="U37" i="205" s="1"/>
  <c r="AY17" i="205"/>
  <c r="Y37" i="205" s="1"/>
  <c r="AW17" i="205"/>
  <c r="U33" i="205" s="1"/>
  <c r="AS17" i="205"/>
  <c r="Y33" i="205" s="1"/>
  <c r="AQ17" i="205"/>
  <c r="AA29" i="205" s="1"/>
  <c r="AM17" i="205"/>
  <c r="Y29" i="205" s="1"/>
  <c r="AK17" i="205"/>
  <c r="U25" i="205" s="1"/>
  <c r="AG17" i="205"/>
  <c r="AE17" i="205"/>
  <c r="U21" i="205" s="1"/>
  <c r="AA17" i="205"/>
  <c r="Y21" i="205" s="1"/>
  <c r="R17" i="205"/>
  <c r="P17" i="205"/>
  <c r="L17" i="205"/>
  <c r="J17" i="205"/>
  <c r="F17" i="205"/>
  <c r="D17" i="205"/>
  <c r="A17" i="205"/>
  <c r="BH16" i="205"/>
  <c r="V40" i="205" s="1"/>
  <c r="BE16" i="205"/>
  <c r="X40" i="205" s="1"/>
  <c r="BB16" i="205"/>
  <c r="AY16" i="205"/>
  <c r="X36" i="205" s="1"/>
  <c r="AV16" i="205"/>
  <c r="V36" i="205" s="1"/>
  <c r="AS16" i="205"/>
  <c r="X32" i="205" s="1"/>
  <c r="AP16" i="205"/>
  <c r="V28" i="205" s="1"/>
  <c r="AJ16" i="205"/>
  <c r="V24" i="205" s="1"/>
  <c r="AG16" i="205"/>
  <c r="X24" i="205" s="1"/>
  <c r="AA16" i="205"/>
  <c r="X20" i="205" s="1"/>
  <c r="N16" i="205"/>
  <c r="H16" i="205"/>
  <c r="B16" i="205"/>
  <c r="A16" i="205"/>
  <c r="BI15" i="205"/>
  <c r="O43" i="205" s="1"/>
  <c r="BE15" i="205"/>
  <c r="S43" i="205" s="1"/>
  <c r="BC15" i="205"/>
  <c r="O39" i="205" s="1"/>
  <c r="AY15" i="205"/>
  <c r="S39" i="205" s="1"/>
  <c r="AW15" i="205"/>
  <c r="O35" i="205" s="1"/>
  <c r="AS15" i="205"/>
  <c r="S35" i="205" s="1"/>
  <c r="AQ15" i="205"/>
  <c r="O31" i="205" s="1"/>
  <c r="AM15" i="205"/>
  <c r="S31" i="205" s="1"/>
  <c r="AK15" i="205"/>
  <c r="O27" i="205" s="1"/>
  <c r="AG15" i="205"/>
  <c r="S27" i="205" s="1"/>
  <c r="AE15" i="205"/>
  <c r="O23" i="205" s="1"/>
  <c r="AA15" i="205"/>
  <c r="S23" i="205" s="1"/>
  <c r="Y15" i="205"/>
  <c r="O19" i="205" s="1"/>
  <c r="U15" i="205"/>
  <c r="S19" i="205" s="1"/>
  <c r="L15" i="205"/>
  <c r="J15" i="205"/>
  <c r="F15" i="205"/>
  <c r="D15" i="205"/>
  <c r="BI14" i="205"/>
  <c r="O42" i="205" s="1"/>
  <c r="BE14" i="205"/>
  <c r="S42" i="205" s="1"/>
  <c r="BC14" i="205"/>
  <c r="O38" i="205" s="1"/>
  <c r="AY14" i="205"/>
  <c r="AW14" i="205"/>
  <c r="O34" i="205" s="1"/>
  <c r="AS14" i="205"/>
  <c r="S34" i="205" s="1"/>
  <c r="AQ14" i="205"/>
  <c r="O30" i="205" s="1"/>
  <c r="AM14" i="205"/>
  <c r="S30" i="205" s="1"/>
  <c r="AK14" i="205"/>
  <c r="O26" i="205" s="1"/>
  <c r="AG14" i="205"/>
  <c r="S26" i="205" s="1"/>
  <c r="AE14" i="205"/>
  <c r="O22" i="205" s="1"/>
  <c r="AA14" i="205"/>
  <c r="S22" i="205" s="1"/>
  <c r="Y14" i="205"/>
  <c r="O18" i="205" s="1"/>
  <c r="U14" i="205"/>
  <c r="S18" i="205" s="1"/>
  <c r="L14" i="205"/>
  <c r="J14" i="205"/>
  <c r="F14" i="205"/>
  <c r="D14" i="205"/>
  <c r="BI13" i="205"/>
  <c r="O41" i="205" s="1"/>
  <c r="BE13" i="205"/>
  <c r="S41" i="205" s="1"/>
  <c r="BC13" i="205"/>
  <c r="O37" i="205" s="1"/>
  <c r="AY13" i="205"/>
  <c r="S37" i="205" s="1"/>
  <c r="AW13" i="205"/>
  <c r="O33" i="205" s="1"/>
  <c r="AS13" i="205"/>
  <c r="S33" i="205" s="1"/>
  <c r="AQ13" i="205"/>
  <c r="O29" i="205" s="1"/>
  <c r="AM13" i="205"/>
  <c r="S29" i="205" s="1"/>
  <c r="AK13" i="205"/>
  <c r="O25" i="205" s="1"/>
  <c r="AG13" i="205"/>
  <c r="S25" i="205" s="1"/>
  <c r="AE13" i="205"/>
  <c r="O21" i="205" s="1"/>
  <c r="AA13" i="205"/>
  <c r="Y13" i="205"/>
  <c r="O17" i="205" s="1"/>
  <c r="U13" i="205"/>
  <c r="S17" i="205" s="1"/>
  <c r="L13" i="205"/>
  <c r="J13" i="205"/>
  <c r="BQ12" i="205" s="1"/>
  <c r="F13" i="205"/>
  <c r="E13" i="205"/>
  <c r="D13" i="205"/>
  <c r="A13" i="205"/>
  <c r="BH12" i="205"/>
  <c r="P40" i="205" s="1"/>
  <c r="BE12" i="205"/>
  <c r="R40" i="205" s="1"/>
  <c r="BB12" i="205"/>
  <c r="P36" i="205" s="1"/>
  <c r="AY12" i="205"/>
  <c r="R36" i="205" s="1"/>
  <c r="AP12" i="205"/>
  <c r="P28" i="205" s="1"/>
  <c r="AM12" i="205"/>
  <c r="R28" i="205" s="1"/>
  <c r="AD12" i="205"/>
  <c r="P20" i="205" s="1"/>
  <c r="AA12" i="205"/>
  <c r="R20" i="205" s="1"/>
  <c r="H12" i="205"/>
  <c r="B12" i="205"/>
  <c r="A12" i="205"/>
  <c r="BI11" i="205"/>
  <c r="I43" i="205" s="1"/>
  <c r="BE11" i="205"/>
  <c r="M43" i="205" s="1"/>
  <c r="BC11" i="205"/>
  <c r="I39" i="205" s="1"/>
  <c r="AY11" i="205"/>
  <c r="M39" i="205" s="1"/>
  <c r="AW11" i="205"/>
  <c r="I35" i="205" s="1"/>
  <c r="AS11" i="205"/>
  <c r="M35" i="205" s="1"/>
  <c r="AQ11" i="205"/>
  <c r="I31" i="205" s="1"/>
  <c r="AM11" i="205"/>
  <c r="M31" i="205" s="1"/>
  <c r="AK11" i="205"/>
  <c r="I27" i="205" s="1"/>
  <c r="AG11" i="205"/>
  <c r="AE11" i="205"/>
  <c r="I23" i="205" s="1"/>
  <c r="AA11" i="205"/>
  <c r="Y11" i="205"/>
  <c r="I19" i="205" s="1"/>
  <c r="U11" i="205"/>
  <c r="M19" i="205" s="1"/>
  <c r="S11" i="205"/>
  <c r="I15" i="205" s="1"/>
  <c r="O11" i="205"/>
  <c r="M15" i="205" s="1"/>
  <c r="F11" i="205"/>
  <c r="D11" i="205"/>
  <c r="BI10" i="205"/>
  <c r="I42" i="205" s="1"/>
  <c r="BE10" i="205"/>
  <c r="M42" i="205" s="1"/>
  <c r="BC10" i="205"/>
  <c r="I38" i="205" s="1"/>
  <c r="AY10" i="205"/>
  <c r="M38" i="205" s="1"/>
  <c r="AW10" i="205"/>
  <c r="I34" i="205" s="1"/>
  <c r="AS10" i="205"/>
  <c r="M34" i="205" s="1"/>
  <c r="AQ10" i="205"/>
  <c r="AP8" i="205" s="1"/>
  <c r="J28" i="205" s="1"/>
  <c r="AM10" i="205"/>
  <c r="AK10" i="205"/>
  <c r="I26" i="205" s="1"/>
  <c r="AG10" i="205"/>
  <c r="M26" i="205" s="1"/>
  <c r="AE10" i="205"/>
  <c r="I22" i="205" s="1"/>
  <c r="AA10" i="205"/>
  <c r="M22" i="205" s="1"/>
  <c r="Y10" i="205"/>
  <c r="I18" i="205" s="1"/>
  <c r="U10" i="205"/>
  <c r="M18" i="205" s="1"/>
  <c r="S10" i="205"/>
  <c r="I14" i="205" s="1"/>
  <c r="O10" i="205"/>
  <c r="M14" i="205" s="1"/>
  <c r="F10" i="205"/>
  <c r="D10" i="205"/>
  <c r="BI9" i="205"/>
  <c r="I41" i="205" s="1"/>
  <c r="BE9" i="205"/>
  <c r="M41" i="205" s="1"/>
  <c r="BC9" i="205"/>
  <c r="I37" i="205" s="1"/>
  <c r="AY9" i="205"/>
  <c r="M37" i="205" s="1"/>
  <c r="AW9" i="205"/>
  <c r="I33" i="205" s="1"/>
  <c r="AS9" i="205"/>
  <c r="M33" i="205" s="1"/>
  <c r="AQ9" i="205"/>
  <c r="AM9" i="205"/>
  <c r="M29" i="205" s="1"/>
  <c r="AK9" i="205"/>
  <c r="I25" i="205" s="1"/>
  <c r="AG9" i="205"/>
  <c r="M25" i="205" s="1"/>
  <c r="AE9" i="205"/>
  <c r="I21" i="205" s="1"/>
  <c r="AA9" i="205"/>
  <c r="M21" i="205" s="1"/>
  <c r="Y9" i="205"/>
  <c r="I17" i="205" s="1"/>
  <c r="U9" i="205"/>
  <c r="M17" i="205" s="1"/>
  <c r="S9" i="205"/>
  <c r="I13" i="205" s="1"/>
  <c r="O9" i="205"/>
  <c r="M13" i="205" s="1"/>
  <c r="F9" i="205"/>
  <c r="BR8" i="205" s="1"/>
  <c r="D9" i="205"/>
  <c r="A9" i="205"/>
  <c r="BQ8" i="205"/>
  <c r="BH8" i="205"/>
  <c r="J40" i="205" s="1"/>
  <c r="BE8" i="205"/>
  <c r="BB8" i="205"/>
  <c r="AY8" i="205"/>
  <c r="L36" i="205" s="1"/>
  <c r="AV8" i="205"/>
  <c r="J32" i="205" s="1"/>
  <c r="AS8" i="205"/>
  <c r="AJ8" i="205"/>
  <c r="AG8" i="205"/>
  <c r="L24" i="205" s="1"/>
  <c r="X8" i="205"/>
  <c r="J16" i="205" s="1"/>
  <c r="U8" i="205"/>
  <c r="L16" i="205" s="1"/>
  <c r="B8" i="205"/>
  <c r="A8" i="205"/>
  <c r="BI7" i="205"/>
  <c r="C43" i="205" s="1"/>
  <c r="BE7" i="205"/>
  <c r="G43" i="205" s="1"/>
  <c r="BC7" i="205"/>
  <c r="C39" i="205" s="1"/>
  <c r="AY7" i="205"/>
  <c r="G39" i="205" s="1"/>
  <c r="AW7" i="205"/>
  <c r="C35" i="205" s="1"/>
  <c r="AS7" i="205"/>
  <c r="G35" i="205" s="1"/>
  <c r="AQ7" i="205"/>
  <c r="AM7" i="205"/>
  <c r="G31" i="205" s="1"/>
  <c r="AK7" i="205"/>
  <c r="C27" i="205" s="1"/>
  <c r="AG7" i="205"/>
  <c r="G27" i="205" s="1"/>
  <c r="AE7" i="205"/>
  <c r="C23" i="205" s="1"/>
  <c r="AA7" i="205"/>
  <c r="G23" i="205" s="1"/>
  <c r="Y7" i="205"/>
  <c r="U7" i="205"/>
  <c r="G19" i="205" s="1"/>
  <c r="S7" i="205"/>
  <c r="C15" i="205" s="1"/>
  <c r="O7" i="205"/>
  <c r="G15" i="205" s="1"/>
  <c r="M7" i="205"/>
  <c r="C11" i="205" s="1"/>
  <c r="I7" i="205"/>
  <c r="G11" i="205" s="1"/>
  <c r="BI6" i="205"/>
  <c r="C42" i="205" s="1"/>
  <c r="BE6" i="205"/>
  <c r="G42" i="205" s="1"/>
  <c r="BC6" i="205"/>
  <c r="C38" i="205" s="1"/>
  <c r="AY6" i="205"/>
  <c r="G38" i="205" s="1"/>
  <c r="AW6" i="205"/>
  <c r="C34" i="205" s="1"/>
  <c r="AS6" i="205"/>
  <c r="G34" i="205" s="1"/>
  <c r="AQ6" i="205"/>
  <c r="I30" i="205" s="1"/>
  <c r="AM6" i="205"/>
  <c r="G30" i="205" s="1"/>
  <c r="AK6" i="205"/>
  <c r="C26" i="205" s="1"/>
  <c r="AG6" i="205"/>
  <c r="G26" i="205" s="1"/>
  <c r="AE6" i="205"/>
  <c r="C22" i="205" s="1"/>
  <c r="AA6" i="205"/>
  <c r="G22" i="205" s="1"/>
  <c r="Y6" i="205"/>
  <c r="C18" i="205" s="1"/>
  <c r="U6" i="205"/>
  <c r="G18" i="205" s="1"/>
  <c r="S6" i="205"/>
  <c r="C14" i="205" s="1"/>
  <c r="O6" i="205"/>
  <c r="G14" i="205" s="1"/>
  <c r="M6" i="205"/>
  <c r="C10" i="205" s="1"/>
  <c r="I6" i="205"/>
  <c r="G10" i="205" s="1"/>
  <c r="BI5" i="205"/>
  <c r="C41" i="205" s="1"/>
  <c r="BE5" i="205"/>
  <c r="G41" i="205" s="1"/>
  <c r="BC5" i="205"/>
  <c r="C37" i="205" s="1"/>
  <c r="AY5" i="205"/>
  <c r="G37" i="205" s="1"/>
  <c r="AW5" i="205"/>
  <c r="C33" i="205" s="1"/>
  <c r="AU5" i="205"/>
  <c r="AS5" i="205"/>
  <c r="G33" i="205" s="1"/>
  <c r="AQ5" i="205"/>
  <c r="I29" i="205" s="1"/>
  <c r="AM5" i="205"/>
  <c r="G29" i="205" s="1"/>
  <c r="AK5" i="205"/>
  <c r="C25" i="205" s="1"/>
  <c r="AG5" i="205"/>
  <c r="G25" i="205" s="1"/>
  <c r="AE5" i="205"/>
  <c r="C21" i="205" s="1"/>
  <c r="AA5" i="205"/>
  <c r="G21" i="205" s="1"/>
  <c r="Y5" i="205"/>
  <c r="C17" i="205" s="1"/>
  <c r="U5" i="205"/>
  <c r="G17" i="205" s="1"/>
  <c r="S5" i="205"/>
  <c r="C13" i="205" s="1"/>
  <c r="O5" i="205"/>
  <c r="G13" i="205" s="1"/>
  <c r="M5" i="205"/>
  <c r="C9" i="205" s="1"/>
  <c r="I5" i="205"/>
  <c r="G9" i="205" s="1"/>
  <c r="A5" i="205"/>
  <c r="BR4" i="205"/>
  <c r="BQ4" i="205"/>
  <c r="BH4" i="205"/>
  <c r="D40" i="205" s="1"/>
  <c r="BE4" i="205"/>
  <c r="BB4" i="205"/>
  <c r="AY4" i="205"/>
  <c r="AV4" i="205"/>
  <c r="D32" i="205" s="1"/>
  <c r="AS4" i="205"/>
  <c r="F32" i="205" s="1"/>
  <c r="AP4" i="205"/>
  <c r="D28" i="205" s="1"/>
  <c r="AM4" i="205"/>
  <c r="AJ4" i="205"/>
  <c r="D24" i="205" s="1"/>
  <c r="AG4" i="205"/>
  <c r="F24" i="205" s="1"/>
  <c r="AD4" i="205"/>
  <c r="AA4" i="205"/>
  <c r="F20" i="205" s="1"/>
  <c r="L4" i="205"/>
  <c r="D8" i="205" s="1"/>
  <c r="B4" i="205"/>
  <c r="A4" i="205"/>
  <c r="BD49" i="204"/>
  <c r="AX49" i="204"/>
  <c r="AR49" i="204"/>
  <c r="AL49" i="204"/>
  <c r="AF49" i="204"/>
  <c r="Z49" i="204"/>
  <c r="T49" i="204"/>
  <c r="N49" i="204"/>
  <c r="H49" i="204"/>
  <c r="B49" i="204"/>
  <c r="A49" i="204"/>
  <c r="BB43" i="204"/>
  <c r="AZ43" i="204"/>
  <c r="AV43" i="204"/>
  <c r="AT43" i="204"/>
  <c r="AP43" i="204"/>
  <c r="AN43" i="204"/>
  <c r="AH43" i="204"/>
  <c r="AD43" i="204"/>
  <c r="AB43" i="204"/>
  <c r="X43" i="204"/>
  <c r="V43" i="204"/>
  <c r="R43" i="204"/>
  <c r="P43" i="204"/>
  <c r="L43" i="204"/>
  <c r="J43" i="204"/>
  <c r="F43" i="204"/>
  <c r="D43" i="204"/>
  <c r="BC42" i="204"/>
  <c r="BB42" i="204"/>
  <c r="AZ42" i="204"/>
  <c r="AV42" i="204"/>
  <c r="AT42" i="204"/>
  <c r="AP42" i="204"/>
  <c r="AN42" i="204"/>
  <c r="AJ42" i="204"/>
  <c r="AH42" i="204"/>
  <c r="AD42" i="204"/>
  <c r="AB42" i="204"/>
  <c r="X42" i="204"/>
  <c r="V42" i="204"/>
  <c r="R42" i="204"/>
  <c r="P42" i="204"/>
  <c r="L42" i="204"/>
  <c r="J42" i="204"/>
  <c r="F42" i="204"/>
  <c r="D42" i="204"/>
  <c r="BC41" i="204"/>
  <c r="BB41" i="204"/>
  <c r="AZ41" i="204"/>
  <c r="AV41" i="204"/>
  <c r="AT41" i="204"/>
  <c r="AP41" i="204"/>
  <c r="AN41" i="204"/>
  <c r="AH41" i="204"/>
  <c r="AD41" i="204"/>
  <c r="AB41" i="204"/>
  <c r="X41" i="204"/>
  <c r="V41" i="204"/>
  <c r="R41" i="204"/>
  <c r="BR40" i="204" s="1"/>
  <c r="P41" i="204"/>
  <c r="BQ40" i="204" s="1"/>
  <c r="L41" i="204"/>
  <c r="J41" i="204"/>
  <c r="F41" i="204"/>
  <c r="D41" i="204"/>
  <c r="A41" i="204"/>
  <c r="BB40" i="204"/>
  <c r="AX40" i="204"/>
  <c r="AR40" i="204"/>
  <c r="AL40" i="204"/>
  <c r="AJ40" i="204"/>
  <c r="AF40" i="204"/>
  <c r="AD40" i="204"/>
  <c r="Z40" i="204"/>
  <c r="T40" i="204"/>
  <c r="N40" i="204"/>
  <c r="L40" i="204"/>
  <c r="H40" i="204"/>
  <c r="F40" i="204"/>
  <c r="B40" i="204"/>
  <c r="A40" i="204"/>
  <c r="BI39" i="204"/>
  <c r="AY43" i="204" s="1"/>
  <c r="BE39" i="204"/>
  <c r="BC43" i="204" s="1"/>
  <c r="AV39" i="204"/>
  <c r="AT39" i="204"/>
  <c r="AP39" i="204"/>
  <c r="AN39" i="204"/>
  <c r="AH39" i="204"/>
  <c r="AD39" i="204"/>
  <c r="AB39" i="204"/>
  <c r="X39" i="204"/>
  <c r="V39" i="204"/>
  <c r="R39" i="204"/>
  <c r="P39" i="204"/>
  <c r="L39" i="204"/>
  <c r="J39" i="204"/>
  <c r="F39" i="204"/>
  <c r="D39" i="204"/>
  <c r="BI38" i="204"/>
  <c r="AY42" i="204" s="1"/>
  <c r="BE38" i="204"/>
  <c r="AV38" i="204"/>
  <c r="AT38" i="204"/>
  <c r="AP38" i="204"/>
  <c r="AN38" i="204"/>
  <c r="AM38" i="204"/>
  <c r="AK38" i="204"/>
  <c r="AH38" i="204"/>
  <c r="AD38" i="204"/>
  <c r="AB38" i="204"/>
  <c r="X38" i="204"/>
  <c r="V38" i="204"/>
  <c r="U38" i="204"/>
  <c r="S38" i="204"/>
  <c r="R38" i="204"/>
  <c r="P38" i="204"/>
  <c r="L38" i="204"/>
  <c r="J38" i="204"/>
  <c r="F38" i="204"/>
  <c r="D38" i="204"/>
  <c r="C38" i="204"/>
  <c r="BI37" i="204"/>
  <c r="AY41" i="204" s="1"/>
  <c r="BE37" i="204"/>
  <c r="AV37" i="204"/>
  <c r="AT37" i="204"/>
  <c r="AP37" i="204"/>
  <c r="AN37" i="204"/>
  <c r="AH37" i="204"/>
  <c r="AD37" i="204"/>
  <c r="AB37" i="204"/>
  <c r="X37" i="204"/>
  <c r="V37" i="204"/>
  <c r="R37" i="204"/>
  <c r="P37" i="204"/>
  <c r="BQ36" i="204" s="1"/>
  <c r="L37" i="204"/>
  <c r="J37" i="204"/>
  <c r="F37" i="204"/>
  <c r="D37" i="204"/>
  <c r="A37" i="204"/>
  <c r="BH36" i="204"/>
  <c r="AZ40" i="204" s="1"/>
  <c r="BE36" i="204"/>
  <c r="AR36" i="204"/>
  <c r="AN36" i="204"/>
  <c r="AL36" i="204"/>
  <c r="AJ36" i="204"/>
  <c r="AF36" i="204"/>
  <c r="AD36" i="204"/>
  <c r="AB36" i="204"/>
  <c r="Z36" i="204"/>
  <c r="T36" i="204"/>
  <c r="N36" i="204"/>
  <c r="J36" i="204"/>
  <c r="H36" i="204"/>
  <c r="F36" i="204"/>
  <c r="D36" i="204"/>
  <c r="B36" i="204"/>
  <c r="A36" i="204"/>
  <c r="BI35" i="204"/>
  <c r="AS43" i="204" s="1"/>
  <c r="BE35" i="204"/>
  <c r="AW43" i="204" s="1"/>
  <c r="BC35" i="204"/>
  <c r="AS39" i="204" s="1"/>
  <c r="AY35" i="204"/>
  <c r="AW39" i="204" s="1"/>
  <c r="AP35" i="204"/>
  <c r="AN35" i="204"/>
  <c r="AH35" i="204"/>
  <c r="AD35" i="204"/>
  <c r="AB35" i="204"/>
  <c r="X35" i="204"/>
  <c r="V35" i="204"/>
  <c r="R35" i="204"/>
  <c r="P35" i="204"/>
  <c r="L35" i="204"/>
  <c r="J35" i="204"/>
  <c r="F35" i="204"/>
  <c r="D35" i="204"/>
  <c r="BI34" i="204"/>
  <c r="AS42" i="204" s="1"/>
  <c r="BE34" i="204"/>
  <c r="AW42" i="204" s="1"/>
  <c r="BC34" i="204"/>
  <c r="AS38" i="204" s="1"/>
  <c r="AY34" i="204"/>
  <c r="AW38" i="204" s="1"/>
  <c r="AP34" i="204"/>
  <c r="AN34" i="204"/>
  <c r="AJ34" i="204"/>
  <c r="AH34" i="204"/>
  <c r="AD34" i="204"/>
  <c r="AB34" i="204"/>
  <c r="X34" i="204"/>
  <c r="V34" i="204"/>
  <c r="R34" i="204"/>
  <c r="P34" i="204"/>
  <c r="M34" i="204"/>
  <c r="L34" i="204"/>
  <c r="J34" i="204"/>
  <c r="F34" i="204"/>
  <c r="D34" i="204"/>
  <c r="BI33" i="204"/>
  <c r="AS41" i="204" s="1"/>
  <c r="BE33" i="204"/>
  <c r="AW41" i="204" s="1"/>
  <c r="BC33" i="204"/>
  <c r="AS37" i="204" s="1"/>
  <c r="AY33" i="204"/>
  <c r="AW37" i="204" s="1"/>
  <c r="AP33" i="204"/>
  <c r="AN33" i="204"/>
  <c r="AJ33" i="204"/>
  <c r="AH33" i="204"/>
  <c r="AD33" i="204"/>
  <c r="AB33" i="204"/>
  <c r="Y33" i="204"/>
  <c r="X33" i="204"/>
  <c r="V33" i="204"/>
  <c r="R33" i="204"/>
  <c r="P33" i="204"/>
  <c r="L33" i="204"/>
  <c r="J33" i="204"/>
  <c r="F33" i="204"/>
  <c r="D33" i="204"/>
  <c r="A33" i="204"/>
  <c r="BH32" i="204"/>
  <c r="AT40" i="204" s="1"/>
  <c r="BE32" i="204"/>
  <c r="AV40" i="204" s="1"/>
  <c r="BB32" i="204"/>
  <c r="AT36" i="204" s="1"/>
  <c r="AY32" i="204"/>
  <c r="AV36" i="204" s="1"/>
  <c r="AL32" i="204"/>
  <c r="AF32" i="204"/>
  <c r="Z32" i="204"/>
  <c r="T32" i="204"/>
  <c r="N32" i="204"/>
  <c r="L32" i="204"/>
  <c r="H32" i="204"/>
  <c r="B32" i="204"/>
  <c r="A32" i="204"/>
  <c r="BI31" i="204"/>
  <c r="AM43" i="204" s="1"/>
  <c r="BE31" i="204"/>
  <c r="AQ43" i="204" s="1"/>
  <c r="BC31" i="204"/>
  <c r="AM39" i="204" s="1"/>
  <c r="AJ43" i="204" s="1"/>
  <c r="AY31" i="204"/>
  <c r="AQ39" i="204" s="1"/>
  <c r="AW31" i="204"/>
  <c r="AM35" i="204" s="1"/>
  <c r="AJ39" i="204" s="1"/>
  <c r="AS31" i="204"/>
  <c r="AQ35" i="204" s="1"/>
  <c r="AJ31" i="204"/>
  <c r="AH31" i="204"/>
  <c r="AD31" i="204"/>
  <c r="AB31" i="204"/>
  <c r="X31" i="204"/>
  <c r="V31" i="204"/>
  <c r="U31" i="204"/>
  <c r="R31" i="204"/>
  <c r="P31" i="204"/>
  <c r="L31" i="204"/>
  <c r="J31" i="204"/>
  <c r="F31" i="204"/>
  <c r="D31" i="204"/>
  <c r="C31" i="204"/>
  <c r="BI30" i="204"/>
  <c r="AM42" i="204" s="1"/>
  <c r="BE30" i="204"/>
  <c r="AQ42" i="204" s="1"/>
  <c r="BC30" i="204"/>
  <c r="AY30" i="204"/>
  <c r="AQ38" i="204" s="1"/>
  <c r="AW30" i="204"/>
  <c r="AM34" i="204" s="1"/>
  <c r="AJ38" i="204" s="1"/>
  <c r="AS30" i="204"/>
  <c r="AQ34" i="204" s="1"/>
  <c r="AJ30" i="204"/>
  <c r="AH30" i="204"/>
  <c r="AG30" i="204"/>
  <c r="AD30" i="204"/>
  <c r="AB30" i="204"/>
  <c r="X30" i="204"/>
  <c r="V30" i="204"/>
  <c r="R30" i="204"/>
  <c r="P30" i="204"/>
  <c r="M30" i="204"/>
  <c r="L30" i="204"/>
  <c r="J30" i="204"/>
  <c r="F30" i="204"/>
  <c r="D30" i="204"/>
  <c r="BI29" i="204"/>
  <c r="AM41" i="204" s="1"/>
  <c r="BE29" i="204"/>
  <c r="AQ41" i="204" s="1"/>
  <c r="BC29" i="204"/>
  <c r="AM37" i="204" s="1"/>
  <c r="AJ41" i="204" s="1"/>
  <c r="AY29" i="204"/>
  <c r="AQ37" i="204" s="1"/>
  <c r="AW29" i="204"/>
  <c r="AM33" i="204" s="1"/>
  <c r="AJ37" i="204" s="1"/>
  <c r="AS29" i="204"/>
  <c r="AQ33" i="204" s="1"/>
  <c r="AJ29" i="204"/>
  <c r="AH29" i="204"/>
  <c r="AD29" i="204"/>
  <c r="AB29" i="204"/>
  <c r="X29" i="204"/>
  <c r="V29" i="204"/>
  <c r="R29" i="204"/>
  <c r="P29" i="204"/>
  <c r="L29" i="204"/>
  <c r="J29" i="204"/>
  <c r="F29" i="204"/>
  <c r="D29" i="204"/>
  <c r="A29" i="204"/>
  <c r="BH28" i="204"/>
  <c r="AN40" i="204" s="1"/>
  <c r="BE28" i="204"/>
  <c r="AP40" i="204" s="1"/>
  <c r="BB28" i="204"/>
  <c r="AY28" i="204"/>
  <c r="AP36" i="204" s="1"/>
  <c r="AV28" i="204"/>
  <c r="AN32" i="204" s="1"/>
  <c r="AF28" i="204"/>
  <c r="Z28" i="204"/>
  <c r="T28" i="204"/>
  <c r="N28" i="204"/>
  <c r="H28" i="204"/>
  <c r="F28" i="204"/>
  <c r="B28" i="204"/>
  <c r="A28" i="204"/>
  <c r="BI27" i="204"/>
  <c r="AG43" i="204" s="1"/>
  <c r="BE27" i="204"/>
  <c r="AK43" i="204" s="1"/>
  <c r="BC27" i="204"/>
  <c r="AG39" i="204" s="1"/>
  <c r="AY27" i="204"/>
  <c r="AK39" i="204" s="1"/>
  <c r="AW27" i="204"/>
  <c r="AG35" i="204" s="1"/>
  <c r="AS27" i="204"/>
  <c r="AK35" i="204" s="1"/>
  <c r="AQ27" i="204"/>
  <c r="AG31" i="204" s="1"/>
  <c r="AM27" i="204"/>
  <c r="AK31" i="204" s="1"/>
  <c r="AE27" i="204"/>
  <c r="AD27" i="204"/>
  <c r="AB27" i="204"/>
  <c r="X27" i="204"/>
  <c r="V27" i="204"/>
  <c r="R27" i="204"/>
  <c r="P27" i="204"/>
  <c r="O27" i="204"/>
  <c r="M27" i="204"/>
  <c r="L27" i="204"/>
  <c r="J27" i="204"/>
  <c r="F27" i="204"/>
  <c r="D27" i="204"/>
  <c r="BI26" i="204"/>
  <c r="AG42" i="204" s="1"/>
  <c r="BE26" i="204"/>
  <c r="AK42" i="204" s="1"/>
  <c r="BC26" i="204"/>
  <c r="AG38" i="204" s="1"/>
  <c r="AY26" i="204"/>
  <c r="AW26" i="204"/>
  <c r="AG34" i="204" s="1"/>
  <c r="AS26" i="204"/>
  <c r="AK34" i="204" s="1"/>
  <c r="AQ26" i="204"/>
  <c r="AM26" i="204"/>
  <c r="AK30" i="204" s="1"/>
  <c r="AD26" i="204"/>
  <c r="AB26" i="204"/>
  <c r="X26" i="204"/>
  <c r="V26" i="204"/>
  <c r="U26" i="204"/>
  <c r="R26" i="204"/>
  <c r="P26" i="204"/>
  <c r="L26" i="204"/>
  <c r="J26" i="204"/>
  <c r="F26" i="204"/>
  <c r="D26" i="204"/>
  <c r="BI25" i="204"/>
  <c r="AG41" i="204" s="1"/>
  <c r="BE25" i="204"/>
  <c r="AK41" i="204" s="1"/>
  <c r="BC25" i="204"/>
  <c r="AG37" i="204" s="1"/>
  <c r="AY25" i="204"/>
  <c r="AK37" i="204" s="1"/>
  <c r="AW25" i="204"/>
  <c r="AG33" i="204" s="1"/>
  <c r="AS25" i="204"/>
  <c r="AK33" i="204" s="1"/>
  <c r="AQ25" i="204"/>
  <c r="AG29" i="204" s="1"/>
  <c r="AM25" i="204"/>
  <c r="AK29" i="204" s="1"/>
  <c r="AD25" i="204"/>
  <c r="AB25" i="204"/>
  <c r="Y25" i="204"/>
  <c r="X25" i="204"/>
  <c r="V25" i="204"/>
  <c r="R25" i="204"/>
  <c r="BR24" i="204" s="1"/>
  <c r="P25" i="204"/>
  <c r="L25" i="204"/>
  <c r="J25" i="204"/>
  <c r="I25" i="204"/>
  <c r="F25" i="204"/>
  <c r="D25" i="204"/>
  <c r="A25" i="204"/>
  <c r="BH24" i="204"/>
  <c r="AH40" i="204" s="1"/>
  <c r="BE24" i="204"/>
  <c r="BB24" i="204"/>
  <c r="AH36" i="204" s="1"/>
  <c r="AY24" i="204"/>
  <c r="AV24" i="204"/>
  <c r="AH32" i="204" s="1"/>
  <c r="AP24" i="204"/>
  <c r="AH28" i="204" s="1"/>
  <c r="Z24" i="204"/>
  <c r="T24" i="204"/>
  <c r="N24" i="204"/>
  <c r="L24" i="204"/>
  <c r="J24" i="204"/>
  <c r="H24" i="204"/>
  <c r="B24" i="204"/>
  <c r="A24" i="204"/>
  <c r="BI23" i="204"/>
  <c r="AA43" i="204" s="1"/>
  <c r="BE23" i="204"/>
  <c r="AE43" i="204" s="1"/>
  <c r="BC23" i="204"/>
  <c r="AA39" i="204" s="1"/>
  <c r="AY23" i="204"/>
  <c r="AE39" i="204" s="1"/>
  <c r="AW23" i="204"/>
  <c r="AA35" i="204" s="1"/>
  <c r="AS23" i="204"/>
  <c r="AE35" i="204" s="1"/>
  <c r="AQ23" i="204"/>
  <c r="AA31" i="204" s="1"/>
  <c r="AM23" i="204"/>
  <c r="AE31" i="204" s="1"/>
  <c r="AK23" i="204"/>
  <c r="AA27" i="204" s="1"/>
  <c r="AG23" i="204"/>
  <c r="X23" i="204"/>
  <c r="V23" i="204"/>
  <c r="R23" i="204"/>
  <c r="P23" i="204"/>
  <c r="J23" i="204"/>
  <c r="F23" i="204"/>
  <c r="D23" i="204"/>
  <c r="BI22" i="204"/>
  <c r="AA42" i="204" s="1"/>
  <c r="BE22" i="204"/>
  <c r="AE42" i="204" s="1"/>
  <c r="BC22" i="204"/>
  <c r="AA38" i="204" s="1"/>
  <c r="AY22" i="204"/>
  <c r="AE38" i="204" s="1"/>
  <c r="AW22" i="204"/>
  <c r="AA34" i="204" s="1"/>
  <c r="AS22" i="204"/>
  <c r="AE34" i="204" s="1"/>
  <c r="AQ22" i="204"/>
  <c r="AA30" i="204" s="1"/>
  <c r="AM22" i="204"/>
  <c r="AE30" i="204" s="1"/>
  <c r="AK22" i="204"/>
  <c r="AA26" i="204" s="1"/>
  <c r="AG22" i="204"/>
  <c r="AE26" i="204" s="1"/>
  <c r="X22" i="204"/>
  <c r="V22" i="204"/>
  <c r="R22" i="204"/>
  <c r="P22" i="204"/>
  <c r="J22" i="204"/>
  <c r="F22" i="204"/>
  <c r="D22" i="204"/>
  <c r="BI21" i="204"/>
  <c r="AA41" i="204" s="1"/>
  <c r="BE21" i="204"/>
  <c r="AE41" i="204" s="1"/>
  <c r="BC21" i="204"/>
  <c r="AA37" i="204" s="1"/>
  <c r="AY21" i="204"/>
  <c r="AE37" i="204" s="1"/>
  <c r="AW21" i="204"/>
  <c r="AA33" i="204" s="1"/>
  <c r="AS21" i="204"/>
  <c r="AE33" i="204" s="1"/>
  <c r="AQ21" i="204"/>
  <c r="AM21" i="204"/>
  <c r="AE29" i="204" s="1"/>
  <c r="AK21" i="204"/>
  <c r="AA25" i="204" s="1"/>
  <c r="AG21" i="204"/>
  <c r="AE25" i="204" s="1"/>
  <c r="X21" i="204"/>
  <c r="V21" i="204"/>
  <c r="S21" i="204"/>
  <c r="R21" i="204"/>
  <c r="P21" i="204"/>
  <c r="J21" i="204"/>
  <c r="F21" i="204"/>
  <c r="D21" i="204"/>
  <c r="C21" i="204"/>
  <c r="A21" i="204"/>
  <c r="BH20" i="204"/>
  <c r="AB40" i="204" s="1"/>
  <c r="BE20" i="204"/>
  <c r="BB20" i="204"/>
  <c r="AY20" i="204"/>
  <c r="T20" i="204"/>
  <c r="N20" i="204"/>
  <c r="H20" i="204"/>
  <c r="B20" i="204"/>
  <c r="A20" i="204"/>
  <c r="BI19" i="204"/>
  <c r="U43" i="204" s="1"/>
  <c r="BE19" i="204"/>
  <c r="Y43" i="204" s="1"/>
  <c r="BC19" i="204"/>
  <c r="U39" i="204" s="1"/>
  <c r="AY19" i="204"/>
  <c r="Y39" i="204" s="1"/>
  <c r="AW19" i="204"/>
  <c r="U35" i="204" s="1"/>
  <c r="AS19" i="204"/>
  <c r="Y35" i="204" s="1"/>
  <c r="AQ19" i="204"/>
  <c r="AM19" i="204"/>
  <c r="Y31" i="204" s="1"/>
  <c r="AK19" i="204"/>
  <c r="U27" i="204" s="1"/>
  <c r="AG19" i="204"/>
  <c r="Y27" i="204" s="1"/>
  <c r="AE19" i="204"/>
  <c r="U23" i="204" s="1"/>
  <c r="AA19" i="204"/>
  <c r="Y23" i="204" s="1"/>
  <c r="R19" i="204"/>
  <c r="P19" i="204"/>
  <c r="L19" i="204"/>
  <c r="J19" i="204"/>
  <c r="F19" i="204"/>
  <c r="D19" i="204"/>
  <c r="C19" i="204"/>
  <c r="BI18" i="204"/>
  <c r="U42" i="204" s="1"/>
  <c r="BE18" i="204"/>
  <c r="Y42" i="204" s="1"/>
  <c r="BC18" i="204"/>
  <c r="AY18" i="204"/>
  <c r="Y38" i="204" s="1"/>
  <c r="AW18" i="204"/>
  <c r="U34" i="204" s="1"/>
  <c r="AS18" i="204"/>
  <c r="Y34" i="204" s="1"/>
  <c r="AQ18" i="204"/>
  <c r="U30" i="204" s="1"/>
  <c r="AM18" i="204"/>
  <c r="Y30" i="204" s="1"/>
  <c r="AK18" i="204"/>
  <c r="AG18" i="204"/>
  <c r="Y26" i="204" s="1"/>
  <c r="AE18" i="204"/>
  <c r="U22" i="204" s="1"/>
  <c r="AA18" i="204"/>
  <c r="Y22" i="204" s="1"/>
  <c r="R18" i="204"/>
  <c r="P18" i="204"/>
  <c r="L18" i="204"/>
  <c r="J18" i="204"/>
  <c r="F18" i="204"/>
  <c r="D18" i="204"/>
  <c r="BI17" i="204"/>
  <c r="U41" i="204" s="1"/>
  <c r="BE17" i="204"/>
  <c r="Y41" i="204" s="1"/>
  <c r="BC17" i="204"/>
  <c r="U37" i="204" s="1"/>
  <c r="AY17" i="204"/>
  <c r="Y37" i="204" s="1"/>
  <c r="AW17" i="204"/>
  <c r="U33" i="204" s="1"/>
  <c r="AS17" i="204"/>
  <c r="AQ17" i="204"/>
  <c r="AA29" i="204" s="1"/>
  <c r="AM17" i="204"/>
  <c r="Y29" i="204" s="1"/>
  <c r="AK17" i="204"/>
  <c r="U25" i="204" s="1"/>
  <c r="AG17" i="204"/>
  <c r="AE17" i="204"/>
  <c r="U21" i="204" s="1"/>
  <c r="AA17" i="204"/>
  <c r="Y21" i="204" s="1"/>
  <c r="R17" i="204"/>
  <c r="P17" i="204"/>
  <c r="L17" i="204"/>
  <c r="J17" i="204"/>
  <c r="F17" i="204"/>
  <c r="D17" i="204"/>
  <c r="A17" i="204"/>
  <c r="BH16" i="204"/>
  <c r="V40" i="204" s="1"/>
  <c r="BE16" i="204"/>
  <c r="X40" i="204" s="1"/>
  <c r="BB16" i="204"/>
  <c r="AY16" i="204"/>
  <c r="X36" i="204" s="1"/>
  <c r="AV16" i="204"/>
  <c r="V36" i="204" s="1"/>
  <c r="AS16" i="204"/>
  <c r="X32" i="204" s="1"/>
  <c r="AJ16" i="204"/>
  <c r="V24" i="204" s="1"/>
  <c r="AG16" i="204"/>
  <c r="X24" i="204" s="1"/>
  <c r="N16" i="204"/>
  <c r="H16" i="204"/>
  <c r="B16" i="204"/>
  <c r="A16" i="204"/>
  <c r="BI15" i="204"/>
  <c r="O43" i="204" s="1"/>
  <c r="BE15" i="204"/>
  <c r="S43" i="204" s="1"/>
  <c r="BC15" i="204"/>
  <c r="O39" i="204" s="1"/>
  <c r="AY15" i="204"/>
  <c r="S39" i="204" s="1"/>
  <c r="AW15" i="204"/>
  <c r="O35" i="204" s="1"/>
  <c r="AS15" i="204"/>
  <c r="S35" i="204" s="1"/>
  <c r="AQ15" i="204"/>
  <c r="O31" i="204" s="1"/>
  <c r="AM15" i="204"/>
  <c r="S31" i="204" s="1"/>
  <c r="AK15" i="204"/>
  <c r="AG15" i="204"/>
  <c r="S27" i="204" s="1"/>
  <c r="AE15" i="204"/>
  <c r="O23" i="204" s="1"/>
  <c r="AA15" i="204"/>
  <c r="S23" i="204" s="1"/>
  <c r="Y15" i="204"/>
  <c r="O19" i="204" s="1"/>
  <c r="U15" i="204"/>
  <c r="S19" i="204" s="1"/>
  <c r="L15" i="204"/>
  <c r="J15" i="204"/>
  <c r="F15" i="204"/>
  <c r="D15" i="204"/>
  <c r="BI14" i="204"/>
  <c r="O42" i="204" s="1"/>
  <c r="BE14" i="204"/>
  <c r="S42" i="204" s="1"/>
  <c r="BC14" i="204"/>
  <c r="O38" i="204" s="1"/>
  <c r="AY14" i="204"/>
  <c r="AW14" i="204"/>
  <c r="O34" i="204" s="1"/>
  <c r="AS14" i="204"/>
  <c r="S34" i="204" s="1"/>
  <c r="AQ14" i="204"/>
  <c r="O30" i="204" s="1"/>
  <c r="AM14" i="204"/>
  <c r="S30" i="204" s="1"/>
  <c r="AK14" i="204"/>
  <c r="O26" i="204" s="1"/>
  <c r="AG14" i="204"/>
  <c r="AG12" i="204" s="1"/>
  <c r="R24" i="204" s="1"/>
  <c r="AE14" i="204"/>
  <c r="O22" i="204" s="1"/>
  <c r="AA14" i="204"/>
  <c r="S22" i="204" s="1"/>
  <c r="Y14" i="204"/>
  <c r="O18" i="204" s="1"/>
  <c r="U14" i="204"/>
  <c r="S18" i="204" s="1"/>
  <c r="L14" i="204"/>
  <c r="J14" i="204"/>
  <c r="F14" i="204"/>
  <c r="D14" i="204"/>
  <c r="BI13" i="204"/>
  <c r="O41" i="204" s="1"/>
  <c r="BE13" i="204"/>
  <c r="S41" i="204" s="1"/>
  <c r="BC13" i="204"/>
  <c r="O37" i="204" s="1"/>
  <c r="AY13" i="204"/>
  <c r="S37" i="204" s="1"/>
  <c r="AW13" i="204"/>
  <c r="O33" i="204" s="1"/>
  <c r="AS13" i="204"/>
  <c r="S33" i="204" s="1"/>
  <c r="AQ13" i="204"/>
  <c r="O29" i="204" s="1"/>
  <c r="AM13" i="204"/>
  <c r="S29" i="204" s="1"/>
  <c r="AK13" i="204"/>
  <c r="O25" i="204" s="1"/>
  <c r="AG13" i="204"/>
  <c r="S25" i="204" s="1"/>
  <c r="AE13" i="204"/>
  <c r="O21" i="204" s="1"/>
  <c r="AA13" i="204"/>
  <c r="Y13" i="204"/>
  <c r="O17" i="204" s="1"/>
  <c r="U13" i="204"/>
  <c r="S17" i="204" s="1"/>
  <c r="L13" i="204"/>
  <c r="J13" i="204"/>
  <c r="F13" i="204"/>
  <c r="E13" i="204"/>
  <c r="D13" i="204"/>
  <c r="A13" i="204"/>
  <c r="BH12" i="204"/>
  <c r="P40" i="204" s="1"/>
  <c r="BE12" i="204"/>
  <c r="R40" i="204" s="1"/>
  <c r="BL40" i="204" s="1"/>
  <c r="BB12" i="204"/>
  <c r="P36" i="204" s="1"/>
  <c r="AY12" i="204"/>
  <c r="R36" i="204" s="1"/>
  <c r="AP12" i="204"/>
  <c r="P28" i="204" s="1"/>
  <c r="AM12" i="204"/>
  <c r="R28" i="204" s="1"/>
  <c r="AD12" i="204"/>
  <c r="P20" i="204" s="1"/>
  <c r="AA12" i="204"/>
  <c r="R20" i="204" s="1"/>
  <c r="X12" i="204"/>
  <c r="P16" i="204" s="1"/>
  <c r="U12" i="204"/>
  <c r="R16" i="204" s="1"/>
  <c r="H12" i="204"/>
  <c r="B12" i="204"/>
  <c r="A12" i="204"/>
  <c r="BI11" i="204"/>
  <c r="I43" i="204" s="1"/>
  <c r="BE11" i="204"/>
  <c r="M43" i="204" s="1"/>
  <c r="BC11" i="204"/>
  <c r="I39" i="204" s="1"/>
  <c r="AY11" i="204"/>
  <c r="M39" i="204" s="1"/>
  <c r="AW11" i="204"/>
  <c r="I35" i="204" s="1"/>
  <c r="AS11" i="204"/>
  <c r="M35" i="204" s="1"/>
  <c r="AQ11" i="204"/>
  <c r="I31" i="204" s="1"/>
  <c r="AM11" i="204"/>
  <c r="M31" i="204" s="1"/>
  <c r="AK11" i="204"/>
  <c r="I27" i="204" s="1"/>
  <c r="AG11" i="204"/>
  <c r="AE11" i="204"/>
  <c r="I23" i="204" s="1"/>
  <c r="AA11" i="204"/>
  <c r="M23" i="204" s="1"/>
  <c r="Y11" i="204"/>
  <c r="I19" i="204" s="1"/>
  <c r="U11" i="204"/>
  <c r="M19" i="204" s="1"/>
  <c r="S11" i="204"/>
  <c r="I15" i="204" s="1"/>
  <c r="O11" i="204"/>
  <c r="M15" i="204" s="1"/>
  <c r="G11" i="204"/>
  <c r="F11" i="204"/>
  <c r="D11" i="204"/>
  <c r="BI10" i="204"/>
  <c r="I42" i="204" s="1"/>
  <c r="BE10" i="204"/>
  <c r="M42" i="204" s="1"/>
  <c r="BC10" i="204"/>
  <c r="I38" i="204" s="1"/>
  <c r="AY10" i="204"/>
  <c r="M38" i="204" s="1"/>
  <c r="AW10" i="204"/>
  <c r="I34" i="204" s="1"/>
  <c r="AS10" i="204"/>
  <c r="AQ10" i="204"/>
  <c r="AM10" i="204"/>
  <c r="AK10" i="204"/>
  <c r="I26" i="204" s="1"/>
  <c r="AG10" i="204"/>
  <c r="M26" i="204" s="1"/>
  <c r="AE10" i="204"/>
  <c r="I22" i="204" s="1"/>
  <c r="AA10" i="204"/>
  <c r="M22" i="204" s="1"/>
  <c r="Y10" i="204"/>
  <c r="I18" i="204" s="1"/>
  <c r="U10" i="204"/>
  <c r="M18" i="204" s="1"/>
  <c r="S10" i="204"/>
  <c r="I14" i="204" s="1"/>
  <c r="O10" i="204"/>
  <c r="M14" i="204" s="1"/>
  <c r="F10" i="204"/>
  <c r="D10" i="204"/>
  <c r="BI9" i="204"/>
  <c r="I41" i="204" s="1"/>
  <c r="BE9" i="204"/>
  <c r="M41" i="204" s="1"/>
  <c r="BC9" i="204"/>
  <c r="I37" i="204" s="1"/>
  <c r="AY9" i="204"/>
  <c r="M37" i="204" s="1"/>
  <c r="AW9" i="204"/>
  <c r="I33" i="204" s="1"/>
  <c r="AS9" i="204"/>
  <c r="M33" i="204" s="1"/>
  <c r="AQ9" i="204"/>
  <c r="AP8" i="204" s="1"/>
  <c r="J28" i="204" s="1"/>
  <c r="AM9" i="204"/>
  <c r="M29" i="204" s="1"/>
  <c r="AK9" i="204"/>
  <c r="AG9" i="204"/>
  <c r="M25" i="204" s="1"/>
  <c r="AE9" i="204"/>
  <c r="I21" i="204" s="1"/>
  <c r="AA9" i="204"/>
  <c r="M21" i="204" s="1"/>
  <c r="Y9" i="204"/>
  <c r="I17" i="204" s="1"/>
  <c r="U9" i="204"/>
  <c r="M17" i="204" s="1"/>
  <c r="S9" i="204"/>
  <c r="I13" i="204" s="1"/>
  <c r="O9" i="204"/>
  <c r="M13" i="204" s="1"/>
  <c r="F9" i="204"/>
  <c r="BR8" i="204" s="1"/>
  <c r="D9" i="204"/>
  <c r="BQ8" i="204" s="1"/>
  <c r="A9" i="204"/>
  <c r="BH8" i="204"/>
  <c r="J40" i="204" s="1"/>
  <c r="BJ40" i="204" s="1"/>
  <c r="BE8" i="204"/>
  <c r="BB8" i="204"/>
  <c r="AY8" i="204"/>
  <c r="L36" i="204" s="1"/>
  <c r="AV8" i="204"/>
  <c r="J32" i="204" s="1"/>
  <c r="AS8" i="204"/>
  <c r="AJ8" i="204"/>
  <c r="AG8" i="204"/>
  <c r="R8" i="204"/>
  <c r="J12" i="204" s="1"/>
  <c r="B8" i="204"/>
  <c r="A8" i="204"/>
  <c r="BI7" i="204"/>
  <c r="C43" i="204" s="1"/>
  <c r="BE7" i="204"/>
  <c r="G43" i="204" s="1"/>
  <c r="BC7" i="204"/>
  <c r="C39" i="204" s="1"/>
  <c r="AY7" i="204"/>
  <c r="G39" i="204" s="1"/>
  <c r="AW7" i="204"/>
  <c r="C35" i="204" s="1"/>
  <c r="AS7" i="204"/>
  <c r="G35" i="204" s="1"/>
  <c r="AQ7" i="204"/>
  <c r="AM7" i="204"/>
  <c r="G31" i="204" s="1"/>
  <c r="AK7" i="204"/>
  <c r="C27" i="204" s="1"/>
  <c r="AG7" i="204"/>
  <c r="G27" i="204" s="1"/>
  <c r="AE7" i="204"/>
  <c r="C23" i="204" s="1"/>
  <c r="AA7" i="204"/>
  <c r="G23" i="204" s="1"/>
  <c r="Y7" i="204"/>
  <c r="U7" i="204"/>
  <c r="G19" i="204" s="1"/>
  <c r="S7" i="204"/>
  <c r="C15" i="204" s="1"/>
  <c r="O7" i="204"/>
  <c r="G15" i="204" s="1"/>
  <c r="M7" i="204"/>
  <c r="C11" i="204" s="1"/>
  <c r="I7" i="204"/>
  <c r="BI6" i="204"/>
  <c r="C42" i="204" s="1"/>
  <c r="BE6" i="204"/>
  <c r="G42" i="204" s="1"/>
  <c r="BC6" i="204"/>
  <c r="AY6" i="204"/>
  <c r="G38" i="204" s="1"/>
  <c r="AW6" i="204"/>
  <c r="C34" i="204" s="1"/>
  <c r="AS6" i="204"/>
  <c r="G34" i="204" s="1"/>
  <c r="AQ6" i="204"/>
  <c r="I30" i="204" s="1"/>
  <c r="AM6" i="204"/>
  <c r="G30" i="204" s="1"/>
  <c r="AK6" i="204"/>
  <c r="C26" i="204" s="1"/>
  <c r="AG6" i="204"/>
  <c r="G26" i="204" s="1"/>
  <c r="AE6" i="204"/>
  <c r="C22" i="204" s="1"/>
  <c r="AA6" i="204"/>
  <c r="G22" i="204" s="1"/>
  <c r="Y6" i="204"/>
  <c r="C18" i="204" s="1"/>
  <c r="U6" i="204"/>
  <c r="G18" i="204" s="1"/>
  <c r="S6" i="204"/>
  <c r="C14" i="204" s="1"/>
  <c r="O6" i="204"/>
  <c r="G14" i="204" s="1"/>
  <c r="M6" i="204"/>
  <c r="C10" i="204" s="1"/>
  <c r="I6" i="204"/>
  <c r="G10" i="204" s="1"/>
  <c r="BI5" i="204"/>
  <c r="C41" i="204" s="1"/>
  <c r="BE5" i="204"/>
  <c r="G41" i="204" s="1"/>
  <c r="BC5" i="204"/>
  <c r="C37" i="204" s="1"/>
  <c r="AY5" i="204"/>
  <c r="G37" i="204" s="1"/>
  <c r="AW5" i="204"/>
  <c r="C33" i="204" s="1"/>
  <c r="AU5" i="204"/>
  <c r="AS5" i="204"/>
  <c r="G33" i="204" s="1"/>
  <c r="AQ5" i="204"/>
  <c r="C29" i="204" s="1"/>
  <c r="AM5" i="204"/>
  <c r="G29" i="204" s="1"/>
  <c r="AK5" i="204"/>
  <c r="C25" i="204" s="1"/>
  <c r="AG5" i="204"/>
  <c r="G25" i="204" s="1"/>
  <c r="AE5" i="204"/>
  <c r="AA5" i="204"/>
  <c r="G21" i="204" s="1"/>
  <c r="Y5" i="204"/>
  <c r="C17" i="204" s="1"/>
  <c r="U5" i="204"/>
  <c r="G17" i="204" s="1"/>
  <c r="S5" i="204"/>
  <c r="C13" i="204" s="1"/>
  <c r="O5" i="204"/>
  <c r="G13" i="204" s="1"/>
  <c r="M5" i="204"/>
  <c r="C9" i="204" s="1"/>
  <c r="I5" i="204"/>
  <c r="G9" i="204" s="1"/>
  <c r="A5" i="204"/>
  <c r="BR4" i="204"/>
  <c r="BQ4" i="204"/>
  <c r="BH4" i="204"/>
  <c r="D40" i="204" s="1"/>
  <c r="BE4" i="204"/>
  <c r="BB4" i="204"/>
  <c r="AY4" i="204"/>
  <c r="AP4" i="204"/>
  <c r="D28" i="204" s="1"/>
  <c r="AM4" i="204"/>
  <c r="AJ4" i="204"/>
  <c r="D24" i="204" s="1"/>
  <c r="AD4" i="204"/>
  <c r="AA4" i="204"/>
  <c r="F20" i="204" s="1"/>
  <c r="U4" i="204"/>
  <c r="F16" i="204" s="1"/>
  <c r="R4" i="204"/>
  <c r="D12" i="204" s="1"/>
  <c r="B4" i="204"/>
  <c r="A4" i="204"/>
  <c r="AM20" i="206" l="1"/>
  <c r="AD28" i="206" s="1"/>
  <c r="BQ32" i="204"/>
  <c r="AS24" i="204"/>
  <c r="AJ32" i="204" s="1"/>
  <c r="AV24" i="206"/>
  <c r="AH32" i="206" s="1"/>
  <c r="AS24" i="206"/>
  <c r="AJ32" i="206" s="1"/>
  <c r="AP20" i="204"/>
  <c r="AB28" i="204" s="1"/>
  <c r="AM20" i="204"/>
  <c r="AD28" i="204" s="1"/>
  <c r="X8" i="206"/>
  <c r="J16" i="206" s="1"/>
  <c r="U8" i="206"/>
  <c r="L16" i="206" s="1"/>
  <c r="BL16" i="206" s="1"/>
  <c r="AK13" i="207"/>
  <c r="Q25" i="207" s="1"/>
  <c r="AH13" i="207"/>
  <c r="S25" i="207" s="1"/>
  <c r="X8" i="204"/>
  <c r="J16" i="204" s="1"/>
  <c r="U8" i="204"/>
  <c r="L16" i="204" s="1"/>
  <c r="BR12" i="204"/>
  <c r="O4" i="204"/>
  <c r="F12" i="204" s="1"/>
  <c r="AP20" i="205"/>
  <c r="AB28" i="205" s="1"/>
  <c r="AM20" i="205"/>
  <c r="AD28" i="205" s="1"/>
  <c r="O4" i="206"/>
  <c r="F12" i="206" s="1"/>
  <c r="AS24" i="205"/>
  <c r="AJ32" i="205" s="1"/>
  <c r="AV24" i="205"/>
  <c r="AH32" i="205" s="1"/>
  <c r="J5" i="207"/>
  <c r="G9" i="207" s="1"/>
  <c r="M5" i="207"/>
  <c r="E9" i="207" s="1"/>
  <c r="AJ20" i="204"/>
  <c r="AB24" i="204" s="1"/>
  <c r="BQ24" i="204"/>
  <c r="BS24" i="204" s="1"/>
  <c r="BW24" i="204" s="1"/>
  <c r="AG20" i="204"/>
  <c r="BQ8" i="206"/>
  <c r="AS28" i="204"/>
  <c r="AP32" i="204" s="1"/>
  <c r="AJ20" i="206"/>
  <c r="AB24" i="206" s="1"/>
  <c r="BQ24" i="206"/>
  <c r="BS24" i="206" s="1"/>
  <c r="BW24" i="206" s="1"/>
  <c r="AG20" i="206"/>
  <c r="R4" i="205"/>
  <c r="D12" i="205" s="1"/>
  <c r="BR12" i="205"/>
  <c r="BS12" i="205" s="1"/>
  <c r="BW12" i="205" s="1"/>
  <c r="O4" i="205"/>
  <c r="F12" i="205" s="1"/>
  <c r="AV28" i="206"/>
  <c r="AN32" i="206" s="1"/>
  <c r="L4" i="204"/>
  <c r="D8" i="204" s="1"/>
  <c r="I4" i="204"/>
  <c r="F8" i="204" s="1"/>
  <c r="BR16" i="204"/>
  <c r="AH21" i="207"/>
  <c r="AE25" i="207" s="1"/>
  <c r="AJ20" i="205"/>
  <c r="AB24" i="205" s="1"/>
  <c r="AG20" i="205"/>
  <c r="BR24" i="205"/>
  <c r="BQ16" i="205"/>
  <c r="U37" i="207"/>
  <c r="V32" i="207"/>
  <c r="V28" i="207"/>
  <c r="AH36" i="207"/>
  <c r="I33" i="207"/>
  <c r="BT9" i="207"/>
  <c r="N30" i="207"/>
  <c r="BS9" i="207"/>
  <c r="I37" i="207"/>
  <c r="O33" i="207"/>
  <c r="I17" i="207"/>
  <c r="BM37" i="207"/>
  <c r="I21" i="207"/>
  <c r="V13" i="207"/>
  <c r="S17" i="207" s="1"/>
  <c r="BS41" i="207"/>
  <c r="BY41" i="207" s="1"/>
  <c r="BS37" i="207"/>
  <c r="BY37" i="207" s="1"/>
  <c r="AB40" i="207"/>
  <c r="BS29" i="207"/>
  <c r="AY41" i="207"/>
  <c r="AE13" i="207"/>
  <c r="Q21" i="207" s="1"/>
  <c r="BT25" i="207"/>
  <c r="BS33" i="207"/>
  <c r="BY33" i="207" s="1"/>
  <c r="AH17" i="207"/>
  <c r="Y25" i="207" s="1"/>
  <c r="AH9" i="207"/>
  <c r="M25" i="207" s="1"/>
  <c r="AK9" i="207"/>
  <c r="K25" i="207" s="1"/>
  <c r="AE5" i="207"/>
  <c r="BT29" i="207"/>
  <c r="S9" i="207"/>
  <c r="K13" i="207" s="1"/>
  <c r="S5" i="207"/>
  <c r="Y13" i="207"/>
  <c r="Q17" i="207" s="1"/>
  <c r="T18" i="207"/>
  <c r="Y9" i="207"/>
  <c r="K17" i="207" s="1"/>
  <c r="BT17" i="207"/>
  <c r="V9" i="207"/>
  <c r="M17" i="207" s="1"/>
  <c r="BS17" i="207"/>
  <c r="V5" i="207"/>
  <c r="G17" i="207" s="1"/>
  <c r="Y5" i="207"/>
  <c r="E17" i="207" s="1"/>
  <c r="AK17" i="207"/>
  <c r="W25" i="207" s="1"/>
  <c r="AE17" i="207"/>
  <c r="W21" i="207" s="1"/>
  <c r="V22" i="207"/>
  <c r="AB17" i="207"/>
  <c r="Y21" i="207" s="1"/>
  <c r="L4" i="206"/>
  <c r="D8" i="206" s="1"/>
  <c r="I4" i="206"/>
  <c r="F8" i="206" s="1"/>
  <c r="BR8" i="206"/>
  <c r="BQ16" i="206"/>
  <c r="U12" i="206"/>
  <c r="R16" i="206" s="1"/>
  <c r="BR16" i="206"/>
  <c r="AV28" i="205"/>
  <c r="AN32" i="205" s="1"/>
  <c r="BR36" i="205"/>
  <c r="AS28" i="205"/>
  <c r="AP32" i="205" s="1"/>
  <c r="AM8" i="204"/>
  <c r="L28" i="204" s="1"/>
  <c r="AS20" i="204"/>
  <c r="AD32" i="204" s="1"/>
  <c r="AV20" i="204"/>
  <c r="AB32" i="204" s="1"/>
  <c r="BR32" i="204"/>
  <c r="I4" i="205"/>
  <c r="F8" i="205" s="1"/>
  <c r="X12" i="205"/>
  <c r="P16" i="205" s="1"/>
  <c r="U12" i="205"/>
  <c r="R16" i="205" s="1"/>
  <c r="BR16" i="205"/>
  <c r="BQ28" i="206"/>
  <c r="AM8" i="206"/>
  <c r="L28" i="206" s="1"/>
  <c r="AV20" i="206"/>
  <c r="AB32" i="206" s="1"/>
  <c r="AS20" i="206"/>
  <c r="AD32" i="206" s="1"/>
  <c r="BU5" i="207"/>
  <c r="BY5" i="207" s="1"/>
  <c r="BS13" i="207"/>
  <c r="BT13" i="207"/>
  <c r="H14" i="207"/>
  <c r="AV20" i="205"/>
  <c r="AB32" i="205" s="1"/>
  <c r="AS20" i="205"/>
  <c r="AD32" i="205" s="1"/>
  <c r="AV12" i="206"/>
  <c r="P32" i="206" s="1"/>
  <c r="AS12" i="206"/>
  <c r="R32" i="206" s="1"/>
  <c r="BR32" i="206"/>
  <c r="AB13" i="207"/>
  <c r="S21" i="207" s="1"/>
  <c r="BQ28" i="205"/>
  <c r="BS28" i="205" s="1"/>
  <c r="BW28" i="205" s="1"/>
  <c r="AM8" i="205"/>
  <c r="L28" i="205" s="1"/>
  <c r="AG4" i="206"/>
  <c r="F24" i="206" s="1"/>
  <c r="AS12" i="204"/>
  <c r="R32" i="204" s="1"/>
  <c r="AV12" i="204"/>
  <c r="P32" i="204" s="1"/>
  <c r="AG4" i="204"/>
  <c r="F24" i="204" s="1"/>
  <c r="BL24" i="204" s="1"/>
  <c r="BQ24" i="205"/>
  <c r="AD16" i="204"/>
  <c r="V20" i="204" s="1"/>
  <c r="AA16" i="204"/>
  <c r="X20" i="204" s="1"/>
  <c r="AS12" i="205"/>
  <c r="R32" i="205" s="1"/>
  <c r="AV12" i="205"/>
  <c r="P32" i="205" s="1"/>
  <c r="BR32" i="205"/>
  <c r="AP24" i="206"/>
  <c r="AH28" i="206" s="1"/>
  <c r="BM28" i="206" s="1"/>
  <c r="AM24" i="206"/>
  <c r="AJ28" i="206" s="1"/>
  <c r="AM24" i="204"/>
  <c r="AJ28" i="204" s="1"/>
  <c r="BQ28" i="204"/>
  <c r="P9" i="207"/>
  <c r="M13" i="207" s="1"/>
  <c r="AD16" i="206"/>
  <c r="V20" i="206" s="1"/>
  <c r="BQ20" i="206"/>
  <c r="AA16" i="206"/>
  <c r="X20" i="206" s="1"/>
  <c r="AD16" i="205"/>
  <c r="V20" i="205" s="1"/>
  <c r="BR20" i="205"/>
  <c r="AV4" i="204"/>
  <c r="D32" i="204" s="1"/>
  <c r="AS4" i="204"/>
  <c r="F32" i="204" s="1"/>
  <c r="BQ12" i="204"/>
  <c r="O8" i="204"/>
  <c r="L12" i="204" s="1"/>
  <c r="AB5" i="207"/>
  <c r="G21" i="207" s="1"/>
  <c r="AM24" i="205"/>
  <c r="AJ28" i="205" s="1"/>
  <c r="AP24" i="205"/>
  <c r="AH28" i="205" s="1"/>
  <c r="BJ28" i="205" s="1"/>
  <c r="BQ32" i="206"/>
  <c r="AV4" i="206"/>
  <c r="D32" i="206" s="1"/>
  <c r="AS4" i="206"/>
  <c r="F32" i="206" s="1"/>
  <c r="BQ32" i="205"/>
  <c r="BQ12" i="206"/>
  <c r="O8" i="206"/>
  <c r="L12" i="206" s="1"/>
  <c r="R8" i="206"/>
  <c r="J12" i="206" s="1"/>
  <c r="BR12" i="206"/>
  <c r="AB9" i="207"/>
  <c r="M21" i="207" s="1"/>
  <c r="BS21" i="207"/>
  <c r="AE9" i="207"/>
  <c r="K21" i="207" s="1"/>
  <c r="BT21" i="207"/>
  <c r="N22" i="207"/>
  <c r="AP16" i="204"/>
  <c r="V28" i="204" s="1"/>
  <c r="AM16" i="204"/>
  <c r="X28" i="204" s="1"/>
  <c r="BR28" i="204"/>
  <c r="U29" i="204"/>
  <c r="R8" i="205"/>
  <c r="J12" i="205" s="1"/>
  <c r="O8" i="205"/>
  <c r="L12" i="205" s="1"/>
  <c r="S26" i="204"/>
  <c r="AJ12" i="204"/>
  <c r="P24" i="204" s="1"/>
  <c r="BO24" i="204"/>
  <c r="BQ20" i="204"/>
  <c r="AD8" i="204"/>
  <c r="J20" i="204" s="1"/>
  <c r="BR20" i="204"/>
  <c r="AA8" i="204"/>
  <c r="L20" i="204" s="1"/>
  <c r="AJ12" i="205"/>
  <c r="P24" i="205" s="1"/>
  <c r="AG12" i="205"/>
  <c r="R24" i="205" s="1"/>
  <c r="BR20" i="206"/>
  <c r="AA8" i="206"/>
  <c r="L20" i="206" s="1"/>
  <c r="X4" i="205"/>
  <c r="D16" i="205" s="1"/>
  <c r="U4" i="205"/>
  <c r="F16" i="205" s="1"/>
  <c r="X4" i="206"/>
  <c r="D16" i="206" s="1"/>
  <c r="U4" i="206"/>
  <c r="F16" i="206" s="1"/>
  <c r="BQ20" i="205"/>
  <c r="AD8" i="205"/>
  <c r="J20" i="205" s="1"/>
  <c r="AA8" i="205"/>
  <c r="L20" i="205" s="1"/>
  <c r="BQ16" i="204"/>
  <c r="X4" i="204"/>
  <c r="D16" i="204" s="1"/>
  <c r="AK5" i="207"/>
  <c r="E25" i="207" s="1"/>
  <c r="BS25" i="207"/>
  <c r="AH5" i="207"/>
  <c r="G25" i="207" s="1"/>
  <c r="H26" i="207"/>
  <c r="AM16" i="205"/>
  <c r="X28" i="205" s="1"/>
  <c r="U29" i="205"/>
  <c r="AM16" i="206"/>
  <c r="X28" i="206" s="1"/>
  <c r="BR28" i="206"/>
  <c r="AJ12" i="206"/>
  <c r="P24" i="206" s="1"/>
  <c r="AG12" i="206"/>
  <c r="R24" i="206" s="1"/>
  <c r="BT41" i="207"/>
  <c r="BK37" i="207"/>
  <c r="BT33" i="207"/>
  <c r="BT37" i="207"/>
  <c r="BQ33" i="207"/>
  <c r="BO41" i="207"/>
  <c r="BX41" i="207" s="1"/>
  <c r="BK41" i="207"/>
  <c r="BM41" i="207"/>
  <c r="BO29" i="207"/>
  <c r="BX29" i="207" s="1"/>
  <c r="BN37" i="207"/>
  <c r="BO33" i="207"/>
  <c r="BU29" i="207"/>
  <c r="BY29" i="207"/>
  <c r="BK33" i="207"/>
  <c r="BM33" i="207"/>
  <c r="BQ41" i="207"/>
  <c r="AN36" i="207"/>
  <c r="E21" i="207"/>
  <c r="U33" i="207"/>
  <c r="BQ37" i="207"/>
  <c r="AK29" i="207"/>
  <c r="BQ29" i="207" s="1"/>
  <c r="BR29" i="207" s="1"/>
  <c r="BO37" i="207"/>
  <c r="BK29" i="207"/>
  <c r="AA37" i="207"/>
  <c r="BV36" i="206"/>
  <c r="BP36" i="206"/>
  <c r="BO36" i="206"/>
  <c r="BV40" i="206"/>
  <c r="BP40" i="206"/>
  <c r="BO40" i="206"/>
  <c r="BL36" i="206"/>
  <c r="BR36" i="206"/>
  <c r="BS36" i="206" s="1"/>
  <c r="BS40" i="206"/>
  <c r="BW40" i="206"/>
  <c r="BW36" i="206"/>
  <c r="BJ40" i="206"/>
  <c r="BL40" i="206"/>
  <c r="BR40" i="206"/>
  <c r="M30" i="206"/>
  <c r="BJ36" i="206"/>
  <c r="C29" i="206"/>
  <c r="U29" i="206"/>
  <c r="BS4" i="206"/>
  <c r="BW4" i="206" s="1"/>
  <c r="C30" i="206"/>
  <c r="V32" i="206"/>
  <c r="BS40" i="205"/>
  <c r="BW40" i="205"/>
  <c r="BM40" i="205"/>
  <c r="BS36" i="205"/>
  <c r="BW36" i="205"/>
  <c r="BO36" i="205"/>
  <c r="BL36" i="205"/>
  <c r="BO40" i="205"/>
  <c r="BJ40" i="205"/>
  <c r="BM36" i="205"/>
  <c r="BS8" i="205"/>
  <c r="BW8" i="205" s="1"/>
  <c r="BL40" i="205"/>
  <c r="C29" i="205"/>
  <c r="M30" i="205"/>
  <c r="BJ36" i="205"/>
  <c r="BO4" i="205"/>
  <c r="D20" i="205"/>
  <c r="V32" i="205"/>
  <c r="BS4" i="205"/>
  <c r="BW4" i="205" s="1"/>
  <c r="C30" i="205"/>
  <c r="BS8" i="204"/>
  <c r="BW8" i="204" s="1"/>
  <c r="BJ36" i="204"/>
  <c r="BO36" i="204"/>
  <c r="BO40" i="204"/>
  <c r="BM40" i="204"/>
  <c r="BL36" i="204"/>
  <c r="BJ12" i="204"/>
  <c r="BW36" i="204"/>
  <c r="BR36" i="204"/>
  <c r="BS36" i="204" s="1"/>
  <c r="BW40" i="204"/>
  <c r="BS40" i="204"/>
  <c r="D20" i="204"/>
  <c r="BM36" i="204"/>
  <c r="I29" i="204"/>
  <c r="V32" i="204"/>
  <c r="BS4" i="204"/>
  <c r="BW4" i="204" s="1"/>
  <c r="C30" i="204"/>
  <c r="BS32" i="204" l="1"/>
  <c r="BW32" i="204" s="1"/>
  <c r="BM28" i="204"/>
  <c r="BS16" i="206"/>
  <c r="BW16" i="206" s="1"/>
  <c r="BL8" i="206"/>
  <c r="BO13" i="207"/>
  <c r="BO8" i="204"/>
  <c r="BS16" i="204"/>
  <c r="BW16" i="204" s="1"/>
  <c r="BS12" i="204"/>
  <c r="BW12" i="204" s="1"/>
  <c r="BU9" i="207"/>
  <c r="BY9" i="207" s="1"/>
  <c r="BS8" i="206"/>
  <c r="BW8" i="206" s="1"/>
  <c r="BJ28" i="204"/>
  <c r="BJ24" i="206"/>
  <c r="BL4" i="205"/>
  <c r="BM25" i="207"/>
  <c r="BS24" i="205"/>
  <c r="BW24" i="205" s="1"/>
  <c r="BS16" i="205"/>
  <c r="BW16" i="205" s="1"/>
  <c r="BU33" i="207"/>
  <c r="BZ41" i="207"/>
  <c r="BU41" i="207"/>
  <c r="BU37" i="207"/>
  <c r="BM29" i="207"/>
  <c r="BQ25" i="207"/>
  <c r="BR41" i="207"/>
  <c r="BN41" i="207"/>
  <c r="BQ9" i="207"/>
  <c r="BM13" i="207"/>
  <c r="BU13" i="207"/>
  <c r="BY13" i="207" s="1"/>
  <c r="BU17" i="207"/>
  <c r="BY17" i="207" s="1"/>
  <c r="BK25" i="207"/>
  <c r="BO8" i="206"/>
  <c r="BO16" i="206"/>
  <c r="BO32" i="205"/>
  <c r="BM32" i="204"/>
  <c r="BJ12" i="205"/>
  <c r="BS28" i="206"/>
  <c r="BW28" i="206" s="1"/>
  <c r="BM20" i="206"/>
  <c r="BJ20" i="206"/>
  <c r="BM32" i="205"/>
  <c r="BO20" i="205"/>
  <c r="BL32" i="205"/>
  <c r="BL12" i="206"/>
  <c r="BJ32" i="206"/>
  <c r="BS32" i="206"/>
  <c r="BW32" i="206" s="1"/>
  <c r="BO32" i="206"/>
  <c r="BK13" i="207"/>
  <c r="BO28" i="205"/>
  <c r="BL32" i="204"/>
  <c r="BM12" i="204"/>
  <c r="BJ32" i="204"/>
  <c r="BL20" i="204"/>
  <c r="BJ28" i="206"/>
  <c r="BO24" i="206"/>
  <c r="BL28" i="206"/>
  <c r="BL28" i="204"/>
  <c r="BJ24" i="204"/>
  <c r="BS28" i="204"/>
  <c r="BW28" i="204" s="1"/>
  <c r="BQ13" i="207"/>
  <c r="BO9" i="207"/>
  <c r="BS20" i="206"/>
  <c r="BW20" i="206" s="1"/>
  <c r="BL20" i="206"/>
  <c r="BO16" i="205"/>
  <c r="BS20" i="205"/>
  <c r="BW20" i="205" s="1"/>
  <c r="BL4" i="204"/>
  <c r="BO32" i="204"/>
  <c r="BJ4" i="204"/>
  <c r="BM4" i="204"/>
  <c r="BU21" i="207"/>
  <c r="BY21" i="207" s="1"/>
  <c r="BO5" i="207"/>
  <c r="BQ21" i="207"/>
  <c r="BL24" i="205"/>
  <c r="BM28" i="205"/>
  <c r="BM24" i="205"/>
  <c r="BL28" i="205"/>
  <c r="BO24" i="205"/>
  <c r="BM32" i="206"/>
  <c r="BL32" i="206"/>
  <c r="BS32" i="205"/>
  <c r="BW32" i="205" s="1"/>
  <c r="BS12" i="206"/>
  <c r="BW12" i="206" s="1"/>
  <c r="BK9" i="207"/>
  <c r="BM9" i="207"/>
  <c r="BM21" i="207"/>
  <c r="BL16" i="204"/>
  <c r="BO16" i="204"/>
  <c r="BO28" i="204"/>
  <c r="BJ16" i="204"/>
  <c r="BL8" i="205"/>
  <c r="BO8" i="205"/>
  <c r="BM12" i="205"/>
  <c r="BM8" i="205"/>
  <c r="BL12" i="204"/>
  <c r="BM24" i="204"/>
  <c r="BO12" i="204"/>
  <c r="BS20" i="204"/>
  <c r="BW20" i="204" s="1"/>
  <c r="BL8" i="204"/>
  <c r="BJ8" i="204"/>
  <c r="BM8" i="204"/>
  <c r="BO20" i="204"/>
  <c r="BJ24" i="205"/>
  <c r="BL12" i="205"/>
  <c r="BO12" i="205"/>
  <c r="BJ8" i="206"/>
  <c r="BO20" i="206"/>
  <c r="BM8" i="206"/>
  <c r="BL16" i="205"/>
  <c r="BJ4" i="205"/>
  <c r="BM4" i="205"/>
  <c r="BO4" i="206"/>
  <c r="BL4" i="206"/>
  <c r="BJ4" i="206"/>
  <c r="BM4" i="206"/>
  <c r="BL20" i="205"/>
  <c r="BJ8" i="205"/>
  <c r="BO4" i="204"/>
  <c r="BM16" i="204"/>
  <c r="BO25" i="207"/>
  <c r="BQ5" i="207"/>
  <c r="BK5" i="207"/>
  <c r="BM5" i="207"/>
  <c r="BU25" i="207"/>
  <c r="BY25" i="207" s="1"/>
  <c r="BJ16" i="205"/>
  <c r="BM16" i="205"/>
  <c r="BO28" i="206"/>
  <c r="BP28" i="206" s="1"/>
  <c r="BM16" i="206"/>
  <c r="BJ16" i="206"/>
  <c r="BL24" i="206"/>
  <c r="BM12" i="206"/>
  <c r="BM24" i="206"/>
  <c r="BJ12" i="206"/>
  <c r="BO12" i="206"/>
  <c r="BQ17" i="207"/>
  <c r="BM17" i="207"/>
  <c r="BK21" i="207"/>
  <c r="BO21" i="207"/>
  <c r="BZ29" i="207"/>
  <c r="BN29" i="207"/>
  <c r="BX33" i="207"/>
  <c r="BZ33" i="207" s="1"/>
  <c r="BR33" i="207"/>
  <c r="BN33" i="207"/>
  <c r="BX37" i="207"/>
  <c r="BZ37" i="207" s="1"/>
  <c r="BR37" i="207"/>
  <c r="BK17" i="207"/>
  <c r="BO17" i="207"/>
  <c r="BX40" i="206"/>
  <c r="BX36" i="206"/>
  <c r="BJ20" i="205"/>
  <c r="BM20" i="205"/>
  <c r="BV36" i="205"/>
  <c r="BP36" i="205"/>
  <c r="BX36" i="205"/>
  <c r="BJ32" i="205"/>
  <c r="BV40" i="205"/>
  <c r="BX40" i="205" s="1"/>
  <c r="BP40" i="205"/>
  <c r="BJ20" i="204"/>
  <c r="BM20" i="204"/>
  <c r="BV40" i="204"/>
  <c r="BX40" i="204" s="1"/>
  <c r="BP40" i="204"/>
  <c r="BV36" i="204"/>
  <c r="BX36" i="204" s="1"/>
  <c r="BP36" i="204"/>
  <c r="BP28" i="204" l="1"/>
  <c r="BR9" i="207"/>
  <c r="BX9" i="207" s="1"/>
  <c r="BZ9" i="207" s="1"/>
  <c r="BN25" i="207"/>
  <c r="BN13" i="207"/>
  <c r="BP32" i="205"/>
  <c r="BV32" i="205" s="1"/>
  <c r="BX32" i="205" s="1"/>
  <c r="BP32" i="204"/>
  <c r="BV32" i="204" s="1"/>
  <c r="BX32" i="204" s="1"/>
  <c r="BP20" i="206"/>
  <c r="BV20" i="206" s="1"/>
  <c r="BX20" i="206" s="1"/>
  <c r="BP32" i="206"/>
  <c r="BV32" i="206" s="1"/>
  <c r="BX32" i="206" s="1"/>
  <c r="BR13" i="207"/>
  <c r="BX13" i="207" s="1"/>
  <c r="BZ13" i="207" s="1"/>
  <c r="BP28" i="205"/>
  <c r="BV28" i="205" s="1"/>
  <c r="BX28" i="205" s="1"/>
  <c r="BP8" i="205"/>
  <c r="BV8" i="205" s="1"/>
  <c r="BX8" i="205" s="1"/>
  <c r="BP12" i="204"/>
  <c r="BV12" i="204" s="1"/>
  <c r="BX12" i="204" s="1"/>
  <c r="BP24" i="205"/>
  <c r="BV24" i="205" s="1"/>
  <c r="BX24" i="205" s="1"/>
  <c r="BV28" i="206"/>
  <c r="BX28" i="206" s="1"/>
  <c r="BV28" i="204"/>
  <c r="BX28" i="204" s="1"/>
  <c r="BP16" i="205"/>
  <c r="BV4" i="204"/>
  <c r="BX4" i="204" s="1"/>
  <c r="BR5" i="207"/>
  <c r="BX5" i="207" s="1"/>
  <c r="BZ5" i="207" s="1"/>
  <c r="BN9" i="207"/>
  <c r="BP12" i="205"/>
  <c r="BV12" i="205" s="1"/>
  <c r="BX12" i="205" s="1"/>
  <c r="BP24" i="204"/>
  <c r="BV24" i="204" s="1"/>
  <c r="BX24" i="204" s="1"/>
  <c r="BP8" i="204"/>
  <c r="BV8" i="204" s="1"/>
  <c r="BX8" i="204" s="1"/>
  <c r="BP8" i="206"/>
  <c r="BV8" i="206" s="1"/>
  <c r="BX8" i="206" s="1"/>
  <c r="BP4" i="205"/>
  <c r="BV4" i="205" s="1"/>
  <c r="BX4" i="205" s="1"/>
  <c r="BV16" i="205"/>
  <c r="BX16" i="205" s="1"/>
  <c r="BP4" i="206"/>
  <c r="BV4" i="206" s="1"/>
  <c r="BX4" i="206" s="1"/>
  <c r="BP16" i="204"/>
  <c r="BV16" i="204" s="1"/>
  <c r="BX16" i="204" s="1"/>
  <c r="BP4" i="204"/>
  <c r="BR25" i="207"/>
  <c r="BX25" i="207" s="1"/>
  <c r="BZ25" i="207" s="1"/>
  <c r="BN5" i="207"/>
  <c r="BP16" i="206"/>
  <c r="BV16" i="206" s="1"/>
  <c r="BX16" i="206" s="1"/>
  <c r="BP12" i="206"/>
  <c r="BV12" i="206" s="1"/>
  <c r="BX12" i="206" s="1"/>
  <c r="BP24" i="206"/>
  <c r="BV24" i="206" s="1"/>
  <c r="BX24" i="206" s="1"/>
  <c r="BR21" i="207"/>
  <c r="BX21" i="207" s="1"/>
  <c r="BZ21" i="207" s="1"/>
  <c r="BR17" i="207"/>
  <c r="BX17" i="207"/>
  <c r="BZ17" i="207" s="1"/>
  <c r="BN21" i="207"/>
  <c r="BN17" i="207"/>
  <c r="BP20" i="205"/>
  <c r="BV20" i="205" s="1"/>
  <c r="BX20" i="205" s="1"/>
  <c r="BP20" i="204"/>
  <c r="BV20" i="204" s="1"/>
  <c r="BX20" i="204" s="1"/>
  <c r="BU20" i="205" l="1"/>
  <c r="BT20" i="205" s="1"/>
  <c r="Z50" i="205" s="1"/>
  <c r="BU20" i="204"/>
  <c r="Z50" i="204" s="1"/>
  <c r="BU28" i="206"/>
  <c r="BT28" i="206" s="1"/>
  <c r="AL50" i="206" s="1"/>
  <c r="BW5" i="207"/>
  <c r="BU40" i="206"/>
  <c r="BT40" i="206" s="1"/>
  <c r="BD50" i="206" s="1"/>
  <c r="BU12" i="206"/>
  <c r="BT12" i="206" s="1"/>
  <c r="N50" i="206" s="1"/>
  <c r="BU16" i="206"/>
  <c r="BT16" i="206" s="1"/>
  <c r="T50" i="206" s="1"/>
  <c r="BU20" i="206"/>
  <c r="BT20" i="206" s="1"/>
  <c r="Z50" i="206" s="1"/>
  <c r="BU36" i="206"/>
  <c r="BT36" i="206" s="1"/>
  <c r="AX50" i="206" s="1"/>
  <c r="BU8" i="206"/>
  <c r="BT8" i="206" s="1"/>
  <c r="H50" i="206" s="1"/>
  <c r="BU24" i="206"/>
  <c r="BT24" i="206" s="1"/>
  <c r="AF50" i="206" s="1"/>
  <c r="BU32" i="206"/>
  <c r="BT32" i="206" s="1"/>
  <c r="AR50" i="206" s="1"/>
  <c r="BU4" i="206"/>
  <c r="BT4" i="206" s="1"/>
  <c r="B50" i="206" s="1"/>
  <c r="BW33" i="207"/>
  <c r="BW21" i="207"/>
  <c r="BW29" i="207"/>
  <c r="BW17" i="207"/>
  <c r="BW25" i="207"/>
  <c r="BW9" i="207"/>
  <c r="BW41" i="207"/>
  <c r="BW13" i="207"/>
  <c r="BW37" i="207"/>
  <c r="BU32" i="205"/>
  <c r="BT32" i="205" s="1"/>
  <c r="AR50" i="205" s="1"/>
  <c r="BU36" i="205"/>
  <c r="BT36" i="205" s="1"/>
  <c r="AX50" i="205" s="1"/>
  <c r="BU28" i="205"/>
  <c r="BT28" i="205" s="1"/>
  <c r="AL50" i="205" s="1"/>
  <c r="BU16" i="205"/>
  <c r="BT16" i="205" s="1"/>
  <c r="T50" i="205" s="1"/>
  <c r="BU4" i="205"/>
  <c r="BT4" i="205" s="1"/>
  <c r="B50" i="205" s="1"/>
  <c r="BU12" i="205"/>
  <c r="BT12" i="205" s="1"/>
  <c r="N50" i="205" s="1"/>
  <c r="BU24" i="205"/>
  <c r="BT24" i="205" s="1"/>
  <c r="AF50" i="205" s="1"/>
  <c r="BU40" i="205"/>
  <c r="BT40" i="205" s="1"/>
  <c r="BD50" i="205" s="1"/>
  <c r="BU8" i="205"/>
  <c r="BT8" i="205" s="1"/>
  <c r="H50" i="205" s="1"/>
  <c r="BU12" i="204"/>
  <c r="BT12" i="204" s="1"/>
  <c r="N50" i="204" s="1"/>
  <c r="BU32" i="204"/>
  <c r="BT32" i="204" s="1"/>
  <c r="AR50" i="204" s="1"/>
  <c r="BU16" i="204"/>
  <c r="BT16" i="204" s="1"/>
  <c r="T50" i="204" s="1"/>
  <c r="BU28" i="204"/>
  <c r="BT28" i="204" s="1"/>
  <c r="AL50" i="204" s="1"/>
  <c r="BU36" i="204"/>
  <c r="BT36" i="204" s="1"/>
  <c r="AX50" i="204" s="1"/>
  <c r="BU8" i="204"/>
  <c r="BT8" i="204" s="1"/>
  <c r="H50" i="204" s="1"/>
  <c r="BU24" i="204"/>
  <c r="BT24" i="204" s="1"/>
  <c r="AF50" i="204" s="1"/>
  <c r="BU40" i="204"/>
  <c r="BT40" i="204" s="1"/>
  <c r="BD50" i="204" s="1"/>
  <c r="BU4" i="204"/>
  <c r="B50" i="204" s="1"/>
  <c r="BD49" i="201" l="1"/>
  <c r="AX49" i="201"/>
  <c r="AR49" i="201"/>
  <c r="AL49" i="201"/>
  <c r="AF49" i="201"/>
  <c r="Z49" i="201"/>
  <c r="T49" i="201"/>
  <c r="N49" i="201"/>
  <c r="H49" i="201"/>
  <c r="B49" i="201"/>
  <c r="A49" i="201"/>
  <c r="BB43" i="201"/>
  <c r="AZ43" i="201"/>
  <c r="AV43" i="201"/>
  <c r="AT43" i="201"/>
  <c r="AP43" i="201"/>
  <c r="AN43" i="201"/>
  <c r="AJ43" i="201"/>
  <c r="AH43" i="201"/>
  <c r="AD43" i="201"/>
  <c r="AB43" i="201"/>
  <c r="X43" i="201"/>
  <c r="V43" i="201"/>
  <c r="R43" i="201"/>
  <c r="P43" i="201"/>
  <c r="L43" i="201"/>
  <c r="J43" i="201"/>
  <c r="F43" i="201"/>
  <c r="D43" i="201"/>
  <c r="BB42" i="201"/>
  <c r="AZ42" i="201"/>
  <c r="AV42" i="201"/>
  <c r="AT42" i="201"/>
  <c r="AP42" i="201"/>
  <c r="AN42" i="201"/>
  <c r="AJ42" i="201"/>
  <c r="AH42" i="201"/>
  <c r="AD42" i="201"/>
  <c r="AB42" i="201"/>
  <c r="X42" i="201"/>
  <c r="V42" i="201"/>
  <c r="R42" i="201"/>
  <c r="P42" i="201"/>
  <c r="L42" i="201"/>
  <c r="J42" i="201"/>
  <c r="F42" i="201"/>
  <c r="D42" i="201"/>
  <c r="BB41" i="201"/>
  <c r="AZ41" i="201"/>
  <c r="AV41" i="201"/>
  <c r="AT41" i="201"/>
  <c r="AP41" i="201"/>
  <c r="AN41" i="201"/>
  <c r="AJ41" i="201"/>
  <c r="AH41" i="201"/>
  <c r="AD41" i="201"/>
  <c r="AB41" i="201"/>
  <c r="X41" i="201"/>
  <c r="V41" i="201"/>
  <c r="R41" i="201"/>
  <c r="P41" i="201"/>
  <c r="L41" i="201"/>
  <c r="BS40" i="201" s="1"/>
  <c r="J41" i="201"/>
  <c r="F41" i="201"/>
  <c r="D41" i="201"/>
  <c r="A41" i="201"/>
  <c r="BR40" i="201"/>
  <c r="AX40" i="201"/>
  <c r="AR40" i="201"/>
  <c r="AL40" i="201"/>
  <c r="AJ40" i="201"/>
  <c r="AF40" i="201"/>
  <c r="Z40" i="201"/>
  <c r="T40" i="201"/>
  <c r="N40" i="201"/>
  <c r="L40" i="201"/>
  <c r="H40" i="201"/>
  <c r="B40" i="201"/>
  <c r="A40" i="201"/>
  <c r="BI39" i="201"/>
  <c r="AY43" i="201" s="1"/>
  <c r="BE39" i="201"/>
  <c r="BC43" i="201" s="1"/>
  <c r="AV39" i="201"/>
  <c r="AT39" i="201"/>
  <c r="AP39" i="201"/>
  <c r="AN39" i="201"/>
  <c r="AK39" i="201"/>
  <c r="AJ39" i="201"/>
  <c r="AH39" i="201"/>
  <c r="AD39" i="201"/>
  <c r="AB39" i="201"/>
  <c r="X39" i="201"/>
  <c r="V39" i="201"/>
  <c r="R39" i="201"/>
  <c r="P39" i="201"/>
  <c r="L39" i="201"/>
  <c r="J39" i="201"/>
  <c r="F39" i="201"/>
  <c r="D39" i="201"/>
  <c r="BI38" i="201"/>
  <c r="AY42" i="201" s="1"/>
  <c r="BE38" i="201"/>
  <c r="BC42" i="201" s="1"/>
  <c r="AV38" i="201"/>
  <c r="AT38" i="201"/>
  <c r="AP38" i="201"/>
  <c r="AN38" i="201"/>
  <c r="AJ38" i="201"/>
  <c r="AH38" i="201"/>
  <c r="AD38" i="201"/>
  <c r="AB38" i="201"/>
  <c r="X38" i="201"/>
  <c r="V38" i="201"/>
  <c r="R38" i="201"/>
  <c r="P38" i="201"/>
  <c r="L38" i="201"/>
  <c r="J38" i="201"/>
  <c r="F38" i="201"/>
  <c r="D38" i="201"/>
  <c r="BI37" i="201"/>
  <c r="AY41" i="201" s="1"/>
  <c r="BE37" i="201"/>
  <c r="BC41" i="201" s="1"/>
  <c r="AV37" i="201"/>
  <c r="AT37" i="201"/>
  <c r="AS37" i="201"/>
  <c r="AP37" i="201"/>
  <c r="AN37" i="201"/>
  <c r="AJ37" i="201"/>
  <c r="AH37" i="201"/>
  <c r="AD37" i="201"/>
  <c r="AB37" i="201"/>
  <c r="X37" i="201"/>
  <c r="V37" i="201"/>
  <c r="R37" i="201"/>
  <c r="P37" i="201"/>
  <c r="L37" i="201"/>
  <c r="J37" i="201"/>
  <c r="BR36" i="201" s="1"/>
  <c r="F37" i="201"/>
  <c r="D37" i="201"/>
  <c r="A37" i="201"/>
  <c r="BS36" i="201"/>
  <c r="BH36" i="201"/>
  <c r="AZ40" i="201" s="1"/>
  <c r="BE36" i="201"/>
  <c r="BB40" i="201" s="1"/>
  <c r="AV36" i="201"/>
  <c r="AT36" i="201"/>
  <c r="AR36" i="201"/>
  <c r="AN36" i="201"/>
  <c r="AL36" i="201"/>
  <c r="AF36" i="201"/>
  <c r="Z36" i="201"/>
  <c r="T36" i="201"/>
  <c r="P36" i="201"/>
  <c r="N36" i="201"/>
  <c r="J36" i="201"/>
  <c r="H36" i="201"/>
  <c r="F36" i="201"/>
  <c r="B36" i="201"/>
  <c r="A36" i="201"/>
  <c r="BI35" i="201"/>
  <c r="AS43" i="201" s="1"/>
  <c r="BE35" i="201"/>
  <c r="AW43" i="201" s="1"/>
  <c r="BC35" i="201"/>
  <c r="AS39" i="201" s="1"/>
  <c r="AY35" i="201"/>
  <c r="AW39" i="201" s="1"/>
  <c r="AP35" i="201"/>
  <c r="AN35" i="201"/>
  <c r="AJ35" i="201"/>
  <c r="AH35" i="201"/>
  <c r="AD35" i="201"/>
  <c r="AB35" i="201"/>
  <c r="AA35" i="201"/>
  <c r="X35" i="201"/>
  <c r="V35" i="201"/>
  <c r="R35" i="201"/>
  <c r="P35" i="201"/>
  <c r="L35" i="201"/>
  <c r="J35" i="201"/>
  <c r="F35" i="201"/>
  <c r="D35" i="201"/>
  <c r="BI34" i="201"/>
  <c r="AS42" i="201" s="1"/>
  <c r="BE34" i="201"/>
  <c r="AW42" i="201" s="1"/>
  <c r="BC34" i="201"/>
  <c r="AS38" i="201" s="1"/>
  <c r="AY34" i="201"/>
  <c r="AW38" i="201" s="1"/>
  <c r="AP34" i="201"/>
  <c r="AN34" i="201"/>
  <c r="AJ34" i="201"/>
  <c r="AH34" i="201"/>
  <c r="AD34" i="201"/>
  <c r="AB34" i="201"/>
  <c r="X34" i="201"/>
  <c r="V34" i="201"/>
  <c r="U34" i="201"/>
  <c r="R34" i="201"/>
  <c r="P34" i="201"/>
  <c r="L34" i="201"/>
  <c r="J34" i="201"/>
  <c r="BR32" i="201" s="1"/>
  <c r="F34" i="201"/>
  <c r="D34" i="201"/>
  <c r="BI33" i="201"/>
  <c r="AS41" i="201" s="1"/>
  <c r="BE33" i="201"/>
  <c r="AW41" i="201" s="1"/>
  <c r="BC33" i="201"/>
  <c r="AY33" i="201"/>
  <c r="AW37" i="201" s="1"/>
  <c r="AP33" i="201"/>
  <c r="AN33" i="201"/>
  <c r="AM33" i="201"/>
  <c r="AJ33" i="201"/>
  <c r="AH33" i="201"/>
  <c r="AD33" i="201"/>
  <c r="AB33" i="201"/>
  <c r="X33" i="201"/>
  <c r="V33" i="201"/>
  <c r="R33" i="201"/>
  <c r="P33" i="201"/>
  <c r="L33" i="201"/>
  <c r="J33" i="201"/>
  <c r="I33" i="201"/>
  <c r="F33" i="201"/>
  <c r="D33" i="201"/>
  <c r="A33" i="201"/>
  <c r="BS32" i="201"/>
  <c r="BH32" i="201"/>
  <c r="AT40" i="201" s="1"/>
  <c r="BE32" i="201"/>
  <c r="AV40" i="201" s="1"/>
  <c r="BB32" i="201"/>
  <c r="AY32" i="201"/>
  <c r="AN32" i="201"/>
  <c r="AL32" i="201"/>
  <c r="AF32" i="201"/>
  <c r="AB32" i="201"/>
  <c r="Z32" i="201"/>
  <c r="T32" i="201"/>
  <c r="R32" i="201"/>
  <c r="N32" i="201"/>
  <c r="H32" i="201"/>
  <c r="D32" i="201"/>
  <c r="B32" i="201"/>
  <c r="A32" i="201"/>
  <c r="BI31" i="201"/>
  <c r="AM43" i="201" s="1"/>
  <c r="BE31" i="201"/>
  <c r="AQ43" i="201" s="1"/>
  <c r="BC31" i="201"/>
  <c r="AM39" i="201" s="1"/>
  <c r="AY31" i="201"/>
  <c r="AQ39" i="201" s="1"/>
  <c r="AW31" i="201"/>
  <c r="AM35" i="201" s="1"/>
  <c r="AS31" i="201"/>
  <c r="AQ35" i="201" s="1"/>
  <c r="AJ31" i="201"/>
  <c r="AH31" i="201"/>
  <c r="AG31" i="201"/>
  <c r="AE31" i="201"/>
  <c r="AD31" i="201"/>
  <c r="AB31" i="201"/>
  <c r="Y31" i="201"/>
  <c r="X31" i="201"/>
  <c r="V31" i="201"/>
  <c r="R31" i="201"/>
  <c r="P31" i="201"/>
  <c r="O31" i="201"/>
  <c r="M31" i="201"/>
  <c r="L31" i="201"/>
  <c r="J31" i="201"/>
  <c r="G31" i="201"/>
  <c r="F31" i="201"/>
  <c r="D31" i="201"/>
  <c r="BI30" i="201"/>
  <c r="AM42" i="201" s="1"/>
  <c r="BE30" i="201"/>
  <c r="AQ42" i="201" s="1"/>
  <c r="BC30" i="201"/>
  <c r="AM38" i="201" s="1"/>
  <c r="AY30" i="201"/>
  <c r="AQ38" i="201" s="1"/>
  <c r="AW30" i="201"/>
  <c r="AM34" i="201" s="1"/>
  <c r="AS30" i="201"/>
  <c r="AQ34" i="201" s="1"/>
  <c r="AJ30" i="201"/>
  <c r="AH30" i="201"/>
  <c r="AD30" i="201"/>
  <c r="AB30" i="201"/>
  <c r="X30" i="201"/>
  <c r="V30" i="201"/>
  <c r="R30" i="201"/>
  <c r="P30" i="201"/>
  <c r="L30" i="201"/>
  <c r="J30" i="201"/>
  <c r="F30" i="201"/>
  <c r="D30" i="201"/>
  <c r="BI29" i="201"/>
  <c r="AM41" i="201" s="1"/>
  <c r="BE29" i="201"/>
  <c r="AQ41" i="201" s="1"/>
  <c r="BC29" i="201"/>
  <c r="AM37" i="201" s="1"/>
  <c r="AY29" i="201"/>
  <c r="AQ37" i="201" s="1"/>
  <c r="AW29" i="201"/>
  <c r="AS29" i="201"/>
  <c r="AQ33" i="201" s="1"/>
  <c r="AK29" i="201"/>
  <c r="AJ29" i="201"/>
  <c r="AH29" i="201"/>
  <c r="AG29" i="201"/>
  <c r="AE29" i="201"/>
  <c r="AD29" i="201"/>
  <c r="AB29" i="201"/>
  <c r="Y29" i="201"/>
  <c r="X29" i="201"/>
  <c r="V29" i="201"/>
  <c r="R29" i="201"/>
  <c r="P29" i="201"/>
  <c r="O29" i="201"/>
  <c r="M29" i="201"/>
  <c r="L29" i="201"/>
  <c r="J29" i="201"/>
  <c r="G29" i="201"/>
  <c r="F29" i="201"/>
  <c r="BS28" i="201" s="1"/>
  <c r="D29" i="201"/>
  <c r="A29" i="201"/>
  <c r="BR28" i="201"/>
  <c r="BX28" i="201" s="1"/>
  <c r="BH28" i="201"/>
  <c r="AN40" i="201" s="1"/>
  <c r="BE28" i="201"/>
  <c r="AP40" i="201" s="1"/>
  <c r="BB28" i="201"/>
  <c r="AY28" i="201"/>
  <c r="AP36" i="201" s="1"/>
  <c r="AV28" i="201"/>
  <c r="AS28" i="201"/>
  <c r="AP32" i="201" s="1"/>
  <c r="AF28" i="201"/>
  <c r="AB28" i="201"/>
  <c r="Z28" i="201"/>
  <c r="X28" i="201"/>
  <c r="V28" i="201"/>
  <c r="T28" i="201"/>
  <c r="N28" i="201"/>
  <c r="H28" i="201"/>
  <c r="B28" i="201"/>
  <c r="A28" i="201"/>
  <c r="BI27" i="201"/>
  <c r="AG43" i="201" s="1"/>
  <c r="BE27" i="201"/>
  <c r="AK43" i="201" s="1"/>
  <c r="BC27" i="201"/>
  <c r="AG39" i="201" s="1"/>
  <c r="AY27" i="201"/>
  <c r="AW27" i="201"/>
  <c r="AG35" i="201" s="1"/>
  <c r="AS27" i="201"/>
  <c r="AK35" i="201" s="1"/>
  <c r="AQ27" i="201"/>
  <c r="AM27" i="201"/>
  <c r="AK31" i="201" s="1"/>
  <c r="AD27" i="201"/>
  <c r="AB27" i="201"/>
  <c r="X27" i="201"/>
  <c r="V27" i="201"/>
  <c r="R27" i="201"/>
  <c r="P27" i="201"/>
  <c r="L27" i="201"/>
  <c r="J27" i="201"/>
  <c r="F27" i="201"/>
  <c r="D27" i="201"/>
  <c r="BI26" i="201"/>
  <c r="AG42" i="201" s="1"/>
  <c r="BE26" i="201"/>
  <c r="AK42" i="201" s="1"/>
  <c r="BC26" i="201"/>
  <c r="AG38" i="201" s="1"/>
  <c r="AY26" i="201"/>
  <c r="AK38" i="201" s="1"/>
  <c r="AW26" i="201"/>
  <c r="AG34" i="201" s="1"/>
  <c r="AS26" i="201"/>
  <c r="AK34" i="201" s="1"/>
  <c r="AQ26" i="201"/>
  <c r="AG30" i="201" s="1"/>
  <c r="AM26" i="201"/>
  <c r="AK30" i="201" s="1"/>
  <c r="AD26" i="201"/>
  <c r="AB26" i="201"/>
  <c r="Y26" i="201"/>
  <c r="X26" i="201"/>
  <c r="V26" i="201"/>
  <c r="R26" i="201"/>
  <c r="P26" i="201"/>
  <c r="L26" i="201"/>
  <c r="J26" i="201"/>
  <c r="F26" i="201"/>
  <c r="D26" i="201"/>
  <c r="BI25" i="201"/>
  <c r="AG41" i="201" s="1"/>
  <c r="BE25" i="201"/>
  <c r="AK41" i="201" s="1"/>
  <c r="BC25" i="201"/>
  <c r="AG37" i="201" s="1"/>
  <c r="AY25" i="201"/>
  <c r="AK37" i="201" s="1"/>
  <c r="AW25" i="201"/>
  <c r="AG33" i="201" s="1"/>
  <c r="AS25" i="201"/>
  <c r="AK33" i="201" s="1"/>
  <c r="AQ25" i="201"/>
  <c r="AM25" i="201"/>
  <c r="AD25" i="201"/>
  <c r="AB25" i="201"/>
  <c r="X25" i="201"/>
  <c r="V25" i="201"/>
  <c r="R25" i="201"/>
  <c r="P25" i="201"/>
  <c r="L25" i="201"/>
  <c r="J25" i="201"/>
  <c r="F25" i="201"/>
  <c r="D25" i="201"/>
  <c r="A25" i="201"/>
  <c r="BH24" i="201"/>
  <c r="AH40" i="201" s="1"/>
  <c r="BE24" i="201"/>
  <c r="BB24" i="201"/>
  <c r="AH36" i="201" s="1"/>
  <c r="AY24" i="201"/>
  <c r="AJ36" i="201" s="1"/>
  <c r="AV24" i="201"/>
  <c r="AH32" i="201" s="1"/>
  <c r="AS24" i="201"/>
  <c r="AJ32" i="201" s="1"/>
  <c r="AP24" i="201"/>
  <c r="AH28" i="201" s="1"/>
  <c r="AM24" i="201"/>
  <c r="AJ28" i="201" s="1"/>
  <c r="Z24" i="201"/>
  <c r="T24" i="201"/>
  <c r="N24" i="201"/>
  <c r="H24" i="201"/>
  <c r="B24" i="201"/>
  <c r="A24" i="201"/>
  <c r="BI23" i="201"/>
  <c r="AA43" i="201" s="1"/>
  <c r="BE23" i="201"/>
  <c r="AE43" i="201" s="1"/>
  <c r="BC23" i="201"/>
  <c r="AA39" i="201" s="1"/>
  <c r="AY23" i="201"/>
  <c r="AE39" i="201" s="1"/>
  <c r="AW23" i="201"/>
  <c r="AS23" i="201"/>
  <c r="AE35" i="201" s="1"/>
  <c r="AQ23" i="201"/>
  <c r="AA31" i="201" s="1"/>
  <c r="AM23" i="201"/>
  <c r="AK23" i="201"/>
  <c r="AA27" i="201" s="1"/>
  <c r="AG23" i="201"/>
  <c r="AE27" i="201" s="1"/>
  <c r="X23" i="201"/>
  <c r="V23" i="201"/>
  <c r="U23" i="201"/>
  <c r="R23" i="201"/>
  <c r="P23" i="201"/>
  <c r="L23" i="201"/>
  <c r="J23" i="201"/>
  <c r="F23" i="201"/>
  <c r="D23" i="201"/>
  <c r="BI22" i="201"/>
  <c r="AA42" i="201" s="1"/>
  <c r="BE22" i="201"/>
  <c r="AE42" i="201" s="1"/>
  <c r="BC22" i="201"/>
  <c r="AA38" i="201" s="1"/>
  <c r="AY22" i="201"/>
  <c r="AE38" i="201" s="1"/>
  <c r="AW22" i="201"/>
  <c r="AA34" i="201" s="1"/>
  <c r="AS22" i="201"/>
  <c r="AE34" i="201" s="1"/>
  <c r="AQ22" i="201"/>
  <c r="AA30" i="201" s="1"/>
  <c r="AM22" i="201"/>
  <c r="AE30" i="201" s="1"/>
  <c r="AK22" i="201"/>
  <c r="AA26" i="201" s="1"/>
  <c r="AG22" i="201"/>
  <c r="X22" i="201"/>
  <c r="V22" i="201"/>
  <c r="R22" i="201"/>
  <c r="P22" i="201"/>
  <c r="L22" i="201"/>
  <c r="J22" i="201"/>
  <c r="F22" i="201"/>
  <c r="D22" i="201"/>
  <c r="BI21" i="201"/>
  <c r="AA41" i="201" s="1"/>
  <c r="BE21" i="201"/>
  <c r="AE41" i="201" s="1"/>
  <c r="BC21" i="201"/>
  <c r="AA37" i="201" s="1"/>
  <c r="AY21" i="201"/>
  <c r="AE37" i="201" s="1"/>
  <c r="AW21" i="201"/>
  <c r="AA33" i="201" s="1"/>
  <c r="AS21" i="201"/>
  <c r="AE33" i="201" s="1"/>
  <c r="AQ21" i="201"/>
  <c r="AA29" i="201" s="1"/>
  <c r="AM21" i="201"/>
  <c r="AK21" i="201"/>
  <c r="AA25" i="201" s="1"/>
  <c r="AG21" i="201"/>
  <c r="AE25" i="201" s="1"/>
  <c r="X21" i="201"/>
  <c r="V21" i="201"/>
  <c r="R21" i="201"/>
  <c r="P21" i="201"/>
  <c r="L21" i="201"/>
  <c r="J21" i="201"/>
  <c r="F21" i="201"/>
  <c r="D21" i="201"/>
  <c r="A21" i="201"/>
  <c r="BH20" i="201"/>
  <c r="AB40" i="201" s="1"/>
  <c r="BE20" i="201"/>
  <c r="AD40" i="201" s="1"/>
  <c r="BB20" i="201"/>
  <c r="AB36" i="201" s="1"/>
  <c r="AY20" i="201"/>
  <c r="AD36" i="201" s="1"/>
  <c r="AV20" i="201"/>
  <c r="AS20" i="201"/>
  <c r="AD32" i="201" s="1"/>
  <c r="AP20" i="201"/>
  <c r="AM20" i="201"/>
  <c r="AD28" i="201" s="1"/>
  <c r="AJ20" i="201"/>
  <c r="AB24" i="201" s="1"/>
  <c r="T20" i="201"/>
  <c r="N20" i="201"/>
  <c r="H20" i="201"/>
  <c r="B20" i="201"/>
  <c r="A20" i="201"/>
  <c r="BI19" i="201"/>
  <c r="U43" i="201" s="1"/>
  <c r="BE19" i="201"/>
  <c r="Y43" i="201" s="1"/>
  <c r="BC19" i="201"/>
  <c r="U39" i="201" s="1"/>
  <c r="AY19" i="201"/>
  <c r="Y39" i="201" s="1"/>
  <c r="AW19" i="201"/>
  <c r="U35" i="201" s="1"/>
  <c r="AS19" i="201"/>
  <c r="Y35" i="201" s="1"/>
  <c r="AQ19" i="201"/>
  <c r="U31" i="201" s="1"/>
  <c r="AM19" i="201"/>
  <c r="AK19" i="201"/>
  <c r="U27" i="201" s="1"/>
  <c r="AG19" i="201"/>
  <c r="Y27" i="201" s="1"/>
  <c r="AE19" i="201"/>
  <c r="AA19" i="201"/>
  <c r="Y23" i="201" s="1"/>
  <c r="R19" i="201"/>
  <c r="P19" i="201"/>
  <c r="L19" i="201"/>
  <c r="J19" i="201"/>
  <c r="F19" i="201"/>
  <c r="D19" i="201"/>
  <c r="BI18" i="201"/>
  <c r="U42" i="201" s="1"/>
  <c r="BE18" i="201"/>
  <c r="Y42" i="201" s="1"/>
  <c r="BC18" i="201"/>
  <c r="U38" i="201" s="1"/>
  <c r="AY18" i="201"/>
  <c r="Y38" i="201" s="1"/>
  <c r="AW18" i="201"/>
  <c r="AS18" i="201"/>
  <c r="Y34" i="201" s="1"/>
  <c r="AQ18" i="201"/>
  <c r="U30" i="201" s="1"/>
  <c r="AM18" i="201"/>
  <c r="Y30" i="201" s="1"/>
  <c r="AK18" i="201"/>
  <c r="U26" i="201" s="1"/>
  <c r="AG18" i="201"/>
  <c r="AE18" i="201"/>
  <c r="U22" i="201" s="1"/>
  <c r="AA18" i="201"/>
  <c r="Y22" i="201" s="1"/>
  <c r="R18" i="201"/>
  <c r="P18" i="201"/>
  <c r="L18" i="201"/>
  <c r="J18" i="201"/>
  <c r="F18" i="201"/>
  <c r="D18" i="201"/>
  <c r="BI17" i="201"/>
  <c r="U41" i="201" s="1"/>
  <c r="BE17" i="201"/>
  <c r="Y41" i="201" s="1"/>
  <c r="BC17" i="201"/>
  <c r="U37" i="201" s="1"/>
  <c r="AY17" i="201"/>
  <c r="Y37" i="201" s="1"/>
  <c r="AW17" i="201"/>
  <c r="U33" i="201" s="1"/>
  <c r="AS17" i="201"/>
  <c r="Y33" i="201" s="1"/>
  <c r="AQ17" i="201"/>
  <c r="U29" i="201" s="1"/>
  <c r="AM17" i="201"/>
  <c r="AK17" i="201"/>
  <c r="U25" i="201" s="1"/>
  <c r="AG17" i="201"/>
  <c r="Y25" i="201" s="1"/>
  <c r="AE17" i="201"/>
  <c r="U21" i="201" s="1"/>
  <c r="AA17" i="201"/>
  <c r="Y21" i="201" s="1"/>
  <c r="R17" i="201"/>
  <c r="L17" i="201"/>
  <c r="J17" i="201"/>
  <c r="BR16" i="201" s="1"/>
  <c r="F17" i="201"/>
  <c r="D17" i="201"/>
  <c r="A17" i="201"/>
  <c r="BH16" i="201"/>
  <c r="V40" i="201" s="1"/>
  <c r="BE16" i="201"/>
  <c r="X40" i="201" s="1"/>
  <c r="BB16" i="201"/>
  <c r="V36" i="201" s="1"/>
  <c r="AY16" i="201"/>
  <c r="X36" i="201" s="1"/>
  <c r="AV16" i="201"/>
  <c r="V32" i="201" s="1"/>
  <c r="AS16" i="201"/>
  <c r="X32" i="201" s="1"/>
  <c r="AP16" i="201"/>
  <c r="AM16" i="201"/>
  <c r="N16" i="201"/>
  <c r="H16" i="201"/>
  <c r="B16" i="201"/>
  <c r="A16" i="201"/>
  <c r="BI15" i="201"/>
  <c r="O43" i="201" s="1"/>
  <c r="BE15" i="201"/>
  <c r="S43" i="201" s="1"/>
  <c r="BC15" i="201"/>
  <c r="O39" i="201" s="1"/>
  <c r="AY15" i="201"/>
  <c r="S39" i="201" s="1"/>
  <c r="AW15" i="201"/>
  <c r="O35" i="201" s="1"/>
  <c r="AS15" i="201"/>
  <c r="S35" i="201" s="1"/>
  <c r="AQ15" i="201"/>
  <c r="AM15" i="201"/>
  <c r="S31" i="201" s="1"/>
  <c r="AK15" i="201"/>
  <c r="O27" i="201" s="1"/>
  <c r="AG15" i="201"/>
  <c r="S27" i="201" s="1"/>
  <c r="AE15" i="201"/>
  <c r="O23" i="201" s="1"/>
  <c r="AA15" i="201"/>
  <c r="S23" i="201" s="1"/>
  <c r="Y15" i="201"/>
  <c r="O19" i="201" s="1"/>
  <c r="U15" i="201"/>
  <c r="S19" i="201" s="1"/>
  <c r="L15" i="201"/>
  <c r="J15" i="201"/>
  <c r="F15" i="201"/>
  <c r="D15" i="201"/>
  <c r="BI14" i="201"/>
  <c r="O42" i="201" s="1"/>
  <c r="BE14" i="201"/>
  <c r="S42" i="201" s="1"/>
  <c r="BC14" i="201"/>
  <c r="O38" i="201" s="1"/>
  <c r="AY14" i="201"/>
  <c r="S38" i="201" s="1"/>
  <c r="AW14" i="201"/>
  <c r="O34" i="201" s="1"/>
  <c r="AS14" i="201"/>
  <c r="S34" i="201" s="1"/>
  <c r="AQ14" i="201"/>
  <c r="O30" i="201" s="1"/>
  <c r="AM14" i="201"/>
  <c r="S30" i="201" s="1"/>
  <c r="AK14" i="201"/>
  <c r="O26" i="201" s="1"/>
  <c r="AG14" i="201"/>
  <c r="S26" i="201" s="1"/>
  <c r="AE14" i="201"/>
  <c r="O22" i="201" s="1"/>
  <c r="AA14" i="201"/>
  <c r="S22" i="201" s="1"/>
  <c r="Y14" i="201"/>
  <c r="O18" i="201" s="1"/>
  <c r="U14" i="201"/>
  <c r="S18" i="201" s="1"/>
  <c r="M14" i="201"/>
  <c r="L14" i="201"/>
  <c r="J14" i="201"/>
  <c r="F14" i="201"/>
  <c r="D14" i="201"/>
  <c r="BI13" i="201"/>
  <c r="O41" i="201" s="1"/>
  <c r="BE13" i="201"/>
  <c r="S41" i="201" s="1"/>
  <c r="BC13" i="201"/>
  <c r="O37" i="201" s="1"/>
  <c r="AY13" i="201"/>
  <c r="S37" i="201" s="1"/>
  <c r="AW13" i="201"/>
  <c r="O33" i="201" s="1"/>
  <c r="AS13" i="201"/>
  <c r="S33" i="201" s="1"/>
  <c r="AQ13" i="201"/>
  <c r="AM13" i="201"/>
  <c r="S29" i="201" s="1"/>
  <c r="AK13" i="201"/>
  <c r="O25" i="201" s="1"/>
  <c r="AG13" i="201"/>
  <c r="S25" i="201" s="1"/>
  <c r="AE13" i="201"/>
  <c r="O21" i="201" s="1"/>
  <c r="AA13" i="201"/>
  <c r="S21" i="201" s="1"/>
  <c r="Y13" i="201"/>
  <c r="O17" i="201" s="1"/>
  <c r="U13" i="201"/>
  <c r="S17" i="201" s="1"/>
  <c r="M13" i="201"/>
  <c r="L13" i="201"/>
  <c r="J13" i="201"/>
  <c r="BR12" i="201" s="1"/>
  <c r="F13" i="201"/>
  <c r="E13" i="201"/>
  <c r="D13" i="201"/>
  <c r="A13" i="201"/>
  <c r="BH12" i="201"/>
  <c r="P40" i="201" s="1"/>
  <c r="BE12" i="201"/>
  <c r="R40" i="201" s="1"/>
  <c r="BB12" i="201"/>
  <c r="AY12" i="201"/>
  <c r="R36" i="201" s="1"/>
  <c r="AV12" i="201"/>
  <c r="P32" i="201" s="1"/>
  <c r="AS12" i="201"/>
  <c r="AP12" i="201"/>
  <c r="P28" i="201" s="1"/>
  <c r="AM12" i="201"/>
  <c r="R28" i="201" s="1"/>
  <c r="X12" i="201"/>
  <c r="U12" i="201"/>
  <c r="R16" i="201" s="1"/>
  <c r="H12" i="201"/>
  <c r="B12" i="201"/>
  <c r="A12" i="201"/>
  <c r="BI11" i="201"/>
  <c r="I43" i="201" s="1"/>
  <c r="BE11" i="201"/>
  <c r="M43" i="201" s="1"/>
  <c r="BC11" i="201"/>
  <c r="I39" i="201" s="1"/>
  <c r="AY11" i="201"/>
  <c r="M39" i="201" s="1"/>
  <c r="AW11" i="201"/>
  <c r="I35" i="201" s="1"/>
  <c r="AS11" i="201"/>
  <c r="M35" i="201" s="1"/>
  <c r="AQ11" i="201"/>
  <c r="I31" i="201" s="1"/>
  <c r="AM11" i="201"/>
  <c r="AK11" i="201"/>
  <c r="I27" i="201" s="1"/>
  <c r="AG11" i="201"/>
  <c r="M27" i="201" s="1"/>
  <c r="AE11" i="201"/>
  <c r="I23" i="201" s="1"/>
  <c r="AA11" i="201"/>
  <c r="M23" i="201" s="1"/>
  <c r="Y11" i="201"/>
  <c r="I19" i="201" s="1"/>
  <c r="U11" i="201"/>
  <c r="M19" i="201" s="1"/>
  <c r="S11" i="201"/>
  <c r="I15" i="201" s="1"/>
  <c r="O11" i="201"/>
  <c r="M15" i="201" s="1"/>
  <c r="F11" i="201"/>
  <c r="D11" i="201"/>
  <c r="BI10" i="201"/>
  <c r="I42" i="201" s="1"/>
  <c r="BE10" i="201"/>
  <c r="M42" i="201" s="1"/>
  <c r="BC10" i="201"/>
  <c r="I38" i="201" s="1"/>
  <c r="AY10" i="201"/>
  <c r="M38" i="201" s="1"/>
  <c r="AW10" i="201"/>
  <c r="I34" i="201" s="1"/>
  <c r="AS10" i="201"/>
  <c r="M34" i="201" s="1"/>
  <c r="AQ10" i="201"/>
  <c r="I30" i="201" s="1"/>
  <c r="AM10" i="201"/>
  <c r="AK10" i="201"/>
  <c r="I26" i="201" s="1"/>
  <c r="AG10" i="201"/>
  <c r="M26" i="201" s="1"/>
  <c r="AE10" i="201"/>
  <c r="I22" i="201" s="1"/>
  <c r="AA10" i="201"/>
  <c r="Y10" i="201"/>
  <c r="I18" i="201" s="1"/>
  <c r="U10" i="201"/>
  <c r="M18" i="201" s="1"/>
  <c r="S10" i="201"/>
  <c r="I14" i="201" s="1"/>
  <c r="O10" i="201"/>
  <c r="F10" i="201"/>
  <c r="D10" i="201"/>
  <c r="BI9" i="201"/>
  <c r="I41" i="201" s="1"/>
  <c r="BE9" i="201"/>
  <c r="M41" i="201" s="1"/>
  <c r="BC9" i="201"/>
  <c r="I37" i="201" s="1"/>
  <c r="AY9" i="201"/>
  <c r="M37" i="201" s="1"/>
  <c r="AW9" i="201"/>
  <c r="AS9" i="201"/>
  <c r="M33" i="201" s="1"/>
  <c r="AQ9" i="201"/>
  <c r="I29" i="201" s="1"/>
  <c r="AM9" i="201"/>
  <c r="AK9" i="201"/>
  <c r="I25" i="201" s="1"/>
  <c r="AG9" i="201"/>
  <c r="AE9" i="201"/>
  <c r="I21" i="201" s="1"/>
  <c r="AA9" i="201"/>
  <c r="M21" i="201" s="1"/>
  <c r="Y9" i="201"/>
  <c r="I17" i="201" s="1"/>
  <c r="U9" i="201"/>
  <c r="M17" i="201" s="1"/>
  <c r="S9" i="201"/>
  <c r="I13" i="201" s="1"/>
  <c r="O9" i="201"/>
  <c r="F9" i="201"/>
  <c r="D9" i="201"/>
  <c r="BR8" i="201" s="1"/>
  <c r="A9" i="201"/>
  <c r="BH8" i="201"/>
  <c r="J40" i="201" s="1"/>
  <c r="BE8" i="201"/>
  <c r="BB8" i="201"/>
  <c r="AY8" i="201"/>
  <c r="L36" i="201" s="1"/>
  <c r="AV8" i="201"/>
  <c r="J32" i="201" s="1"/>
  <c r="AS8" i="201"/>
  <c r="L32" i="201" s="1"/>
  <c r="AP8" i="201"/>
  <c r="J28" i="201" s="1"/>
  <c r="AM8" i="201"/>
  <c r="L28" i="201" s="1"/>
  <c r="B8" i="201"/>
  <c r="A8" i="201"/>
  <c r="BI7" i="201"/>
  <c r="C43" i="201" s="1"/>
  <c r="BE7" i="201"/>
  <c r="G43" i="201" s="1"/>
  <c r="BC7" i="201"/>
  <c r="C39" i="201" s="1"/>
  <c r="AY7" i="201"/>
  <c r="G39" i="201" s="1"/>
  <c r="AW7" i="201"/>
  <c r="C35" i="201" s="1"/>
  <c r="AS7" i="201"/>
  <c r="G35" i="201" s="1"/>
  <c r="AQ7" i="201"/>
  <c r="C31" i="201" s="1"/>
  <c r="AM7" i="201"/>
  <c r="AK7" i="201"/>
  <c r="C27" i="201" s="1"/>
  <c r="AG7" i="201"/>
  <c r="G27" i="201" s="1"/>
  <c r="AE7" i="201"/>
  <c r="C23" i="201" s="1"/>
  <c r="AA7" i="201"/>
  <c r="G23" i="201" s="1"/>
  <c r="Y7" i="201"/>
  <c r="C19" i="201" s="1"/>
  <c r="U7" i="201"/>
  <c r="G19" i="201" s="1"/>
  <c r="S7" i="201"/>
  <c r="C15" i="201" s="1"/>
  <c r="O7" i="201"/>
  <c r="G15" i="201" s="1"/>
  <c r="M7" i="201"/>
  <c r="C11" i="201" s="1"/>
  <c r="I7" i="201"/>
  <c r="G11" i="201" s="1"/>
  <c r="BI6" i="201"/>
  <c r="C42" i="201" s="1"/>
  <c r="BE6" i="201"/>
  <c r="G42" i="201" s="1"/>
  <c r="BC6" i="201"/>
  <c r="C38" i="201" s="1"/>
  <c r="AY6" i="201"/>
  <c r="G38" i="201" s="1"/>
  <c r="AW6" i="201"/>
  <c r="C34" i="201" s="1"/>
  <c r="AS6" i="201"/>
  <c r="G34" i="201" s="1"/>
  <c r="AQ6" i="201"/>
  <c r="C30" i="201" s="1"/>
  <c r="AM6" i="201"/>
  <c r="M30" i="201" s="1"/>
  <c r="AK6" i="201"/>
  <c r="C26" i="201" s="1"/>
  <c r="AG6" i="201"/>
  <c r="G26" i="201" s="1"/>
  <c r="AE6" i="201"/>
  <c r="C22" i="201" s="1"/>
  <c r="AA6" i="201"/>
  <c r="G22" i="201" s="1"/>
  <c r="Y6" i="201"/>
  <c r="C18" i="201" s="1"/>
  <c r="U6" i="201"/>
  <c r="G18" i="201" s="1"/>
  <c r="S6" i="201"/>
  <c r="C14" i="201" s="1"/>
  <c r="O6" i="201"/>
  <c r="G14" i="201" s="1"/>
  <c r="M6" i="201"/>
  <c r="C10" i="201" s="1"/>
  <c r="I6" i="201"/>
  <c r="G10" i="201" s="1"/>
  <c r="BI5" i="201"/>
  <c r="C41" i="201" s="1"/>
  <c r="BE5" i="201"/>
  <c r="G41" i="201" s="1"/>
  <c r="BC5" i="201"/>
  <c r="C37" i="201" s="1"/>
  <c r="AY5" i="201"/>
  <c r="G37" i="201" s="1"/>
  <c r="AW5" i="201"/>
  <c r="C33" i="201" s="1"/>
  <c r="AU5" i="201"/>
  <c r="AS5" i="201"/>
  <c r="G33" i="201" s="1"/>
  <c r="AQ5" i="201"/>
  <c r="C29" i="201" s="1"/>
  <c r="AM5" i="201"/>
  <c r="AK5" i="201"/>
  <c r="C25" i="201" s="1"/>
  <c r="AG5" i="201"/>
  <c r="G25" i="201" s="1"/>
  <c r="AE5" i="201"/>
  <c r="C21" i="201" s="1"/>
  <c r="AA5" i="201"/>
  <c r="G21" i="201" s="1"/>
  <c r="Y5" i="201"/>
  <c r="C17" i="201" s="1"/>
  <c r="U5" i="201"/>
  <c r="G17" i="201" s="1"/>
  <c r="S5" i="201"/>
  <c r="C13" i="201" s="1"/>
  <c r="O5" i="201"/>
  <c r="G13" i="201" s="1"/>
  <c r="M5" i="201"/>
  <c r="C9" i="201" s="1"/>
  <c r="I5" i="201"/>
  <c r="G9" i="201" s="1"/>
  <c r="A5" i="201"/>
  <c r="BS4" i="201"/>
  <c r="BR4" i="201"/>
  <c r="BH4" i="201"/>
  <c r="D40" i="201" s="1"/>
  <c r="BE4" i="201"/>
  <c r="F40" i="201" s="1"/>
  <c r="BB4" i="201"/>
  <c r="D36" i="201" s="1"/>
  <c r="AY4" i="201"/>
  <c r="AV4" i="201"/>
  <c r="AS4" i="201"/>
  <c r="F32" i="201" s="1"/>
  <c r="AP4" i="201"/>
  <c r="D28" i="201" s="1"/>
  <c r="AM4" i="201"/>
  <c r="F28" i="201" s="1"/>
  <c r="R4" i="201"/>
  <c r="D12" i="201" s="1"/>
  <c r="AG20" i="201" l="1"/>
  <c r="AD24" i="201" s="1"/>
  <c r="AE26" i="201"/>
  <c r="L4" i="201"/>
  <c r="D8" i="201" s="1"/>
  <c r="BS8" i="201"/>
  <c r="BT8" i="201" s="1"/>
  <c r="BX8" i="201" s="1"/>
  <c r="I4" i="201"/>
  <c r="F8" i="201" s="1"/>
  <c r="O4" i="201"/>
  <c r="F12" i="201" s="1"/>
  <c r="AD16" i="201"/>
  <c r="V20" i="201" s="1"/>
  <c r="AA16" i="201"/>
  <c r="X20" i="201" s="1"/>
  <c r="AJ12" i="201"/>
  <c r="P24" i="201" s="1"/>
  <c r="AG12" i="201"/>
  <c r="R24" i="201" s="1"/>
  <c r="U8" i="201"/>
  <c r="L16" i="201" s="1"/>
  <c r="X8" i="201"/>
  <c r="J16" i="201" s="1"/>
  <c r="AG8" i="201"/>
  <c r="L24" i="201" s="1"/>
  <c r="AJ8" i="201"/>
  <c r="J24" i="201" s="1"/>
  <c r="M25" i="201"/>
  <c r="AD12" i="201"/>
  <c r="P20" i="201" s="1"/>
  <c r="AA12" i="201"/>
  <c r="R20" i="201" s="1"/>
  <c r="X4" i="201"/>
  <c r="D16" i="201" s="1"/>
  <c r="U4" i="201"/>
  <c r="F16" i="201" s="1"/>
  <c r="R8" i="201"/>
  <c r="J12" i="201" s="1"/>
  <c r="O8" i="201"/>
  <c r="L12" i="201" s="1"/>
  <c r="BS12" i="201"/>
  <c r="BT12" i="201" s="1"/>
  <c r="BX12" i="201" s="1"/>
  <c r="AJ16" i="201"/>
  <c r="V24" i="201" s="1"/>
  <c r="AG16" i="201"/>
  <c r="X24" i="201" s="1"/>
  <c r="BS24" i="201"/>
  <c r="AA4" i="201"/>
  <c r="F20" i="201" s="1"/>
  <c r="AD4" i="201"/>
  <c r="D20" i="201" s="1"/>
  <c r="BS20" i="201"/>
  <c r="BS16" i="201"/>
  <c r="BT16" i="201" s="1"/>
  <c r="BX16" i="201" s="1"/>
  <c r="AA8" i="201"/>
  <c r="L20" i="201" s="1"/>
  <c r="M22" i="201"/>
  <c r="BR20" i="201"/>
  <c r="AD8" i="201"/>
  <c r="J20" i="201" s="1"/>
  <c r="AJ4" i="201"/>
  <c r="BR24" i="201"/>
  <c r="BT4" i="201"/>
  <c r="BX4" i="201" s="1"/>
  <c r="AG4" i="201"/>
  <c r="BN32" i="201"/>
  <c r="BJ36" i="201"/>
  <c r="BN36" i="201"/>
  <c r="BL28" i="201"/>
  <c r="BX36" i="201"/>
  <c r="BT36" i="201"/>
  <c r="BP40" i="201"/>
  <c r="BJ28" i="201"/>
  <c r="BN40" i="201"/>
  <c r="BL32" i="201"/>
  <c r="BJ32" i="201"/>
  <c r="BX32" i="201"/>
  <c r="BT32" i="201"/>
  <c r="BL36" i="201"/>
  <c r="BN28" i="201"/>
  <c r="BP36" i="201"/>
  <c r="BP28" i="201"/>
  <c r="BP32" i="201"/>
  <c r="BL40" i="201"/>
  <c r="BT40" i="201"/>
  <c r="BJ40" i="201"/>
  <c r="BX40" i="201"/>
  <c r="BT28" i="201"/>
  <c r="G30" i="201"/>
  <c r="BD49" i="197"/>
  <c r="AX49" i="197"/>
  <c r="AR49" i="197"/>
  <c r="AL49" i="197"/>
  <c r="AF49" i="197"/>
  <c r="Z49" i="197"/>
  <c r="T49" i="197"/>
  <c r="N49" i="197"/>
  <c r="H49" i="197"/>
  <c r="B49" i="197"/>
  <c r="A49" i="197"/>
  <c r="BB43" i="197"/>
  <c r="AZ43" i="197"/>
  <c r="AV43" i="197"/>
  <c r="AT43" i="197"/>
  <c r="AQ43" i="197"/>
  <c r="AP43" i="197"/>
  <c r="AN43" i="197"/>
  <c r="AJ43" i="197"/>
  <c r="AH43" i="197"/>
  <c r="AD43" i="197"/>
  <c r="AB43" i="197"/>
  <c r="AA43" i="197"/>
  <c r="Y43" i="197"/>
  <c r="X43" i="197"/>
  <c r="V43" i="197"/>
  <c r="R43" i="197"/>
  <c r="P43" i="197"/>
  <c r="L43" i="197"/>
  <c r="J43" i="197"/>
  <c r="I43" i="197"/>
  <c r="G43" i="197"/>
  <c r="F43" i="197"/>
  <c r="D43" i="197"/>
  <c r="BC42" i="197"/>
  <c r="BB42" i="197"/>
  <c r="AZ42" i="197"/>
  <c r="AV42" i="197"/>
  <c r="AT42" i="197"/>
  <c r="AS42" i="197"/>
  <c r="AQ42" i="197"/>
  <c r="AP42" i="197"/>
  <c r="AN42" i="197"/>
  <c r="AM42" i="197"/>
  <c r="AK42" i="197"/>
  <c r="AJ42" i="197"/>
  <c r="AH42" i="197"/>
  <c r="AD42" i="197"/>
  <c r="AB42" i="197"/>
  <c r="AA42" i="197"/>
  <c r="Y42" i="197"/>
  <c r="X42" i="197"/>
  <c r="V42" i="197"/>
  <c r="R42" i="197"/>
  <c r="P42" i="197"/>
  <c r="L42" i="197"/>
  <c r="J42" i="197"/>
  <c r="I42" i="197"/>
  <c r="G42" i="197"/>
  <c r="F42" i="197"/>
  <c r="D42" i="197"/>
  <c r="BC41" i="197"/>
  <c r="BB41" i="197"/>
  <c r="AZ41" i="197"/>
  <c r="AV41" i="197"/>
  <c r="AT41" i="197"/>
  <c r="AS41" i="197"/>
  <c r="AQ41" i="197"/>
  <c r="AP41" i="197"/>
  <c r="AN41" i="197"/>
  <c r="AJ41" i="197"/>
  <c r="AH41" i="197"/>
  <c r="AD41" i="197"/>
  <c r="AB41" i="197"/>
  <c r="AA41" i="197"/>
  <c r="Y41" i="197"/>
  <c r="X41" i="197"/>
  <c r="V41" i="197"/>
  <c r="R41" i="197"/>
  <c r="P41" i="197"/>
  <c r="L41" i="197"/>
  <c r="J41" i="197"/>
  <c r="G41" i="197"/>
  <c r="F41" i="197"/>
  <c r="D41" i="197"/>
  <c r="A41" i="197"/>
  <c r="BS40" i="197"/>
  <c r="BR40" i="197"/>
  <c r="BT40" i="197" s="1"/>
  <c r="AX40" i="197"/>
  <c r="AT40" i="197"/>
  <c r="AR40" i="197"/>
  <c r="AL40" i="197"/>
  <c r="AJ40" i="197"/>
  <c r="AF40" i="197"/>
  <c r="Z40" i="197"/>
  <c r="V40" i="197"/>
  <c r="T40" i="197"/>
  <c r="N40" i="197"/>
  <c r="L40" i="197"/>
  <c r="H40" i="197"/>
  <c r="B40" i="197"/>
  <c r="A40" i="197"/>
  <c r="BI39" i="197"/>
  <c r="AY43" i="197" s="1"/>
  <c r="BE39" i="197"/>
  <c r="BC43" i="197" s="1"/>
  <c r="AW39" i="197"/>
  <c r="AV39" i="197"/>
  <c r="AT39" i="197"/>
  <c r="AP39" i="197"/>
  <c r="AN39" i="197"/>
  <c r="AJ39" i="197"/>
  <c r="AH39" i="197"/>
  <c r="AG39" i="197"/>
  <c r="AE39" i="197"/>
  <c r="AD39" i="197"/>
  <c r="AB39" i="197"/>
  <c r="AA39" i="197"/>
  <c r="X39" i="197"/>
  <c r="V39" i="197"/>
  <c r="R39" i="197"/>
  <c r="P39" i="197"/>
  <c r="O39" i="197"/>
  <c r="L39" i="197"/>
  <c r="J39" i="197"/>
  <c r="F39" i="197"/>
  <c r="D39" i="197"/>
  <c r="BI38" i="197"/>
  <c r="AY42" i="197" s="1"/>
  <c r="BE38" i="197"/>
  <c r="AW38" i="197"/>
  <c r="AV38" i="197"/>
  <c r="AT38" i="197"/>
  <c r="AS38" i="197"/>
  <c r="AP38" i="197"/>
  <c r="AN38" i="197"/>
  <c r="AJ38" i="197"/>
  <c r="AH38" i="197"/>
  <c r="AE38" i="197"/>
  <c r="AD38" i="197"/>
  <c r="AB38" i="197"/>
  <c r="AA38" i="197"/>
  <c r="X38" i="197"/>
  <c r="V38" i="197"/>
  <c r="R38" i="197"/>
  <c r="P38" i="197"/>
  <c r="M38" i="197"/>
  <c r="L38" i="197"/>
  <c r="J38" i="197"/>
  <c r="I38" i="197"/>
  <c r="F38" i="197"/>
  <c r="D38" i="197"/>
  <c r="BI37" i="197"/>
  <c r="AY41" i="197" s="1"/>
  <c r="BE37" i="197"/>
  <c r="AV37" i="197"/>
  <c r="AT37" i="197"/>
  <c r="AS37" i="197"/>
  <c r="AQ37" i="197"/>
  <c r="AP37" i="197"/>
  <c r="AN37" i="197"/>
  <c r="AM37" i="197"/>
  <c r="AJ37" i="197"/>
  <c r="AH37" i="197"/>
  <c r="AD37" i="197"/>
  <c r="AB37" i="197"/>
  <c r="AA37" i="197"/>
  <c r="Y37" i="197"/>
  <c r="X37" i="197"/>
  <c r="V37" i="197"/>
  <c r="R37" i="197"/>
  <c r="P37" i="197"/>
  <c r="L37" i="197"/>
  <c r="J37" i="197"/>
  <c r="BR36" i="197" s="1"/>
  <c r="I37" i="197"/>
  <c r="F37" i="197"/>
  <c r="D37" i="197"/>
  <c r="A37" i="197"/>
  <c r="BS36" i="197"/>
  <c r="BH36" i="197"/>
  <c r="AZ40" i="197" s="1"/>
  <c r="BE36" i="197"/>
  <c r="BB40" i="197" s="1"/>
  <c r="AT36" i="197"/>
  <c r="AR36" i="197"/>
  <c r="AP36" i="197"/>
  <c r="AN36" i="197"/>
  <c r="AL36" i="197"/>
  <c r="AJ36" i="197"/>
  <c r="AF36" i="197"/>
  <c r="Z36" i="197"/>
  <c r="V36" i="197"/>
  <c r="T36" i="197"/>
  <c r="R36" i="197"/>
  <c r="P36" i="197"/>
  <c r="N36" i="197"/>
  <c r="J36" i="197"/>
  <c r="H36" i="197"/>
  <c r="F36" i="197"/>
  <c r="B36" i="197"/>
  <c r="A36" i="197"/>
  <c r="BI35" i="197"/>
  <c r="AS43" i="197" s="1"/>
  <c r="BE35" i="197"/>
  <c r="AW43" i="197" s="1"/>
  <c r="BC35" i="197"/>
  <c r="AS39" i="197" s="1"/>
  <c r="AY35" i="197"/>
  <c r="AQ35" i="197"/>
  <c r="AP35" i="197"/>
  <c r="AN35" i="197"/>
  <c r="AM35" i="197"/>
  <c r="AJ35" i="197"/>
  <c r="AH35" i="197"/>
  <c r="AE35" i="197"/>
  <c r="AD35" i="197"/>
  <c r="AB35" i="197"/>
  <c r="AA35" i="197"/>
  <c r="Y35" i="197"/>
  <c r="X35" i="197"/>
  <c r="V35" i="197"/>
  <c r="R35" i="197"/>
  <c r="P35" i="197"/>
  <c r="L35" i="197"/>
  <c r="J35" i="197"/>
  <c r="F35" i="197"/>
  <c r="D35" i="197"/>
  <c r="BI34" i="197"/>
  <c r="BE34" i="197"/>
  <c r="AW42" i="197" s="1"/>
  <c r="BC34" i="197"/>
  <c r="AY34" i="197"/>
  <c r="AQ34" i="197"/>
  <c r="AP34" i="197"/>
  <c r="AN34" i="197"/>
  <c r="AJ34" i="197"/>
  <c r="AH34" i="197"/>
  <c r="AD34" i="197"/>
  <c r="AB34" i="197"/>
  <c r="Y34" i="197"/>
  <c r="X34" i="197"/>
  <c r="V34" i="197"/>
  <c r="U34" i="197"/>
  <c r="R34" i="197"/>
  <c r="P34" i="197"/>
  <c r="L34" i="197"/>
  <c r="J34" i="197"/>
  <c r="G34" i="197"/>
  <c r="F34" i="197"/>
  <c r="BS32" i="197" s="1"/>
  <c r="D34" i="197"/>
  <c r="C34" i="197"/>
  <c r="BI33" i="197"/>
  <c r="BE33" i="197"/>
  <c r="AW41" i="197" s="1"/>
  <c r="BC33" i="197"/>
  <c r="AY33" i="197"/>
  <c r="AW37" i="197" s="1"/>
  <c r="AP33" i="197"/>
  <c r="AN33" i="197"/>
  <c r="AK33" i="197"/>
  <c r="AJ33" i="197"/>
  <c r="AH33" i="197"/>
  <c r="AD33" i="197"/>
  <c r="AB33" i="197"/>
  <c r="X33" i="197"/>
  <c r="V33" i="197"/>
  <c r="S33" i="197"/>
  <c r="R33" i="197"/>
  <c r="P33" i="197"/>
  <c r="L33" i="197"/>
  <c r="J33" i="197"/>
  <c r="BR32" i="197" s="1"/>
  <c r="F33" i="197"/>
  <c r="D33" i="197"/>
  <c r="A33" i="197"/>
  <c r="BH32" i="197"/>
  <c r="BE32" i="197"/>
  <c r="AV40" i="197" s="1"/>
  <c r="BB32" i="197"/>
  <c r="AY32" i="197"/>
  <c r="AV36" i="197" s="1"/>
  <c r="AL32" i="197"/>
  <c r="AF32" i="197"/>
  <c r="AD32" i="197"/>
  <c r="AB32" i="197"/>
  <c r="Z32" i="197"/>
  <c r="X32" i="197"/>
  <c r="V32" i="197"/>
  <c r="T32" i="197"/>
  <c r="N32" i="197"/>
  <c r="H32" i="197"/>
  <c r="F32" i="197"/>
  <c r="D32" i="197"/>
  <c r="B32" i="197"/>
  <c r="A32" i="197"/>
  <c r="BI31" i="197"/>
  <c r="AM43" i="197" s="1"/>
  <c r="BE31" i="197"/>
  <c r="BC31" i="197"/>
  <c r="AM39" i="197" s="1"/>
  <c r="AY31" i="197"/>
  <c r="AQ39" i="197" s="1"/>
  <c r="AW31" i="197"/>
  <c r="AS31" i="197"/>
  <c r="AJ31" i="197"/>
  <c r="AH31" i="197"/>
  <c r="AG31" i="197"/>
  <c r="AD31" i="197"/>
  <c r="AB31" i="197"/>
  <c r="X31" i="197"/>
  <c r="V31" i="197"/>
  <c r="R31" i="197"/>
  <c r="P31" i="197"/>
  <c r="O31" i="197"/>
  <c r="L31" i="197"/>
  <c r="J31" i="197"/>
  <c r="F31" i="197"/>
  <c r="D31" i="197"/>
  <c r="BI30" i="197"/>
  <c r="BE30" i="197"/>
  <c r="BC30" i="197"/>
  <c r="AM38" i="197" s="1"/>
  <c r="AY30" i="197"/>
  <c r="AQ38" i="197" s="1"/>
  <c r="AW30" i="197"/>
  <c r="AM34" i="197" s="1"/>
  <c r="AS30" i="197"/>
  <c r="AJ30" i="197"/>
  <c r="AH30" i="197"/>
  <c r="AD30" i="197"/>
  <c r="AB30" i="197"/>
  <c r="Y30" i="197"/>
  <c r="X30" i="197"/>
  <c r="V30" i="197"/>
  <c r="U30" i="197"/>
  <c r="S30" i="197"/>
  <c r="R30" i="197"/>
  <c r="P30" i="197"/>
  <c r="L30" i="197"/>
  <c r="J30" i="197"/>
  <c r="G30" i="197"/>
  <c r="F30" i="197"/>
  <c r="BS28" i="197" s="1"/>
  <c r="D30" i="197"/>
  <c r="BI29" i="197"/>
  <c r="AM41" i="197" s="1"/>
  <c r="BE29" i="197"/>
  <c r="BC29" i="197"/>
  <c r="AY29" i="197"/>
  <c r="AW29" i="197"/>
  <c r="AM33" i="197" s="1"/>
  <c r="AS29" i="197"/>
  <c r="AQ33" i="197" s="1"/>
  <c r="AJ29" i="197"/>
  <c r="AH29" i="197"/>
  <c r="AG29" i="197"/>
  <c r="AE29" i="197"/>
  <c r="AD29" i="197"/>
  <c r="AB29" i="197"/>
  <c r="X29" i="197"/>
  <c r="V29" i="197"/>
  <c r="R29" i="197"/>
  <c r="P29" i="197"/>
  <c r="O29" i="197"/>
  <c r="L29" i="197"/>
  <c r="J29" i="197"/>
  <c r="BR28" i="197" s="1"/>
  <c r="F29" i="197"/>
  <c r="D29" i="197"/>
  <c r="A29" i="197"/>
  <c r="BH28" i="197"/>
  <c r="AN40" i="197" s="1"/>
  <c r="BE28" i="197"/>
  <c r="AP40" i="197" s="1"/>
  <c r="BB28" i="197"/>
  <c r="AY28" i="197"/>
  <c r="AV28" i="197"/>
  <c r="AN32" i="197" s="1"/>
  <c r="AS28" i="197"/>
  <c r="AP32" i="197" s="1"/>
  <c r="AF28" i="197"/>
  <c r="AB28" i="197"/>
  <c r="Z28" i="197"/>
  <c r="V28" i="197"/>
  <c r="T28" i="197"/>
  <c r="R28" i="197"/>
  <c r="N28" i="197"/>
  <c r="H28" i="197"/>
  <c r="B28" i="197"/>
  <c r="A28" i="197"/>
  <c r="BI27" i="197"/>
  <c r="AG43" i="197" s="1"/>
  <c r="BE27" i="197"/>
  <c r="AK43" i="197" s="1"/>
  <c r="BC27" i="197"/>
  <c r="AY27" i="197"/>
  <c r="AK39" i="197" s="1"/>
  <c r="AW27" i="197"/>
  <c r="AG35" i="197" s="1"/>
  <c r="AS27" i="197"/>
  <c r="AK35" i="197" s="1"/>
  <c r="AQ27" i="197"/>
  <c r="AM27" i="197"/>
  <c r="AK31" i="197" s="1"/>
  <c r="AD27" i="197"/>
  <c r="AB27" i="197"/>
  <c r="Y27" i="197"/>
  <c r="X27" i="197"/>
  <c r="V27" i="197"/>
  <c r="R27" i="197"/>
  <c r="P27" i="197"/>
  <c r="L27" i="197"/>
  <c r="J27" i="197"/>
  <c r="I27" i="197"/>
  <c r="G27" i="197"/>
  <c r="F27" i="197"/>
  <c r="D27" i="197"/>
  <c r="BI26" i="197"/>
  <c r="AG42" i="197" s="1"/>
  <c r="BE26" i="197"/>
  <c r="BC26" i="197"/>
  <c r="AG38" i="197" s="1"/>
  <c r="AY26" i="197"/>
  <c r="AK38" i="197" s="1"/>
  <c r="AW26" i="197"/>
  <c r="AG34" i="197" s="1"/>
  <c r="AS26" i="197"/>
  <c r="AK34" i="197" s="1"/>
  <c r="AQ26" i="197"/>
  <c r="AG30" i="197" s="1"/>
  <c r="AM26" i="197"/>
  <c r="AK30" i="197" s="1"/>
  <c r="AD26" i="197"/>
  <c r="AB26" i="197"/>
  <c r="X26" i="197"/>
  <c r="V26" i="197"/>
  <c r="R26" i="197"/>
  <c r="P26" i="197"/>
  <c r="L26" i="197"/>
  <c r="J26" i="197"/>
  <c r="F26" i="197"/>
  <c r="D26" i="197"/>
  <c r="BI25" i="197"/>
  <c r="AG41" i="197" s="1"/>
  <c r="BE25" i="197"/>
  <c r="AK41" i="197" s="1"/>
  <c r="BC25" i="197"/>
  <c r="AG37" i="197" s="1"/>
  <c r="AY25" i="197"/>
  <c r="AK37" i="197" s="1"/>
  <c r="AW25" i="197"/>
  <c r="AG33" i="197" s="1"/>
  <c r="AS25" i="197"/>
  <c r="AQ25" i="197"/>
  <c r="AM25" i="197"/>
  <c r="AK29" i="197" s="1"/>
  <c r="AD25" i="197"/>
  <c r="AB25" i="197"/>
  <c r="X25" i="197"/>
  <c r="V25" i="197"/>
  <c r="S25" i="197"/>
  <c r="R25" i="197"/>
  <c r="P25" i="197"/>
  <c r="L25" i="197"/>
  <c r="J25" i="197"/>
  <c r="F25" i="197"/>
  <c r="D25" i="197"/>
  <c r="A25" i="197"/>
  <c r="BH24" i="197"/>
  <c r="AH40" i="197" s="1"/>
  <c r="BE24" i="197"/>
  <c r="BB24" i="197"/>
  <c r="AH36" i="197" s="1"/>
  <c r="AY24" i="197"/>
  <c r="AV24" i="197"/>
  <c r="AH32" i="197" s="1"/>
  <c r="AS24" i="197"/>
  <c r="AJ32" i="197" s="1"/>
  <c r="AP24" i="197"/>
  <c r="AH28" i="197" s="1"/>
  <c r="AM24" i="197"/>
  <c r="AJ28" i="197" s="1"/>
  <c r="Z24" i="197"/>
  <c r="T24" i="197"/>
  <c r="N24" i="197"/>
  <c r="H24" i="197"/>
  <c r="B24" i="197"/>
  <c r="A24" i="197"/>
  <c r="BI23" i="197"/>
  <c r="BE23" i="197"/>
  <c r="AE43" i="197" s="1"/>
  <c r="BC23" i="197"/>
  <c r="AY23" i="197"/>
  <c r="AW23" i="197"/>
  <c r="AS23" i="197"/>
  <c r="AQ23" i="197"/>
  <c r="AA31" i="197" s="1"/>
  <c r="AM23" i="197"/>
  <c r="AE31" i="197" s="1"/>
  <c r="AK23" i="197"/>
  <c r="AA27" i="197" s="1"/>
  <c r="AG23" i="197"/>
  <c r="AE27" i="197" s="1"/>
  <c r="X23" i="197"/>
  <c r="V23" i="197"/>
  <c r="R23" i="197"/>
  <c r="P23" i="197"/>
  <c r="L23" i="197"/>
  <c r="J23" i="197"/>
  <c r="F23" i="197"/>
  <c r="D23" i="197"/>
  <c r="BI22" i="197"/>
  <c r="BE22" i="197"/>
  <c r="AE42" i="197" s="1"/>
  <c r="BC22" i="197"/>
  <c r="AY22" i="197"/>
  <c r="AW22" i="197"/>
  <c r="AA34" i="197" s="1"/>
  <c r="AS22" i="197"/>
  <c r="AE34" i="197" s="1"/>
  <c r="AQ22" i="197"/>
  <c r="AA30" i="197" s="1"/>
  <c r="AM22" i="197"/>
  <c r="AE30" i="197" s="1"/>
  <c r="AK22" i="197"/>
  <c r="AA26" i="197" s="1"/>
  <c r="AG22" i="197"/>
  <c r="AE26" i="197" s="1"/>
  <c r="X22" i="197"/>
  <c r="V22" i="197"/>
  <c r="R22" i="197"/>
  <c r="P22" i="197"/>
  <c r="L22" i="197"/>
  <c r="J22" i="197"/>
  <c r="F22" i="197"/>
  <c r="D22" i="197"/>
  <c r="BI21" i="197"/>
  <c r="BE21" i="197"/>
  <c r="AE41" i="197" s="1"/>
  <c r="BC21" i="197"/>
  <c r="AY21" i="197"/>
  <c r="AE37" i="197" s="1"/>
  <c r="AW21" i="197"/>
  <c r="AA33" i="197" s="1"/>
  <c r="AS21" i="197"/>
  <c r="AE33" i="197" s="1"/>
  <c r="AQ21" i="197"/>
  <c r="AA29" i="197" s="1"/>
  <c r="AM21" i="197"/>
  <c r="AK21" i="197"/>
  <c r="AA25" i="197" s="1"/>
  <c r="AG21" i="197"/>
  <c r="AE25" i="197" s="1"/>
  <c r="X21" i="197"/>
  <c r="V21" i="197"/>
  <c r="R21" i="197"/>
  <c r="P21" i="197"/>
  <c r="L21" i="197"/>
  <c r="J21" i="197"/>
  <c r="F21" i="197"/>
  <c r="D21" i="197"/>
  <c r="A21" i="197"/>
  <c r="BH20" i="197"/>
  <c r="AB40" i="197" s="1"/>
  <c r="BE20" i="197"/>
  <c r="AD40" i="197" s="1"/>
  <c r="BB20" i="197"/>
  <c r="AB36" i="197" s="1"/>
  <c r="AY20" i="197"/>
  <c r="AD36" i="197" s="1"/>
  <c r="AV20" i="197"/>
  <c r="AS20" i="197"/>
  <c r="AP20" i="197"/>
  <c r="AM20" i="197"/>
  <c r="AD28" i="197" s="1"/>
  <c r="T20" i="197"/>
  <c r="N20" i="197"/>
  <c r="H20" i="197"/>
  <c r="B20" i="197"/>
  <c r="A20" i="197"/>
  <c r="BI19" i="197"/>
  <c r="U43" i="197" s="1"/>
  <c r="BE19" i="197"/>
  <c r="BC19" i="197"/>
  <c r="U39" i="197" s="1"/>
  <c r="AY19" i="197"/>
  <c r="Y39" i="197" s="1"/>
  <c r="AW19" i="197"/>
  <c r="U35" i="197" s="1"/>
  <c r="AS19" i="197"/>
  <c r="AQ19" i="197"/>
  <c r="U31" i="197" s="1"/>
  <c r="AM19" i="197"/>
  <c r="Y31" i="197" s="1"/>
  <c r="AK19" i="197"/>
  <c r="U27" i="197" s="1"/>
  <c r="AG19" i="197"/>
  <c r="AE19" i="197"/>
  <c r="U23" i="197" s="1"/>
  <c r="AA19" i="197"/>
  <c r="Y23" i="197" s="1"/>
  <c r="S19" i="197"/>
  <c r="R19" i="197"/>
  <c r="P19" i="197"/>
  <c r="L19" i="197"/>
  <c r="J19" i="197"/>
  <c r="F19" i="197"/>
  <c r="D19" i="197"/>
  <c r="C19" i="197"/>
  <c r="BI18" i="197"/>
  <c r="U42" i="197" s="1"/>
  <c r="BE18" i="197"/>
  <c r="BC18" i="197"/>
  <c r="U38" i="197" s="1"/>
  <c r="AY18" i="197"/>
  <c r="Y38" i="197" s="1"/>
  <c r="AW18" i="197"/>
  <c r="AS18" i="197"/>
  <c r="AQ18" i="197"/>
  <c r="AM18" i="197"/>
  <c r="AK18" i="197"/>
  <c r="U26" i="197" s="1"/>
  <c r="AG18" i="197"/>
  <c r="Y26" i="197" s="1"/>
  <c r="AE18" i="197"/>
  <c r="U22" i="197" s="1"/>
  <c r="AA18" i="197"/>
  <c r="Y22" i="197" s="1"/>
  <c r="R18" i="197"/>
  <c r="P18" i="197"/>
  <c r="L18" i="197"/>
  <c r="J18" i="197"/>
  <c r="F18" i="197"/>
  <c r="D18" i="197"/>
  <c r="BI17" i="197"/>
  <c r="U41" i="197" s="1"/>
  <c r="BE17" i="197"/>
  <c r="BC17" i="197"/>
  <c r="U37" i="197" s="1"/>
  <c r="AY17" i="197"/>
  <c r="AW17" i="197"/>
  <c r="U33" i="197" s="1"/>
  <c r="AS17" i="197"/>
  <c r="Y33" i="197" s="1"/>
  <c r="AQ17" i="197"/>
  <c r="U29" i="197" s="1"/>
  <c r="AM17" i="197"/>
  <c r="Y29" i="197" s="1"/>
  <c r="AK17" i="197"/>
  <c r="U25" i="197" s="1"/>
  <c r="AG17" i="197"/>
  <c r="Y25" i="197" s="1"/>
  <c r="AE17" i="197"/>
  <c r="U21" i="197" s="1"/>
  <c r="AA17" i="197"/>
  <c r="Y21" i="197" s="1"/>
  <c r="S17" i="197"/>
  <c r="R17" i="197"/>
  <c r="P17" i="197"/>
  <c r="L17" i="197"/>
  <c r="BS16" i="197" s="1"/>
  <c r="J17" i="197"/>
  <c r="F17" i="197"/>
  <c r="D17" i="197"/>
  <c r="A17" i="197"/>
  <c r="BH16" i="197"/>
  <c r="BE16" i="197"/>
  <c r="X40" i="197" s="1"/>
  <c r="BB16" i="197"/>
  <c r="AY16" i="197"/>
  <c r="X36" i="197" s="1"/>
  <c r="AV16" i="197"/>
  <c r="AS16" i="197"/>
  <c r="AP16" i="197"/>
  <c r="AM16" i="197"/>
  <c r="X28" i="197" s="1"/>
  <c r="AJ16" i="197"/>
  <c r="V24" i="197" s="1"/>
  <c r="N16" i="197"/>
  <c r="H16" i="197"/>
  <c r="B16" i="197"/>
  <c r="A16" i="197"/>
  <c r="BI15" i="197"/>
  <c r="O43" i="197" s="1"/>
  <c r="BE15" i="197"/>
  <c r="S43" i="197" s="1"/>
  <c r="BC15" i="197"/>
  <c r="AY15" i="197"/>
  <c r="S39" i="197" s="1"/>
  <c r="AW15" i="197"/>
  <c r="O35" i="197" s="1"/>
  <c r="AS15" i="197"/>
  <c r="S35" i="197" s="1"/>
  <c r="AQ15" i="197"/>
  <c r="AM15" i="197"/>
  <c r="S31" i="197" s="1"/>
  <c r="AK15" i="197"/>
  <c r="O27" i="197" s="1"/>
  <c r="AG15" i="197"/>
  <c r="S27" i="197" s="1"/>
  <c r="AE15" i="197"/>
  <c r="O23" i="197" s="1"/>
  <c r="AA15" i="197"/>
  <c r="S23" i="197" s="1"/>
  <c r="Y15" i="197"/>
  <c r="O19" i="197" s="1"/>
  <c r="U15" i="197"/>
  <c r="L15" i="197"/>
  <c r="J15" i="197"/>
  <c r="F15" i="197"/>
  <c r="D15" i="197"/>
  <c r="C15" i="197"/>
  <c r="BI14" i="197"/>
  <c r="O42" i="197" s="1"/>
  <c r="BE14" i="197"/>
  <c r="S42" i="197" s="1"/>
  <c r="BC14" i="197"/>
  <c r="O38" i="197" s="1"/>
  <c r="AY14" i="197"/>
  <c r="S38" i="197" s="1"/>
  <c r="AW14" i="197"/>
  <c r="O34" i="197" s="1"/>
  <c r="AS14" i="197"/>
  <c r="S34" i="197" s="1"/>
  <c r="AQ14" i="197"/>
  <c r="O30" i="197" s="1"/>
  <c r="AM14" i="197"/>
  <c r="AK14" i="197"/>
  <c r="O26" i="197" s="1"/>
  <c r="AG14" i="197"/>
  <c r="S26" i="197" s="1"/>
  <c r="AE14" i="197"/>
  <c r="O22" i="197" s="1"/>
  <c r="AA14" i="197"/>
  <c r="S22" i="197" s="1"/>
  <c r="Y14" i="197"/>
  <c r="O18" i="197" s="1"/>
  <c r="U14" i="197"/>
  <c r="S18" i="197" s="1"/>
  <c r="L14" i="197"/>
  <c r="J14" i="197"/>
  <c r="F14" i="197"/>
  <c r="D14" i="197"/>
  <c r="BI13" i="197"/>
  <c r="O41" i="197" s="1"/>
  <c r="BE13" i="197"/>
  <c r="S41" i="197" s="1"/>
  <c r="BC13" i="197"/>
  <c r="O37" i="197" s="1"/>
  <c r="AY13" i="197"/>
  <c r="S37" i="197" s="1"/>
  <c r="AW13" i="197"/>
  <c r="O33" i="197" s="1"/>
  <c r="AS13" i="197"/>
  <c r="AQ13" i="197"/>
  <c r="AM13" i="197"/>
  <c r="S29" i="197" s="1"/>
  <c r="AK13" i="197"/>
  <c r="O25" i="197" s="1"/>
  <c r="AG13" i="197"/>
  <c r="AE13" i="197"/>
  <c r="O21" i="197" s="1"/>
  <c r="AA13" i="197"/>
  <c r="S21" i="197" s="1"/>
  <c r="Y13" i="197"/>
  <c r="O17" i="197" s="1"/>
  <c r="U13" i="197"/>
  <c r="U12" i="197" s="1"/>
  <c r="R16" i="197" s="1"/>
  <c r="L13" i="197"/>
  <c r="J13" i="197"/>
  <c r="F13" i="197"/>
  <c r="E13" i="197"/>
  <c r="D13" i="197"/>
  <c r="A13" i="197"/>
  <c r="BH12" i="197"/>
  <c r="P40" i="197" s="1"/>
  <c r="BE12" i="197"/>
  <c r="R40" i="197" s="1"/>
  <c r="BB12" i="197"/>
  <c r="AY12" i="197"/>
  <c r="AV12" i="197"/>
  <c r="P32" i="197" s="1"/>
  <c r="AS12" i="197"/>
  <c r="R32" i="197" s="1"/>
  <c r="AP12" i="197"/>
  <c r="P28" i="197" s="1"/>
  <c r="AM12" i="197"/>
  <c r="AD12" i="197"/>
  <c r="P20" i="197" s="1"/>
  <c r="H12" i="197"/>
  <c r="B12" i="197"/>
  <c r="A12" i="197"/>
  <c r="BI11" i="197"/>
  <c r="BE11" i="197"/>
  <c r="M43" i="197" s="1"/>
  <c r="BC11" i="197"/>
  <c r="I39" i="197" s="1"/>
  <c r="AY11" i="197"/>
  <c r="M39" i="197" s="1"/>
  <c r="AW11" i="197"/>
  <c r="I35" i="197" s="1"/>
  <c r="AS11" i="197"/>
  <c r="M35" i="197" s="1"/>
  <c r="AQ11" i="197"/>
  <c r="I31" i="197" s="1"/>
  <c r="AM11" i="197"/>
  <c r="AK11" i="197"/>
  <c r="AG11" i="197"/>
  <c r="M27" i="197" s="1"/>
  <c r="AE11" i="197"/>
  <c r="I23" i="197" s="1"/>
  <c r="AA11" i="197"/>
  <c r="M23" i="197" s="1"/>
  <c r="Y11" i="197"/>
  <c r="I19" i="197" s="1"/>
  <c r="U11" i="197"/>
  <c r="M19" i="197" s="1"/>
  <c r="S11" i="197"/>
  <c r="I15" i="197" s="1"/>
  <c r="O11" i="197"/>
  <c r="M15" i="197" s="1"/>
  <c r="F11" i="197"/>
  <c r="D11" i="197"/>
  <c r="BI10" i="197"/>
  <c r="BE10" i="197"/>
  <c r="M42" i="197" s="1"/>
  <c r="BC10" i="197"/>
  <c r="AY10" i="197"/>
  <c r="AW10" i="197"/>
  <c r="I34" i="197" s="1"/>
  <c r="AS10" i="197"/>
  <c r="M34" i="197" s="1"/>
  <c r="AQ10" i="197"/>
  <c r="I30" i="197" s="1"/>
  <c r="AM10" i="197"/>
  <c r="AK10" i="197"/>
  <c r="I26" i="197" s="1"/>
  <c r="AG10" i="197"/>
  <c r="M26" i="197" s="1"/>
  <c r="AE10" i="197"/>
  <c r="I22" i="197" s="1"/>
  <c r="AA10" i="197"/>
  <c r="M22" i="197" s="1"/>
  <c r="Y10" i="197"/>
  <c r="I18" i="197" s="1"/>
  <c r="U10" i="197"/>
  <c r="M18" i="197" s="1"/>
  <c r="S10" i="197"/>
  <c r="I14" i="197" s="1"/>
  <c r="O10" i="197"/>
  <c r="M14" i="197" s="1"/>
  <c r="F10" i="197"/>
  <c r="D10" i="197"/>
  <c r="BI9" i="197"/>
  <c r="I41" i="197" s="1"/>
  <c r="BE9" i="197"/>
  <c r="M41" i="197" s="1"/>
  <c r="BC9" i="197"/>
  <c r="AY9" i="197"/>
  <c r="M37" i="197" s="1"/>
  <c r="AW9" i="197"/>
  <c r="I33" i="197" s="1"/>
  <c r="AS9" i="197"/>
  <c r="M33" i="197" s="1"/>
  <c r="AQ9" i="197"/>
  <c r="I29" i="197" s="1"/>
  <c r="AM9" i="197"/>
  <c r="AK9" i="197"/>
  <c r="I25" i="197" s="1"/>
  <c r="AG9" i="197"/>
  <c r="M25" i="197" s="1"/>
  <c r="AE9" i="197"/>
  <c r="I21" i="197" s="1"/>
  <c r="AA9" i="197"/>
  <c r="M21" i="197" s="1"/>
  <c r="Y9" i="197"/>
  <c r="I17" i="197" s="1"/>
  <c r="U9" i="197"/>
  <c r="M17" i="197" s="1"/>
  <c r="S9" i="197"/>
  <c r="I13" i="197" s="1"/>
  <c r="O9" i="197"/>
  <c r="M13" i="197" s="1"/>
  <c r="F9" i="197"/>
  <c r="D9" i="197"/>
  <c r="A9" i="197"/>
  <c r="BH8" i="197"/>
  <c r="J40" i="197" s="1"/>
  <c r="BJ40" i="197" s="1"/>
  <c r="BE8" i="197"/>
  <c r="BB8" i="197"/>
  <c r="AY8" i="197"/>
  <c r="L36" i="197" s="1"/>
  <c r="AV8" i="197"/>
  <c r="J32" i="197" s="1"/>
  <c r="BJ32" i="197" s="1"/>
  <c r="AS8" i="197"/>
  <c r="L32" i="197" s="1"/>
  <c r="BL32" i="197" s="1"/>
  <c r="AP8" i="197"/>
  <c r="J28" i="197" s="1"/>
  <c r="AM8" i="197"/>
  <c r="L28" i="197" s="1"/>
  <c r="BL28" i="197" s="1"/>
  <c r="J16" i="197"/>
  <c r="R8" i="197"/>
  <c r="J12" i="197" s="1"/>
  <c r="B8" i="197"/>
  <c r="A8" i="197"/>
  <c r="BI7" i="197"/>
  <c r="C43" i="197" s="1"/>
  <c r="BE7" i="197"/>
  <c r="BC7" i="197"/>
  <c r="C39" i="197" s="1"/>
  <c r="AY7" i="197"/>
  <c r="G39" i="197" s="1"/>
  <c r="AW7" i="197"/>
  <c r="C35" i="197" s="1"/>
  <c r="AS7" i="197"/>
  <c r="G35" i="197" s="1"/>
  <c r="AQ7" i="197"/>
  <c r="C31" i="197" s="1"/>
  <c r="AM7" i="197"/>
  <c r="M31" i="197" s="1"/>
  <c r="AK7" i="197"/>
  <c r="C27" i="197" s="1"/>
  <c r="AG7" i="197"/>
  <c r="AE7" i="197"/>
  <c r="C23" i="197" s="1"/>
  <c r="AA7" i="197"/>
  <c r="G23" i="197" s="1"/>
  <c r="Y7" i="197"/>
  <c r="U7" i="197"/>
  <c r="G19" i="197" s="1"/>
  <c r="S7" i="197"/>
  <c r="O7" i="197"/>
  <c r="G15" i="197" s="1"/>
  <c r="M7" i="197"/>
  <c r="C11" i="197" s="1"/>
  <c r="I7" i="197"/>
  <c r="G11" i="197" s="1"/>
  <c r="BI6" i="197"/>
  <c r="C42" i="197" s="1"/>
  <c r="BE6" i="197"/>
  <c r="BC6" i="197"/>
  <c r="C38" i="197" s="1"/>
  <c r="AY6" i="197"/>
  <c r="G38" i="197" s="1"/>
  <c r="AW6" i="197"/>
  <c r="AS6" i="197"/>
  <c r="AQ6" i="197"/>
  <c r="C30" i="197" s="1"/>
  <c r="AM6" i="197"/>
  <c r="M30" i="197" s="1"/>
  <c r="AK6" i="197"/>
  <c r="C26" i="197" s="1"/>
  <c r="AG6" i="197"/>
  <c r="G26" i="197" s="1"/>
  <c r="AE6" i="197"/>
  <c r="C22" i="197" s="1"/>
  <c r="AA6" i="197"/>
  <c r="G22" i="197" s="1"/>
  <c r="Y6" i="197"/>
  <c r="C18" i="197" s="1"/>
  <c r="U6" i="197"/>
  <c r="G18" i="197" s="1"/>
  <c r="S6" i="197"/>
  <c r="C14" i="197" s="1"/>
  <c r="O6" i="197"/>
  <c r="G14" i="197" s="1"/>
  <c r="M6" i="197"/>
  <c r="C10" i="197" s="1"/>
  <c r="I6" i="197"/>
  <c r="G10" i="197" s="1"/>
  <c r="BI5" i="197"/>
  <c r="C41" i="197" s="1"/>
  <c r="BE5" i="197"/>
  <c r="BC5" i="197"/>
  <c r="C37" i="197" s="1"/>
  <c r="AY5" i="197"/>
  <c r="G37" i="197" s="1"/>
  <c r="AW5" i="197"/>
  <c r="C33" i="197" s="1"/>
  <c r="AU5" i="197"/>
  <c r="AS5" i="197"/>
  <c r="G33" i="197" s="1"/>
  <c r="AQ5" i="197"/>
  <c r="C29" i="197" s="1"/>
  <c r="AM5" i="197"/>
  <c r="M29" i="197" s="1"/>
  <c r="AK5" i="197"/>
  <c r="C25" i="197" s="1"/>
  <c r="AG5" i="197"/>
  <c r="G25" i="197" s="1"/>
  <c r="AE5" i="197"/>
  <c r="C21" i="197" s="1"/>
  <c r="AA5" i="197"/>
  <c r="G21" i="197" s="1"/>
  <c r="Y5" i="197"/>
  <c r="C17" i="197" s="1"/>
  <c r="U5" i="197"/>
  <c r="G17" i="197" s="1"/>
  <c r="S5" i="197"/>
  <c r="C13" i="197" s="1"/>
  <c r="O5" i="197"/>
  <c r="G13" i="197" s="1"/>
  <c r="M5" i="197"/>
  <c r="C9" i="197" s="1"/>
  <c r="I5" i="197"/>
  <c r="G9" i="197" s="1"/>
  <c r="A5" i="197"/>
  <c r="BS4" i="197"/>
  <c r="BR4" i="197"/>
  <c r="BH4" i="197"/>
  <c r="D40" i="197" s="1"/>
  <c r="BE4" i="197"/>
  <c r="F40" i="197" s="1"/>
  <c r="BB4" i="197"/>
  <c r="D36" i="197" s="1"/>
  <c r="AY4" i="197"/>
  <c r="AV4" i="197"/>
  <c r="AS4" i="197"/>
  <c r="AP4" i="197"/>
  <c r="D28" i="197" s="1"/>
  <c r="BN28" i="197" s="1"/>
  <c r="AM4" i="197"/>
  <c r="F28" i="197" s="1"/>
  <c r="AD16" i="197" l="1"/>
  <c r="V20" i="197" s="1"/>
  <c r="AA16" i="197"/>
  <c r="X20" i="197" s="1"/>
  <c r="AJ12" i="197"/>
  <c r="P24" i="197" s="1"/>
  <c r="AG12" i="197"/>
  <c r="R24" i="197" s="1"/>
  <c r="I4" i="197"/>
  <c r="F8" i="197" s="1"/>
  <c r="L4" i="197"/>
  <c r="D8" i="197" s="1"/>
  <c r="BR8" i="197"/>
  <c r="BS8" i="197"/>
  <c r="AG20" i="197"/>
  <c r="AD24" i="197" s="1"/>
  <c r="AJ20" i="197"/>
  <c r="AB24" i="197" s="1"/>
  <c r="U8" i="197"/>
  <c r="L16" i="197" s="1"/>
  <c r="BP12" i="201"/>
  <c r="BL12" i="201"/>
  <c r="BN12" i="201"/>
  <c r="BJ12" i="201"/>
  <c r="O4" i="197"/>
  <c r="F12" i="197" s="1"/>
  <c r="R4" i="197"/>
  <c r="D12" i="197" s="1"/>
  <c r="BS12" i="197"/>
  <c r="AJ8" i="197"/>
  <c r="J24" i="197" s="1"/>
  <c r="AG8" i="197"/>
  <c r="L24" i="197" s="1"/>
  <c r="AA12" i="197"/>
  <c r="R20" i="197" s="1"/>
  <c r="X4" i="197"/>
  <c r="D16" i="197" s="1"/>
  <c r="U4" i="197"/>
  <c r="F16" i="197" s="1"/>
  <c r="BL16" i="201"/>
  <c r="BP16" i="201"/>
  <c r="BT24" i="201"/>
  <c r="BX24" i="201" s="1"/>
  <c r="BJ16" i="201"/>
  <c r="BN16" i="201"/>
  <c r="BR12" i="197"/>
  <c r="O8" i="197"/>
  <c r="L12" i="197" s="1"/>
  <c r="BR24" i="197"/>
  <c r="AG16" i="197"/>
  <c r="X24" i="197" s="1"/>
  <c r="BL20" i="201"/>
  <c r="BP4" i="201"/>
  <c r="BN20" i="201"/>
  <c r="BL4" i="201"/>
  <c r="AD4" i="197"/>
  <c r="D20" i="197" s="1"/>
  <c r="AA4" i="197"/>
  <c r="F20" i="197" s="1"/>
  <c r="BR16" i="197"/>
  <c r="BT16" i="197" s="1"/>
  <c r="BX16" i="197" s="1"/>
  <c r="X12" i="197"/>
  <c r="P16" i="197" s="1"/>
  <c r="BT20" i="201"/>
  <c r="BX20" i="201" s="1"/>
  <c r="BP20" i="201"/>
  <c r="BP8" i="201"/>
  <c r="BJ20" i="201"/>
  <c r="BL8" i="201"/>
  <c r="BR20" i="197"/>
  <c r="AD8" i="197"/>
  <c r="J20" i="197" s="1"/>
  <c r="BS20" i="197"/>
  <c r="AA8" i="197"/>
  <c r="L20" i="197" s="1"/>
  <c r="BT4" i="197"/>
  <c r="BX4" i="197" s="1"/>
  <c r="AJ4" i="197"/>
  <c r="D24" i="197" s="1"/>
  <c r="BS24" i="197"/>
  <c r="AG4" i="197"/>
  <c r="F24" i="197" s="1"/>
  <c r="D24" i="201"/>
  <c r="BN24" i="201" s="1"/>
  <c r="BN4" i="201"/>
  <c r="F24" i="201"/>
  <c r="BJ4" i="201"/>
  <c r="BM28" i="201"/>
  <c r="BM40" i="201"/>
  <c r="BQ28" i="201"/>
  <c r="BW28" i="201"/>
  <c r="BY28" i="201" s="1"/>
  <c r="BM32" i="201"/>
  <c r="BY32" i="201"/>
  <c r="BJ24" i="201"/>
  <c r="BW36" i="201"/>
  <c r="BQ36" i="201"/>
  <c r="BM36" i="201"/>
  <c r="BY36" i="201"/>
  <c r="BQ32" i="201"/>
  <c r="BW32" i="201"/>
  <c r="BN8" i="201"/>
  <c r="BJ8" i="201"/>
  <c r="BW40" i="201"/>
  <c r="BY40" i="201" s="1"/>
  <c r="BQ40" i="201"/>
  <c r="BQ28" i="197"/>
  <c r="BW28" i="197"/>
  <c r="BJ36" i="197"/>
  <c r="BN36" i="197"/>
  <c r="BX32" i="197"/>
  <c r="BT32" i="197"/>
  <c r="BP40" i="197"/>
  <c r="BN40" i="197"/>
  <c r="BJ28" i="197"/>
  <c r="BX28" i="197"/>
  <c r="BT28" i="197"/>
  <c r="BM32" i="197"/>
  <c r="BL40" i="197"/>
  <c r="BM40" i="197" s="1"/>
  <c r="BN32" i="197"/>
  <c r="BX36" i="197"/>
  <c r="BT36" i="197"/>
  <c r="BP36" i="197"/>
  <c r="BL36" i="197"/>
  <c r="BP28" i="197"/>
  <c r="BP32" i="197"/>
  <c r="G29" i="197"/>
  <c r="G31" i="197"/>
  <c r="BX40" i="197"/>
  <c r="BM20" i="201" l="1"/>
  <c r="BJ12" i="197"/>
  <c r="BT8" i="197"/>
  <c r="BX8" i="197" s="1"/>
  <c r="BP16" i="197"/>
  <c r="BM12" i="201"/>
  <c r="BQ12" i="201"/>
  <c r="BW12" i="201" s="1"/>
  <c r="BY12" i="201" s="1"/>
  <c r="BN12" i="197"/>
  <c r="BL12" i="197"/>
  <c r="BT12" i="197"/>
  <c r="BX12" i="197" s="1"/>
  <c r="BT24" i="197"/>
  <c r="BX24" i="197" s="1"/>
  <c r="BJ24" i="197"/>
  <c r="BL16" i="197"/>
  <c r="BQ16" i="201"/>
  <c r="BW16" i="201" s="1"/>
  <c r="BY16" i="201" s="1"/>
  <c r="BM16" i="201"/>
  <c r="BP12" i="197"/>
  <c r="BL24" i="197"/>
  <c r="BJ16" i="197"/>
  <c r="BN16" i="197"/>
  <c r="BM4" i="201"/>
  <c r="BQ20" i="201"/>
  <c r="BW20" i="201" s="1"/>
  <c r="BY20" i="201" s="1"/>
  <c r="BT20" i="197"/>
  <c r="BX20" i="197" s="1"/>
  <c r="BN20" i="197"/>
  <c r="BL20" i="197"/>
  <c r="BJ4" i="197"/>
  <c r="BP8" i="197"/>
  <c r="BJ20" i="197"/>
  <c r="BL8" i="197"/>
  <c r="BN8" i="197"/>
  <c r="BP20" i="197"/>
  <c r="BJ8" i="197"/>
  <c r="BP4" i="197"/>
  <c r="BL4" i="197"/>
  <c r="BN24" i="197"/>
  <c r="BW24" i="197" s="1"/>
  <c r="BP24" i="197"/>
  <c r="BN4" i="197"/>
  <c r="BQ4" i="201"/>
  <c r="BW4" i="201" s="1"/>
  <c r="BY4" i="201" s="1"/>
  <c r="BL24" i="201"/>
  <c r="BM24" i="201" s="1"/>
  <c r="BP24" i="201"/>
  <c r="BQ8" i="201"/>
  <c r="BW8" i="201" s="1"/>
  <c r="BY8" i="201" s="1"/>
  <c r="BM8" i="201"/>
  <c r="BM28" i="197"/>
  <c r="BY28" i="197"/>
  <c r="BW40" i="197"/>
  <c r="BY40" i="197" s="1"/>
  <c r="BQ40" i="197"/>
  <c r="BQ32" i="197"/>
  <c r="BW32" i="197"/>
  <c r="BY32" i="197" s="1"/>
  <c r="BW36" i="197"/>
  <c r="BQ36" i="197"/>
  <c r="BM36" i="197"/>
  <c r="BY36" i="197"/>
  <c r="BM12" i="197" l="1"/>
  <c r="BQ16" i="197"/>
  <c r="BW16" i="197" s="1"/>
  <c r="BY16" i="197" s="1"/>
  <c r="BQ12" i="197"/>
  <c r="BW12" i="197" s="1"/>
  <c r="BY12" i="197" s="1"/>
  <c r="BY24" i="197"/>
  <c r="BM24" i="197"/>
  <c r="BQ20" i="197"/>
  <c r="BW20" i="197" s="1"/>
  <c r="BY20" i="197" s="1"/>
  <c r="BM16" i="197"/>
  <c r="BM4" i="197"/>
  <c r="BM20" i="197"/>
  <c r="BM8" i="197"/>
  <c r="BQ8" i="197"/>
  <c r="BW8" i="197" s="1"/>
  <c r="BY8" i="197" s="1"/>
  <c r="BQ4" i="197"/>
  <c r="BW4" i="197" s="1"/>
  <c r="BY4" i="197" s="1"/>
  <c r="BQ24" i="197"/>
  <c r="BQ24" i="201"/>
  <c r="BW24" i="201" s="1"/>
  <c r="BY24" i="201" s="1"/>
  <c r="BV24" i="197" l="1"/>
  <c r="BU24" i="197" s="1"/>
  <c r="AF50" i="197" s="1"/>
  <c r="BV36" i="197"/>
  <c r="BU36" i="197" s="1"/>
  <c r="AX50" i="197" s="1"/>
  <c r="BV8" i="197"/>
  <c r="BU8" i="197" s="1"/>
  <c r="H50" i="197" s="1"/>
  <c r="BV4" i="197"/>
  <c r="BU4" i="197" s="1"/>
  <c r="B50" i="197" s="1"/>
  <c r="BV32" i="197"/>
  <c r="BU32" i="197" s="1"/>
  <c r="AR50" i="197" s="1"/>
  <c r="BV28" i="197"/>
  <c r="BU28" i="197" s="1"/>
  <c r="AL50" i="197" s="1"/>
  <c r="BV20" i="197"/>
  <c r="BU20" i="197" s="1"/>
  <c r="Z50" i="197" s="1"/>
  <c r="BV12" i="197"/>
  <c r="BU12" i="197" s="1"/>
  <c r="N50" i="197" s="1"/>
  <c r="BV16" i="197"/>
  <c r="BU16" i="197" s="1"/>
  <c r="T50" i="197" s="1"/>
  <c r="BV40" i="197"/>
  <c r="BU40" i="197" s="1"/>
  <c r="BD50" i="197" s="1"/>
  <c r="BV20" i="201"/>
  <c r="BU20" i="201" s="1"/>
  <c r="Z50" i="201" s="1"/>
  <c r="BV8" i="201"/>
  <c r="BU8" i="201" s="1"/>
  <c r="H50" i="201" s="1"/>
  <c r="BV16" i="201"/>
  <c r="BU16" i="201" s="1"/>
  <c r="T50" i="201" s="1"/>
  <c r="BV28" i="201"/>
  <c r="BU28" i="201" s="1"/>
  <c r="AL50" i="201" s="1"/>
  <c r="BV24" i="201"/>
  <c r="BU24" i="201" s="1"/>
  <c r="AF50" i="201" s="1"/>
  <c r="BV32" i="201"/>
  <c r="BU32" i="201" s="1"/>
  <c r="AR50" i="201" s="1"/>
  <c r="BV36" i="201"/>
  <c r="BU36" i="201" s="1"/>
  <c r="AX50" i="201" s="1"/>
  <c r="BV4" i="201"/>
  <c r="BU4" i="201" s="1"/>
  <c r="B50" i="201" s="1"/>
  <c r="BV12" i="201"/>
  <c r="BU12" i="201" s="1"/>
  <c r="N50" i="201" s="1"/>
  <c r="BV40" i="201"/>
  <c r="BU40" i="201" s="1"/>
  <c r="BD50" i="201" s="1"/>
  <c r="BV37" i="207"/>
  <c r="BV29" i="207"/>
  <c r="BV33" i="207"/>
  <c r="BV41" i="207"/>
  <c r="BV21" i="207"/>
</calcChain>
</file>

<file path=xl/sharedStrings.xml><?xml version="1.0" encoding="utf-8"?>
<sst xmlns="http://schemas.openxmlformats.org/spreadsheetml/2006/main" count="2529" uniqueCount="92">
  <si>
    <t>集計表</t>
  </si>
  <si>
    <t>（青色の未入力のこと）</t>
  </si>
  <si>
    <t>地区</t>
  </si>
  <si>
    <t>勝敗</t>
  </si>
  <si>
    <t>勝ち点</t>
  </si>
  <si>
    <t>得セット数</t>
  </si>
  <si>
    <t>損セット数</t>
  </si>
  <si>
    <t>セット率</t>
  </si>
  <si>
    <t>得点</t>
  </si>
  <si>
    <t>失点</t>
  </si>
  <si>
    <t>ポイント率</t>
  </si>
  <si>
    <t>順位</t>
  </si>
  <si>
    <t>チーム名</t>
  </si>
  <si>
    <t>　</t>
  </si>
  <si>
    <t>-</t>
  </si>
  <si>
    <t>⑩</t>
  </si>
  <si>
    <t>⑦</t>
  </si>
  <si>
    <t>④</t>
  </si>
  <si>
    <t>①</t>
  </si>
  <si>
    <t>⑥</t>
  </si>
  <si>
    <t>⑪</t>
  </si>
  <si>
    <t>②</t>
  </si>
  <si>
    <t>⑨</t>
  </si>
  <si>
    <t>③</t>
  </si>
  <si>
    <t>⑧</t>
  </si>
  <si>
    <t>⑤</t>
  </si>
  <si>
    <t>⑫</t>
  </si>
  <si>
    <t>⑬</t>
  </si>
  <si>
    <t>⑭</t>
  </si>
  <si>
    <t>⑯</t>
  </si>
  <si>
    <t>⑱</t>
  </si>
  <si>
    <t>⑮</t>
  </si>
  <si>
    <t>⑰</t>
  </si>
  <si>
    <t>⑲</t>
  </si>
  <si>
    <t>⑳</t>
  </si>
  <si>
    <t>大塚ＳＶＣ</t>
    <phoneticPr fontId="16"/>
  </si>
  <si>
    <t>第４コート</t>
    <phoneticPr fontId="16"/>
  </si>
  <si>
    <t>ワルキューレ</t>
    <phoneticPr fontId="16"/>
  </si>
  <si>
    <t>第３コート</t>
    <phoneticPr fontId="16"/>
  </si>
  <si>
    <t>甚目寺☆空</t>
    <phoneticPr fontId="16"/>
  </si>
  <si>
    <t>ＲＩＳＥ</t>
    <phoneticPr fontId="16"/>
  </si>
  <si>
    <t>甚目寺☆月</t>
    <phoneticPr fontId="16"/>
  </si>
  <si>
    <t>ゆにーく</t>
    <phoneticPr fontId="16"/>
  </si>
  <si>
    <t>第１コート</t>
    <phoneticPr fontId="16"/>
  </si>
  <si>
    <t>KISOGAWA</t>
    <phoneticPr fontId="16"/>
  </si>
  <si>
    <t>第２コート</t>
    <phoneticPr fontId="16"/>
  </si>
  <si>
    <t>愛西ＳＶＣ</t>
    <phoneticPr fontId="16"/>
  </si>
  <si>
    <t>ハッピー</t>
    <phoneticPr fontId="16"/>
  </si>
  <si>
    <t>清水SVC</t>
    <phoneticPr fontId="16"/>
  </si>
  <si>
    <t>甚目寺総合体育館</t>
    <rPh sb="0" eb="3">
      <t>ジモクジ</t>
    </rPh>
    <rPh sb="3" eb="5">
      <t>ソウゴウ</t>
    </rPh>
    <rPh sb="5" eb="8">
      <t>タイイクカン</t>
    </rPh>
    <phoneticPr fontId="16"/>
  </si>
  <si>
    <t>光ヶ丘P＆M</t>
    <phoneticPr fontId="16"/>
  </si>
  <si>
    <t>ひまわり２</t>
    <phoneticPr fontId="16"/>
  </si>
  <si>
    <t>ＵＮＦＡＩＲ</t>
    <phoneticPr fontId="16"/>
  </si>
  <si>
    <t>ひまわり平和１</t>
    <phoneticPr fontId="16"/>
  </si>
  <si>
    <t>team Smaily</t>
    <phoneticPr fontId="16"/>
  </si>
  <si>
    <t>アズワン</t>
    <phoneticPr fontId="16"/>
  </si>
  <si>
    <t>レディースフリーの部</t>
    <phoneticPr fontId="16"/>
  </si>
  <si>
    <t>木曽川</t>
    <phoneticPr fontId="16"/>
  </si>
  <si>
    <t>ひまわり平和Aチーム</t>
    <phoneticPr fontId="16"/>
  </si>
  <si>
    <t>ａｓ　ｏｎｅ　B</t>
    <phoneticPr fontId="16"/>
  </si>
  <si>
    <t>さくらんぼ</t>
    <phoneticPr fontId="16"/>
  </si>
  <si>
    <t>ウェーブ</t>
    <phoneticPr fontId="16"/>
  </si>
  <si>
    <t>第６コート</t>
    <phoneticPr fontId="16"/>
  </si>
  <si>
    <t>Ｑビック</t>
    <phoneticPr fontId="16"/>
  </si>
  <si>
    <t>ＨＡＲＵ</t>
    <phoneticPr fontId="16"/>
  </si>
  <si>
    <t>レインボー祖父江</t>
    <phoneticPr fontId="16"/>
  </si>
  <si>
    <t>大志え～</t>
    <phoneticPr fontId="16"/>
  </si>
  <si>
    <t>大塚ＳＶＣⅠ</t>
    <rPh sb="0" eb="2">
      <t>オオツカ</t>
    </rPh>
    <phoneticPr fontId="17"/>
  </si>
  <si>
    <t>ひまわりⅡ</t>
    <phoneticPr fontId="16"/>
  </si>
  <si>
    <t>みっくす 2</t>
    <phoneticPr fontId="16"/>
  </si>
  <si>
    <t>ひまわりⅠ</t>
    <phoneticPr fontId="16"/>
  </si>
  <si>
    <t>種目：レディース５０歳以上の部</t>
    <rPh sb="10" eb="13">
      <t>サイイジョウ</t>
    </rPh>
    <phoneticPr fontId="16"/>
  </si>
  <si>
    <t>ひまわり平和Bチーム</t>
    <phoneticPr fontId="16"/>
  </si>
  <si>
    <t>Ｇｏｏｆｉｅｓ</t>
    <phoneticPr fontId="16"/>
  </si>
  <si>
    <t>種目：メンズの部</t>
    <phoneticPr fontId="16"/>
  </si>
  <si>
    <t>１０アソート（ﾃﾝｱｿｰﾄ）</t>
    <phoneticPr fontId="16"/>
  </si>
  <si>
    <t>ハッピーB</t>
    <phoneticPr fontId="16"/>
  </si>
  <si>
    <t>４人で強い方がＴＷＥ</t>
    <phoneticPr fontId="16"/>
  </si>
  <si>
    <t>ハッピーA</t>
    <phoneticPr fontId="16"/>
  </si>
  <si>
    <t>カリブコルセア</t>
    <phoneticPr fontId="16"/>
  </si>
  <si>
    <t>第5コート</t>
    <phoneticPr fontId="16"/>
  </si>
  <si>
    <t>as one A</t>
    <phoneticPr fontId="16"/>
  </si>
  <si>
    <t>甚目寺☆花</t>
    <rPh sb="0" eb="3">
      <t>ジモクジ</t>
    </rPh>
    <rPh sb="4" eb="5">
      <t>ハナ</t>
    </rPh>
    <phoneticPr fontId="16"/>
  </si>
  <si>
    <t>愛西SVC</t>
    <rPh sb="0" eb="2">
      <t>アイサイ</t>
    </rPh>
    <phoneticPr fontId="17"/>
  </si>
  <si>
    <t>ペガサス</t>
    <phoneticPr fontId="16"/>
  </si>
  <si>
    <t>as one   A</t>
    <phoneticPr fontId="16"/>
  </si>
  <si>
    <t>as one   A</t>
  </si>
  <si>
    <t>ハッピー</t>
  </si>
  <si>
    <t>愛西SVC</t>
  </si>
  <si>
    <t>ひまわりⅠ</t>
  </si>
  <si>
    <t>ペガサス</t>
  </si>
  <si>
    <t>大塚SVCⅡ</t>
    <rPh sb="0" eb="2">
      <t>オオツカ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</si>
</sst>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"/>
    <numFmt numFmtId="177" formatCode="#,##0.000000;[Red]\-#,##0.000000"/>
    <numFmt numFmtId="178" formatCode="#,##0.000;[Red]\-#,##0.000"/>
    <numFmt numFmtId="179" formatCode="0.00000"/>
  </numFmts>
  <fonts count="19" x14ac:knownFonts="1">
    <font>
      <sz val="11"/>
      <color theme="1"/>
      <name val="ＭＳ Ｐゴシック"/>
      <charset val="134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4"/>
      <name val="ＭＳ Ｐ明朝"/>
      <family val="1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 tint="-4.9989318521683403E-2"/>
        <bgColor indexed="64"/>
      </patternFill>
    </fill>
  </fills>
  <borders count="11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 diagonalDown="1">
      <left/>
      <right/>
      <top style="medium">
        <color auto="1"/>
      </top>
      <bottom/>
      <diagonal style="thin">
        <color auto="1"/>
      </diagonal>
    </border>
    <border diagonalDown="1">
      <left/>
      <right style="medium">
        <color auto="1"/>
      </right>
      <top style="medium">
        <color auto="1"/>
      </top>
      <bottom/>
      <diagonal style="thin">
        <color auto="1"/>
      </diagonal>
    </border>
    <border>
      <left/>
      <right style="thin">
        <color auto="1"/>
      </right>
      <top style="medium">
        <color auto="1"/>
      </top>
      <bottom/>
      <diagonal/>
    </border>
    <border diagonalDown="1">
      <left style="medium">
        <color auto="1"/>
      </left>
      <right/>
      <top/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 style="medium">
        <color auto="1"/>
      </right>
      <top/>
      <bottom/>
      <diagonal style="thin">
        <color auto="1"/>
      </diagonal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 diagonalDown="1">
      <left style="medium">
        <color auto="1"/>
      </left>
      <right/>
      <top/>
      <bottom style="medium">
        <color auto="1"/>
      </bottom>
      <diagonal style="thin">
        <color auto="1"/>
      </diagonal>
    </border>
    <border diagonalDown="1">
      <left/>
      <right/>
      <top/>
      <bottom style="medium">
        <color auto="1"/>
      </bottom>
      <diagonal style="thin">
        <color auto="1"/>
      </diagonal>
    </border>
    <border diagonalDown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/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/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38" fontId="15" fillId="0" borderId="0" applyFont="0" applyFill="0" applyBorder="0" applyAlignment="0" applyProtection="0">
      <alignment vertical="center"/>
    </xf>
    <xf numFmtId="0" fontId="15" fillId="0" borderId="0"/>
    <xf numFmtId="38" fontId="15" fillId="0" borderId="0" applyFont="0" applyFill="0" applyBorder="0" applyAlignment="0" applyProtection="0">
      <alignment vertical="center"/>
    </xf>
  </cellStyleXfs>
  <cellXfs count="509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/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3" borderId="41" xfId="0" applyFont="1" applyFill="1" applyBorder="1" applyAlignment="1">
      <alignment vertical="center"/>
    </xf>
    <xf numFmtId="0" fontId="5" fillId="0" borderId="23" xfId="0" applyFont="1" applyBorder="1" applyAlignment="1">
      <alignment horizontal="center" vertical="top" wrapText="1"/>
    </xf>
    <xf numFmtId="0" fontId="0" fillId="0" borderId="33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3" fillId="0" borderId="56" xfId="0" applyFont="1" applyBorder="1" applyAlignment="1">
      <alignment vertical="center" wrapText="1"/>
    </xf>
    <xf numFmtId="0" fontId="3" fillId="0" borderId="58" xfId="0" applyFont="1" applyBorder="1" applyAlignment="1">
      <alignment horizontal="center" vertical="center"/>
    </xf>
    <xf numFmtId="0" fontId="0" fillId="0" borderId="1" xfId="0" applyBorder="1"/>
    <xf numFmtId="0" fontId="6" fillId="4" borderId="41" xfId="0" applyFont="1" applyFill="1" applyBorder="1" applyAlignment="1">
      <alignment vertical="center"/>
    </xf>
    <xf numFmtId="0" fontId="6" fillId="4" borderId="60" xfId="0" applyFont="1" applyFill="1" applyBorder="1" applyAlignment="1">
      <alignment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vertical="center"/>
    </xf>
    <xf numFmtId="0" fontId="6" fillId="4" borderId="28" xfId="0" applyFont="1" applyFill="1" applyBorder="1" applyAlignment="1">
      <alignment horizontal="center" vertical="center"/>
    </xf>
    <xf numFmtId="0" fontId="6" fillId="5" borderId="34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6" borderId="41" xfId="0" applyFont="1" applyFill="1" applyBorder="1" applyAlignment="1">
      <alignment vertical="center"/>
    </xf>
    <xf numFmtId="0" fontId="6" fillId="6" borderId="60" xfId="0" applyFont="1" applyFill="1" applyBorder="1" applyAlignment="1">
      <alignment vertical="center"/>
    </xf>
    <xf numFmtId="0" fontId="6" fillId="6" borderId="28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3" borderId="61" xfId="0" applyFont="1" applyFill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6" fillId="3" borderId="63" xfId="0" applyFont="1" applyFill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6" fillId="5" borderId="61" xfId="0" applyFont="1" applyFill="1" applyBorder="1" applyAlignment="1">
      <alignment horizontal="center" vertical="center"/>
    </xf>
    <xf numFmtId="0" fontId="6" fillId="5" borderId="62" xfId="0" applyFont="1" applyFill="1" applyBorder="1" applyAlignment="1">
      <alignment horizontal="center" vertical="center"/>
    </xf>
    <xf numFmtId="0" fontId="6" fillId="5" borderId="63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6" borderId="34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62" xfId="0" applyFont="1" applyFill="1" applyBorder="1" applyAlignment="1">
      <alignment horizontal="center" vertical="center"/>
    </xf>
    <xf numFmtId="0" fontId="6" fillId="6" borderId="31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0" borderId="68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29" xfId="0" applyBorder="1"/>
    <xf numFmtId="0" fontId="6" fillId="3" borderId="53" xfId="0" applyFont="1" applyFill="1" applyBorder="1" applyAlignment="1">
      <alignment horizontal="center" vertical="center"/>
    </xf>
    <xf numFmtId="0" fontId="6" fillId="3" borderId="66" xfId="0" applyFont="1" applyFill="1" applyBorder="1" applyAlignment="1">
      <alignment horizontal="center" vertical="center"/>
    </xf>
    <xf numFmtId="0" fontId="6" fillId="0" borderId="41" xfId="0" applyFont="1" applyBorder="1" applyAlignment="1">
      <alignment vertical="center"/>
    </xf>
    <xf numFmtId="0" fontId="6" fillId="0" borderId="60" xfId="0" applyFont="1" applyBorder="1" applyAlignment="1">
      <alignment vertical="center"/>
    </xf>
    <xf numFmtId="0" fontId="6" fillId="0" borderId="22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0" fillId="0" borderId="26" xfId="0" applyBorder="1"/>
    <xf numFmtId="0" fontId="0" fillId="0" borderId="35" xfId="0" applyBorder="1"/>
    <xf numFmtId="0" fontId="0" fillId="0" borderId="64" xfId="0" applyBorder="1"/>
    <xf numFmtId="0" fontId="6" fillId="0" borderId="55" xfId="0" applyFont="1" applyBorder="1" applyAlignment="1">
      <alignment horizontal="center" vertical="center"/>
    </xf>
    <xf numFmtId="0" fontId="0" fillId="0" borderId="54" xfId="0" applyBorder="1"/>
    <xf numFmtId="0" fontId="6" fillId="0" borderId="77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0" fillId="0" borderId="0" xfId="0" applyNumberFormat="1"/>
    <xf numFmtId="178" fontId="0" fillId="0" borderId="0" xfId="1" applyNumberFormat="1" applyFont="1" applyAlignment="1"/>
    <xf numFmtId="177" fontId="0" fillId="0" borderId="0" xfId="1" applyNumberFormat="1" applyFont="1" applyAlignment="1"/>
    <xf numFmtId="179" fontId="0" fillId="0" borderId="0" xfId="0" applyNumberFormat="1"/>
    <xf numFmtId="0" fontId="12" fillId="0" borderId="0" xfId="0" applyFont="1"/>
    <xf numFmtId="0" fontId="15" fillId="0" borderId="1" xfId="0" applyFont="1" applyBorder="1"/>
    <xf numFmtId="0" fontId="2" fillId="0" borderId="0" xfId="2" applyFont="1"/>
    <xf numFmtId="0" fontId="15" fillId="0" borderId="0" xfId="2"/>
    <xf numFmtId="0" fontId="5" fillId="0" borderId="2" xfId="2" applyFont="1" applyBorder="1" applyAlignment="1">
      <alignment horizontal="center"/>
    </xf>
    <xf numFmtId="0" fontId="5" fillId="0" borderId="6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6" fillId="4" borderId="41" xfId="2" applyFont="1" applyFill="1" applyBorder="1" applyAlignment="1">
      <alignment vertical="center"/>
    </xf>
    <xf numFmtId="0" fontId="6" fillId="4" borderId="60" xfId="2" applyFont="1" applyFill="1" applyBorder="1" applyAlignment="1">
      <alignment vertical="center"/>
    </xf>
    <xf numFmtId="0" fontId="6" fillId="4" borderId="25" xfId="2" applyFont="1" applyFill="1" applyBorder="1" applyAlignment="1">
      <alignment vertical="center"/>
    </xf>
    <xf numFmtId="0" fontId="6" fillId="4" borderId="34" xfId="2" applyFont="1" applyFill="1" applyBorder="1" applyAlignment="1">
      <alignment horizontal="center" vertical="center"/>
    </xf>
    <xf numFmtId="0" fontId="6" fillId="6" borderId="41" xfId="2" applyFont="1" applyFill="1" applyBorder="1" applyAlignment="1">
      <alignment vertical="center"/>
    </xf>
    <xf numFmtId="0" fontId="6" fillId="6" borderId="60" xfId="2" applyFont="1" applyFill="1" applyBorder="1" applyAlignment="1">
      <alignment vertical="center"/>
    </xf>
    <xf numFmtId="0" fontId="6" fillId="6" borderId="34" xfId="2" applyFont="1" applyFill="1" applyBorder="1" applyAlignment="1">
      <alignment horizontal="center" vertical="center"/>
    </xf>
    <xf numFmtId="0" fontId="6" fillId="0" borderId="38" xfId="2" applyFont="1" applyBorder="1" applyAlignment="1">
      <alignment horizontal="center" vertical="center"/>
    </xf>
    <xf numFmtId="0" fontId="6" fillId="4" borderId="28" xfId="2" applyFont="1" applyFill="1" applyBorder="1" applyAlignment="1">
      <alignment horizontal="center" vertical="center"/>
    </xf>
    <xf numFmtId="0" fontId="6" fillId="5" borderId="34" xfId="2" applyFont="1" applyFill="1" applyBorder="1" applyAlignment="1">
      <alignment horizontal="center" vertical="center"/>
    </xf>
    <xf numFmtId="0" fontId="6" fillId="5" borderId="61" xfId="2" applyFont="1" applyFill="1" applyBorder="1" applyAlignment="1">
      <alignment horizontal="center" vertical="center"/>
    </xf>
    <xf numFmtId="0" fontId="6" fillId="5" borderId="28" xfId="2" applyFont="1" applyFill="1" applyBorder="1" applyAlignment="1">
      <alignment horizontal="center" vertical="center"/>
    </xf>
    <xf numFmtId="0" fontId="6" fillId="6" borderId="28" xfId="2" applyFont="1" applyFill="1" applyBorder="1" applyAlignment="1">
      <alignment horizontal="center" vertical="center"/>
    </xf>
    <xf numFmtId="0" fontId="6" fillId="2" borderId="34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61" xfId="2" applyFont="1" applyFill="1" applyBorder="1" applyAlignment="1">
      <alignment horizontal="center" vertical="center"/>
    </xf>
    <xf numFmtId="0" fontId="6" fillId="0" borderId="77" xfId="2" applyFont="1" applyBorder="1" applyAlignment="1">
      <alignment horizontal="center" vertical="center"/>
    </xf>
    <xf numFmtId="0" fontId="6" fillId="5" borderId="62" xfId="2" applyFont="1" applyFill="1" applyBorder="1" applyAlignment="1">
      <alignment horizontal="center" vertical="center"/>
    </xf>
    <xf numFmtId="0" fontId="6" fillId="2" borderId="62" xfId="2" applyFont="1" applyFill="1" applyBorder="1" applyAlignment="1">
      <alignment horizontal="center" vertical="center"/>
    </xf>
    <xf numFmtId="0" fontId="6" fillId="5" borderId="31" xfId="2" applyFont="1" applyFill="1" applyBorder="1" applyAlignment="1">
      <alignment horizontal="center" vertical="center"/>
    </xf>
    <xf numFmtId="0" fontId="6" fillId="5" borderId="63" xfId="2" applyFont="1" applyFill="1" applyBorder="1" applyAlignment="1">
      <alignment horizontal="center" vertical="center"/>
    </xf>
    <xf numFmtId="0" fontId="6" fillId="4" borderId="31" xfId="2" applyFont="1" applyFill="1" applyBorder="1" applyAlignment="1">
      <alignment horizontal="center" vertical="center"/>
    </xf>
    <xf numFmtId="0" fontId="6" fillId="2" borderId="31" xfId="2" applyFont="1" applyFill="1" applyBorder="1" applyAlignment="1">
      <alignment horizontal="center" vertical="center"/>
    </xf>
    <xf numFmtId="0" fontId="6" fillId="6" borderId="31" xfId="2" applyFont="1" applyFill="1" applyBorder="1" applyAlignment="1">
      <alignment horizontal="center" vertical="center"/>
    </xf>
    <xf numFmtId="0" fontId="6" fillId="2" borderId="63" xfId="2" applyFont="1" applyFill="1" applyBorder="1" applyAlignment="1">
      <alignment horizontal="center" vertical="center"/>
    </xf>
    <xf numFmtId="0" fontId="6" fillId="0" borderId="70" xfId="2" applyFont="1" applyBorder="1" applyAlignment="1">
      <alignment horizontal="center" vertical="center"/>
    </xf>
    <xf numFmtId="0" fontId="15" fillId="0" borderId="25" xfId="2" applyBorder="1" applyAlignment="1">
      <alignment horizontal="center" vertical="center" wrapText="1"/>
    </xf>
    <xf numFmtId="0" fontId="6" fillId="0" borderId="25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15" fillId="0" borderId="28" xfId="2" applyBorder="1" applyAlignment="1">
      <alignment horizontal="center" vertical="center" wrapText="1"/>
    </xf>
    <xf numFmtId="0" fontId="6" fillId="0" borderId="29" xfId="2" applyFont="1" applyBorder="1" applyAlignment="1">
      <alignment horizontal="center" vertical="center"/>
    </xf>
    <xf numFmtId="0" fontId="15" fillId="0" borderId="31" xfId="2" applyBorder="1" applyAlignment="1">
      <alignment horizontal="center" vertical="center" wrapText="1"/>
    </xf>
    <xf numFmtId="0" fontId="6" fillId="0" borderId="31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15" fillId="0" borderId="34" xfId="2" applyBorder="1" applyAlignment="1">
      <alignment horizontal="center" vertical="center" wrapText="1"/>
    </xf>
    <xf numFmtId="0" fontId="6" fillId="0" borderId="34" xfId="2" applyFont="1" applyBorder="1" applyAlignment="1">
      <alignment horizontal="center" vertical="center"/>
    </xf>
    <xf numFmtId="0" fontId="6" fillId="0" borderId="35" xfId="2" applyFont="1" applyBorder="1" applyAlignment="1">
      <alignment horizontal="center" vertical="center"/>
    </xf>
    <xf numFmtId="0" fontId="6" fillId="0" borderId="41" xfId="2" applyFont="1" applyBorder="1" applyAlignment="1">
      <alignment horizontal="center" vertical="center"/>
    </xf>
    <xf numFmtId="0" fontId="6" fillId="0" borderId="41" xfId="2" applyFont="1" applyBorder="1" applyAlignment="1">
      <alignment vertical="center"/>
    </xf>
    <xf numFmtId="0" fontId="6" fillId="0" borderId="60" xfId="2" applyFont="1" applyBorder="1" applyAlignment="1">
      <alignment vertical="center"/>
    </xf>
    <xf numFmtId="0" fontId="6" fillId="0" borderId="62" xfId="2" applyFont="1" applyBorder="1" applyAlignment="1">
      <alignment horizontal="center" vertical="center"/>
    </xf>
    <xf numFmtId="0" fontId="6" fillId="0" borderId="61" xfId="2" applyFont="1" applyBorder="1" applyAlignment="1">
      <alignment horizontal="center" vertical="center"/>
    </xf>
    <xf numFmtId="0" fontId="15" fillId="0" borderId="38" xfId="2" applyBorder="1" applyAlignment="1">
      <alignment horizontal="center" vertical="center" wrapText="1"/>
    </xf>
    <xf numFmtId="0" fontId="6" fillId="0" borderId="39" xfId="2" applyFont="1" applyBorder="1" applyAlignment="1">
      <alignment horizontal="center" vertical="center"/>
    </xf>
    <xf numFmtId="0" fontId="6" fillId="0" borderId="63" xfId="2" applyFont="1" applyBorder="1" applyAlignment="1">
      <alignment horizontal="center" vertical="center"/>
    </xf>
    <xf numFmtId="0" fontId="6" fillId="0" borderId="65" xfId="2" applyFont="1" applyBorder="1" applyAlignment="1">
      <alignment horizontal="center" vertical="center"/>
    </xf>
    <xf numFmtId="0" fontId="6" fillId="3" borderId="25" xfId="2" applyFont="1" applyFill="1" applyBorder="1" applyAlignment="1">
      <alignment horizontal="center" vertical="center"/>
    </xf>
    <xf numFmtId="0" fontId="6" fillId="3" borderId="28" xfId="2" applyFont="1" applyFill="1" applyBorder="1" applyAlignment="1">
      <alignment horizontal="center" vertical="center"/>
    </xf>
    <xf numFmtId="0" fontId="6" fillId="3" borderId="31" xfId="2" applyFont="1" applyFill="1" applyBorder="1" applyAlignment="1">
      <alignment horizontal="center" vertical="center"/>
    </xf>
    <xf numFmtId="0" fontId="5" fillId="0" borderId="23" xfId="2" applyFont="1" applyBorder="1" applyAlignment="1">
      <alignment horizontal="center" vertical="top" wrapText="1"/>
    </xf>
    <xf numFmtId="0" fontId="6" fillId="0" borderId="68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15" fillId="0" borderId="27" xfId="2" applyBorder="1" applyAlignment="1">
      <alignment horizontal="center" vertical="center" wrapText="1"/>
    </xf>
    <xf numFmtId="0" fontId="6" fillId="0" borderId="69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15" fillId="0" borderId="30" xfId="2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/>
    </xf>
    <xf numFmtId="0" fontId="6" fillId="0" borderId="22" xfId="2" applyFont="1" applyBorder="1" applyAlignment="1">
      <alignment horizontal="center" vertical="center"/>
    </xf>
    <xf numFmtId="0" fontId="6" fillId="3" borderId="61" xfId="2" applyFont="1" applyFill="1" applyBorder="1" applyAlignment="1">
      <alignment horizontal="center" vertical="center"/>
    </xf>
    <xf numFmtId="0" fontId="15" fillId="0" borderId="29" xfId="2" applyBorder="1"/>
    <xf numFmtId="0" fontId="6" fillId="0" borderId="71" xfId="2" applyFont="1" applyBorder="1" applyAlignment="1">
      <alignment horizontal="center" vertical="center"/>
    </xf>
    <xf numFmtId="0" fontId="6" fillId="3" borderId="62" xfId="2" applyFont="1" applyFill="1" applyBorder="1" applyAlignment="1">
      <alignment horizontal="center" vertical="center"/>
    </xf>
    <xf numFmtId="0" fontId="6" fillId="3" borderId="63" xfId="2" applyFont="1" applyFill="1" applyBorder="1" applyAlignment="1">
      <alignment horizontal="center" vertical="center"/>
    </xf>
    <xf numFmtId="0" fontId="6" fillId="0" borderId="72" xfId="2" applyFont="1" applyBorder="1" applyAlignment="1">
      <alignment horizontal="center" vertical="center"/>
    </xf>
    <xf numFmtId="0" fontId="6" fillId="0" borderId="73" xfId="2" applyFont="1" applyBorder="1" applyAlignment="1">
      <alignment horizontal="center" vertical="center"/>
    </xf>
    <xf numFmtId="0" fontId="5" fillId="0" borderId="50" xfId="2" applyFont="1" applyBorder="1" applyAlignment="1">
      <alignment horizontal="center" vertical="center" wrapText="1"/>
    </xf>
    <xf numFmtId="0" fontId="15" fillId="0" borderId="26" xfId="2" applyBorder="1"/>
    <xf numFmtId="0" fontId="15" fillId="0" borderId="35" xfId="2" applyBorder="1"/>
    <xf numFmtId="0" fontId="15" fillId="0" borderId="64" xfId="2" applyBorder="1"/>
    <xf numFmtId="0" fontId="15" fillId="0" borderId="53" xfId="2" applyBorder="1" applyAlignment="1">
      <alignment horizontal="center" vertical="center" wrapText="1"/>
    </xf>
    <xf numFmtId="0" fontId="6" fillId="0" borderId="53" xfId="2" applyFont="1" applyBorder="1" applyAlignment="1">
      <alignment horizontal="center" vertical="center"/>
    </xf>
    <xf numFmtId="0" fontId="6" fillId="0" borderId="54" xfId="2" applyFont="1" applyBorder="1" applyAlignment="1">
      <alignment horizontal="center" vertical="center"/>
    </xf>
    <xf numFmtId="0" fontId="6" fillId="0" borderId="66" xfId="2" applyFont="1" applyBorder="1" applyAlignment="1">
      <alignment horizontal="center" vertical="center"/>
    </xf>
    <xf numFmtId="0" fontId="6" fillId="3" borderId="53" xfId="2" applyFont="1" applyFill="1" applyBorder="1" applyAlignment="1">
      <alignment horizontal="center" vertical="center"/>
    </xf>
    <xf numFmtId="0" fontId="6" fillId="3" borderId="66" xfId="2" applyFont="1" applyFill="1" applyBorder="1" applyAlignment="1">
      <alignment horizontal="center" vertical="center"/>
    </xf>
    <xf numFmtId="0" fontId="6" fillId="0" borderId="55" xfId="2" applyFont="1" applyBorder="1" applyAlignment="1">
      <alignment horizontal="center" vertical="center"/>
    </xf>
    <xf numFmtId="0" fontId="15" fillId="0" borderId="54" xfId="2" applyBorder="1"/>
    <xf numFmtId="0" fontId="6" fillId="0" borderId="79" xfId="2" applyFont="1" applyBorder="1" applyAlignment="1">
      <alignment horizontal="center" vertical="center"/>
    </xf>
    <xf numFmtId="176" fontId="15" fillId="0" borderId="0" xfId="2" applyNumberFormat="1"/>
    <xf numFmtId="0" fontId="3" fillId="0" borderId="56" xfId="2" applyFont="1" applyBorder="1" applyAlignment="1">
      <alignment vertical="center" wrapText="1"/>
    </xf>
    <xf numFmtId="0" fontId="3" fillId="0" borderId="58" xfId="2" applyFont="1" applyBorder="1" applyAlignment="1">
      <alignment horizontal="center" vertical="center"/>
    </xf>
    <xf numFmtId="0" fontId="5" fillId="0" borderId="0" xfId="0" applyFont="1" applyAlignment="1">
      <alignment horizontal="left" indent="1" shrinkToFit="1"/>
    </xf>
    <xf numFmtId="0" fontId="13" fillId="0" borderId="0" xfId="2" applyFont="1"/>
    <xf numFmtId="0" fontId="3" fillId="0" borderId="0" xfId="2" applyFont="1"/>
    <xf numFmtId="0" fontId="15" fillId="0" borderId="80" xfId="2" applyBorder="1"/>
    <xf numFmtId="0" fontId="5" fillId="3" borderId="6" xfId="2" applyFont="1" applyFill="1" applyBorder="1" applyAlignment="1">
      <alignment horizontal="center"/>
    </xf>
    <xf numFmtId="0" fontId="6" fillId="6" borderId="25" xfId="2" applyFont="1" applyFill="1" applyBorder="1" applyAlignment="1">
      <alignment horizontal="center" vertical="center"/>
    </xf>
    <xf numFmtId="0" fontId="5" fillId="3" borderId="23" xfId="2" applyFont="1" applyFill="1" applyBorder="1" applyAlignment="1">
      <alignment horizontal="center" vertical="top" wrapText="1"/>
    </xf>
    <xf numFmtId="0" fontId="15" fillId="0" borderId="24" xfId="2" applyBorder="1" applyAlignment="1">
      <alignment horizontal="center" vertical="center" wrapText="1"/>
    </xf>
    <xf numFmtId="0" fontId="3" fillId="0" borderId="59" xfId="2" applyFont="1" applyBorder="1" applyAlignment="1">
      <alignment horizontal="center" vertical="center"/>
    </xf>
    <xf numFmtId="0" fontId="3" fillId="0" borderId="82" xfId="2" applyFont="1" applyBorder="1" applyAlignment="1">
      <alignment horizontal="center" vertical="center"/>
    </xf>
    <xf numFmtId="0" fontId="3" fillId="0" borderId="57" xfId="2" applyFont="1" applyBorder="1" applyAlignment="1">
      <alignment horizontal="center" vertical="center" wrapText="1"/>
    </xf>
    <xf numFmtId="0" fontId="3" fillId="0" borderId="81" xfId="2" applyFont="1" applyBorder="1" applyAlignment="1">
      <alignment horizontal="center" vertical="center" wrapText="1"/>
    </xf>
    <xf numFmtId="0" fontId="3" fillId="0" borderId="57" xfId="2" applyFont="1" applyBorder="1" applyAlignment="1">
      <alignment vertical="center" wrapText="1"/>
    </xf>
    <xf numFmtId="0" fontId="15" fillId="0" borderId="80" xfId="2" applyBorder="1" applyAlignment="1">
      <alignment horizontal="center"/>
    </xf>
    <xf numFmtId="0" fontId="15" fillId="0" borderId="80" xfId="2" applyBorder="1" applyAlignment="1">
      <alignment horizontal="left"/>
    </xf>
    <xf numFmtId="0" fontId="15" fillId="0" borderId="0" xfId="2" applyAlignment="1">
      <alignment horizontal="left"/>
    </xf>
    <xf numFmtId="0" fontId="6" fillId="10" borderId="38" xfId="2" applyFont="1" applyFill="1" applyBorder="1" applyAlignment="1">
      <alignment horizontal="center" vertical="center"/>
    </xf>
    <xf numFmtId="0" fontId="6" fillId="10" borderId="77" xfId="2" applyFont="1" applyFill="1" applyBorder="1" applyAlignment="1">
      <alignment horizontal="center" vertical="center"/>
    </xf>
    <xf numFmtId="0" fontId="6" fillId="10" borderId="70" xfId="2" applyFont="1" applyFill="1" applyBorder="1" applyAlignment="1">
      <alignment horizontal="center" vertical="center"/>
    </xf>
    <xf numFmtId="0" fontId="6" fillId="0" borderId="78" xfId="2" applyFont="1" applyBorder="1" applyAlignment="1">
      <alignment horizontal="center" vertical="center"/>
    </xf>
    <xf numFmtId="0" fontId="6" fillId="0" borderId="77" xfId="2" applyFont="1" applyBorder="1" applyAlignment="1">
      <alignment horizontal="center" vertical="center"/>
    </xf>
    <xf numFmtId="0" fontId="6" fillId="0" borderId="79" xfId="2" applyFont="1" applyBorder="1" applyAlignment="1">
      <alignment horizontal="center" vertical="center"/>
    </xf>
    <xf numFmtId="176" fontId="14" fillId="0" borderId="78" xfId="2" applyNumberFormat="1" applyFont="1" applyBorder="1" applyAlignment="1">
      <alignment horizontal="center" vertical="center"/>
    </xf>
    <xf numFmtId="176" fontId="14" fillId="0" borderId="77" xfId="2" applyNumberFormat="1" applyFont="1" applyBorder="1" applyAlignment="1">
      <alignment horizontal="center" vertical="center"/>
    </xf>
    <xf numFmtId="176" fontId="14" fillId="0" borderId="79" xfId="2" applyNumberFormat="1" applyFont="1" applyBorder="1" applyAlignment="1">
      <alignment horizontal="center" vertical="center"/>
    </xf>
    <xf numFmtId="0" fontId="14" fillId="0" borderId="78" xfId="2" applyFont="1" applyBorder="1" applyAlignment="1">
      <alignment horizontal="center" vertical="center"/>
    </xf>
    <xf numFmtId="0" fontId="14" fillId="0" borderId="77" xfId="2" applyFont="1" applyBorder="1" applyAlignment="1">
      <alignment horizontal="center" vertical="center"/>
    </xf>
    <xf numFmtId="0" fontId="14" fillId="0" borderId="79" xfId="2" applyFont="1" applyBorder="1" applyAlignment="1">
      <alignment horizontal="center" vertical="center"/>
    </xf>
    <xf numFmtId="0" fontId="6" fillId="3" borderId="42" xfId="2" applyFont="1" applyFill="1" applyBorder="1" applyAlignment="1">
      <alignment horizontal="center" vertical="center"/>
    </xf>
    <xf numFmtId="0" fontId="6" fillId="3" borderId="43" xfId="2" applyFont="1" applyFill="1" applyBorder="1" applyAlignment="1">
      <alignment horizontal="center" vertical="center"/>
    </xf>
    <xf numFmtId="0" fontId="6" fillId="3" borderId="67" xfId="2" applyFont="1" applyFill="1" applyBorder="1" applyAlignment="1">
      <alignment horizontal="center" vertical="center"/>
    </xf>
    <xf numFmtId="0" fontId="6" fillId="0" borderId="42" xfId="2" applyFont="1" applyBorder="1" applyAlignment="1">
      <alignment horizontal="center" vertical="center"/>
    </xf>
    <xf numFmtId="0" fontId="6" fillId="0" borderId="43" xfId="2" applyFont="1" applyBorder="1" applyAlignment="1">
      <alignment horizontal="center" vertical="center"/>
    </xf>
    <xf numFmtId="0" fontId="6" fillId="0" borderId="67" xfId="2" applyFont="1" applyBorder="1" applyAlignment="1">
      <alignment horizontal="center" vertical="center"/>
    </xf>
    <xf numFmtId="0" fontId="11" fillId="6" borderId="89" xfId="2" applyFont="1" applyFill="1" applyBorder="1" applyAlignment="1">
      <alignment horizontal="center" vertical="center"/>
    </xf>
    <xf numFmtId="0" fontId="11" fillId="6" borderId="90" xfId="2" applyFont="1" applyFill="1" applyBorder="1" applyAlignment="1">
      <alignment horizontal="center" vertical="center"/>
    </xf>
    <xf numFmtId="0" fontId="5" fillId="0" borderId="46" xfId="2" applyFont="1" applyBorder="1" applyAlignment="1">
      <alignment horizontal="center" vertical="center" wrapText="1"/>
    </xf>
    <xf numFmtId="0" fontId="5" fillId="0" borderId="48" xfId="2" applyFont="1" applyBorder="1" applyAlignment="1">
      <alignment horizontal="center" vertical="center" wrapText="1"/>
    </xf>
    <xf numFmtId="0" fontId="5" fillId="0" borderId="49" xfId="2" applyFont="1" applyBorder="1" applyAlignment="1">
      <alignment horizontal="center" vertical="center" wrapText="1"/>
    </xf>
    <xf numFmtId="0" fontId="15" fillId="3" borderId="27" xfId="2" applyFill="1" applyBorder="1" applyAlignment="1">
      <alignment horizontal="center" vertical="center" wrapText="1"/>
    </xf>
    <xf numFmtId="0" fontId="15" fillId="3" borderId="52" xfId="2" applyFill="1" applyBorder="1" applyAlignment="1">
      <alignment horizontal="center" vertical="center" wrapText="1"/>
    </xf>
    <xf numFmtId="0" fontId="6" fillId="3" borderId="13" xfId="2" applyFont="1" applyFill="1" applyBorder="1" applyAlignment="1">
      <alignment horizontal="center" vertical="center"/>
    </xf>
    <xf numFmtId="0" fontId="6" fillId="3" borderId="17" xfId="2" applyFont="1" applyFill="1" applyBorder="1" applyAlignment="1">
      <alignment horizontal="center" vertical="center"/>
    </xf>
    <xf numFmtId="0" fontId="6" fillId="3" borderId="55" xfId="2" applyFont="1" applyFill="1" applyBorder="1" applyAlignment="1">
      <alignment horizontal="center" vertical="center"/>
    </xf>
    <xf numFmtId="0" fontId="6" fillId="0" borderId="38" xfId="2" applyFont="1" applyBorder="1" applyAlignment="1">
      <alignment horizontal="center" vertical="center"/>
    </xf>
    <xf numFmtId="0" fontId="6" fillId="0" borderId="70" xfId="2" applyFont="1" applyBorder="1" applyAlignment="1">
      <alignment horizontal="center" vertical="center"/>
    </xf>
    <xf numFmtId="176" fontId="14" fillId="0" borderId="70" xfId="2" applyNumberFormat="1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4" fillId="0" borderId="70" xfId="2" applyFont="1" applyBorder="1" applyAlignment="1">
      <alignment horizontal="center" vertical="center"/>
    </xf>
    <xf numFmtId="0" fontId="6" fillId="3" borderId="44" xfId="2" applyFont="1" applyFill="1" applyBorder="1" applyAlignment="1">
      <alignment horizontal="center" vertical="center"/>
    </xf>
    <xf numFmtId="0" fontId="6" fillId="0" borderId="44" xfId="2" applyFont="1" applyBorder="1" applyAlignment="1">
      <alignment horizontal="center" vertical="center"/>
    </xf>
    <xf numFmtId="0" fontId="6" fillId="2" borderId="42" xfId="2" applyFont="1" applyFill="1" applyBorder="1" applyAlignment="1">
      <alignment horizontal="center" vertical="center"/>
    </xf>
    <xf numFmtId="0" fontId="6" fillId="2" borderId="43" xfId="2" applyFont="1" applyFill="1" applyBorder="1" applyAlignment="1">
      <alignment horizontal="center" vertical="center"/>
    </xf>
    <xf numFmtId="0" fontId="6" fillId="2" borderId="44" xfId="2" applyFont="1" applyFill="1" applyBorder="1" applyAlignment="1">
      <alignment horizontal="center" vertical="center"/>
    </xf>
    <xf numFmtId="176" fontId="14" fillId="0" borderId="25" xfId="2" applyNumberFormat="1" applyFont="1" applyBorder="1" applyAlignment="1">
      <alignment horizontal="center" vertical="center"/>
    </xf>
    <xf numFmtId="176" fontId="14" fillId="0" borderId="28" xfId="2" applyNumberFormat="1" applyFont="1" applyBorder="1" applyAlignment="1">
      <alignment horizontal="center" vertical="center"/>
    </xf>
    <xf numFmtId="176" fontId="14" fillId="0" borderId="53" xfId="2" applyNumberFormat="1" applyFont="1" applyBorder="1" applyAlignment="1">
      <alignment horizontal="center" vertical="center"/>
    </xf>
    <xf numFmtId="0" fontId="11" fillId="6" borderId="91" xfId="2" applyFont="1" applyFill="1" applyBorder="1" applyAlignment="1">
      <alignment horizontal="center" vertical="center"/>
    </xf>
    <xf numFmtId="0" fontId="11" fillId="6" borderId="92" xfId="2" applyFont="1" applyFill="1" applyBorder="1" applyAlignment="1">
      <alignment horizontal="center" vertical="center"/>
    </xf>
    <xf numFmtId="0" fontId="5" fillId="0" borderId="51" xfId="2" applyFont="1" applyBorder="1" applyAlignment="1">
      <alignment horizontal="center" vertical="center" wrapText="1"/>
    </xf>
    <xf numFmtId="176" fontId="14" fillId="0" borderId="31" xfId="2" applyNumberFormat="1" applyFont="1" applyBorder="1" applyAlignment="1">
      <alignment horizontal="center" vertical="center"/>
    </xf>
    <xf numFmtId="0" fontId="6" fillId="3" borderId="22" xfId="2" applyFont="1" applyFill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 vertical="center"/>
    </xf>
    <xf numFmtId="0" fontId="15" fillId="3" borderId="47" xfId="2" applyFill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top" wrapText="1"/>
    </xf>
    <xf numFmtId="0" fontId="5" fillId="0" borderId="18" xfId="2" applyFont="1" applyBorder="1" applyAlignment="1">
      <alignment horizontal="center" vertical="top" wrapText="1"/>
    </xf>
    <xf numFmtId="0" fontId="15" fillId="3" borderId="33" xfId="2" applyFill="1" applyBorder="1" applyAlignment="1">
      <alignment horizontal="center" vertical="center" wrapText="1"/>
    </xf>
    <xf numFmtId="0" fontId="6" fillId="5" borderId="42" xfId="2" applyFont="1" applyFill="1" applyBorder="1" applyAlignment="1">
      <alignment horizontal="center" vertical="center"/>
    </xf>
    <xf numFmtId="0" fontId="6" fillId="5" borderId="43" xfId="2" applyFont="1" applyFill="1" applyBorder="1" applyAlignment="1">
      <alignment horizontal="center" vertical="center"/>
    </xf>
    <xf numFmtId="0" fontId="6" fillId="5" borderId="44" xfId="2" applyFont="1" applyFill="1" applyBorder="1" applyAlignment="1">
      <alignment horizontal="center" vertical="center"/>
    </xf>
    <xf numFmtId="0" fontId="15" fillId="3" borderId="24" xfId="2" applyFill="1" applyBorder="1" applyAlignment="1">
      <alignment horizontal="center" vertical="center" wrapText="1"/>
    </xf>
    <xf numFmtId="0" fontId="15" fillId="3" borderId="30" xfId="2" applyFill="1" applyBorder="1" applyAlignment="1">
      <alignment horizontal="center" vertical="center" wrapText="1"/>
    </xf>
    <xf numFmtId="0" fontId="15" fillId="3" borderId="37" xfId="2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top" wrapText="1"/>
    </xf>
    <xf numFmtId="0" fontId="5" fillId="3" borderId="18" xfId="2" applyFont="1" applyFill="1" applyBorder="1" applyAlignment="1">
      <alignment horizontal="center" vertical="top" wrapText="1"/>
    </xf>
    <xf numFmtId="0" fontId="6" fillId="3" borderId="36" xfId="2" applyFont="1" applyFill="1" applyBorder="1" applyAlignment="1">
      <alignment horizontal="center" vertical="center"/>
    </xf>
    <xf numFmtId="0" fontId="6" fillId="3" borderId="0" xfId="2" applyFont="1" applyFill="1" applyAlignment="1">
      <alignment horizontal="center" vertical="center"/>
    </xf>
    <xf numFmtId="0" fontId="6" fillId="3" borderId="40" xfId="2" applyFont="1" applyFill="1" applyBorder="1" applyAlignment="1">
      <alignment horizontal="center" vertical="center"/>
    </xf>
    <xf numFmtId="0" fontId="6" fillId="11" borderId="10" xfId="2" applyFont="1" applyFill="1" applyBorder="1" applyAlignment="1">
      <alignment horizontal="center" vertical="center"/>
    </xf>
    <xf numFmtId="0" fontId="6" fillId="11" borderId="11" xfId="2" applyFont="1" applyFill="1" applyBorder="1" applyAlignment="1">
      <alignment horizontal="center" vertical="center"/>
    </xf>
    <xf numFmtId="0" fontId="6" fillId="11" borderId="12" xfId="2" applyFont="1" applyFill="1" applyBorder="1" applyAlignment="1">
      <alignment horizontal="center" vertical="center"/>
    </xf>
    <xf numFmtId="0" fontId="6" fillId="11" borderId="14" xfId="2" applyFont="1" applyFill="1" applyBorder="1" applyAlignment="1">
      <alignment horizontal="center" vertical="center"/>
    </xf>
    <xf numFmtId="0" fontId="6" fillId="11" borderId="15" xfId="2" applyFont="1" applyFill="1" applyBorder="1" applyAlignment="1">
      <alignment horizontal="center" vertical="center"/>
    </xf>
    <xf numFmtId="0" fontId="6" fillId="11" borderId="16" xfId="2" applyFont="1" applyFill="1" applyBorder="1" applyAlignment="1">
      <alignment horizontal="center" vertical="center"/>
    </xf>
    <xf numFmtId="0" fontId="6" fillId="11" borderId="19" xfId="2" applyFont="1" applyFill="1" applyBorder="1" applyAlignment="1">
      <alignment horizontal="center" vertical="center"/>
    </xf>
    <xf numFmtId="0" fontId="6" fillId="11" borderId="20" xfId="2" applyFont="1" applyFill="1" applyBorder="1" applyAlignment="1">
      <alignment horizontal="center" vertical="center"/>
    </xf>
    <xf numFmtId="0" fontId="6" fillId="11" borderId="21" xfId="2" applyFont="1" applyFill="1" applyBorder="1" applyAlignment="1">
      <alignment horizontal="center" vertical="center"/>
    </xf>
    <xf numFmtId="0" fontId="15" fillId="0" borderId="11" xfId="2" applyBorder="1" applyAlignment="1">
      <alignment horizontal="center" vertical="center"/>
    </xf>
    <xf numFmtId="0" fontId="15" fillId="0" borderId="12" xfId="2" applyBorder="1" applyAlignment="1">
      <alignment horizontal="center" vertical="center"/>
    </xf>
    <xf numFmtId="0" fontId="15" fillId="0" borderId="15" xfId="2" applyBorder="1" applyAlignment="1">
      <alignment horizontal="center" vertical="center"/>
    </xf>
    <xf numFmtId="0" fontId="15" fillId="0" borderId="16" xfId="2" applyBorder="1" applyAlignment="1">
      <alignment horizontal="center" vertical="center"/>
    </xf>
    <xf numFmtId="0" fontId="15" fillId="0" borderId="20" xfId="2" applyBorder="1" applyAlignment="1">
      <alignment horizontal="center" vertical="center"/>
    </xf>
    <xf numFmtId="0" fontId="15" fillId="0" borderId="21" xfId="2" applyBorder="1" applyAlignment="1">
      <alignment horizontal="center" vertical="center"/>
    </xf>
    <xf numFmtId="176" fontId="14" fillId="0" borderId="38" xfId="2" applyNumberFormat="1" applyFont="1" applyBorder="1" applyAlignment="1">
      <alignment horizontal="center" vertical="center" wrapText="1"/>
    </xf>
    <xf numFmtId="176" fontId="14" fillId="0" borderId="77" xfId="2" applyNumberFormat="1" applyFont="1" applyBorder="1" applyAlignment="1">
      <alignment horizontal="center" vertical="center" wrapText="1"/>
    </xf>
    <xf numFmtId="176" fontId="14" fillId="0" borderId="70" xfId="2" applyNumberFormat="1" applyFont="1" applyBorder="1" applyAlignment="1">
      <alignment horizontal="center" vertical="center" wrapText="1"/>
    </xf>
    <xf numFmtId="0" fontId="6" fillId="2" borderId="42" xfId="2" applyFont="1" applyFill="1" applyBorder="1" applyAlignment="1">
      <alignment horizontal="center" vertical="center" wrapText="1"/>
    </xf>
    <xf numFmtId="0" fontId="6" fillId="2" borderId="43" xfId="2" applyFont="1" applyFill="1" applyBorder="1" applyAlignment="1">
      <alignment horizontal="center" vertical="center" wrapText="1"/>
    </xf>
    <xf numFmtId="0" fontId="6" fillId="2" borderId="44" xfId="2" applyFont="1" applyFill="1" applyBorder="1" applyAlignment="1">
      <alignment horizontal="center" vertical="center" wrapText="1"/>
    </xf>
    <xf numFmtId="0" fontId="15" fillId="0" borderId="10" xfId="2" applyBorder="1" applyAlignment="1">
      <alignment horizontal="center" vertical="center"/>
    </xf>
    <xf numFmtId="0" fontId="15" fillId="0" borderId="11" xfId="2" applyBorder="1" applyAlignment="1">
      <alignment vertical="center"/>
    </xf>
    <xf numFmtId="0" fontId="15" fillId="0" borderId="12" xfId="2" applyBorder="1" applyAlignment="1">
      <alignment vertical="center"/>
    </xf>
    <xf numFmtId="0" fontId="15" fillId="0" borderId="14" xfId="2" applyBorder="1" applyAlignment="1">
      <alignment vertical="center"/>
    </xf>
    <xf numFmtId="0" fontId="15" fillId="0" borderId="15" xfId="2" applyBorder="1" applyAlignment="1">
      <alignment vertical="center"/>
    </xf>
    <xf numFmtId="0" fontId="15" fillId="0" borderId="16" xfId="2" applyBorder="1" applyAlignment="1">
      <alignment vertical="center"/>
    </xf>
    <xf numFmtId="0" fontId="15" fillId="0" borderId="19" xfId="2" applyBorder="1" applyAlignment="1">
      <alignment vertical="center"/>
    </xf>
    <xf numFmtId="0" fontId="15" fillId="0" borderId="20" xfId="2" applyBorder="1" applyAlignment="1">
      <alignment vertical="center"/>
    </xf>
    <xf numFmtId="0" fontId="15" fillId="0" borderId="21" xfId="2" applyBorder="1" applyAlignment="1">
      <alignment vertical="center"/>
    </xf>
    <xf numFmtId="0" fontId="6" fillId="2" borderId="93" xfId="2" applyFont="1" applyFill="1" applyBorder="1" applyAlignment="1">
      <alignment horizontal="center" vertical="center"/>
    </xf>
    <xf numFmtId="0" fontId="6" fillId="2" borderId="94" xfId="2" applyFont="1" applyFill="1" applyBorder="1" applyAlignment="1">
      <alignment horizontal="center" vertical="center"/>
    </xf>
    <xf numFmtId="0" fontId="6" fillId="2" borderId="95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6" fillId="0" borderId="83" xfId="2" applyFont="1" applyBorder="1" applyAlignment="1">
      <alignment horizontal="left" vertical="center" wrapText="1"/>
    </xf>
    <xf numFmtId="0" fontId="6" fillId="0" borderId="34" xfId="2" applyFont="1" applyBorder="1" applyAlignment="1">
      <alignment horizontal="left" vertical="center" wrapText="1"/>
    </xf>
    <xf numFmtId="0" fontId="14" fillId="0" borderId="83" xfId="2" applyFont="1" applyBorder="1" applyAlignment="1">
      <alignment horizontal="center" vertical="top" wrapText="1"/>
    </xf>
    <xf numFmtId="0" fontId="14" fillId="0" borderId="34" xfId="2" applyFont="1" applyBorder="1" applyAlignment="1">
      <alignment horizontal="center" vertical="top" wrapText="1"/>
    </xf>
    <xf numFmtId="0" fontId="6" fillId="0" borderId="87" xfId="2" applyFont="1" applyBorder="1" applyAlignment="1">
      <alignment vertical="center" wrapText="1"/>
    </xf>
    <xf numFmtId="0" fontId="6" fillId="0" borderId="88" xfId="2" applyFont="1" applyBorder="1" applyAlignment="1">
      <alignment vertical="center" wrapText="1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6" fillId="0" borderId="75" xfId="2" applyFont="1" applyBorder="1" applyAlignment="1">
      <alignment horizontal="center" vertical="center"/>
    </xf>
    <xf numFmtId="0" fontId="6" fillId="0" borderId="76" xfId="2" applyFont="1" applyBorder="1" applyAlignment="1">
      <alignment horizontal="center" vertical="center"/>
    </xf>
    <xf numFmtId="0" fontId="6" fillId="0" borderId="27" xfId="2" applyFont="1" applyBorder="1" applyAlignment="1">
      <alignment horizontal="center" vertical="center"/>
    </xf>
    <xf numFmtId="0" fontId="6" fillId="0" borderId="28" xfId="2" applyFont="1" applyBorder="1" applyAlignment="1">
      <alignment horizontal="center" vertical="center"/>
    </xf>
    <xf numFmtId="0" fontId="15" fillId="0" borderId="84" xfId="2" applyBorder="1" applyAlignment="1">
      <alignment horizontal="center" vertical="top" wrapText="1"/>
    </xf>
    <xf numFmtId="0" fontId="15" fillId="0" borderId="61" xfId="2" applyBorder="1" applyAlignment="1">
      <alignment horizontal="center" vertical="top" wrapText="1"/>
    </xf>
    <xf numFmtId="0" fontId="5" fillId="2" borderId="7" xfId="2" applyFont="1" applyFill="1" applyBorder="1" applyAlignment="1">
      <alignment horizontal="center" vertical="top" wrapText="1"/>
    </xf>
    <xf numFmtId="0" fontId="5" fillId="2" borderId="8" xfId="2" applyFont="1" applyFill="1" applyBorder="1" applyAlignment="1">
      <alignment horizontal="center" vertical="top" wrapText="1"/>
    </xf>
    <xf numFmtId="0" fontId="5" fillId="2" borderId="9" xfId="2" applyFont="1" applyFill="1" applyBorder="1" applyAlignment="1">
      <alignment horizontal="center" vertical="top" wrapText="1"/>
    </xf>
    <xf numFmtId="0" fontId="15" fillId="0" borderId="85" xfId="2" applyBorder="1" applyAlignment="1">
      <alignment horizontal="center" vertical="top" wrapText="1"/>
    </xf>
    <xf numFmtId="0" fontId="15" fillId="0" borderId="86" xfId="2" applyBorder="1" applyAlignment="1">
      <alignment horizontal="center" vertical="top" wrapText="1"/>
    </xf>
    <xf numFmtId="0" fontId="6" fillId="0" borderId="83" xfId="2" applyFont="1" applyBorder="1" applyAlignment="1">
      <alignment horizontal="center" vertical="center" wrapText="1"/>
    </xf>
    <xf numFmtId="0" fontId="6" fillId="0" borderId="34" xfId="2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/>
    </xf>
    <xf numFmtId="0" fontId="3" fillId="0" borderId="82" xfId="0" applyFont="1" applyBorder="1" applyAlignment="1">
      <alignment horizontal="center" vertical="center"/>
    </xf>
    <xf numFmtId="0" fontId="3" fillId="0" borderId="57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0" fontId="0" fillId="0" borderId="80" xfId="0" applyBorder="1" applyAlignment="1">
      <alignment horizontal="center"/>
    </xf>
    <xf numFmtId="0" fontId="0" fillId="0" borderId="80" xfId="0" applyBorder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6" fillId="0" borderId="78" xfId="0" applyNumberFormat="1" applyFont="1" applyBorder="1" applyAlignment="1">
      <alignment horizontal="center" vertical="center"/>
    </xf>
    <xf numFmtId="176" fontId="6" fillId="0" borderId="77" xfId="0" applyNumberFormat="1" applyFont="1" applyBorder="1" applyAlignment="1">
      <alignment horizontal="center" vertical="center"/>
    </xf>
    <xf numFmtId="176" fontId="6" fillId="0" borderId="79" xfId="0" applyNumberFormat="1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9" xfId="0" applyFont="1" applyBorder="1" applyAlignment="1">
      <alignment horizontal="center" vertical="center"/>
    </xf>
    <xf numFmtId="176" fontId="6" fillId="0" borderId="25" xfId="0" applyNumberFormat="1" applyFont="1" applyBorder="1" applyAlignment="1">
      <alignment horizontal="center" vertical="center"/>
    </xf>
    <xf numFmtId="176" fontId="6" fillId="0" borderId="28" xfId="0" applyNumberFormat="1" applyFont="1" applyBorder="1" applyAlignment="1">
      <alignment horizontal="center" vertical="center"/>
    </xf>
    <xf numFmtId="176" fontId="6" fillId="0" borderId="53" xfId="0" applyNumberFormat="1" applyFont="1" applyBorder="1" applyAlignment="1">
      <alignment horizontal="center" vertical="center"/>
    </xf>
    <xf numFmtId="0" fontId="11" fillId="9" borderId="91" xfId="0" applyFont="1" applyFill="1" applyBorder="1" applyAlignment="1">
      <alignment horizontal="center" vertical="center"/>
    </xf>
    <xf numFmtId="0" fontId="11" fillId="9" borderId="89" xfId="0" applyFont="1" applyFill="1" applyBorder="1" applyAlignment="1">
      <alignment horizontal="center" vertical="center"/>
    </xf>
    <xf numFmtId="0" fontId="11" fillId="9" borderId="92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6" fillId="7" borderId="77" xfId="0" applyFont="1" applyFill="1" applyBorder="1" applyAlignment="1">
      <alignment horizontal="center" vertical="center"/>
    </xf>
    <xf numFmtId="0" fontId="6" fillId="7" borderId="79" xfId="0" applyFont="1" applyFill="1" applyBorder="1" applyAlignment="1">
      <alignment horizontal="center" vertical="center"/>
    </xf>
    <xf numFmtId="0" fontId="6" fillId="7" borderId="38" xfId="0" applyFont="1" applyFill="1" applyBorder="1" applyAlignment="1">
      <alignment horizontal="center" vertical="center"/>
    </xf>
    <xf numFmtId="0" fontId="6" fillId="7" borderId="70" xfId="0" applyFont="1" applyFill="1" applyBorder="1" applyAlignment="1">
      <alignment horizontal="center" vertical="center"/>
    </xf>
    <xf numFmtId="0" fontId="6" fillId="9" borderId="38" xfId="0" applyFont="1" applyFill="1" applyBorder="1" applyAlignment="1">
      <alignment horizontal="center" vertical="center"/>
    </xf>
    <xf numFmtId="0" fontId="6" fillId="9" borderId="77" xfId="0" applyFont="1" applyFill="1" applyBorder="1" applyAlignment="1">
      <alignment horizontal="center" vertical="center"/>
    </xf>
    <xf numFmtId="0" fontId="6" fillId="9" borderId="70" xfId="0" applyFont="1" applyFill="1" applyBorder="1" applyAlignment="1">
      <alignment horizontal="center" vertical="center"/>
    </xf>
    <xf numFmtId="0" fontId="6" fillId="3" borderId="42" xfId="0" applyFont="1" applyFill="1" applyBorder="1" applyAlignment="1">
      <alignment horizontal="center" vertical="center"/>
    </xf>
    <xf numFmtId="0" fontId="6" fillId="3" borderId="43" xfId="0" applyFont="1" applyFill="1" applyBorder="1" applyAlignment="1">
      <alignment horizontal="center" vertical="center"/>
    </xf>
    <xf numFmtId="0" fontId="6" fillId="3" borderId="67" xfId="0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52" xfId="0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55" xfId="0" applyFont="1" applyFill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70" xfId="0" applyFont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7" borderId="78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176" fontId="6" fillId="0" borderId="70" xfId="0" applyNumberFormat="1" applyFont="1" applyBorder="1" applyAlignment="1">
      <alignment horizontal="center" vertical="center"/>
    </xf>
    <xf numFmtId="176" fontId="6" fillId="0" borderId="31" xfId="0" applyNumberFormat="1" applyFont="1" applyBorder="1" applyAlignment="1">
      <alignment horizontal="center" vertical="center"/>
    </xf>
    <xf numFmtId="0" fontId="11" fillId="9" borderId="90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0" fillId="3" borderId="45" xfId="0" applyFill="1" applyBorder="1" applyAlignment="1">
      <alignment horizontal="center" vertical="center" wrapText="1"/>
    </xf>
    <xf numFmtId="0" fontId="0" fillId="3" borderId="47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3" borderId="24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8" fillId="3" borderId="42" xfId="0" applyFont="1" applyFill="1" applyBorder="1" applyAlignment="1">
      <alignment horizontal="left" vertical="top" wrapText="1"/>
    </xf>
    <xf numFmtId="0" fontId="8" fillId="3" borderId="43" xfId="0" applyFont="1" applyFill="1" applyBorder="1" applyAlignment="1">
      <alignment horizontal="left" vertical="top" wrapText="1"/>
    </xf>
    <xf numFmtId="0" fontId="8" fillId="3" borderId="44" xfId="0" applyFont="1" applyFill="1" applyBorder="1" applyAlignment="1">
      <alignment horizontal="left" vertical="top" wrapText="1"/>
    </xf>
    <xf numFmtId="0" fontId="6" fillId="5" borderId="42" xfId="0" applyFont="1" applyFill="1" applyBorder="1" applyAlignment="1">
      <alignment horizontal="center" vertical="center"/>
    </xf>
    <xf numFmtId="0" fontId="6" fillId="5" borderId="43" xfId="0" applyFont="1" applyFill="1" applyBorder="1" applyAlignment="1">
      <alignment horizontal="center" vertical="center"/>
    </xf>
    <xf numFmtId="0" fontId="6" fillId="5" borderId="44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0" fillId="3" borderId="24" xfId="0" applyFill="1" applyBorder="1" applyAlignment="1">
      <alignment vertical="center" wrapText="1"/>
    </xf>
    <xf numFmtId="0" fontId="0" fillId="3" borderId="27" xfId="0" applyFill="1" applyBorder="1" applyAlignment="1">
      <alignment vertical="center" wrapText="1"/>
    </xf>
    <xf numFmtId="0" fontId="0" fillId="3" borderId="30" xfId="0" applyFill="1" applyBorder="1" applyAlignment="1">
      <alignment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6" fillId="3" borderId="4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3" borderId="37" xfId="0" applyFill="1" applyBorder="1" applyAlignment="1">
      <alignment vertical="center" wrapText="1"/>
    </xf>
    <xf numFmtId="0" fontId="0" fillId="3" borderId="33" xfId="0" applyFill="1" applyBorder="1" applyAlignment="1">
      <alignment vertical="center" wrapText="1"/>
    </xf>
    <xf numFmtId="0" fontId="6" fillId="3" borderId="3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40" xfId="0" applyFont="1" applyFill="1" applyBorder="1" applyAlignment="1">
      <alignment horizontal="center" vertical="center"/>
    </xf>
    <xf numFmtId="0" fontId="6" fillId="5" borderId="42" xfId="0" applyFont="1" applyFill="1" applyBorder="1" applyAlignment="1">
      <alignment horizontal="center" vertical="center" wrapText="1"/>
    </xf>
    <xf numFmtId="0" fontId="6" fillId="5" borderId="43" xfId="0" applyFont="1" applyFill="1" applyBorder="1" applyAlignment="1">
      <alignment horizontal="center" vertical="center" wrapText="1"/>
    </xf>
    <xf numFmtId="0" fontId="6" fillId="5" borderId="44" xfId="0" applyFont="1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/>
    </xf>
    <xf numFmtId="0" fontId="6" fillId="8" borderId="77" xfId="0" applyFont="1" applyFill="1" applyBorder="1" applyAlignment="1">
      <alignment horizontal="center" vertical="center"/>
    </xf>
    <xf numFmtId="0" fontId="6" fillId="8" borderId="70" xfId="0" applyFont="1" applyFill="1" applyBorder="1" applyAlignment="1">
      <alignment horizontal="center" vertical="center"/>
    </xf>
    <xf numFmtId="0" fontId="8" fillId="5" borderId="42" xfId="0" applyFont="1" applyFill="1" applyBorder="1" applyAlignment="1">
      <alignment horizontal="left" vertical="center" wrapText="1"/>
    </xf>
    <xf numFmtId="0" fontId="8" fillId="5" borderId="43" xfId="0" applyFont="1" applyFill="1" applyBorder="1" applyAlignment="1">
      <alignment horizontal="left" vertical="center" wrapText="1"/>
    </xf>
    <xf numFmtId="0" fontId="8" fillId="5" borderId="44" xfId="0" applyFont="1" applyFill="1" applyBorder="1" applyAlignment="1">
      <alignment horizontal="left" vertical="center" wrapText="1"/>
    </xf>
    <xf numFmtId="176" fontId="6" fillId="0" borderId="38" xfId="0" applyNumberFormat="1" applyFont="1" applyBorder="1" applyAlignment="1">
      <alignment horizontal="center" vertical="center" wrapText="1"/>
    </xf>
    <xf numFmtId="176" fontId="6" fillId="0" borderId="77" xfId="0" applyNumberFormat="1" applyFont="1" applyBorder="1" applyAlignment="1">
      <alignment horizontal="center" vertical="center" wrapText="1"/>
    </xf>
    <xf numFmtId="176" fontId="6" fillId="0" borderId="70" xfId="0" applyNumberFormat="1" applyFont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left" vertical="center" wrapText="1"/>
    </xf>
    <xf numFmtId="0" fontId="8" fillId="2" borderId="43" xfId="0" applyFont="1" applyFill="1" applyBorder="1" applyAlignment="1">
      <alignment horizontal="left" vertical="center" wrapText="1"/>
    </xf>
    <xf numFmtId="0" fontId="8" fillId="2" borderId="44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/>
    </xf>
    <xf numFmtId="0" fontId="6" fillId="0" borderId="8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87" xfId="0" applyFont="1" applyBorder="1" applyAlignment="1">
      <alignment vertical="center" wrapText="1"/>
    </xf>
    <xf numFmtId="0" fontId="6" fillId="0" borderId="88" xfId="0" applyFont="1" applyBorder="1" applyAlignment="1">
      <alignment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8" borderId="83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 wrapText="1"/>
    </xf>
    <xf numFmtId="0" fontId="9" fillId="0" borderId="84" xfId="0" applyFont="1" applyBorder="1" applyAlignment="1">
      <alignment horizontal="center" vertical="center" wrapText="1" shrinkToFit="1"/>
    </xf>
    <xf numFmtId="0" fontId="10" fillId="0" borderId="61" xfId="0" applyFont="1" applyBorder="1" applyAlignment="1">
      <alignment horizontal="center" vertical="center" wrapText="1" shrinkToFit="1"/>
    </xf>
    <xf numFmtId="0" fontId="10" fillId="0" borderId="85" xfId="0" applyFont="1" applyBorder="1" applyAlignment="1">
      <alignment horizontal="center" vertical="center" wrapText="1"/>
    </xf>
    <xf numFmtId="0" fontId="10" fillId="0" borderId="86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6" fillId="0" borderId="75" xfId="0" applyFont="1" applyBorder="1" applyAlignment="1">
      <alignment horizontal="center" vertical="center"/>
    </xf>
    <xf numFmtId="0" fontId="6" fillId="0" borderId="7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6" fillId="0" borderId="96" xfId="0" applyFont="1" applyBorder="1" applyAlignment="1">
      <alignment horizontal="center" vertical="center"/>
    </xf>
    <xf numFmtId="0" fontId="6" fillId="0" borderId="80" xfId="0" applyFont="1" applyBorder="1" applyAlignment="1">
      <alignment horizontal="center" vertical="center"/>
    </xf>
    <xf numFmtId="0" fontId="6" fillId="0" borderId="8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97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18" fillId="5" borderId="42" xfId="0" applyFont="1" applyFill="1" applyBorder="1" applyAlignment="1">
      <alignment horizontal="center" vertical="center"/>
    </xf>
    <xf numFmtId="0" fontId="18" fillId="5" borderId="43" xfId="0" applyFont="1" applyFill="1" applyBorder="1" applyAlignment="1">
      <alignment horizontal="center" vertical="center"/>
    </xf>
    <xf numFmtId="0" fontId="18" fillId="5" borderId="44" xfId="0" applyFont="1" applyFill="1" applyBorder="1" applyAlignment="1">
      <alignment horizontal="center" vertical="center"/>
    </xf>
    <xf numFmtId="0" fontId="9" fillId="0" borderId="61" xfId="0" applyFont="1" applyBorder="1" applyAlignment="1">
      <alignment horizontal="center" vertical="center" wrapText="1" shrinkToFit="1"/>
    </xf>
    <xf numFmtId="176" fontId="6" fillId="0" borderId="38" xfId="0" applyNumberFormat="1" applyFont="1" applyBorder="1" applyAlignment="1">
      <alignment horizontal="center" vertical="center"/>
    </xf>
    <xf numFmtId="0" fontId="11" fillId="9" borderId="98" xfId="0" applyFont="1" applyFill="1" applyBorder="1" applyAlignment="1">
      <alignment horizontal="center" vertical="center"/>
    </xf>
    <xf numFmtId="0" fontId="11" fillId="9" borderId="99" xfId="0" applyFont="1" applyFill="1" applyBorder="1" applyAlignment="1">
      <alignment horizontal="center" vertical="center"/>
    </xf>
    <xf numFmtId="0" fontId="11" fillId="9" borderId="100" xfId="0" applyFont="1" applyFill="1" applyBorder="1" applyAlignment="1">
      <alignment horizontal="center" vertical="center"/>
    </xf>
    <xf numFmtId="0" fontId="0" fillId="3" borderId="42" xfId="0" applyFill="1" applyBorder="1" applyAlignment="1">
      <alignment vertical="center" wrapText="1"/>
    </xf>
    <xf numFmtId="0" fontId="0" fillId="3" borderId="43" xfId="0" applyFill="1" applyBorder="1" applyAlignment="1">
      <alignment vertical="center" wrapText="1"/>
    </xf>
    <xf numFmtId="0" fontId="0" fillId="3" borderId="44" xfId="0" applyFill="1" applyBorder="1" applyAlignment="1">
      <alignment vertical="center" wrapText="1"/>
    </xf>
    <xf numFmtId="0" fontId="6" fillId="8" borderId="78" xfId="0" applyFont="1" applyFill="1" applyBorder="1" applyAlignment="1">
      <alignment horizontal="center" vertical="center"/>
    </xf>
    <xf numFmtId="0" fontId="11" fillId="9" borderId="101" xfId="0" applyFont="1" applyFill="1" applyBorder="1" applyAlignment="1">
      <alignment horizontal="center" vertical="center"/>
    </xf>
    <xf numFmtId="0" fontId="6" fillId="9" borderId="78" xfId="0" applyFont="1" applyFill="1" applyBorder="1" applyAlignment="1">
      <alignment horizontal="center" vertical="center"/>
    </xf>
    <xf numFmtId="0" fontId="18" fillId="2" borderId="42" xfId="0" applyFont="1" applyFill="1" applyBorder="1" applyAlignment="1">
      <alignment horizontal="center" vertical="center"/>
    </xf>
    <xf numFmtId="0" fontId="18" fillId="2" borderId="43" xfId="0" applyFont="1" applyFill="1" applyBorder="1" applyAlignment="1">
      <alignment horizontal="center" vertical="center"/>
    </xf>
    <xf numFmtId="0" fontId="18" fillId="2" borderId="44" xfId="0" applyFont="1" applyFill="1" applyBorder="1" applyAlignment="1">
      <alignment horizontal="center" vertical="center"/>
    </xf>
    <xf numFmtId="0" fontId="7" fillId="0" borderId="46" xfId="0" applyFont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top" wrapText="1"/>
    </xf>
    <xf numFmtId="0" fontId="5" fillId="0" borderId="48" xfId="0" applyFont="1" applyBorder="1" applyAlignment="1">
      <alignment horizontal="center" vertical="top" wrapText="1"/>
    </xf>
    <xf numFmtId="0" fontId="5" fillId="0" borderId="49" xfId="0" applyFont="1" applyBorder="1" applyAlignment="1">
      <alignment horizontal="center" vertical="top" wrapText="1"/>
    </xf>
    <xf numFmtId="0" fontId="0" fillId="3" borderId="102" xfId="0" applyFill="1" applyBorder="1" applyAlignment="1">
      <alignment horizontal="center" vertical="center" wrapText="1"/>
    </xf>
    <xf numFmtId="0" fontId="0" fillId="3" borderId="103" xfId="0" applyFill="1" applyBorder="1" applyAlignment="1">
      <alignment horizontal="center" vertical="center" wrapText="1"/>
    </xf>
    <xf numFmtId="0" fontId="0" fillId="3" borderId="104" xfId="0" applyFill="1" applyBorder="1" applyAlignment="1">
      <alignment horizontal="center" vertical="center" wrapText="1"/>
    </xf>
    <xf numFmtId="0" fontId="0" fillId="3" borderId="42" xfId="0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 wrapText="1"/>
    </xf>
    <xf numFmtId="0" fontId="0" fillId="3" borderId="44" xfId="0" applyFill="1" applyBorder="1" applyAlignment="1">
      <alignment horizontal="center" vertical="center" wrapText="1"/>
    </xf>
    <xf numFmtId="0" fontId="0" fillId="3" borderId="37" xfId="0" applyFill="1" applyBorder="1" applyAlignment="1">
      <alignment horizontal="center" vertical="center" wrapText="1"/>
    </xf>
    <xf numFmtId="0" fontId="0" fillId="3" borderId="67" xfId="0" applyFill="1" applyBorder="1" applyAlignment="1">
      <alignment horizontal="center" vertical="center" wrapText="1"/>
    </xf>
    <xf numFmtId="0" fontId="0" fillId="3" borderId="33" xfId="0" applyFill="1" applyBorder="1" applyAlignment="1">
      <alignment horizontal="center" vertical="center" wrapText="1"/>
    </xf>
    <xf numFmtId="0" fontId="11" fillId="9" borderId="105" xfId="0" applyFont="1" applyFill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110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 wrapText="1"/>
    </xf>
  </cellXfs>
  <cellStyles count="4">
    <cellStyle name="桁区切り" xfId="1" builtinId="6"/>
    <cellStyle name="桁区切り 2" xfId="3" xr:uid="{B1D4E0A3-A78D-4CC0-B904-E3A48569BF82}"/>
    <cellStyle name="標準" xfId="0" builtinId="0"/>
    <cellStyle name="標準 2" xfId="2" xr:uid="{2E0160FE-49ED-423F-B866-977DE491233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62AB3"/>
      <color rgb="FF66FF33"/>
      <color rgb="FFCCFFFF"/>
      <color rgb="FFFFFF99"/>
      <color rgb="FFFF33CC"/>
      <color rgb="FFE8F945"/>
      <color rgb="FFFF66CC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C74BA-BED4-4729-A589-4D6C1C98E694}">
  <sheetPr>
    <tabColor rgb="FFC62AB3"/>
  </sheetPr>
  <dimension ref="A1:BZ50"/>
  <sheetViews>
    <sheetView topLeftCell="D47" zoomScaleNormal="100" workbookViewId="0">
      <selection activeCell="BM1" sqref="BM1:BS1048576"/>
    </sheetView>
  </sheetViews>
  <sheetFormatPr defaultColWidth="9" defaultRowHeight="13" x14ac:dyDescent="0.2"/>
  <cols>
    <col min="1" max="1" width="11.81640625" style="105" customWidth="1"/>
    <col min="2" max="49" width="2.81640625" style="105" customWidth="1"/>
    <col min="50" max="61" width="2.6328125" style="105" hidden="1" customWidth="1"/>
    <col min="62" max="62" width="2.6328125" style="105" customWidth="1"/>
    <col min="63" max="63" width="1.453125" style="105" customWidth="1"/>
    <col min="64" max="64" width="2.6328125" style="105" customWidth="1"/>
    <col min="65" max="65" width="3.1796875" style="105" hidden="1" customWidth="1"/>
    <col min="66" max="66" width="1.1796875" style="105" hidden="1" customWidth="1"/>
    <col min="67" max="67" width="3.08984375" style="105" hidden="1" customWidth="1"/>
    <col min="68" max="68" width="6.453125" style="105" hidden="1" customWidth="1"/>
    <col min="69" max="70" width="3.81640625" style="105" hidden="1" customWidth="1"/>
    <col min="71" max="71" width="4.90625" style="105" hidden="1" customWidth="1"/>
    <col min="72" max="72" width="4" style="105" customWidth="1"/>
    <col min="73" max="76" width="0" style="105" hidden="1" customWidth="1"/>
    <col min="77" max="16384" width="9" style="105"/>
  </cols>
  <sheetData>
    <row r="1" spans="1:78" ht="17" thickBot="1" x14ac:dyDescent="0.3">
      <c r="A1" s="191" t="s">
        <v>0</v>
      </c>
      <c r="B1" s="104"/>
      <c r="C1" s="104"/>
      <c r="D1" s="192" t="s">
        <v>43</v>
      </c>
      <c r="I1" s="105" t="s">
        <v>74</v>
      </c>
      <c r="X1" s="105" t="s">
        <v>49</v>
      </c>
      <c r="AI1" s="105" t="s">
        <v>1</v>
      </c>
    </row>
    <row r="2" spans="1:78" ht="14.5" thickTop="1" x14ac:dyDescent="0.2">
      <c r="A2" s="106" t="s">
        <v>2</v>
      </c>
      <c r="B2" s="318"/>
      <c r="C2" s="319"/>
      <c r="D2" s="319"/>
      <c r="E2" s="319"/>
      <c r="F2" s="319"/>
      <c r="G2" s="320"/>
      <c r="H2" s="318"/>
      <c r="I2" s="319"/>
      <c r="J2" s="319"/>
      <c r="K2" s="319"/>
      <c r="L2" s="319"/>
      <c r="M2" s="320"/>
      <c r="N2" s="318"/>
      <c r="O2" s="319"/>
      <c r="P2" s="319"/>
      <c r="Q2" s="319"/>
      <c r="R2" s="319"/>
      <c r="S2" s="320"/>
      <c r="T2" s="318"/>
      <c r="U2" s="319"/>
      <c r="V2" s="319"/>
      <c r="W2" s="319"/>
      <c r="X2" s="319"/>
      <c r="Y2" s="320"/>
      <c r="Z2" s="318"/>
      <c r="AA2" s="319"/>
      <c r="AB2" s="319"/>
      <c r="AC2" s="319"/>
      <c r="AD2" s="319"/>
      <c r="AE2" s="320"/>
      <c r="AF2" s="318"/>
      <c r="AG2" s="319"/>
      <c r="AH2" s="319"/>
      <c r="AI2" s="319"/>
      <c r="AJ2" s="319"/>
      <c r="AK2" s="320"/>
      <c r="AL2" s="318"/>
      <c r="AM2" s="319"/>
      <c r="AN2" s="319"/>
      <c r="AO2" s="319"/>
      <c r="AP2" s="319"/>
      <c r="AQ2" s="320"/>
      <c r="AR2" s="318"/>
      <c r="AS2" s="319"/>
      <c r="AT2" s="319"/>
      <c r="AU2" s="319"/>
      <c r="AV2" s="319"/>
      <c r="AW2" s="320"/>
      <c r="AX2" s="318"/>
      <c r="AY2" s="319"/>
      <c r="AZ2" s="319"/>
      <c r="BA2" s="319"/>
      <c r="BB2" s="319"/>
      <c r="BC2" s="320"/>
      <c r="BD2" s="318"/>
      <c r="BE2" s="319"/>
      <c r="BF2" s="319"/>
      <c r="BG2" s="319"/>
      <c r="BH2" s="319"/>
      <c r="BI2" s="320"/>
      <c r="BJ2" s="321" t="s">
        <v>3</v>
      </c>
      <c r="BK2" s="322"/>
      <c r="BL2" s="322"/>
      <c r="BM2" s="325" t="s">
        <v>5</v>
      </c>
      <c r="BN2" s="193"/>
      <c r="BO2" s="330" t="s">
        <v>6</v>
      </c>
      <c r="BP2" s="314" t="s">
        <v>7</v>
      </c>
      <c r="BQ2" s="332" t="s">
        <v>8</v>
      </c>
      <c r="BR2" s="312" t="s">
        <v>9</v>
      </c>
      <c r="BS2" s="314" t="s">
        <v>10</v>
      </c>
      <c r="BT2" s="316" t="s">
        <v>11</v>
      </c>
    </row>
    <row r="3" spans="1:78" ht="31.5" customHeight="1" thickBot="1" x14ac:dyDescent="0.25">
      <c r="A3" s="107" t="s">
        <v>12</v>
      </c>
      <c r="B3" s="309" t="s">
        <v>50</v>
      </c>
      <c r="C3" s="310"/>
      <c r="D3" s="310"/>
      <c r="E3" s="310"/>
      <c r="F3" s="310"/>
      <c r="G3" s="311"/>
      <c r="H3" s="309" t="s">
        <v>77</v>
      </c>
      <c r="I3" s="310"/>
      <c r="J3" s="310"/>
      <c r="K3" s="310"/>
      <c r="L3" s="310"/>
      <c r="M3" s="311"/>
      <c r="N3" s="309" t="s">
        <v>51</v>
      </c>
      <c r="O3" s="310"/>
      <c r="P3" s="310"/>
      <c r="Q3" s="310"/>
      <c r="R3" s="310"/>
      <c r="S3" s="311"/>
      <c r="T3" s="309" t="s">
        <v>78</v>
      </c>
      <c r="U3" s="310"/>
      <c r="V3" s="310"/>
      <c r="W3" s="310"/>
      <c r="X3" s="310"/>
      <c r="Y3" s="311"/>
      <c r="Z3" s="309" t="s">
        <v>79</v>
      </c>
      <c r="AA3" s="310"/>
      <c r="AB3" s="310"/>
      <c r="AC3" s="310"/>
      <c r="AD3" s="310"/>
      <c r="AE3" s="311"/>
      <c r="AF3" s="309" t="s">
        <v>66</v>
      </c>
      <c r="AG3" s="310"/>
      <c r="AH3" s="310"/>
      <c r="AI3" s="310"/>
      <c r="AJ3" s="310"/>
      <c r="AK3" s="311"/>
      <c r="AL3" s="309" t="s">
        <v>46</v>
      </c>
      <c r="AM3" s="310"/>
      <c r="AN3" s="310"/>
      <c r="AO3" s="310"/>
      <c r="AP3" s="310"/>
      <c r="AQ3" s="311"/>
      <c r="AR3" s="309" t="s">
        <v>35</v>
      </c>
      <c r="AS3" s="310"/>
      <c r="AT3" s="310"/>
      <c r="AU3" s="310"/>
      <c r="AV3" s="310"/>
      <c r="AW3" s="311"/>
      <c r="AX3" s="327"/>
      <c r="AY3" s="328"/>
      <c r="AZ3" s="328"/>
      <c r="BA3" s="328"/>
      <c r="BB3" s="328"/>
      <c r="BC3" s="329"/>
      <c r="BD3" s="327"/>
      <c r="BE3" s="328"/>
      <c r="BF3" s="328"/>
      <c r="BG3" s="328"/>
      <c r="BH3" s="328"/>
      <c r="BI3" s="328"/>
      <c r="BJ3" s="323"/>
      <c r="BK3" s="324"/>
      <c r="BL3" s="324"/>
      <c r="BM3" s="326"/>
      <c r="BO3" s="331"/>
      <c r="BP3" s="315"/>
      <c r="BQ3" s="333"/>
      <c r="BR3" s="313"/>
      <c r="BS3" s="315"/>
      <c r="BT3" s="317"/>
    </row>
    <row r="4" spans="1:78" ht="14" x14ac:dyDescent="0.2">
      <c r="A4" s="194">
        <f>$B$2</f>
        <v>0</v>
      </c>
      <c r="B4" s="297" t="str">
        <f>IF(H7="","",SUM(G7:G9))</f>
        <v/>
      </c>
      <c r="C4" s="298"/>
      <c r="D4" s="298"/>
      <c r="E4" s="298"/>
      <c r="F4" s="298"/>
      <c r="G4" s="299"/>
      <c r="H4" s="306" t="s">
        <v>28</v>
      </c>
      <c r="I4" s="113">
        <f>IF(J5="","",SUM(I5:I7))</f>
        <v>2</v>
      </c>
      <c r="J4" s="114"/>
      <c r="K4" s="195" t="s">
        <v>14</v>
      </c>
      <c r="L4" s="113">
        <f>IF(L5="","",SUM(M5:M7))</f>
        <v>0</v>
      </c>
      <c r="M4" s="114"/>
      <c r="N4" s="265" t="s">
        <v>32</v>
      </c>
      <c r="O4" s="109">
        <f>IF(P5="","",SUM(O5:O7))</f>
        <v>2</v>
      </c>
      <c r="P4" s="111"/>
      <c r="Q4" s="112" t="s">
        <v>14</v>
      </c>
      <c r="R4" s="109">
        <f>IF(R5="","",SUM(S5:S7))</f>
        <v>0</v>
      </c>
      <c r="S4" s="110"/>
      <c r="T4" s="241" t="s">
        <v>18</v>
      </c>
      <c r="U4" s="113">
        <f>IF(V5="","",SUM(U5:U7))</f>
        <v>2</v>
      </c>
      <c r="V4" s="114"/>
      <c r="W4" s="115" t="s">
        <v>14</v>
      </c>
      <c r="X4" s="113">
        <f>IF(X5="","",SUM(Y5:Y7))</f>
        <v>0</v>
      </c>
      <c r="Y4" s="114"/>
      <c r="Z4" s="221"/>
      <c r="AA4" s="147" t="str">
        <f>IF(AB5="","",SUM(AA5:AA7))</f>
        <v/>
      </c>
      <c r="AB4" s="148"/>
      <c r="AC4" s="136" t="s">
        <v>14</v>
      </c>
      <c r="AD4" s="147" t="str">
        <f>IF(AD5="","",SUM(AE5:AE7))</f>
        <v/>
      </c>
      <c r="AE4" s="148"/>
      <c r="AF4" s="241" t="s">
        <v>15</v>
      </c>
      <c r="AG4" s="113">
        <f>IF(AH5="","",SUM(AG5:AG7))</f>
        <v>2</v>
      </c>
      <c r="AH4" s="114"/>
      <c r="AI4" s="115" t="s">
        <v>14</v>
      </c>
      <c r="AJ4" s="113">
        <f>IF(AJ5="","",SUM(AK5:AK7))</f>
        <v>1</v>
      </c>
      <c r="AK4" s="114"/>
      <c r="AL4" s="221"/>
      <c r="AM4" s="147" t="str">
        <f>IF(AN5="","",SUM(AM5:AM7))</f>
        <v/>
      </c>
      <c r="AN4" s="148"/>
      <c r="AO4" s="144" t="s">
        <v>14</v>
      </c>
      <c r="AP4" s="147" t="str">
        <f>IF(AP5="","",SUM(AQ5:AQ7))</f>
        <v/>
      </c>
      <c r="AQ4" s="148"/>
      <c r="AR4" s="294" t="s">
        <v>25</v>
      </c>
      <c r="AS4" s="113">
        <f>IF(AT5="","",SUM(AS5:AS7))</f>
        <v>2</v>
      </c>
      <c r="AT4" s="114"/>
      <c r="AU4" s="115" t="s">
        <v>14</v>
      </c>
      <c r="AV4" s="113">
        <f>IF(AV5="","",SUM(AW5:AW7))</f>
        <v>1</v>
      </c>
      <c r="AW4" s="114"/>
      <c r="AX4" s="294"/>
      <c r="AY4" s="113" t="str">
        <f>IF(AZ5="","",SUM(AY5:AY7))</f>
        <v/>
      </c>
      <c r="AZ4" s="114"/>
      <c r="BA4" s="115" t="s">
        <v>14</v>
      </c>
      <c r="BB4" s="113" t="str">
        <f>IF(BB5="","",SUM(BC5:BC7))</f>
        <v/>
      </c>
      <c r="BC4" s="114"/>
      <c r="BD4" s="241"/>
      <c r="BE4" s="113" t="str">
        <f>IF(BF5="","",SUM(BE5:BE7))</f>
        <v/>
      </c>
      <c r="BF4" s="114"/>
      <c r="BG4" s="115" t="s">
        <v>14</v>
      </c>
      <c r="BH4" s="113" t="str">
        <f>IF(BH5="","",SUM(BI5:BI7))</f>
        <v/>
      </c>
      <c r="BI4" s="114"/>
      <c r="BJ4" s="206">
        <f>SUMPRODUCT((I4=2)+(O4=2)+(U4=2)+(AA4=2)+(AG4=2)+(AM4=2)+(AS4=2)+(AY4=2)+(BE4=2))</f>
        <v>5</v>
      </c>
      <c r="BK4" s="234" t="s">
        <v>14</v>
      </c>
      <c r="BL4" s="206">
        <f>SUMPRODUCT((L4=2)+(R4=2)+(X4=2)+(AD4=2)+(AJ4=2)+(AP4=2)+(AV4=2)+(BB4=2)+(BH4=2))</f>
        <v>0</v>
      </c>
      <c r="BM4" s="234">
        <f>SUM(AM4,I4,O4,U4,AA4,AG4,AM4,AS4,AY4,BE4)</f>
        <v>10</v>
      </c>
      <c r="BN4" s="234" t="s">
        <v>14</v>
      </c>
      <c r="BO4" s="234">
        <f>SUM(F4,L4,R4,X4,AD4,AJ4,AP4,AV4,BB4,BH4)</f>
        <v>2</v>
      </c>
      <c r="BP4" s="291">
        <f>SUM(BM4/BO4)</f>
        <v>5</v>
      </c>
      <c r="BQ4" s="237">
        <f>SUM(J5,J6,J7,P5,P6,P7,V5,V6,V7,AB5,AB6,AB7,AH5,AH6,AH7,AN5,AN6,AN7,AT5,AT6,AT7,AZ5,AZ6,AZ7,BF5,BF6,BF7,D5,D6,D7)</f>
        <v>176</v>
      </c>
      <c r="BR4" s="237">
        <f>SUM(F5,F6,F7,L5,L6,L7,R5,R6,R7,X5,X6,X7,AD5,AD6,AD7,AJ5,AJ6,AJ7,AP5,AP6,AP7,AV5,AV6,AV7,BB5,BB6,BB7,BH5,BH6,BH7)</f>
        <v>137</v>
      </c>
      <c r="BS4" s="245">
        <f>SUM(BQ4/BR4)</f>
        <v>1.2846715328467153</v>
      </c>
      <c r="BT4" s="224">
        <f>$BU4</f>
        <v>1</v>
      </c>
      <c r="BU4" s="105">
        <f>RANK(BX4,BX$4:BX$43)</f>
        <v>1</v>
      </c>
      <c r="BV4" s="105">
        <f>IF(BM4=0,0,IF(BO4=0,9,BP4))</f>
        <v>5</v>
      </c>
      <c r="BW4" s="105">
        <f>IF(BQ4=0,0,BS4)</f>
        <v>1.2846715328467153</v>
      </c>
      <c r="BX4" s="105">
        <f>BJ4+0.01*BV4+0.00001*BW4</f>
        <v>5.0500128467153287</v>
      </c>
      <c r="BZ4" s="190"/>
    </row>
    <row r="5" spans="1:78" ht="14" x14ac:dyDescent="0.2">
      <c r="A5" s="271" t="str">
        <f>$B$3</f>
        <v>光ヶ丘P＆M</v>
      </c>
      <c r="B5" s="300"/>
      <c r="C5" s="301"/>
      <c r="D5" s="301"/>
      <c r="E5" s="301"/>
      <c r="F5" s="301"/>
      <c r="G5" s="302"/>
      <c r="H5" s="307"/>
      <c r="I5" s="121">
        <f>IF(J5="","",IF(J5&gt;L5,1,0))</f>
        <v>1</v>
      </c>
      <c r="J5" s="122">
        <v>15</v>
      </c>
      <c r="K5" s="121" t="s">
        <v>14</v>
      </c>
      <c r="L5" s="124">
        <v>10</v>
      </c>
      <c r="M5" s="121">
        <f>IF(L5="","",IF(L5&gt;J5,1,0))</f>
        <v>0</v>
      </c>
      <c r="N5" s="266"/>
      <c r="O5" s="117">
        <f>IF(P5="","",IF(P5&gt;R5,1,0))</f>
        <v>1</v>
      </c>
      <c r="P5" s="118">
        <v>15</v>
      </c>
      <c r="Q5" s="117" t="s">
        <v>14</v>
      </c>
      <c r="R5" s="119">
        <v>13</v>
      </c>
      <c r="S5" s="117">
        <f>IF(R5="","",IF(R5&gt;P5,1,0))</f>
        <v>0</v>
      </c>
      <c r="T5" s="242"/>
      <c r="U5" s="121">
        <f>IF(V5="","",IF(V5&gt;X5,1,0))</f>
        <v>1</v>
      </c>
      <c r="V5" s="122">
        <v>15</v>
      </c>
      <c r="W5" s="121" t="s">
        <v>14</v>
      </c>
      <c r="X5" s="124">
        <v>7</v>
      </c>
      <c r="Y5" s="121">
        <f>IF(X5="","",IF(X5&gt;V5,1,0))</f>
        <v>0</v>
      </c>
      <c r="Z5" s="222"/>
      <c r="AA5" s="108" t="str">
        <f>IF(AB5="","",IF(AB5&gt;AD5,1,0))</f>
        <v/>
      </c>
      <c r="AB5" s="144"/>
      <c r="AC5" s="108" t="s">
        <v>14</v>
      </c>
      <c r="AD5" s="150"/>
      <c r="AE5" s="108" t="str">
        <f>IF(AD5="","",IF(AD5&gt;AB5,1,0))</f>
        <v/>
      </c>
      <c r="AF5" s="242"/>
      <c r="AG5" s="121">
        <f>IF(AH5="","",IF(AH5&gt;AJ5,1,0))</f>
        <v>1</v>
      </c>
      <c r="AH5" s="122">
        <v>15</v>
      </c>
      <c r="AI5" s="121" t="s">
        <v>14</v>
      </c>
      <c r="AJ5" s="124">
        <v>13</v>
      </c>
      <c r="AK5" s="121">
        <f>IF(AJ5="","",IF(AJ5&gt;AH5,1,0))</f>
        <v>0</v>
      </c>
      <c r="AL5" s="222"/>
      <c r="AM5" s="108" t="str">
        <f>IF(AN5="","",IF(AN5&gt;AP5,1,0))</f>
        <v/>
      </c>
      <c r="AN5" s="144"/>
      <c r="AO5" s="108" t="s">
        <v>14</v>
      </c>
      <c r="AP5" s="150"/>
      <c r="AQ5" s="108" t="str">
        <f>IF(AP5="","",IF(AP5&gt;AN5,1,0))</f>
        <v/>
      </c>
      <c r="AR5" s="295"/>
      <c r="AS5" s="121">
        <f>IF(AT5="","",IF(AT5&gt;AV5,1,0))</f>
        <v>0</v>
      </c>
      <c r="AT5" s="122">
        <v>12</v>
      </c>
      <c r="AU5" s="121" t="str">
        <f>$AO$5</f>
        <v>-</v>
      </c>
      <c r="AV5" s="123">
        <v>15</v>
      </c>
      <c r="AW5" s="121">
        <f>IF(AV5="","",IF(AV5&gt;AT5,1,0))</f>
        <v>1</v>
      </c>
      <c r="AX5" s="295"/>
      <c r="AY5" s="121" t="str">
        <f>IF(AZ5="","",IF(AZ5&gt;BB5,1,0))</f>
        <v/>
      </c>
      <c r="AZ5" s="122"/>
      <c r="BA5" s="121" t="s">
        <v>14</v>
      </c>
      <c r="BB5" s="124"/>
      <c r="BC5" s="121" t="str">
        <f>IF(BB5="","",IF(BB5&gt;AZ5,1,0))</f>
        <v/>
      </c>
      <c r="BD5" s="242"/>
      <c r="BE5" s="121" t="str">
        <f>IF(BF5="","",IF(BF5&gt;BH5,1,0))</f>
        <v/>
      </c>
      <c r="BF5" s="122"/>
      <c r="BG5" s="121" t="s">
        <v>14</v>
      </c>
      <c r="BH5" s="124"/>
      <c r="BI5" s="121" t="str">
        <f>IF(BH5="","",IF(BH5&gt;BF5,1,0))</f>
        <v/>
      </c>
      <c r="BJ5" s="207"/>
      <c r="BK5" s="210"/>
      <c r="BL5" s="207"/>
      <c r="BM5" s="210"/>
      <c r="BN5" s="210"/>
      <c r="BO5" s="210"/>
      <c r="BP5" s="292"/>
      <c r="BQ5" s="216"/>
      <c r="BR5" s="216"/>
      <c r="BS5" s="245"/>
      <c r="BT5" s="224"/>
      <c r="BZ5" s="190"/>
    </row>
    <row r="6" spans="1:78" ht="14" x14ac:dyDescent="0.2">
      <c r="A6" s="271"/>
      <c r="B6" s="300"/>
      <c r="C6" s="301"/>
      <c r="D6" s="301"/>
      <c r="E6" s="301"/>
      <c r="F6" s="301"/>
      <c r="G6" s="302"/>
      <c r="H6" s="307"/>
      <c r="I6" s="121">
        <f>IF(J6="","",IF(J6&gt;L6,1,0))</f>
        <v>1</v>
      </c>
      <c r="J6" s="123">
        <v>15</v>
      </c>
      <c r="K6" s="121" t="s">
        <v>14</v>
      </c>
      <c r="L6" s="127">
        <v>10</v>
      </c>
      <c r="M6" s="121">
        <f>IF(L6="","",IF(L6&gt;J6,1,0))</f>
        <v>0</v>
      </c>
      <c r="N6" s="266"/>
      <c r="O6" s="117">
        <f>IF(P6="","",IF(P6&gt;R6,1,0))</f>
        <v>1</v>
      </c>
      <c r="P6" s="120">
        <v>15</v>
      </c>
      <c r="Q6" s="117" t="s">
        <v>14</v>
      </c>
      <c r="R6" s="126">
        <v>10</v>
      </c>
      <c r="S6" s="117">
        <f>IF(R6="","",IF(R6&gt;P6,1,0))</f>
        <v>0</v>
      </c>
      <c r="T6" s="242"/>
      <c r="U6" s="121">
        <f>IF(V6="","",IF(V6&gt;X6,1,0))</f>
        <v>1</v>
      </c>
      <c r="V6" s="123">
        <v>15</v>
      </c>
      <c r="W6" s="121" t="s">
        <v>14</v>
      </c>
      <c r="X6" s="127">
        <v>11</v>
      </c>
      <c r="Y6" s="121">
        <f>IF(X6="","",IF(X6&gt;V6,1,0))</f>
        <v>0</v>
      </c>
      <c r="Z6" s="222"/>
      <c r="AA6" s="108" t="str">
        <f>IF(AB6="","",IF(AB6&gt;AD6,1,0))</f>
        <v/>
      </c>
      <c r="AB6" s="108"/>
      <c r="AC6" s="108" t="s">
        <v>14</v>
      </c>
      <c r="AD6" s="149"/>
      <c r="AE6" s="108" t="str">
        <f>IF(AD6="","",IF(AD6&gt;AB6,1,0))</f>
        <v/>
      </c>
      <c r="AF6" s="242"/>
      <c r="AG6" s="121">
        <f>IF(AH6="","",IF(AH6&gt;AJ6,1,0))</f>
        <v>0</v>
      </c>
      <c r="AH6" s="123">
        <v>14</v>
      </c>
      <c r="AI6" s="121" t="s">
        <v>14</v>
      </c>
      <c r="AJ6" s="127">
        <v>15</v>
      </c>
      <c r="AK6" s="121">
        <f>IF(AJ6="","",IF(AJ6&gt;AH6,1,0))</f>
        <v>1</v>
      </c>
      <c r="AL6" s="222"/>
      <c r="AM6" s="108" t="str">
        <f>IF(AN6="","",IF(AN6&gt;AP6,1,0))</f>
        <v/>
      </c>
      <c r="AN6" s="108"/>
      <c r="AO6" s="108" t="s">
        <v>14</v>
      </c>
      <c r="AP6" s="149"/>
      <c r="AQ6" s="108" t="str">
        <f>IF(AP6="","",IF(AP6&gt;AN6,1,0))</f>
        <v/>
      </c>
      <c r="AR6" s="295"/>
      <c r="AS6" s="121">
        <f>IF(AT6="","",IF(AT6&gt;AV6,1,0))</f>
        <v>1</v>
      </c>
      <c r="AT6" s="123">
        <v>15</v>
      </c>
      <c r="AU6" s="121" t="s">
        <v>14</v>
      </c>
      <c r="AV6" s="123">
        <v>7</v>
      </c>
      <c r="AW6" s="121">
        <f>IF(AV6="","",IF(AV6&gt;AT6,1,0))</f>
        <v>0</v>
      </c>
      <c r="AX6" s="295"/>
      <c r="AY6" s="121" t="str">
        <f>IF(AZ6="","",IF(AZ6&gt;BB6,1,0))</f>
        <v/>
      </c>
      <c r="AZ6" s="123"/>
      <c r="BA6" s="121" t="s">
        <v>14</v>
      </c>
      <c r="BB6" s="127"/>
      <c r="BC6" s="121" t="str">
        <f>IF(BB6="","",IF(BB6&gt;AZ6,1,0))</f>
        <v/>
      </c>
      <c r="BD6" s="242"/>
      <c r="BE6" s="121" t="str">
        <f>IF(BF6="","",IF(BF6&gt;BH6,1,0))</f>
        <v/>
      </c>
      <c r="BF6" s="123"/>
      <c r="BG6" s="121" t="s">
        <v>14</v>
      </c>
      <c r="BH6" s="127"/>
      <c r="BI6" s="121" t="str">
        <f>IF(BH6="","",IF(BH6&gt;BF6,1,0))</f>
        <v/>
      </c>
      <c r="BJ6" s="207"/>
      <c r="BK6" s="210"/>
      <c r="BL6" s="207"/>
      <c r="BM6" s="210"/>
      <c r="BN6" s="210"/>
      <c r="BO6" s="210"/>
      <c r="BP6" s="292"/>
      <c r="BQ6" s="216"/>
      <c r="BR6" s="216"/>
      <c r="BS6" s="245"/>
      <c r="BT6" s="224"/>
      <c r="BV6" s="99"/>
      <c r="BZ6" s="190"/>
    </row>
    <row r="7" spans="1:78" ht="14.5" thickBot="1" x14ac:dyDescent="0.25">
      <c r="A7" s="272"/>
      <c r="B7" s="303"/>
      <c r="C7" s="304"/>
      <c r="D7" s="304"/>
      <c r="E7" s="304"/>
      <c r="F7" s="304"/>
      <c r="G7" s="305"/>
      <c r="H7" s="308"/>
      <c r="I7" s="132" t="str">
        <f>IF(J7="","",IF(J7&gt;L7,1,0))</f>
        <v/>
      </c>
      <c r="J7" s="131"/>
      <c r="K7" s="132" t="s">
        <v>14</v>
      </c>
      <c r="L7" s="133"/>
      <c r="M7" s="121" t="str">
        <f>IF(L7="","",IF(L7&gt;J7,1,0))</f>
        <v/>
      </c>
      <c r="N7" s="267"/>
      <c r="O7" s="117" t="str">
        <f>IF(P7="","",IF(P7&gt;R7,1,0))</f>
        <v/>
      </c>
      <c r="P7" s="128"/>
      <c r="Q7" s="130" t="s">
        <v>14</v>
      </c>
      <c r="R7" s="129"/>
      <c r="S7" s="108" t="str">
        <f>IF(R7="","",IF(R7&gt;P7,1,0))</f>
        <v/>
      </c>
      <c r="T7" s="243"/>
      <c r="U7" s="121" t="str">
        <f>IF(V7="","",IF(V7&gt;X7,1,0))</f>
        <v/>
      </c>
      <c r="V7" s="131"/>
      <c r="W7" s="132" t="s">
        <v>14</v>
      </c>
      <c r="X7" s="133"/>
      <c r="Y7" s="121" t="str">
        <f>IF(X7="","",IF(X7&gt;V7,1,0))</f>
        <v/>
      </c>
      <c r="Z7" s="240"/>
      <c r="AA7" s="108" t="str">
        <f>IF(AB7="","",IF(AB7&gt;AD7,1,0))</f>
        <v/>
      </c>
      <c r="AB7" s="141"/>
      <c r="AC7" s="141" t="s">
        <v>14</v>
      </c>
      <c r="AD7" s="153"/>
      <c r="AE7" s="108" t="str">
        <f>IF(AD7="","",IF(AD7&gt;AB7,1,0))</f>
        <v/>
      </c>
      <c r="AF7" s="243"/>
      <c r="AG7" s="121">
        <f>IF(AH7="","",IF(AH7&gt;AJ7,1,0))</f>
        <v>1</v>
      </c>
      <c r="AH7" s="131">
        <v>15</v>
      </c>
      <c r="AI7" s="132" t="s">
        <v>14</v>
      </c>
      <c r="AJ7" s="133">
        <v>12</v>
      </c>
      <c r="AK7" s="121">
        <f>IF(AJ7="","",IF(AJ7&gt;AH7,1,0))</f>
        <v>0</v>
      </c>
      <c r="AL7" s="240"/>
      <c r="AM7" s="108" t="str">
        <f>IF(AN7="","",IF(AN7&gt;AP7,1,0))</f>
        <v/>
      </c>
      <c r="AN7" s="141"/>
      <c r="AO7" s="141" t="s">
        <v>14</v>
      </c>
      <c r="AP7" s="153"/>
      <c r="AQ7" s="108" t="str">
        <f>IF(AP7="","",IF(AP7&gt;AN7,1,0))</f>
        <v/>
      </c>
      <c r="AR7" s="296"/>
      <c r="AS7" s="121">
        <f>IF(AT7="","",IF(AT7&gt;AV7,1,0))</f>
        <v>1</v>
      </c>
      <c r="AT7" s="131">
        <v>15</v>
      </c>
      <c r="AU7" s="132" t="s">
        <v>14</v>
      </c>
      <c r="AV7" s="131">
        <v>14</v>
      </c>
      <c r="AW7" s="121">
        <f>IF(AV7="","",IF(AV7&gt;AT7,1,0))</f>
        <v>0</v>
      </c>
      <c r="AX7" s="296"/>
      <c r="AY7" s="121" t="str">
        <f>IF(AZ7="","",IF(AZ7&gt;BB7,1,0))</f>
        <v/>
      </c>
      <c r="AZ7" s="131"/>
      <c r="BA7" s="132" t="s">
        <v>14</v>
      </c>
      <c r="BB7" s="133"/>
      <c r="BC7" s="121" t="str">
        <f>IF(BB7="","",IF(BB7&gt;AZ7,1,0))</f>
        <v/>
      </c>
      <c r="BD7" s="243"/>
      <c r="BE7" s="121" t="str">
        <f>IF(BF7="","",IF(BF7&gt;BH7,1,0))</f>
        <v/>
      </c>
      <c r="BF7" s="131"/>
      <c r="BG7" s="132" t="s">
        <v>14</v>
      </c>
      <c r="BH7" s="133"/>
      <c r="BI7" s="121" t="str">
        <f>IF(BH7="","",IF(BH7&gt;BF7,1,0))</f>
        <v/>
      </c>
      <c r="BJ7" s="208"/>
      <c r="BK7" s="235"/>
      <c r="BL7" s="208"/>
      <c r="BM7" s="235"/>
      <c r="BN7" s="235"/>
      <c r="BO7" s="235"/>
      <c r="BP7" s="293"/>
      <c r="BQ7" s="238"/>
      <c r="BR7" s="238"/>
      <c r="BS7" s="250"/>
      <c r="BT7" s="225"/>
      <c r="BV7" s="99"/>
      <c r="BZ7" s="190"/>
    </row>
    <row r="8" spans="1:78" ht="14" x14ac:dyDescent="0.2">
      <c r="A8" s="196">
        <f>B2</f>
        <v>0</v>
      </c>
      <c r="B8" s="268" t="str">
        <f>H4</f>
        <v>⑭</v>
      </c>
      <c r="C8" s="135"/>
      <c r="D8" s="136">
        <f>L4</f>
        <v>0</v>
      </c>
      <c r="E8" s="136" t="s">
        <v>14</v>
      </c>
      <c r="F8" s="136">
        <f>I4</f>
        <v>2</v>
      </c>
      <c r="G8" s="137"/>
      <c r="H8" s="252"/>
      <c r="I8" s="285"/>
      <c r="J8" s="285"/>
      <c r="K8" s="285"/>
      <c r="L8" s="285"/>
      <c r="M8" s="286"/>
      <c r="N8" s="241" t="s">
        <v>19</v>
      </c>
      <c r="O8" s="113">
        <f>IF(P9="","",SUM(O9:O11))</f>
        <v>2</v>
      </c>
      <c r="P8" s="114"/>
      <c r="Q8" s="115" t="s">
        <v>14</v>
      </c>
      <c r="R8" s="113">
        <f>IF(R9="","",SUM(S9:S11))</f>
        <v>0</v>
      </c>
      <c r="S8" s="114"/>
      <c r="T8" s="265" t="s">
        <v>30</v>
      </c>
      <c r="U8" s="109">
        <f>IF(V9="","",SUM(U9:U11))</f>
        <v>1</v>
      </c>
      <c r="V8" s="110"/>
      <c r="W8" s="112" t="s">
        <v>14</v>
      </c>
      <c r="X8" s="109">
        <f>IF(X9="","",SUM(Y9:Y11))</f>
        <v>2</v>
      </c>
      <c r="Y8" s="110"/>
      <c r="Z8" s="241" t="s">
        <v>21</v>
      </c>
      <c r="AA8" s="113">
        <f>IF(AB9="","",SUM(AA9:AA11))</f>
        <v>2</v>
      </c>
      <c r="AB8" s="114"/>
      <c r="AC8" s="115" t="s">
        <v>14</v>
      </c>
      <c r="AD8" s="113">
        <f>IF(AD9="","",SUM(AE9:AE11))</f>
        <v>1</v>
      </c>
      <c r="AE8" s="114"/>
      <c r="AF8" s="221"/>
      <c r="AG8" s="147" t="str">
        <f>IF(AH9="","",SUM(AG9:AG11))</f>
        <v/>
      </c>
      <c r="AH8" s="148"/>
      <c r="AI8" s="144" t="s">
        <v>14</v>
      </c>
      <c r="AJ8" s="147" t="str">
        <f>IF(AJ9="","",SUM(AK9:AK11))</f>
        <v/>
      </c>
      <c r="AK8" s="148"/>
      <c r="AL8" s="241" t="s">
        <v>20</v>
      </c>
      <c r="AM8" s="113">
        <f>IF(AN9="","",SUM(AM9:AM11))</f>
        <v>2</v>
      </c>
      <c r="AN8" s="114"/>
      <c r="AO8" s="115" t="s">
        <v>14</v>
      </c>
      <c r="AP8" s="113">
        <f>IF(AP9="","",SUM(AQ9:AQ11))</f>
        <v>0</v>
      </c>
      <c r="AQ8" s="114"/>
      <c r="AR8" s="221"/>
      <c r="AS8" s="147" t="str">
        <f>IF(AT9="","",SUM(AS9:AS11))</f>
        <v/>
      </c>
      <c r="AT8" s="148"/>
      <c r="AU8" s="144" t="s">
        <v>14</v>
      </c>
      <c r="AV8" s="147" t="str">
        <f>IF(AV9="","",SUM(AW9:AW11))</f>
        <v/>
      </c>
      <c r="AW8" s="148"/>
      <c r="AX8" s="241"/>
      <c r="AY8" s="113" t="str">
        <f>IF(AZ9="","",SUM(AY9:AY11))</f>
        <v/>
      </c>
      <c r="AZ8" s="114"/>
      <c r="BA8" s="115" t="s">
        <v>14</v>
      </c>
      <c r="BB8" s="113" t="str">
        <f>IF(BB9="","",SUM(BC9:BC11))</f>
        <v/>
      </c>
      <c r="BC8" s="114"/>
      <c r="BD8" s="241"/>
      <c r="BE8" s="113" t="str">
        <f>IF(BF9="","",SUM(BE9:BE11))</f>
        <v/>
      </c>
      <c r="BF8" s="114"/>
      <c r="BG8" s="115" t="s">
        <v>14</v>
      </c>
      <c r="BH8" s="113" t="str">
        <f>IF(BH9="","",SUM(BI9:BI11))</f>
        <v/>
      </c>
      <c r="BI8" s="114"/>
      <c r="BJ8" s="206">
        <f>SUMPRODUCT((D8=2)+(O8=2)+(U8=2)+(AA8=2)+(AG8=2)+(AM8=2)+(AS8=2)+(AY8=2)+(BE8=2))</f>
        <v>3</v>
      </c>
      <c r="BK8" s="209" t="s">
        <v>14</v>
      </c>
      <c r="BL8" s="206">
        <f>SUMPRODUCT((F8=2)+(R8=2)+(X8=2)+(AD8=2)+(AJ8=2)+(AP8=2)+(AV8=2)+(BB8=2)+(BH8=2))</f>
        <v>2</v>
      </c>
      <c r="BM8" s="234">
        <f>SUM(D8,,O8,U8,AA8,AG8,AM8,AS8,AY8,BE8)</f>
        <v>7</v>
      </c>
      <c r="BN8" s="234" t="s">
        <v>14</v>
      </c>
      <c r="BO8" s="234">
        <f>SUM(F8,R8,X8,AD8,AJ8,AP8,AV8,BB8,BH8)</f>
        <v>5</v>
      </c>
      <c r="BP8" s="212">
        <f>SUM(BM8/BO8)</f>
        <v>1.4</v>
      </c>
      <c r="BQ8" s="237">
        <f>SUM(J9,J10,J11,P9,P10,P11,V9,V10,V11,AB9,AB10,AB11,AH9,AH10,AH11,AN9,AN10,AN11,AT9,AT10,AT11,AZ9,AZ10,AZ11,BF9,BF10,BF11,D9,D10,D11)</f>
        <v>164</v>
      </c>
      <c r="BR8" s="237">
        <f>SUM(F9,F10,F11,L9,L10,L11,R9,R10,R11,X9,X10,X11,AD9,AD10,AD11,AJ9,AJ10,AJ11,AP9,AP10,AP11,AV9,AV10,AV11,BB9,BB10,BB11,BH9,BH10,BH11)</f>
        <v>143</v>
      </c>
      <c r="BS8" s="244">
        <f>SUM(BQ8/BR8)</f>
        <v>1.1468531468531469</v>
      </c>
      <c r="BT8" s="224">
        <f>$BU8</f>
        <v>4</v>
      </c>
      <c r="BU8" s="105">
        <f>RANK(BX8,BX$4:BX$43)</f>
        <v>4</v>
      </c>
      <c r="BV8" s="99">
        <f>IF(BM8=0,0,IF(BO8=0,9,BP8))</f>
        <v>1.4</v>
      </c>
      <c r="BW8" s="105">
        <f>IF(BQ8=0,0,BS8)</f>
        <v>1.1468531468531469</v>
      </c>
      <c r="BX8" s="105">
        <f>BJ8+0.01*BV8+0.00001*BW8</f>
        <v>3.0140114685314683</v>
      </c>
      <c r="BZ8" s="190"/>
    </row>
    <row r="9" spans="1:78" ht="14" x14ac:dyDescent="0.2">
      <c r="A9" s="271" t="str">
        <f>H3</f>
        <v>４人で強い方がＴＷＥ</v>
      </c>
      <c r="B9" s="229"/>
      <c r="C9" s="138">
        <f>M5</f>
        <v>0</v>
      </c>
      <c r="D9" s="108">
        <f>SUM(L5)</f>
        <v>10</v>
      </c>
      <c r="E9" s="108" t="s">
        <v>14</v>
      </c>
      <c r="F9" s="108">
        <f>SUM(J5)</f>
        <v>15</v>
      </c>
      <c r="G9" s="139">
        <f>$I$5</f>
        <v>1</v>
      </c>
      <c r="H9" s="255"/>
      <c r="I9" s="287"/>
      <c r="J9" s="287"/>
      <c r="K9" s="287"/>
      <c r="L9" s="287"/>
      <c r="M9" s="288"/>
      <c r="N9" s="242"/>
      <c r="O9" s="121">
        <f>IF(P9="","",IF(P9&gt;R9,1,0))</f>
        <v>1</v>
      </c>
      <c r="P9" s="122">
        <v>15</v>
      </c>
      <c r="Q9" s="121" t="s">
        <v>14</v>
      </c>
      <c r="R9" s="124">
        <v>3</v>
      </c>
      <c r="S9" s="121">
        <f>IF(R9="","",IF(R9&gt;P9,1,0))</f>
        <v>0</v>
      </c>
      <c r="T9" s="266"/>
      <c r="U9" s="117">
        <f>IF(V9="","",IF(V9&gt;X9,1,0))</f>
        <v>0</v>
      </c>
      <c r="V9" s="118">
        <v>14</v>
      </c>
      <c r="W9" s="117" t="s">
        <v>14</v>
      </c>
      <c r="X9" s="119">
        <v>15</v>
      </c>
      <c r="Y9" s="117">
        <f>IF(X9="","",IF(X9&gt;V9,1,0))</f>
        <v>1</v>
      </c>
      <c r="Z9" s="242"/>
      <c r="AA9" s="121">
        <f>IF(AB9="","",IF(AB9&gt;AD9,1,0))</f>
        <v>1</v>
      </c>
      <c r="AB9" s="122">
        <v>15</v>
      </c>
      <c r="AC9" s="121" t="s">
        <v>14</v>
      </c>
      <c r="AD9" s="124">
        <v>8</v>
      </c>
      <c r="AE9" s="121">
        <f>IF(AD9="","",IF(AD9&gt;AB9,1,0))</f>
        <v>0</v>
      </c>
      <c r="AF9" s="222"/>
      <c r="AG9" s="108" t="str">
        <f>IF(AH9="","",IF(AH9&gt;AJ9,1,0))</f>
        <v/>
      </c>
      <c r="AH9" s="144"/>
      <c r="AI9" s="108" t="s">
        <v>14</v>
      </c>
      <c r="AJ9" s="150"/>
      <c r="AK9" s="108" t="str">
        <f>IF(AJ9="","",IF(AJ9&gt;AH9,1,0))</f>
        <v/>
      </c>
      <c r="AL9" s="242"/>
      <c r="AM9" s="121">
        <f>IF(AN9="","",IF(AN9&gt;AP9,1,0))</f>
        <v>1</v>
      </c>
      <c r="AN9" s="122">
        <v>15</v>
      </c>
      <c r="AO9" s="121" t="s">
        <v>14</v>
      </c>
      <c r="AP9" s="124">
        <v>13</v>
      </c>
      <c r="AQ9" s="121">
        <f>IF(AP9="","",IF(AP9&gt;AN9,1,0))</f>
        <v>0</v>
      </c>
      <c r="AR9" s="222"/>
      <c r="AS9" s="108" t="str">
        <f>IF(AT9="","",IF(AT9&gt;AV9,1,0))</f>
        <v/>
      </c>
      <c r="AT9" s="144"/>
      <c r="AU9" s="108" t="s">
        <v>14</v>
      </c>
      <c r="AV9" s="150"/>
      <c r="AW9" s="108" t="str">
        <f>IF(AV9="","",IF(AV9&gt;AT9,1,0))</f>
        <v/>
      </c>
      <c r="AX9" s="242"/>
      <c r="AY9" s="121" t="str">
        <f>IF(AZ9="","",IF(AZ9&gt;BB9,1,0))</f>
        <v/>
      </c>
      <c r="AZ9" s="122"/>
      <c r="BA9" s="121" t="s">
        <v>14</v>
      </c>
      <c r="BB9" s="124"/>
      <c r="BC9" s="121" t="str">
        <f>IF(BB9="","",IF(BB9&gt;AZ9,1,0))</f>
        <v/>
      </c>
      <c r="BD9" s="242"/>
      <c r="BE9" s="121" t="str">
        <f>IF(BF9="","",IF(BF9&gt;BH9,1,0))</f>
        <v/>
      </c>
      <c r="BF9" s="122"/>
      <c r="BG9" s="121" t="s">
        <v>14</v>
      </c>
      <c r="BH9" s="124"/>
      <c r="BI9" s="121" t="str">
        <f>IF(BH9="","",IF(BH9&gt;BF9,1,0))</f>
        <v/>
      </c>
      <c r="BJ9" s="207"/>
      <c r="BK9" s="210"/>
      <c r="BL9" s="207"/>
      <c r="BM9" s="210"/>
      <c r="BN9" s="210"/>
      <c r="BO9" s="210"/>
      <c r="BP9" s="213"/>
      <c r="BQ9" s="216"/>
      <c r="BR9" s="216"/>
      <c r="BS9" s="245"/>
      <c r="BT9" s="224"/>
      <c r="BV9" s="99"/>
      <c r="BZ9" s="190"/>
    </row>
    <row r="10" spans="1:78" ht="14" x14ac:dyDescent="0.2">
      <c r="A10" s="271"/>
      <c r="B10" s="229"/>
      <c r="C10" s="138">
        <f>M6</f>
        <v>0</v>
      </c>
      <c r="D10" s="108">
        <f>SUM(L6)</f>
        <v>10</v>
      </c>
      <c r="E10" s="108" t="s">
        <v>14</v>
      </c>
      <c r="F10" s="108">
        <f>SUM(J6)</f>
        <v>15</v>
      </c>
      <c r="G10" s="139">
        <f>I6</f>
        <v>1</v>
      </c>
      <c r="H10" s="255"/>
      <c r="I10" s="287"/>
      <c r="J10" s="287"/>
      <c r="K10" s="287"/>
      <c r="L10" s="287"/>
      <c r="M10" s="288"/>
      <c r="N10" s="242"/>
      <c r="O10" s="121">
        <f>IF(P10="","",IF(P10&gt;R10,1,0))</f>
        <v>1</v>
      </c>
      <c r="P10" s="123">
        <v>15</v>
      </c>
      <c r="Q10" s="121" t="s">
        <v>14</v>
      </c>
      <c r="R10" s="127">
        <v>7</v>
      </c>
      <c r="S10" s="121">
        <f>IF(R10="","",IF(R10&gt;P10,1,0))</f>
        <v>0</v>
      </c>
      <c r="T10" s="266"/>
      <c r="U10" s="117">
        <f>IF(V10="","",IF(V10&gt;X10,1,0))</f>
        <v>1</v>
      </c>
      <c r="V10" s="120">
        <v>15</v>
      </c>
      <c r="W10" s="117" t="s">
        <v>14</v>
      </c>
      <c r="X10" s="126">
        <v>14</v>
      </c>
      <c r="Y10" s="117">
        <f>IF(X10="","",IF(X10&gt;V10,1,0))</f>
        <v>0</v>
      </c>
      <c r="Z10" s="242"/>
      <c r="AA10" s="121">
        <f>IF(AB10="","",IF(AB10&gt;AD10,1,0))</f>
        <v>0</v>
      </c>
      <c r="AB10" s="123">
        <v>13</v>
      </c>
      <c r="AC10" s="121" t="s">
        <v>14</v>
      </c>
      <c r="AD10" s="127">
        <v>15</v>
      </c>
      <c r="AE10" s="121">
        <f>IF(AD10="","",IF(AD10&gt;AB10,1,0))</f>
        <v>1</v>
      </c>
      <c r="AF10" s="222"/>
      <c r="AG10" s="108" t="str">
        <f>IF(AH10="","",IF(AH10&gt;AJ10,1,0))</f>
        <v/>
      </c>
      <c r="AH10" s="108"/>
      <c r="AI10" s="108" t="s">
        <v>14</v>
      </c>
      <c r="AJ10" s="149"/>
      <c r="AK10" s="108" t="str">
        <f>IF(AJ10="","",IF(AJ10&gt;AH10,1,0))</f>
        <v/>
      </c>
      <c r="AL10" s="242"/>
      <c r="AM10" s="121">
        <f>IF(AN10="","",IF(AN10&gt;AP10,1,0))</f>
        <v>1</v>
      </c>
      <c r="AN10" s="123">
        <v>15</v>
      </c>
      <c r="AO10" s="121" t="s">
        <v>14</v>
      </c>
      <c r="AP10" s="127">
        <v>10</v>
      </c>
      <c r="AQ10" s="121">
        <f>IF(AP10="","",IF(AP10&gt;AN10,1,0))</f>
        <v>0</v>
      </c>
      <c r="AR10" s="222"/>
      <c r="AS10" s="108" t="str">
        <f>IF(AT10="","",IF(AT10&gt;AV10,1,0))</f>
        <v/>
      </c>
      <c r="AT10" s="108"/>
      <c r="AU10" s="108" t="s">
        <v>14</v>
      </c>
      <c r="AV10" s="149"/>
      <c r="AW10" s="108" t="str">
        <f>IF(AV10="","",IF(AV10&gt;AT10,1,0))</f>
        <v/>
      </c>
      <c r="AX10" s="242"/>
      <c r="AY10" s="121" t="str">
        <f>IF(AZ10="","",IF(AZ10&gt;BB10,1,0))</f>
        <v/>
      </c>
      <c r="AZ10" s="123"/>
      <c r="BA10" s="121" t="s">
        <v>14</v>
      </c>
      <c r="BB10" s="127"/>
      <c r="BC10" s="121" t="str">
        <f>IF(BB10="","",IF(BB10&gt;AZ10,1,0))</f>
        <v/>
      </c>
      <c r="BD10" s="242"/>
      <c r="BE10" s="121" t="str">
        <f>IF(BF10="","",IF(BF10&gt;BH10,1,0))</f>
        <v/>
      </c>
      <c r="BF10" s="123"/>
      <c r="BG10" s="121" t="s">
        <v>14</v>
      </c>
      <c r="BH10" s="127"/>
      <c r="BI10" s="121" t="str">
        <f>IF(BH10="","",IF(BH10&gt;BF10,1,0))</f>
        <v/>
      </c>
      <c r="BJ10" s="207"/>
      <c r="BK10" s="210"/>
      <c r="BL10" s="207"/>
      <c r="BM10" s="210"/>
      <c r="BN10" s="210"/>
      <c r="BO10" s="210"/>
      <c r="BP10" s="213"/>
      <c r="BQ10" s="216"/>
      <c r="BR10" s="216"/>
      <c r="BS10" s="245"/>
      <c r="BT10" s="224"/>
      <c r="BV10" s="99"/>
      <c r="BZ10" s="190"/>
    </row>
    <row r="11" spans="1:78" ht="14.5" thickBot="1" x14ac:dyDescent="0.25">
      <c r="A11" s="272"/>
      <c r="B11" s="269"/>
      <c r="C11" s="140" t="str">
        <f>M7</f>
        <v/>
      </c>
      <c r="D11" s="141">
        <f>SUM(L7)</f>
        <v>0</v>
      </c>
      <c r="E11" s="141" t="s">
        <v>14</v>
      </c>
      <c r="F11" s="141">
        <f>SUM(J7)</f>
        <v>0</v>
      </c>
      <c r="G11" s="142" t="str">
        <f>I7</f>
        <v/>
      </c>
      <c r="H11" s="258"/>
      <c r="I11" s="289"/>
      <c r="J11" s="289"/>
      <c r="K11" s="289"/>
      <c r="L11" s="289"/>
      <c r="M11" s="290"/>
      <c r="N11" s="243"/>
      <c r="O11" s="121" t="str">
        <f>IF(P11="","",IF(P11&gt;R11,1,0))</f>
        <v/>
      </c>
      <c r="P11" s="131"/>
      <c r="Q11" s="132" t="s">
        <v>14</v>
      </c>
      <c r="R11" s="133"/>
      <c r="S11" s="121" t="str">
        <f>IF(R11="","",IF(R11&gt;P11,1,0))</f>
        <v/>
      </c>
      <c r="T11" s="267"/>
      <c r="U11" s="117">
        <f>IF(V11="","",IF(V11&gt;X11,1,0))</f>
        <v>0</v>
      </c>
      <c r="V11" s="128">
        <v>12</v>
      </c>
      <c r="W11" s="130" t="s">
        <v>14</v>
      </c>
      <c r="X11" s="129">
        <v>15</v>
      </c>
      <c r="Y11" s="117">
        <f>IF(X11="","",IF(X11&gt;V11,1,0))</f>
        <v>1</v>
      </c>
      <c r="Z11" s="243"/>
      <c r="AA11" s="121">
        <f>IF(AB11="","",IF(AB11&gt;AD11,1,0))</f>
        <v>1</v>
      </c>
      <c r="AB11" s="131">
        <v>15</v>
      </c>
      <c r="AC11" s="132" t="s">
        <v>14</v>
      </c>
      <c r="AD11" s="133">
        <v>13</v>
      </c>
      <c r="AE11" s="121">
        <f>IF(AD11="","",IF(AD11&gt;AB11,1,0))</f>
        <v>0</v>
      </c>
      <c r="AF11" s="240"/>
      <c r="AG11" s="108" t="str">
        <f>IF(AH11="","",IF(AH11&gt;AJ11,1,0))</f>
        <v/>
      </c>
      <c r="AH11" s="141"/>
      <c r="AI11" s="141" t="s">
        <v>14</v>
      </c>
      <c r="AJ11" s="153"/>
      <c r="AK11" s="108" t="str">
        <f>IF(AJ11="","",IF(AJ11&gt;AH11,1,0))</f>
        <v/>
      </c>
      <c r="AL11" s="243"/>
      <c r="AM11" s="121" t="str">
        <f>IF(AN11="","",IF(AN11&gt;AP11,1,0))</f>
        <v/>
      </c>
      <c r="AN11" s="131"/>
      <c r="AO11" s="132" t="s">
        <v>14</v>
      </c>
      <c r="AP11" s="133"/>
      <c r="AQ11" s="121" t="str">
        <f>IF(AP11="","",IF(AP11&gt;AN11,1,0))</f>
        <v/>
      </c>
      <c r="AR11" s="240"/>
      <c r="AS11" s="108" t="str">
        <f>IF(AT11="","",IF(AT11&gt;AV11,1,0))</f>
        <v/>
      </c>
      <c r="AT11" s="141"/>
      <c r="AU11" s="141" t="s">
        <v>14</v>
      </c>
      <c r="AV11" s="153"/>
      <c r="AW11" s="108" t="str">
        <f>IF(AV11="","",IF(AV11&gt;AT11,1,0))</f>
        <v/>
      </c>
      <c r="AX11" s="243"/>
      <c r="AY11" s="121" t="str">
        <f>IF(AZ11="","",IF(AZ11&gt;BB11,1,0))</f>
        <v/>
      </c>
      <c r="AZ11" s="131"/>
      <c r="BA11" s="132" t="s">
        <v>14</v>
      </c>
      <c r="BB11" s="133"/>
      <c r="BC11" s="121" t="str">
        <f>IF(BB11="","",IF(BB11&gt;AZ11,1,0))</f>
        <v/>
      </c>
      <c r="BD11" s="243"/>
      <c r="BE11" s="121" t="str">
        <f>IF(BF11="","",IF(BF11&gt;BH11,1,0))</f>
        <v/>
      </c>
      <c r="BF11" s="131"/>
      <c r="BG11" s="132" t="s">
        <v>14</v>
      </c>
      <c r="BH11" s="133"/>
      <c r="BI11" s="121" t="str">
        <f>IF(BH11="","",IF(BH11&gt;BF11,1,0))</f>
        <v/>
      </c>
      <c r="BJ11" s="208"/>
      <c r="BK11" s="235"/>
      <c r="BL11" s="208"/>
      <c r="BM11" s="235"/>
      <c r="BN11" s="235"/>
      <c r="BO11" s="235"/>
      <c r="BP11" s="236"/>
      <c r="BQ11" s="238"/>
      <c r="BR11" s="238"/>
      <c r="BS11" s="250"/>
      <c r="BT11" s="225"/>
      <c r="BV11" s="99"/>
      <c r="BZ11" s="190"/>
    </row>
    <row r="12" spans="1:78" ht="14" x14ac:dyDescent="0.2">
      <c r="A12" s="196">
        <f>N2</f>
        <v>0</v>
      </c>
      <c r="B12" s="264" t="str">
        <f>N4</f>
        <v>⑰</v>
      </c>
      <c r="C12" s="143"/>
      <c r="D12" s="144">
        <f>R4</f>
        <v>0</v>
      </c>
      <c r="E12" s="144" t="s">
        <v>14</v>
      </c>
      <c r="F12" s="144">
        <f>O4</f>
        <v>2</v>
      </c>
      <c r="G12" s="145"/>
      <c r="H12" s="273" t="str">
        <f>N8</f>
        <v>⑥</v>
      </c>
      <c r="I12" s="136"/>
      <c r="J12" s="136">
        <f>R8</f>
        <v>0</v>
      </c>
      <c r="K12" s="146" t="s">
        <v>14</v>
      </c>
      <c r="L12" s="144">
        <f>O8</f>
        <v>2</v>
      </c>
      <c r="M12" s="137"/>
      <c r="N12" s="276"/>
      <c r="O12" s="277"/>
      <c r="P12" s="277"/>
      <c r="Q12" s="277"/>
      <c r="R12" s="277"/>
      <c r="S12" s="278"/>
      <c r="T12" s="241" t="s">
        <v>27</v>
      </c>
      <c r="U12" s="113">
        <f>IF(V13="","",SUM(U13:U15))</f>
        <v>0</v>
      </c>
      <c r="V12" s="114"/>
      <c r="W12" s="115" t="s">
        <v>14</v>
      </c>
      <c r="X12" s="113">
        <f>IF(X13="","",SUM(Y13:Y15))</f>
        <v>2</v>
      </c>
      <c r="Y12" s="114"/>
      <c r="Z12" s="221"/>
      <c r="AA12" s="147" t="str">
        <f>IF(AB13="","",SUM(AA13:AA15))</f>
        <v/>
      </c>
      <c r="AB12" s="148"/>
      <c r="AC12" s="144" t="s">
        <v>14</v>
      </c>
      <c r="AD12" s="147" t="str">
        <f>IF(AD13="","",SUM(AE13:AE15))</f>
        <v/>
      </c>
      <c r="AE12" s="148"/>
      <c r="AF12" s="241" t="s">
        <v>23</v>
      </c>
      <c r="AG12" s="113">
        <f>IF(AH13="","",SUM(AG13:AG15))</f>
        <v>0</v>
      </c>
      <c r="AH12" s="114"/>
      <c r="AI12" s="115" t="s">
        <v>14</v>
      </c>
      <c r="AJ12" s="113">
        <f>IF(AJ13="","",SUM(AK13:AK15))</f>
        <v>2</v>
      </c>
      <c r="AK12" s="114"/>
      <c r="AL12" s="221"/>
      <c r="AM12" s="147" t="str">
        <f>IF(AN13="","",SUM(AM13:AM15))</f>
        <v/>
      </c>
      <c r="AN12" s="148"/>
      <c r="AO12" s="144" t="s">
        <v>14</v>
      </c>
      <c r="AP12" s="147" t="str">
        <f>IF(AP13="","",SUM(AQ13:AQ15))</f>
        <v/>
      </c>
      <c r="AQ12" s="148"/>
      <c r="AR12" s="241" t="s">
        <v>22</v>
      </c>
      <c r="AS12" s="113">
        <f>IF(AT13="","",SUM(AS13:AS15))</f>
        <v>0</v>
      </c>
      <c r="AT12" s="114"/>
      <c r="AU12" s="115" t="s">
        <v>14</v>
      </c>
      <c r="AV12" s="113">
        <f>IF(AV13="","",SUM(AW13:AW15))</f>
        <v>2</v>
      </c>
      <c r="AW12" s="114"/>
      <c r="AX12" s="241"/>
      <c r="AY12" s="113" t="str">
        <f>IF(AZ13="","",SUM(AY13:AY15))</f>
        <v/>
      </c>
      <c r="AZ12" s="114"/>
      <c r="BA12" s="115" t="s">
        <v>14</v>
      </c>
      <c r="BB12" s="113" t="str">
        <f>IF(BB13="","",SUM(BC13:BC15))</f>
        <v/>
      </c>
      <c r="BC12" s="114"/>
      <c r="BD12" s="241"/>
      <c r="BE12" s="113" t="str">
        <f>IF(BF13="","",SUM(BE13:BE15))</f>
        <v/>
      </c>
      <c r="BF12" s="114"/>
      <c r="BG12" s="115" t="s">
        <v>14</v>
      </c>
      <c r="BH12" s="113" t="str">
        <f>IF(BH13="","",SUM(BI13:BI15))</f>
        <v/>
      </c>
      <c r="BI12" s="114"/>
      <c r="BJ12" s="206">
        <f>SUMPRODUCT((J12=2)+(D12=2)+(U12=2)+(AA12=2)+(AG12=2)+(AM12=2)+(AS12=2)+(AY12=2)+(BE12=2))</f>
        <v>0</v>
      </c>
      <c r="BK12" s="209" t="s">
        <v>14</v>
      </c>
      <c r="BL12" s="206">
        <f>SUMPRODUCT((L12=2)+(F12=2)+(X12=2)+(AD12=2)+(AJ12=2)+(AP12=2)+(AV12=2)+(BB12=2)+(BH12=2))</f>
        <v>5</v>
      </c>
      <c r="BM12" s="234">
        <f>SUM(D12,J12,O12,U12,AA12,AG12,AM12,AS12,AY12,BE12)</f>
        <v>0</v>
      </c>
      <c r="BN12" s="234" t="s">
        <v>14</v>
      </c>
      <c r="BO12" s="234">
        <f>SUM(F12,L12,X12,AD12,AJ12,AP12,AV12,BB12,BH12)</f>
        <v>10</v>
      </c>
      <c r="BP12" s="212">
        <f>SUM(BM12/BO12)</f>
        <v>0</v>
      </c>
      <c r="BQ12" s="237">
        <f>SUM(J13,J14,J15,P13,P14,P15,V13,V14,V15,AB13,AB14,AB15,AH13,AH14,AH15,AN13,AN14,AN15,AT13,AT14,AT15,AZ13,AZ14,AZ15,BF13,BF14,BF15,D13,D14,D15)</f>
        <v>76</v>
      </c>
      <c r="BR12" s="237">
        <f>SUM(F13,F14,F15,L13,L14,L15,R13,R14,R15,X13,X14,X15,AD13,AD14,AD15,AJ13,AJ14,AJ15,AP13,AP14,AP15,AV13,AV14,AV15,BB13,BB14,BB15,BH13,BH14,BH15)</f>
        <v>150</v>
      </c>
      <c r="BS12" s="244">
        <f>SUM(BQ12/BR12)</f>
        <v>0.50666666666666671</v>
      </c>
      <c r="BT12" s="224">
        <f>$BU12</f>
        <v>8</v>
      </c>
      <c r="BU12" s="105">
        <f>RANK(BX12,BX$4:BX$43)</f>
        <v>8</v>
      </c>
      <c r="BV12" s="99">
        <f>IF(BM12=0,0,IF(BO12=0,9,BP12))</f>
        <v>0</v>
      </c>
      <c r="BW12" s="105">
        <f>IF(BQ12=0,0,BS12)</f>
        <v>0.50666666666666671</v>
      </c>
      <c r="BX12" s="105">
        <f>BJ12+0.01*BV12+0.00001*BW12</f>
        <v>5.0666666666666676E-6</v>
      </c>
    </row>
    <row r="13" spans="1:78" x14ac:dyDescent="0.2">
      <c r="A13" s="271" t="str">
        <f>N3</f>
        <v>ひまわり２</v>
      </c>
      <c r="B13" s="229"/>
      <c r="C13" s="138">
        <f>S5</f>
        <v>0</v>
      </c>
      <c r="D13" s="108">
        <f>R5</f>
        <v>13</v>
      </c>
      <c r="E13" s="108">
        <f>R3</f>
        <v>0</v>
      </c>
      <c r="F13" s="108">
        <f>SUM(P5)</f>
        <v>15</v>
      </c>
      <c r="G13" s="139">
        <f>O5</f>
        <v>1</v>
      </c>
      <c r="H13" s="274"/>
      <c r="I13" s="108">
        <f>S9</f>
        <v>0</v>
      </c>
      <c r="J13" s="108">
        <f>R9</f>
        <v>3</v>
      </c>
      <c r="K13" s="108" t="s">
        <v>14</v>
      </c>
      <c r="L13" s="149">
        <f>P9</f>
        <v>15</v>
      </c>
      <c r="M13" s="139">
        <f>O9</f>
        <v>1</v>
      </c>
      <c r="N13" s="279"/>
      <c r="O13" s="280"/>
      <c r="P13" s="280"/>
      <c r="Q13" s="280"/>
      <c r="R13" s="280"/>
      <c r="S13" s="281"/>
      <c r="T13" s="242"/>
      <c r="U13" s="121">
        <f>IF(V13="","",IF(V13&gt;X13,1,0))</f>
        <v>0</v>
      </c>
      <c r="V13" s="122">
        <v>7</v>
      </c>
      <c r="W13" s="121" t="s">
        <v>14</v>
      </c>
      <c r="X13" s="124">
        <v>15</v>
      </c>
      <c r="Y13" s="121">
        <f>IF(X13="","",IF(X13&gt;V13,1,0))</f>
        <v>1</v>
      </c>
      <c r="Z13" s="222"/>
      <c r="AA13" s="108" t="str">
        <f>IF(AB13="","",IF(AB13&gt;AD13,1,0))</f>
        <v/>
      </c>
      <c r="AB13" s="144"/>
      <c r="AC13" s="108" t="s">
        <v>14</v>
      </c>
      <c r="AD13" s="150"/>
      <c r="AE13" s="108" t="str">
        <f>IF(AD13="","",IF(AD13&gt;AB13,1,0))</f>
        <v/>
      </c>
      <c r="AF13" s="242"/>
      <c r="AG13" s="121">
        <f>IF(AH13="","",IF(AH13&gt;AJ13,1,0))</f>
        <v>0</v>
      </c>
      <c r="AH13" s="122">
        <v>8</v>
      </c>
      <c r="AI13" s="121" t="s">
        <v>14</v>
      </c>
      <c r="AJ13" s="124">
        <v>15</v>
      </c>
      <c r="AK13" s="121">
        <f>IF(AJ13="","",IF(AJ13&gt;AH13,1,0))</f>
        <v>1</v>
      </c>
      <c r="AL13" s="222"/>
      <c r="AM13" s="108" t="str">
        <f>IF(AN13="","",IF(AN13&gt;AP13,1,0))</f>
        <v/>
      </c>
      <c r="AN13" s="144"/>
      <c r="AO13" s="108" t="s">
        <v>14</v>
      </c>
      <c r="AP13" s="150"/>
      <c r="AQ13" s="108" t="str">
        <f>IF(AP13="","",IF(AP13&gt;AN13,1,0))</f>
        <v/>
      </c>
      <c r="AR13" s="242"/>
      <c r="AS13" s="121">
        <f>IF(AT13="","",IF(AT13&gt;AV13,1,0))</f>
        <v>0</v>
      </c>
      <c r="AT13" s="122">
        <v>3</v>
      </c>
      <c r="AU13" s="121" t="s">
        <v>14</v>
      </c>
      <c r="AV13" s="124">
        <v>15</v>
      </c>
      <c r="AW13" s="121">
        <f>IF(AV13="","",IF(AV13&gt;AT13,1,0))</f>
        <v>1</v>
      </c>
      <c r="AX13" s="242"/>
      <c r="AY13" s="121" t="str">
        <f>IF(AZ13="","",IF(AZ13&gt;BB13,1,0))</f>
        <v/>
      </c>
      <c r="AZ13" s="122"/>
      <c r="BA13" s="121" t="s">
        <v>14</v>
      </c>
      <c r="BB13" s="124"/>
      <c r="BC13" s="121" t="str">
        <f>IF(BB13="","",IF(BB13&gt;AZ13,1,0))</f>
        <v/>
      </c>
      <c r="BD13" s="242"/>
      <c r="BE13" s="121" t="str">
        <f>IF(BF13="","",IF(BF13&gt;BH13,1,0))</f>
        <v/>
      </c>
      <c r="BF13" s="122"/>
      <c r="BG13" s="121" t="s">
        <v>14</v>
      </c>
      <c r="BH13" s="124"/>
      <c r="BI13" s="121" t="str">
        <f>IF(BH13="","",IF(BH13&gt;BF13,1,0))</f>
        <v/>
      </c>
      <c r="BJ13" s="207"/>
      <c r="BK13" s="210"/>
      <c r="BL13" s="207"/>
      <c r="BM13" s="210"/>
      <c r="BN13" s="210"/>
      <c r="BO13" s="210"/>
      <c r="BP13" s="213"/>
      <c r="BQ13" s="216"/>
      <c r="BR13" s="216"/>
      <c r="BS13" s="245"/>
      <c r="BT13" s="224"/>
      <c r="BV13" s="99"/>
    </row>
    <row r="14" spans="1:78" x14ac:dyDescent="0.2">
      <c r="A14" s="271"/>
      <c r="B14" s="229"/>
      <c r="C14" s="138">
        <f>S6</f>
        <v>0</v>
      </c>
      <c r="D14" s="108">
        <f>R6</f>
        <v>10</v>
      </c>
      <c r="E14" s="108" t="s">
        <v>14</v>
      </c>
      <c r="F14" s="108">
        <f>SUM(P6)</f>
        <v>15</v>
      </c>
      <c r="G14" s="139">
        <f>O6</f>
        <v>1</v>
      </c>
      <c r="H14" s="274"/>
      <c r="I14" s="108">
        <f>S10</f>
        <v>0</v>
      </c>
      <c r="J14" s="108">
        <f>R10</f>
        <v>7</v>
      </c>
      <c r="K14" s="108" t="s">
        <v>14</v>
      </c>
      <c r="L14" s="149">
        <f>P10</f>
        <v>15</v>
      </c>
      <c r="M14" s="145">
        <f>O10</f>
        <v>1</v>
      </c>
      <c r="N14" s="279"/>
      <c r="O14" s="280"/>
      <c r="P14" s="280"/>
      <c r="Q14" s="280"/>
      <c r="R14" s="280"/>
      <c r="S14" s="281"/>
      <c r="T14" s="242"/>
      <c r="U14" s="121">
        <f>IF(V14="","",IF(V14&gt;X14,1,0))</f>
        <v>0</v>
      </c>
      <c r="V14" s="123">
        <v>12</v>
      </c>
      <c r="W14" s="121" t="s">
        <v>14</v>
      </c>
      <c r="X14" s="127">
        <v>15</v>
      </c>
      <c r="Y14" s="121">
        <f>IF(X14="","",IF(X14&gt;V14,1,0))</f>
        <v>1</v>
      </c>
      <c r="Z14" s="222"/>
      <c r="AA14" s="108" t="str">
        <f>IF(AB14="","",IF(AB14&gt;AD14,1,0))</f>
        <v/>
      </c>
      <c r="AB14" s="108"/>
      <c r="AC14" s="108" t="s">
        <v>14</v>
      </c>
      <c r="AD14" s="149"/>
      <c r="AE14" s="108" t="str">
        <f>IF(AD14="","",IF(AD14&gt;AB14,1,0))</f>
        <v/>
      </c>
      <c r="AF14" s="242"/>
      <c r="AG14" s="121">
        <f>IF(AH14="","",IF(AH14&gt;AJ14,1,0))</f>
        <v>0</v>
      </c>
      <c r="AH14" s="123">
        <v>6</v>
      </c>
      <c r="AI14" s="121" t="s">
        <v>14</v>
      </c>
      <c r="AJ14" s="127">
        <v>15</v>
      </c>
      <c r="AK14" s="121">
        <f>IF(AJ14="","",IF(AJ14&gt;AH14,1,0))</f>
        <v>1</v>
      </c>
      <c r="AL14" s="222"/>
      <c r="AM14" s="108" t="str">
        <f>IF(AN14="","",IF(AN14&gt;AP14,1,0))</f>
        <v/>
      </c>
      <c r="AN14" s="108"/>
      <c r="AO14" s="108" t="s">
        <v>14</v>
      </c>
      <c r="AP14" s="149"/>
      <c r="AQ14" s="108" t="str">
        <f>IF(AP14="","",IF(AP14&gt;AN14,1,0))</f>
        <v/>
      </c>
      <c r="AR14" s="242"/>
      <c r="AS14" s="121">
        <f>IF(AT14="","",IF(AT14&gt;AV14,1,0))</f>
        <v>0</v>
      </c>
      <c r="AT14" s="123">
        <v>7</v>
      </c>
      <c r="AU14" s="121" t="s">
        <v>14</v>
      </c>
      <c r="AV14" s="127">
        <v>15</v>
      </c>
      <c r="AW14" s="121">
        <f>IF(AV14="","",IF(AV14&gt;AT14,1,0))</f>
        <v>1</v>
      </c>
      <c r="AX14" s="242"/>
      <c r="AY14" s="121" t="str">
        <f>IF(AZ14="","",IF(AZ14&gt;BB14,1,0))</f>
        <v/>
      </c>
      <c r="AZ14" s="123"/>
      <c r="BA14" s="121" t="s">
        <v>14</v>
      </c>
      <c r="BB14" s="127"/>
      <c r="BC14" s="121" t="str">
        <f>IF(BB14="","",IF(BB14&gt;AZ14,1,0))</f>
        <v/>
      </c>
      <c r="BD14" s="242"/>
      <c r="BE14" s="121" t="str">
        <f>IF(BF14="","",IF(BF14&gt;BH14,1,0))</f>
        <v/>
      </c>
      <c r="BF14" s="123"/>
      <c r="BG14" s="121" t="s">
        <v>14</v>
      </c>
      <c r="BH14" s="127"/>
      <c r="BI14" s="121" t="str">
        <f>IF(BH14="","",IF(BH14&gt;BF14,1,0))</f>
        <v/>
      </c>
      <c r="BJ14" s="207"/>
      <c r="BK14" s="210"/>
      <c r="BL14" s="207"/>
      <c r="BM14" s="210"/>
      <c r="BN14" s="210"/>
      <c r="BO14" s="210"/>
      <c r="BP14" s="213"/>
      <c r="BQ14" s="216"/>
      <c r="BR14" s="216"/>
      <c r="BS14" s="245"/>
      <c r="BT14" s="224"/>
      <c r="BV14" s="99"/>
    </row>
    <row r="15" spans="1:78" ht="13.5" thickBot="1" x14ac:dyDescent="0.25">
      <c r="A15" s="272"/>
      <c r="B15" s="270"/>
      <c r="C15" s="151" t="str">
        <f>S7</f>
        <v/>
      </c>
      <c r="D15" s="116">
        <f>R7</f>
        <v>0</v>
      </c>
      <c r="E15" s="116" t="s">
        <v>14</v>
      </c>
      <c r="F15" s="116">
        <f>SUM(P7)</f>
        <v>0</v>
      </c>
      <c r="G15" s="152" t="str">
        <f>O7</f>
        <v/>
      </c>
      <c r="H15" s="275"/>
      <c r="I15" s="141" t="str">
        <f>S11</f>
        <v/>
      </c>
      <c r="J15" s="141">
        <f>R11</f>
        <v>0</v>
      </c>
      <c r="K15" s="141" t="s">
        <v>14</v>
      </c>
      <c r="L15" s="153">
        <f>P11</f>
        <v>0</v>
      </c>
      <c r="M15" s="154" t="str">
        <f>O11</f>
        <v/>
      </c>
      <c r="N15" s="282"/>
      <c r="O15" s="283"/>
      <c r="P15" s="283"/>
      <c r="Q15" s="283"/>
      <c r="R15" s="283"/>
      <c r="S15" s="284"/>
      <c r="T15" s="243"/>
      <c r="U15" s="121" t="str">
        <f>IF(V15="","",IF(V15&gt;X15,1,0))</f>
        <v/>
      </c>
      <c r="V15" s="131"/>
      <c r="W15" s="132" t="s">
        <v>14</v>
      </c>
      <c r="X15" s="133"/>
      <c r="Y15" s="121" t="str">
        <f>IF(X15="","",IF(X15&gt;V15,1,0))</f>
        <v/>
      </c>
      <c r="Z15" s="240"/>
      <c r="AA15" s="108" t="str">
        <f>IF(AB15="","",IF(AB15&gt;AD15,1,0))</f>
        <v/>
      </c>
      <c r="AB15" s="141"/>
      <c r="AC15" s="141" t="s">
        <v>14</v>
      </c>
      <c r="AD15" s="153"/>
      <c r="AE15" s="108" t="str">
        <f>IF(AD15="","",IF(AD15&gt;AB15,1,0))</f>
        <v/>
      </c>
      <c r="AF15" s="243"/>
      <c r="AG15" s="121" t="str">
        <f>IF(AH15="","",IF(AH15&gt;AJ15,1,0))</f>
        <v/>
      </c>
      <c r="AH15" s="131"/>
      <c r="AI15" s="132" t="s">
        <v>14</v>
      </c>
      <c r="AJ15" s="133"/>
      <c r="AK15" s="121" t="str">
        <f>IF(AJ15="","",IF(AJ15&gt;AH15,1,0))</f>
        <v/>
      </c>
      <c r="AL15" s="240"/>
      <c r="AM15" s="108" t="str">
        <f>IF(AN15="","",IF(AN15&gt;AP15,1,0))</f>
        <v/>
      </c>
      <c r="AN15" s="141"/>
      <c r="AO15" s="141" t="s">
        <v>14</v>
      </c>
      <c r="AP15" s="153"/>
      <c r="AQ15" s="108" t="str">
        <f>IF(AP15="","",IF(AP15&gt;AN15,1,0))</f>
        <v/>
      </c>
      <c r="AR15" s="243"/>
      <c r="AS15" s="121" t="str">
        <f>IF(AT15="","",IF(AT15&gt;AV15,1,0))</f>
        <v/>
      </c>
      <c r="AT15" s="131"/>
      <c r="AU15" s="132" t="s">
        <v>14</v>
      </c>
      <c r="AV15" s="133"/>
      <c r="AW15" s="121" t="str">
        <f>IF(AV15="","",IF(AV15&gt;AT15,1,0))</f>
        <v/>
      </c>
      <c r="AX15" s="243"/>
      <c r="AY15" s="121" t="str">
        <f>IF(AZ15="","",IF(AZ15&gt;BB15,1,0))</f>
        <v/>
      </c>
      <c r="AZ15" s="131"/>
      <c r="BA15" s="132" t="s">
        <v>14</v>
      </c>
      <c r="BB15" s="133"/>
      <c r="BC15" s="121" t="str">
        <f>IF(BB15="","",IF(BB15&gt;AZ15,1,0))</f>
        <v/>
      </c>
      <c r="BD15" s="243"/>
      <c r="BE15" s="121" t="str">
        <f>IF(BF15="","",IF(BF15&gt;BH15,1,0))</f>
        <v/>
      </c>
      <c r="BF15" s="131"/>
      <c r="BG15" s="132" t="s">
        <v>14</v>
      </c>
      <c r="BH15" s="133"/>
      <c r="BI15" s="121" t="str">
        <f>IF(BH15="","",IF(BH15&gt;BF15,1,0))</f>
        <v/>
      </c>
      <c r="BJ15" s="208"/>
      <c r="BK15" s="235"/>
      <c r="BL15" s="208"/>
      <c r="BM15" s="235"/>
      <c r="BN15" s="235"/>
      <c r="BO15" s="235"/>
      <c r="BP15" s="236"/>
      <c r="BQ15" s="238"/>
      <c r="BR15" s="238"/>
      <c r="BS15" s="250"/>
      <c r="BT15" s="225"/>
      <c r="BV15" s="99"/>
    </row>
    <row r="16" spans="1:78" ht="14" x14ac:dyDescent="0.2">
      <c r="A16" s="196">
        <f>T2</f>
        <v>0</v>
      </c>
      <c r="B16" s="268" t="str">
        <f>T4</f>
        <v>①</v>
      </c>
      <c r="C16" s="135"/>
      <c r="D16" s="136">
        <f>X4</f>
        <v>0</v>
      </c>
      <c r="E16" s="136" t="s">
        <v>14</v>
      </c>
      <c r="F16" s="136">
        <f>U4</f>
        <v>2</v>
      </c>
      <c r="G16" s="137"/>
      <c r="H16" s="231" t="str">
        <f>$T$8</f>
        <v>⑱</v>
      </c>
      <c r="I16" s="136"/>
      <c r="J16" s="136">
        <f>X8</f>
        <v>2</v>
      </c>
      <c r="K16" s="136" t="s">
        <v>14</v>
      </c>
      <c r="L16" s="136">
        <f>$U$8</f>
        <v>1</v>
      </c>
      <c r="M16" s="137"/>
      <c r="N16" s="218" t="str">
        <f>T12</f>
        <v>⑬</v>
      </c>
      <c r="O16" s="136"/>
      <c r="P16" s="136">
        <f>X12</f>
        <v>2</v>
      </c>
      <c r="Q16" s="136" t="s">
        <v>14</v>
      </c>
      <c r="R16" s="146">
        <f>U12</f>
        <v>0</v>
      </c>
      <c r="S16" s="137"/>
      <c r="T16" s="252"/>
      <c r="U16" s="253"/>
      <c r="V16" s="253"/>
      <c r="W16" s="253"/>
      <c r="X16" s="253"/>
      <c r="Y16" s="254"/>
      <c r="Z16" s="241" t="s">
        <v>16</v>
      </c>
      <c r="AA16" s="113">
        <f>IF(AB17="","",SUM(AA17:AA19))</f>
        <v>1</v>
      </c>
      <c r="AB16" s="114"/>
      <c r="AC16" s="115" t="s">
        <v>14</v>
      </c>
      <c r="AD16" s="113">
        <f>IF(AD17="","",SUM(AE17:AE19))</f>
        <v>2</v>
      </c>
      <c r="AE16" s="114"/>
      <c r="AF16" s="221"/>
      <c r="AG16" s="147" t="str">
        <f>IF(AH17="","",SUM(AG17:AG19))</f>
        <v/>
      </c>
      <c r="AH16" s="148"/>
      <c r="AI16" s="144" t="s">
        <v>14</v>
      </c>
      <c r="AJ16" s="147" t="str">
        <f>IF(AJ17="","",SUM(AK17:AK19))</f>
        <v/>
      </c>
      <c r="AK16" s="148"/>
      <c r="AL16" s="241" t="s">
        <v>17</v>
      </c>
      <c r="AM16" s="113">
        <f>IF(AN17="","",SUM(AM17:AM19))</f>
        <v>2</v>
      </c>
      <c r="AN16" s="114"/>
      <c r="AO16" s="115" t="s">
        <v>14</v>
      </c>
      <c r="AP16" s="113">
        <f>IF(AP17="","",SUM(AQ17:AQ19))</f>
        <v>0</v>
      </c>
      <c r="AQ16" s="114"/>
      <c r="AR16" s="221"/>
      <c r="AS16" s="147" t="str">
        <f>IF(AT17="","",SUM(AS17:AS19))</f>
        <v/>
      </c>
      <c r="AT16" s="148"/>
      <c r="AU16" s="144" t="s">
        <v>14</v>
      </c>
      <c r="AV16" s="147" t="str">
        <f>IF(AV17="","",SUM(AW17:AW19))</f>
        <v/>
      </c>
      <c r="AW16" s="148"/>
      <c r="AX16" s="241"/>
      <c r="AY16" s="113" t="str">
        <f>IF(AZ17="","",SUM(AY17:AY19))</f>
        <v/>
      </c>
      <c r="AZ16" s="114"/>
      <c r="BA16" s="115" t="s">
        <v>14</v>
      </c>
      <c r="BB16" s="113" t="str">
        <f>IF(BB17="","",SUM(BC17:BC19))</f>
        <v/>
      </c>
      <c r="BC16" s="114"/>
      <c r="BD16" s="241"/>
      <c r="BE16" s="113" t="str">
        <f>IF(BF17="","",SUM(BE17:BE19))</f>
        <v/>
      </c>
      <c r="BF16" s="114"/>
      <c r="BG16" s="115" t="s">
        <v>14</v>
      </c>
      <c r="BH16" s="113" t="str">
        <f>IF(BH17="","",SUM(BI17:BI19))</f>
        <v/>
      </c>
      <c r="BI16" s="114"/>
      <c r="BJ16" s="206">
        <f>SUMPRODUCT((J16=2)+(P16=2)+(D16=2)+(AA16=2)+(AG16=2)+(AM16=2)+(AS16=2)+(AY16=2)+(BE16=2))</f>
        <v>3</v>
      </c>
      <c r="BK16" s="209" t="s">
        <v>14</v>
      </c>
      <c r="BL16" s="206">
        <f>SUMPRODUCT((L16=2)+(R16=2)+(F16=2)+(AD16=2)+(AJ16=2)+(AP16=2)+(AV16=2)+(BB16=2)+(BH16=2))</f>
        <v>2</v>
      </c>
      <c r="BM16" s="234">
        <f>SUM(D16,J16,P16,U16,AA16,AG16,AM16,AS16,AY16,BE16)</f>
        <v>7</v>
      </c>
      <c r="BN16" s="234" t="s">
        <v>14</v>
      </c>
      <c r="BO16" s="234">
        <f>SUM(F16,L16,R16,AD16,AJ16,AP16,AV16,BB16,BH16)</f>
        <v>5</v>
      </c>
      <c r="BP16" s="212">
        <f>SUM(BM16/BO16)</f>
        <v>1.4</v>
      </c>
      <c r="BQ16" s="237">
        <f>SUM(J17,J18,J19,P17,P18,P19,V17,V18,V19,AB17,AB18,AB19,AH17,AH18,AH19,AN17,AN18,AN19,AT17,AT18,AT19,AZ17,AZ18,AZ19,BF17,BF18,BF19,D17,D18,D19)</f>
        <v>156</v>
      </c>
      <c r="BR16" s="237">
        <f>SUM(F17,F18,F19,L17,L18,L19,R17,R18,R19,X17,X18,X19,AD17,AD18,AD19,AJ17,AJ18,AJ19,AP17,AP18,AP19,AV17,AV18,AV19,BB17,BB18,BB19,BH17,BH18,BH19)</f>
        <v>150</v>
      </c>
      <c r="BS16" s="244">
        <f>SUM(BQ16/BR16)</f>
        <v>1.04</v>
      </c>
      <c r="BT16" s="224">
        <f>$BU16</f>
        <v>5</v>
      </c>
      <c r="BU16" s="105">
        <f>RANK(BX16,BX$4:BX$43)</f>
        <v>5</v>
      </c>
      <c r="BV16" s="99">
        <f>IF(BM16=0,0,IF(BO16=0,9,BP16))</f>
        <v>1.4</v>
      </c>
      <c r="BW16" s="105">
        <f>IF(BQ16=0,0,BS16)</f>
        <v>1.04</v>
      </c>
      <c r="BX16" s="105">
        <f>BJ16+0.01*BV16+0.00001*BW16</f>
        <v>3.0140103999999996</v>
      </c>
    </row>
    <row r="17" spans="1:76" x14ac:dyDescent="0.2">
      <c r="A17" s="271" t="str">
        <f>T3</f>
        <v>ハッピーA</v>
      </c>
      <c r="B17" s="229"/>
      <c r="C17" s="138">
        <f>Y5</f>
        <v>0</v>
      </c>
      <c r="D17" s="108">
        <f>X5</f>
        <v>7</v>
      </c>
      <c r="E17" s="108" t="s">
        <v>14</v>
      </c>
      <c r="F17" s="108">
        <f>V5</f>
        <v>15</v>
      </c>
      <c r="G17" s="139">
        <f>U5</f>
        <v>1</v>
      </c>
      <c r="H17" s="232"/>
      <c r="I17" s="108">
        <f>Y9</f>
        <v>1</v>
      </c>
      <c r="J17" s="108">
        <f>X9</f>
        <v>15</v>
      </c>
      <c r="K17" s="108" t="s">
        <v>14</v>
      </c>
      <c r="L17" s="108">
        <f>V9</f>
        <v>14</v>
      </c>
      <c r="M17" s="139">
        <f>U9</f>
        <v>0</v>
      </c>
      <c r="N17" s="219"/>
      <c r="O17" s="149">
        <f>Y13</f>
        <v>1</v>
      </c>
      <c r="P17" s="139">
        <f>X13</f>
        <v>15</v>
      </c>
      <c r="Q17" s="108" t="s">
        <v>14</v>
      </c>
      <c r="R17" s="149">
        <f>V13</f>
        <v>7</v>
      </c>
      <c r="S17" s="139">
        <f>U13</f>
        <v>0</v>
      </c>
      <c r="T17" s="255"/>
      <c r="U17" s="256"/>
      <c r="V17" s="256"/>
      <c r="W17" s="256"/>
      <c r="X17" s="256"/>
      <c r="Y17" s="257"/>
      <c r="Z17" s="242"/>
      <c r="AA17" s="121">
        <f>IF(AB17="","",IF(AB17&gt;AD17,1,0))</f>
        <v>0</v>
      </c>
      <c r="AB17" s="122">
        <v>7</v>
      </c>
      <c r="AC17" s="121" t="s">
        <v>14</v>
      </c>
      <c r="AD17" s="124">
        <v>15</v>
      </c>
      <c r="AE17" s="121">
        <f>IF(AD17="","",IF(AD17&gt;AB17,1,0))</f>
        <v>1</v>
      </c>
      <c r="AF17" s="222"/>
      <c r="AG17" s="108" t="str">
        <f>IF(AH17="","",IF(AH17&gt;AJ17,1,0))</f>
        <v/>
      </c>
      <c r="AH17" s="144"/>
      <c r="AI17" s="108" t="s">
        <v>14</v>
      </c>
      <c r="AJ17" s="150"/>
      <c r="AK17" s="108" t="str">
        <f>IF(AJ17="","",IF(AJ17&gt;AH17,1,0))</f>
        <v/>
      </c>
      <c r="AL17" s="242"/>
      <c r="AM17" s="121">
        <f>IF(AN17="","",IF(AN17&gt;AP17,1,0))</f>
        <v>1</v>
      </c>
      <c r="AN17" s="122">
        <v>15</v>
      </c>
      <c r="AO17" s="121" t="s">
        <v>14</v>
      </c>
      <c r="AP17" s="124">
        <v>9</v>
      </c>
      <c r="AQ17" s="121">
        <f>IF(AP17="","",IF(AP17&gt;AN17,1,0))</f>
        <v>0</v>
      </c>
      <c r="AR17" s="222"/>
      <c r="AS17" s="108" t="str">
        <f>IF(AT17="","",IF(AT17&gt;AV17,1,0))</f>
        <v/>
      </c>
      <c r="AT17" s="144"/>
      <c r="AU17" s="108" t="s">
        <v>14</v>
      </c>
      <c r="AV17" s="150"/>
      <c r="AW17" s="108" t="str">
        <f>IF(AV17="","",IF(AV17&gt;AT17,1,0))</f>
        <v/>
      </c>
      <c r="AX17" s="242"/>
      <c r="AY17" s="121" t="str">
        <f>IF(AZ17="","",IF(AZ17&gt;BB17,1,0))</f>
        <v/>
      </c>
      <c r="AZ17" s="122"/>
      <c r="BA17" s="121" t="s">
        <v>14</v>
      </c>
      <c r="BB17" s="124"/>
      <c r="BC17" s="121" t="str">
        <f>IF(BB17="","",IF(BB17&gt;AZ17,1,0))</f>
        <v/>
      </c>
      <c r="BD17" s="242"/>
      <c r="BE17" s="121" t="str">
        <f>IF(BF17="","",IF(BF17&gt;BH17,1,0))</f>
        <v/>
      </c>
      <c r="BF17" s="122"/>
      <c r="BG17" s="121" t="s">
        <v>14</v>
      </c>
      <c r="BH17" s="124"/>
      <c r="BI17" s="121" t="str">
        <f>IF(BH17="","",IF(BH17&gt;BF17,1,0))</f>
        <v/>
      </c>
      <c r="BJ17" s="207"/>
      <c r="BK17" s="210"/>
      <c r="BL17" s="207"/>
      <c r="BM17" s="210"/>
      <c r="BN17" s="210"/>
      <c r="BO17" s="210"/>
      <c r="BP17" s="213"/>
      <c r="BQ17" s="216"/>
      <c r="BR17" s="216"/>
      <c r="BS17" s="245"/>
      <c r="BT17" s="224"/>
      <c r="BV17" s="99"/>
    </row>
    <row r="18" spans="1:76" x14ac:dyDescent="0.2">
      <c r="A18" s="271"/>
      <c r="B18" s="229"/>
      <c r="C18" s="138">
        <f>Y6</f>
        <v>0</v>
      </c>
      <c r="D18" s="108">
        <f>X6</f>
        <v>11</v>
      </c>
      <c r="E18" s="108" t="s">
        <v>14</v>
      </c>
      <c r="F18" s="108">
        <f>V6</f>
        <v>15</v>
      </c>
      <c r="G18" s="139">
        <f>U6</f>
        <v>1</v>
      </c>
      <c r="H18" s="232"/>
      <c r="I18" s="108">
        <f>Y10</f>
        <v>0</v>
      </c>
      <c r="J18" s="108">
        <f>X10</f>
        <v>14</v>
      </c>
      <c r="K18" s="108" t="s">
        <v>14</v>
      </c>
      <c r="L18" s="108">
        <f>V10</f>
        <v>15</v>
      </c>
      <c r="M18" s="139">
        <f>U10</f>
        <v>1</v>
      </c>
      <c r="N18" s="219"/>
      <c r="O18" s="149">
        <f>Y14</f>
        <v>1</v>
      </c>
      <c r="P18" s="139">
        <f>X14</f>
        <v>15</v>
      </c>
      <c r="Q18" s="108" t="s">
        <v>14</v>
      </c>
      <c r="R18" s="149">
        <f>V14</f>
        <v>12</v>
      </c>
      <c r="S18" s="139">
        <f>U14</f>
        <v>0</v>
      </c>
      <c r="T18" s="255"/>
      <c r="U18" s="256"/>
      <c r="V18" s="256"/>
      <c r="W18" s="256"/>
      <c r="X18" s="256"/>
      <c r="Y18" s="257"/>
      <c r="Z18" s="242"/>
      <c r="AA18" s="121">
        <f>IF(AB18="","",IF(AB18&gt;AD18,1,0))</f>
        <v>1</v>
      </c>
      <c r="AB18" s="123">
        <v>15</v>
      </c>
      <c r="AC18" s="121" t="s">
        <v>14</v>
      </c>
      <c r="AD18" s="127">
        <v>10</v>
      </c>
      <c r="AE18" s="121">
        <f>IF(AD18="","",IF(AD18&gt;AB18,1,0))</f>
        <v>0</v>
      </c>
      <c r="AF18" s="222"/>
      <c r="AG18" s="108" t="str">
        <f>IF(AH18="","",IF(AH18&gt;AJ18,1,0))</f>
        <v/>
      </c>
      <c r="AH18" s="108"/>
      <c r="AI18" s="108" t="s">
        <v>14</v>
      </c>
      <c r="AJ18" s="149"/>
      <c r="AK18" s="108" t="str">
        <f>IF(AJ18="","",IF(AJ18&gt;AH18,1,0))</f>
        <v/>
      </c>
      <c r="AL18" s="242"/>
      <c r="AM18" s="121">
        <f>IF(AN18="","",IF(AN18&gt;AP18,1,0))</f>
        <v>1</v>
      </c>
      <c r="AN18" s="123">
        <v>15</v>
      </c>
      <c r="AO18" s="121" t="s">
        <v>14</v>
      </c>
      <c r="AP18" s="127">
        <v>11</v>
      </c>
      <c r="AQ18" s="121">
        <f>IF(AP18="","",IF(AP18&gt;AN18,1,0))</f>
        <v>0</v>
      </c>
      <c r="AR18" s="222"/>
      <c r="AS18" s="108" t="str">
        <f>IF(AT18="","",IF(AT18&gt;AV18,1,0))</f>
        <v/>
      </c>
      <c r="AT18" s="108"/>
      <c r="AU18" s="108" t="s">
        <v>14</v>
      </c>
      <c r="AV18" s="149"/>
      <c r="AW18" s="108" t="str">
        <f>IF(AV18="","",IF(AV18&gt;AT18,1,0))</f>
        <v/>
      </c>
      <c r="AX18" s="242"/>
      <c r="AY18" s="121" t="str">
        <f>IF(AZ18="","",IF(AZ18&gt;BB18,1,0))</f>
        <v/>
      </c>
      <c r="AZ18" s="123"/>
      <c r="BA18" s="121" t="s">
        <v>14</v>
      </c>
      <c r="BB18" s="127"/>
      <c r="BC18" s="121" t="str">
        <f>IF(BB18="","",IF(BB18&gt;AZ18,1,0))</f>
        <v/>
      </c>
      <c r="BD18" s="242"/>
      <c r="BE18" s="121" t="str">
        <f>IF(BF18="","",IF(BF18&gt;BH18,1,0))</f>
        <v/>
      </c>
      <c r="BF18" s="123"/>
      <c r="BG18" s="121" t="s">
        <v>14</v>
      </c>
      <c r="BH18" s="127"/>
      <c r="BI18" s="121" t="str">
        <f>IF(BH18="","",IF(BH18&gt;BF18,1,0))</f>
        <v/>
      </c>
      <c r="BJ18" s="207"/>
      <c r="BK18" s="210"/>
      <c r="BL18" s="207"/>
      <c r="BM18" s="210"/>
      <c r="BN18" s="210"/>
      <c r="BO18" s="210"/>
      <c r="BP18" s="213"/>
      <c r="BQ18" s="216"/>
      <c r="BR18" s="216"/>
      <c r="BS18" s="245"/>
      <c r="BT18" s="224"/>
      <c r="BV18" s="99"/>
    </row>
    <row r="19" spans="1:76" ht="13.5" thickBot="1" x14ac:dyDescent="0.25">
      <c r="A19" s="272"/>
      <c r="B19" s="269"/>
      <c r="C19" s="140" t="str">
        <f>Y7</f>
        <v/>
      </c>
      <c r="D19" s="141">
        <f>X7</f>
        <v>0</v>
      </c>
      <c r="E19" s="141" t="s">
        <v>14</v>
      </c>
      <c r="F19" s="141">
        <f>V7</f>
        <v>0</v>
      </c>
      <c r="G19" s="142" t="str">
        <f>U7</f>
        <v/>
      </c>
      <c r="H19" s="251"/>
      <c r="I19" s="141">
        <f>Y11</f>
        <v>1</v>
      </c>
      <c r="J19" s="141">
        <f>X11</f>
        <v>15</v>
      </c>
      <c r="K19" s="141" t="s">
        <v>14</v>
      </c>
      <c r="L19" s="141">
        <f>V11</f>
        <v>12</v>
      </c>
      <c r="M19" s="142">
        <f>U11</f>
        <v>0</v>
      </c>
      <c r="N19" s="239"/>
      <c r="O19" s="153" t="str">
        <f>Y15</f>
        <v/>
      </c>
      <c r="P19" s="142">
        <f>X15</f>
        <v>0</v>
      </c>
      <c r="Q19" s="141" t="s">
        <v>14</v>
      </c>
      <c r="R19" s="153">
        <f>V15</f>
        <v>0</v>
      </c>
      <c r="S19" s="142" t="str">
        <f>U15</f>
        <v/>
      </c>
      <c r="T19" s="258"/>
      <c r="U19" s="259"/>
      <c r="V19" s="259"/>
      <c r="W19" s="259"/>
      <c r="X19" s="259"/>
      <c r="Y19" s="260"/>
      <c r="Z19" s="243"/>
      <c r="AA19" s="121">
        <f>IF(AB19="","",IF(AB19&gt;AD19,1,0))</f>
        <v>0</v>
      </c>
      <c r="AB19" s="131">
        <v>12</v>
      </c>
      <c r="AC19" s="132" t="s">
        <v>14</v>
      </c>
      <c r="AD19" s="133">
        <v>15</v>
      </c>
      <c r="AE19" s="121">
        <f>IF(AD19="","",IF(AD19&gt;AB19,1,0))</f>
        <v>1</v>
      </c>
      <c r="AF19" s="240"/>
      <c r="AG19" s="108" t="str">
        <f>IF(AH19="","",IF(AH19&gt;AJ19,1,0))</f>
        <v/>
      </c>
      <c r="AH19" s="141"/>
      <c r="AI19" s="141" t="s">
        <v>14</v>
      </c>
      <c r="AJ19" s="153"/>
      <c r="AK19" s="108" t="str">
        <f>IF(AJ19="","",IF(AJ19&gt;AH19,1,0))</f>
        <v/>
      </c>
      <c r="AL19" s="243"/>
      <c r="AM19" s="121" t="str">
        <f>IF(AN19="","",IF(AN19&gt;AP19,1,0))</f>
        <v/>
      </c>
      <c r="AN19" s="131"/>
      <c r="AO19" s="132" t="s">
        <v>14</v>
      </c>
      <c r="AP19" s="133"/>
      <c r="AQ19" s="121" t="str">
        <f>IF(AP19="","",IF(AP19&gt;AN19,1,0))</f>
        <v/>
      </c>
      <c r="AR19" s="240"/>
      <c r="AS19" s="108" t="str">
        <f>IF(AT19="","",IF(AT19&gt;AV19,1,0))</f>
        <v/>
      </c>
      <c r="AT19" s="141"/>
      <c r="AU19" s="141" t="s">
        <v>14</v>
      </c>
      <c r="AV19" s="153"/>
      <c r="AW19" s="108" t="str">
        <f>IF(AV19="","",IF(AV19&gt;AT19,1,0))</f>
        <v/>
      </c>
      <c r="AX19" s="243"/>
      <c r="AY19" s="121" t="str">
        <f>IF(AZ19="","",IF(AZ19&gt;BB19,1,0))</f>
        <v/>
      </c>
      <c r="AZ19" s="131"/>
      <c r="BA19" s="132" t="s">
        <v>14</v>
      </c>
      <c r="BB19" s="133"/>
      <c r="BC19" s="121" t="str">
        <f>IF(BB19="","",IF(BB19&gt;AZ19,1,0))</f>
        <v/>
      </c>
      <c r="BD19" s="243"/>
      <c r="BE19" s="121" t="str">
        <f>IF(BF19="","",IF(BF19&gt;BH19,1,0))</f>
        <v/>
      </c>
      <c r="BF19" s="131"/>
      <c r="BG19" s="132" t="s">
        <v>14</v>
      </c>
      <c r="BH19" s="133"/>
      <c r="BI19" s="121" t="str">
        <f>IF(BH19="","",IF(BH19&gt;BF19,1,0))</f>
        <v/>
      </c>
      <c r="BJ19" s="208"/>
      <c r="BK19" s="235"/>
      <c r="BL19" s="208"/>
      <c r="BM19" s="235"/>
      <c r="BN19" s="235"/>
      <c r="BO19" s="235"/>
      <c r="BP19" s="236"/>
      <c r="BQ19" s="238"/>
      <c r="BR19" s="238"/>
      <c r="BS19" s="250"/>
      <c r="BT19" s="225"/>
      <c r="BV19" s="99"/>
    </row>
    <row r="20" spans="1:76" ht="14" x14ac:dyDescent="0.2">
      <c r="A20" s="196">
        <f>T2</f>
        <v>0</v>
      </c>
      <c r="B20" s="264">
        <f>Z4</f>
        <v>0</v>
      </c>
      <c r="C20" s="143"/>
      <c r="D20" s="144" t="str">
        <f>AD4</f>
        <v/>
      </c>
      <c r="E20" s="144" t="s">
        <v>14</v>
      </c>
      <c r="F20" s="144" t="str">
        <f>AA4</f>
        <v/>
      </c>
      <c r="G20" s="145"/>
      <c r="H20" s="231" t="str">
        <f>$Z$8</f>
        <v>②</v>
      </c>
      <c r="I20" s="136"/>
      <c r="J20" s="136">
        <f>AD8</f>
        <v>1</v>
      </c>
      <c r="K20" s="136" t="s">
        <v>14</v>
      </c>
      <c r="L20" s="146">
        <f>AA8</f>
        <v>2</v>
      </c>
      <c r="M20" s="137"/>
      <c r="N20" s="218">
        <f>$Z$12</f>
        <v>0</v>
      </c>
      <c r="O20" s="136"/>
      <c r="P20" s="136" t="str">
        <f>AD12</f>
        <v/>
      </c>
      <c r="Q20" s="136" t="s">
        <v>14</v>
      </c>
      <c r="R20" s="146" t="str">
        <f>AA12</f>
        <v/>
      </c>
      <c r="S20" s="137"/>
      <c r="T20" s="218" t="str">
        <f>Z16</f>
        <v>⑦</v>
      </c>
      <c r="U20" s="155"/>
      <c r="V20" s="136">
        <f>AD16</f>
        <v>2</v>
      </c>
      <c r="W20" s="136" t="s">
        <v>14</v>
      </c>
      <c r="X20" s="146">
        <f>AA16</f>
        <v>1</v>
      </c>
      <c r="Y20" s="137"/>
      <c r="Z20" s="252"/>
      <c r="AA20" s="253"/>
      <c r="AB20" s="253"/>
      <c r="AC20" s="253"/>
      <c r="AD20" s="253"/>
      <c r="AE20" s="254"/>
      <c r="AF20" s="241" t="s">
        <v>31</v>
      </c>
      <c r="AG20" s="113">
        <f>IF(AH21="","",SUM(AG21:AG23))</f>
        <v>0</v>
      </c>
      <c r="AH20" s="114"/>
      <c r="AI20" s="115" t="s">
        <v>14</v>
      </c>
      <c r="AJ20" s="113">
        <f>IF(AJ21="","",SUM(AK21:AK23))</f>
        <v>2</v>
      </c>
      <c r="AK20" s="114"/>
      <c r="AL20" s="265" t="s">
        <v>33</v>
      </c>
      <c r="AM20" s="109">
        <f>IF(AN21="","",SUM(AM21:AM23))</f>
        <v>1</v>
      </c>
      <c r="AN20" s="110"/>
      <c r="AO20" s="112" t="s">
        <v>14</v>
      </c>
      <c r="AP20" s="109">
        <f>IF(AP21="","",SUM(AQ21:AQ23))</f>
        <v>2</v>
      </c>
      <c r="AQ20" s="110"/>
      <c r="AR20" s="241" t="s">
        <v>26</v>
      </c>
      <c r="AS20" s="113">
        <f>IF(AT21="","",SUM(AS21:AS23))</f>
        <v>0</v>
      </c>
      <c r="AT20" s="114"/>
      <c r="AU20" s="115" t="s">
        <v>14</v>
      </c>
      <c r="AV20" s="113">
        <f>IF(AV21="","",SUM(AW21:AW23))</f>
        <v>2</v>
      </c>
      <c r="AW20" s="114"/>
      <c r="AX20" s="241"/>
      <c r="AY20" s="113" t="str">
        <f>IF(AZ21="","",SUM(AY21:AY23))</f>
        <v/>
      </c>
      <c r="AZ20" s="114"/>
      <c r="BA20" s="115" t="s">
        <v>14</v>
      </c>
      <c r="BB20" s="113" t="str">
        <f>IF(BB21="","",SUM(BC21:BC23))</f>
        <v/>
      </c>
      <c r="BC20" s="114"/>
      <c r="BD20" s="241"/>
      <c r="BE20" s="113" t="str">
        <f>IF(BF21="","",SUM(BE21:BE23))</f>
        <v/>
      </c>
      <c r="BF20" s="114"/>
      <c r="BG20" s="115" t="s">
        <v>14</v>
      </c>
      <c r="BH20" s="113" t="str">
        <f>IF(BH21="","",SUM(BI21:BI23))</f>
        <v/>
      </c>
      <c r="BI20" s="114"/>
      <c r="BJ20" s="206">
        <f>SUMPRODUCT((D20=2)+(J20=2)+(P20=2)+(V20=2)+(AG20=2)+(AM20=2)+(AS20=2)+(AY20=2)+(BE20=2))</f>
        <v>1</v>
      </c>
      <c r="BK20" s="209" t="s">
        <v>14</v>
      </c>
      <c r="BL20" s="206">
        <f>SUMPRODUCT((L20=2)+(R20=2)+(F20=2)+(X20=2)+(AJ20=2)+(AP20=2)+(AV20=2)+(BB20=2)+(BH20=2))</f>
        <v>4</v>
      </c>
      <c r="BM20" s="234">
        <f>SUM(D20,J20,P20,V20,,AG20,AM20,AS20,AY20,BE20)</f>
        <v>4</v>
      </c>
      <c r="BN20" s="234" t="s">
        <v>14</v>
      </c>
      <c r="BO20" s="234">
        <f>SUM(F20,L20,R20,X20,AJ20,AP20,AV20,BB20,BH20)</f>
        <v>9</v>
      </c>
      <c r="BP20" s="212">
        <f>SUM(BM20/BO20)</f>
        <v>0.44444444444444442</v>
      </c>
      <c r="BQ20" s="237">
        <f>SUM(J21,J22,J23,P21,P22,P23,V21,V22,V23,AB21,AB22,AB23,AH21,AH22,AH23,AN21,AN22,AN23,AT21,AT22,AT23,AZ21,AZ22,AZ23,BF21,BF22,BF23,D21,D22,D23)</f>
        <v>155</v>
      </c>
      <c r="BR20" s="237">
        <f>SUM(F21,F22,F23,L21,L22,L23,R21,R22,R23,X21,X22,X23,AD21,AD22,AD23,AJ21,AJ22,AJ23,AP21,AP22,AP23,AV21,AV22,AV23,BB21,BB22,BB23,BH21,BH22,BH23)</f>
        <v>180</v>
      </c>
      <c r="BS20" s="244">
        <f>SUM(BQ20/BR20)</f>
        <v>0.86111111111111116</v>
      </c>
      <c r="BT20" s="224">
        <f>$BU20</f>
        <v>7</v>
      </c>
      <c r="BU20" s="105">
        <f>RANK(BX20,BX$4:BX$43)</f>
        <v>7</v>
      </c>
      <c r="BV20" s="99">
        <f>IF(BM20=0,0,IF(BO20=0,9,BP20))</f>
        <v>0.44444444444444442</v>
      </c>
      <c r="BW20" s="105">
        <f>IF(BQ20=0,0,BS20)</f>
        <v>0.86111111111111116</v>
      </c>
      <c r="BX20" s="105">
        <f>BJ20+0.01*BV20+0.00001*BW20</f>
        <v>1.0044530555555555</v>
      </c>
    </row>
    <row r="21" spans="1:76" x14ac:dyDescent="0.2">
      <c r="A21" s="262" t="str">
        <f>Z3</f>
        <v>カリブコルセア</v>
      </c>
      <c r="B21" s="229"/>
      <c r="C21" s="138" t="str">
        <f>AE5</f>
        <v/>
      </c>
      <c r="D21" s="108">
        <f>AD5</f>
        <v>0</v>
      </c>
      <c r="E21" s="108" t="s">
        <v>14</v>
      </c>
      <c r="F21" s="108">
        <f>AB5</f>
        <v>0</v>
      </c>
      <c r="G21" s="139" t="str">
        <f>AA5</f>
        <v/>
      </c>
      <c r="H21" s="232"/>
      <c r="I21" s="108">
        <f>AE9</f>
        <v>0</v>
      </c>
      <c r="J21" s="108">
        <f>AD9</f>
        <v>8</v>
      </c>
      <c r="K21" s="108" t="s">
        <v>14</v>
      </c>
      <c r="L21" s="149">
        <f>AB9</f>
        <v>15</v>
      </c>
      <c r="M21" s="139">
        <f>AA9</f>
        <v>1</v>
      </c>
      <c r="N21" s="219"/>
      <c r="O21" s="108" t="str">
        <f>AE13</f>
        <v/>
      </c>
      <c r="P21" s="108">
        <f>AD13</f>
        <v>0</v>
      </c>
      <c r="Q21" s="108" t="s">
        <v>14</v>
      </c>
      <c r="R21" s="149">
        <f>AB13</f>
        <v>0</v>
      </c>
      <c r="S21" s="139" t="str">
        <f>AA13</f>
        <v/>
      </c>
      <c r="T21" s="219"/>
      <c r="U21" s="156">
        <f>AE17</f>
        <v>1</v>
      </c>
      <c r="V21" s="108">
        <f>AD17</f>
        <v>15</v>
      </c>
      <c r="W21" s="108" t="s">
        <v>14</v>
      </c>
      <c r="X21" s="149">
        <f>AB17</f>
        <v>7</v>
      </c>
      <c r="Y21" s="139">
        <f>AA17</f>
        <v>0</v>
      </c>
      <c r="Z21" s="255"/>
      <c r="AA21" s="256"/>
      <c r="AB21" s="256"/>
      <c r="AC21" s="256"/>
      <c r="AD21" s="256"/>
      <c r="AE21" s="257"/>
      <c r="AF21" s="242"/>
      <c r="AG21" s="121">
        <f>IF(AH21="","",IF(AH21&gt;AJ21,1,0))</f>
        <v>0</v>
      </c>
      <c r="AH21" s="122">
        <v>13</v>
      </c>
      <c r="AI21" s="121" t="s">
        <v>14</v>
      </c>
      <c r="AJ21" s="124">
        <v>15</v>
      </c>
      <c r="AK21" s="121">
        <f>IF(AJ21="","",IF(AJ21&gt;AH21,1,0))</f>
        <v>1</v>
      </c>
      <c r="AL21" s="266"/>
      <c r="AM21" s="117">
        <f>IF(AN21="","",IF(AN21&gt;AP21,1,0))</f>
        <v>1</v>
      </c>
      <c r="AN21" s="118">
        <v>15</v>
      </c>
      <c r="AO21" s="117" t="s">
        <v>14</v>
      </c>
      <c r="AP21" s="119">
        <v>13</v>
      </c>
      <c r="AQ21" s="117">
        <f>IF(AP21="","",IF(AP21&gt;AN21,1,0))</f>
        <v>0</v>
      </c>
      <c r="AR21" s="242"/>
      <c r="AS21" s="121">
        <f>IF(AT21="","",IF(AT21&gt;AV21,1,0))</f>
        <v>0</v>
      </c>
      <c r="AT21" s="122">
        <v>6</v>
      </c>
      <c r="AU21" s="121" t="s">
        <v>14</v>
      </c>
      <c r="AV21" s="124">
        <v>15</v>
      </c>
      <c r="AW21" s="121">
        <f>IF(AV21="","",IF(AV21&gt;AT21,1,0))</f>
        <v>1</v>
      </c>
      <c r="AX21" s="242"/>
      <c r="AY21" s="121" t="str">
        <f>IF(AZ21="","",IF(AZ21&gt;BB21,1,0))</f>
        <v/>
      </c>
      <c r="AZ21" s="122"/>
      <c r="BA21" s="121" t="s">
        <v>14</v>
      </c>
      <c r="BB21" s="124"/>
      <c r="BC21" s="121" t="str">
        <f>IF(BB21="","",IF(BB21&gt;AZ21,1,0))</f>
        <v/>
      </c>
      <c r="BD21" s="242"/>
      <c r="BE21" s="121" t="str">
        <f>IF(BF21="","",IF(BF21&gt;BH21,1,0))</f>
        <v/>
      </c>
      <c r="BF21" s="122"/>
      <c r="BG21" s="121" t="s">
        <v>14</v>
      </c>
      <c r="BH21" s="124"/>
      <c r="BI21" s="121" t="str">
        <f>IF(BH21="","",IF(BH21&gt;BF21,1,0))</f>
        <v/>
      </c>
      <c r="BJ21" s="207"/>
      <c r="BK21" s="210"/>
      <c r="BL21" s="207"/>
      <c r="BM21" s="210"/>
      <c r="BN21" s="210"/>
      <c r="BO21" s="210"/>
      <c r="BP21" s="213"/>
      <c r="BQ21" s="216"/>
      <c r="BR21" s="216"/>
      <c r="BS21" s="245"/>
      <c r="BT21" s="224"/>
      <c r="BV21" s="99"/>
    </row>
    <row r="22" spans="1:76" x14ac:dyDescent="0.2">
      <c r="A22" s="262"/>
      <c r="B22" s="229"/>
      <c r="C22" s="138" t="str">
        <f>AE6</f>
        <v/>
      </c>
      <c r="D22" s="108">
        <f>AD6</f>
        <v>0</v>
      </c>
      <c r="E22" s="108" t="s">
        <v>14</v>
      </c>
      <c r="F22" s="108">
        <f>AB6</f>
        <v>0</v>
      </c>
      <c r="G22" s="139" t="str">
        <f>AA6</f>
        <v/>
      </c>
      <c r="H22" s="232"/>
      <c r="I22" s="108">
        <f>AE10</f>
        <v>1</v>
      </c>
      <c r="J22" s="108">
        <f>AD10</f>
        <v>15</v>
      </c>
      <c r="K22" s="108" t="s">
        <v>14</v>
      </c>
      <c r="L22" s="149">
        <f>AB10</f>
        <v>13</v>
      </c>
      <c r="M22" s="139">
        <f>AA10</f>
        <v>0</v>
      </c>
      <c r="N22" s="219"/>
      <c r="O22" s="108" t="str">
        <f>AE14</f>
        <v/>
      </c>
      <c r="P22" s="108">
        <f>AD14</f>
        <v>0</v>
      </c>
      <c r="Q22" s="108" t="s">
        <v>14</v>
      </c>
      <c r="R22" s="149">
        <f>AB14</f>
        <v>0</v>
      </c>
      <c r="S22" s="139" t="str">
        <f>AA14</f>
        <v/>
      </c>
      <c r="T22" s="219"/>
      <c r="U22" s="156">
        <f>AE18</f>
        <v>0</v>
      </c>
      <c r="V22" s="108">
        <f>AD18</f>
        <v>10</v>
      </c>
      <c r="W22" s="108" t="s">
        <v>14</v>
      </c>
      <c r="X22" s="149">
        <f>AB18</f>
        <v>15</v>
      </c>
      <c r="Y22" s="139">
        <f>AA18</f>
        <v>1</v>
      </c>
      <c r="Z22" s="255"/>
      <c r="AA22" s="256"/>
      <c r="AB22" s="256"/>
      <c r="AC22" s="256"/>
      <c r="AD22" s="256"/>
      <c r="AE22" s="257"/>
      <c r="AF22" s="242"/>
      <c r="AG22" s="121">
        <f>IF(AH22="","",IF(AH22&gt;AJ22,1,0))</f>
        <v>0</v>
      </c>
      <c r="AH22" s="123">
        <v>7</v>
      </c>
      <c r="AI22" s="121" t="s">
        <v>14</v>
      </c>
      <c r="AJ22" s="127">
        <v>15</v>
      </c>
      <c r="AK22" s="121">
        <f>IF(AJ22="","",IF(AJ22&gt;AH22,1,0))</f>
        <v>1</v>
      </c>
      <c r="AL22" s="266"/>
      <c r="AM22" s="117">
        <f>IF(AN22="","",IF(AN22&gt;AP22,1,0))</f>
        <v>0</v>
      </c>
      <c r="AN22" s="120">
        <v>14</v>
      </c>
      <c r="AO22" s="117" t="s">
        <v>14</v>
      </c>
      <c r="AP22" s="126">
        <v>15</v>
      </c>
      <c r="AQ22" s="117">
        <f>IF(AP22="","",IF(AP22&gt;AN22,1,0))</f>
        <v>1</v>
      </c>
      <c r="AR22" s="242"/>
      <c r="AS22" s="121">
        <f>IF(AT22="","",IF(AT22&gt;AV22,1,0))</f>
        <v>0</v>
      </c>
      <c r="AT22" s="123">
        <v>11</v>
      </c>
      <c r="AU22" s="121" t="s">
        <v>14</v>
      </c>
      <c r="AV22" s="127">
        <v>15</v>
      </c>
      <c r="AW22" s="121">
        <f>IF(AV22="","",IF(AV22&gt;AT22,1,0))</f>
        <v>1</v>
      </c>
      <c r="AX22" s="242"/>
      <c r="AY22" s="121" t="str">
        <f>IF(AZ22="","",IF(AZ22&gt;BB22,1,0))</f>
        <v/>
      </c>
      <c r="AZ22" s="123"/>
      <c r="BA22" s="121" t="s">
        <v>14</v>
      </c>
      <c r="BB22" s="127"/>
      <c r="BC22" s="121" t="str">
        <f>IF(BB22="","",IF(BB22&gt;AZ22,1,0))</f>
        <v/>
      </c>
      <c r="BD22" s="242"/>
      <c r="BE22" s="121" t="str">
        <f>IF(BF22="","",IF(BF22&gt;BH22,1,0))</f>
        <v/>
      </c>
      <c r="BF22" s="123"/>
      <c r="BG22" s="121" t="s">
        <v>14</v>
      </c>
      <c r="BH22" s="127"/>
      <c r="BI22" s="121" t="str">
        <f>IF(BH22="","",IF(BH22&gt;BF22,1,0))</f>
        <v/>
      </c>
      <c r="BJ22" s="207"/>
      <c r="BK22" s="210"/>
      <c r="BL22" s="207"/>
      <c r="BM22" s="210"/>
      <c r="BN22" s="210"/>
      <c r="BO22" s="210"/>
      <c r="BP22" s="213"/>
      <c r="BQ22" s="216"/>
      <c r="BR22" s="216"/>
      <c r="BS22" s="245"/>
      <c r="BT22" s="224"/>
      <c r="BV22" s="99"/>
    </row>
    <row r="23" spans="1:76" ht="13.5" thickBot="1" x14ac:dyDescent="0.25">
      <c r="A23" s="263"/>
      <c r="B23" s="270"/>
      <c r="C23" s="151" t="str">
        <f>AE7</f>
        <v/>
      </c>
      <c r="D23" s="116">
        <f>AD7</f>
        <v>0</v>
      </c>
      <c r="E23" s="116" t="s">
        <v>14</v>
      </c>
      <c r="F23" s="116">
        <f>AB7</f>
        <v>0</v>
      </c>
      <c r="G23" s="152" t="str">
        <f>AA7</f>
        <v/>
      </c>
      <c r="H23" s="251"/>
      <c r="I23" s="141">
        <f>AE11</f>
        <v>0</v>
      </c>
      <c r="J23" s="141">
        <f>AD11</f>
        <v>13</v>
      </c>
      <c r="K23" s="141" t="s">
        <v>14</v>
      </c>
      <c r="L23" s="153">
        <f>AB11</f>
        <v>15</v>
      </c>
      <c r="M23" s="142">
        <f>AA11</f>
        <v>1</v>
      </c>
      <c r="N23" s="239"/>
      <c r="O23" s="141" t="str">
        <f>AE15</f>
        <v/>
      </c>
      <c r="P23" s="141">
        <f>AD15</f>
        <v>0</v>
      </c>
      <c r="Q23" s="141" t="s">
        <v>14</v>
      </c>
      <c r="R23" s="153">
        <f>AB15</f>
        <v>0</v>
      </c>
      <c r="S23" s="142" t="str">
        <f>AA15</f>
        <v/>
      </c>
      <c r="T23" s="239"/>
      <c r="U23" s="157">
        <f>AE19</f>
        <v>1</v>
      </c>
      <c r="V23" s="141">
        <f>AD19</f>
        <v>15</v>
      </c>
      <c r="W23" s="141" t="s">
        <v>14</v>
      </c>
      <c r="X23" s="153">
        <f>AB19</f>
        <v>12</v>
      </c>
      <c r="Y23" s="142">
        <f>AA19</f>
        <v>0</v>
      </c>
      <c r="Z23" s="258"/>
      <c r="AA23" s="259"/>
      <c r="AB23" s="259"/>
      <c r="AC23" s="259"/>
      <c r="AD23" s="259"/>
      <c r="AE23" s="260"/>
      <c r="AF23" s="243"/>
      <c r="AG23" s="121" t="str">
        <f>IF(AH23="","",IF(AH23&gt;AJ23,1,0))</f>
        <v/>
      </c>
      <c r="AH23" s="131"/>
      <c r="AI23" s="132" t="s">
        <v>14</v>
      </c>
      <c r="AJ23" s="133"/>
      <c r="AK23" s="121" t="str">
        <f>IF(AJ23="","",IF(AJ23&gt;AH23,1,0))</f>
        <v/>
      </c>
      <c r="AL23" s="267"/>
      <c r="AM23" s="121">
        <f>IF(AN23="","",IF(AN23&gt;AP23,1,0))</f>
        <v>0</v>
      </c>
      <c r="AN23" s="128">
        <v>13</v>
      </c>
      <c r="AO23" s="130" t="s">
        <v>14</v>
      </c>
      <c r="AP23" s="129">
        <v>15</v>
      </c>
      <c r="AQ23" s="117">
        <f>IF(AP23="","",IF(AP23&gt;AN23,1,0))</f>
        <v>1</v>
      </c>
      <c r="AR23" s="243"/>
      <c r="AS23" s="121" t="str">
        <f>IF(AT23="","",IF(AT23&gt;AV23,1,0))</f>
        <v/>
      </c>
      <c r="AT23" s="131"/>
      <c r="AU23" s="132" t="s">
        <v>14</v>
      </c>
      <c r="AV23" s="133"/>
      <c r="AW23" s="121" t="str">
        <f>IF(AV23="","",IF(AV23&gt;AT23,1,0))</f>
        <v/>
      </c>
      <c r="AX23" s="243"/>
      <c r="AY23" s="121" t="str">
        <f>IF(AZ23="","",IF(AZ23&gt;BB23,1,0))</f>
        <v/>
      </c>
      <c r="AZ23" s="131"/>
      <c r="BA23" s="132" t="s">
        <v>14</v>
      </c>
      <c r="BB23" s="133"/>
      <c r="BC23" s="121" t="str">
        <f>IF(BB23="","",IF(BB23&gt;AZ23,1,0))</f>
        <v/>
      </c>
      <c r="BD23" s="243"/>
      <c r="BE23" s="121" t="str">
        <f>IF(BF23="","",IF(BF23&gt;BH23,1,0))</f>
        <v/>
      </c>
      <c r="BF23" s="131"/>
      <c r="BG23" s="132" t="s">
        <v>14</v>
      </c>
      <c r="BH23" s="133"/>
      <c r="BI23" s="121" t="str">
        <f>IF(BH23="","",IF(BH23&gt;BF23,1,0))</f>
        <v/>
      </c>
      <c r="BJ23" s="208"/>
      <c r="BK23" s="235"/>
      <c r="BL23" s="208"/>
      <c r="BM23" s="235"/>
      <c r="BN23" s="235"/>
      <c r="BO23" s="235"/>
      <c r="BP23" s="236"/>
      <c r="BQ23" s="238"/>
      <c r="BR23" s="238"/>
      <c r="BS23" s="250"/>
      <c r="BT23" s="225"/>
      <c r="BV23" s="99"/>
    </row>
    <row r="24" spans="1:76" ht="14" x14ac:dyDescent="0.2">
      <c r="A24" s="158">
        <f>AF2</f>
        <v>0</v>
      </c>
      <c r="B24" s="268" t="str">
        <f>$AF$4</f>
        <v>⑩</v>
      </c>
      <c r="C24" s="135"/>
      <c r="D24" s="136">
        <f>AJ4</f>
        <v>1</v>
      </c>
      <c r="E24" s="136" t="s">
        <v>14</v>
      </c>
      <c r="F24" s="136">
        <f>AG4</f>
        <v>2</v>
      </c>
      <c r="G24" s="137"/>
      <c r="H24" s="231">
        <f>AF8</f>
        <v>0</v>
      </c>
      <c r="I24" s="136"/>
      <c r="J24" s="136" t="str">
        <f>AJ8</f>
        <v/>
      </c>
      <c r="K24" s="136" t="s">
        <v>14</v>
      </c>
      <c r="L24" s="146" t="str">
        <f>AG8</f>
        <v/>
      </c>
      <c r="M24" s="137"/>
      <c r="N24" s="218" t="str">
        <f>$AF$12</f>
        <v>③</v>
      </c>
      <c r="O24" s="136"/>
      <c r="P24" s="136">
        <f>AJ12</f>
        <v>2</v>
      </c>
      <c r="Q24" s="136" t="s">
        <v>14</v>
      </c>
      <c r="R24" s="146">
        <f>AG12</f>
        <v>0</v>
      </c>
      <c r="S24" s="137"/>
      <c r="T24" s="218">
        <f>AF16</f>
        <v>0</v>
      </c>
      <c r="U24" s="155"/>
      <c r="V24" s="136" t="str">
        <f>AJ16</f>
        <v/>
      </c>
      <c r="W24" s="136" t="s">
        <v>14</v>
      </c>
      <c r="X24" s="146" t="str">
        <f>AG16</f>
        <v/>
      </c>
      <c r="Y24" s="137"/>
      <c r="Z24" s="218" t="str">
        <f>AF20</f>
        <v>⑮</v>
      </c>
      <c r="AA24" s="155"/>
      <c r="AB24" s="136">
        <f>AJ20</f>
        <v>2</v>
      </c>
      <c r="AC24" s="136" t="s">
        <v>14</v>
      </c>
      <c r="AD24" s="146">
        <f>AH20</f>
        <v>0</v>
      </c>
      <c r="AE24" s="137"/>
      <c r="AF24" s="252"/>
      <c r="AG24" s="253"/>
      <c r="AH24" s="253"/>
      <c r="AI24" s="253"/>
      <c r="AJ24" s="253"/>
      <c r="AK24" s="254"/>
      <c r="AL24" s="241" t="s">
        <v>24</v>
      </c>
      <c r="AM24" s="113">
        <f>IF(AN25="","",SUM(AM25:AM27))</f>
        <v>1</v>
      </c>
      <c r="AN24" s="114"/>
      <c r="AO24" s="115" t="s">
        <v>14</v>
      </c>
      <c r="AP24" s="113">
        <f>IF(AP25="","",SUM(AQ25:AQ27))</f>
        <v>2</v>
      </c>
      <c r="AQ24" s="114"/>
      <c r="AR24" s="265" t="s">
        <v>34</v>
      </c>
      <c r="AS24" s="109">
        <f>IF(AT25="","",SUM(AS25:AS27))</f>
        <v>2</v>
      </c>
      <c r="AT24" s="110"/>
      <c r="AU24" s="112" t="s">
        <v>14</v>
      </c>
      <c r="AV24" s="109">
        <f>IF(AV25="","",SUM(AW25:AW27))</f>
        <v>0</v>
      </c>
      <c r="AW24" s="110"/>
      <c r="AX24" s="241"/>
      <c r="AY24" s="113" t="str">
        <f>IF(AZ25="","",SUM(AY25:AY27))</f>
        <v/>
      </c>
      <c r="AZ24" s="114"/>
      <c r="BA24" s="115" t="s">
        <v>14</v>
      </c>
      <c r="BB24" s="113" t="str">
        <f>IF(BB25="","",SUM(BC25:BC27))</f>
        <v/>
      </c>
      <c r="BC24" s="114"/>
      <c r="BD24" s="241"/>
      <c r="BE24" s="113" t="str">
        <f>IF(BF25="","",SUM(BE25:BE27))</f>
        <v/>
      </c>
      <c r="BF24" s="114"/>
      <c r="BG24" s="115" t="s">
        <v>14</v>
      </c>
      <c r="BH24" s="113" t="str">
        <f>IF(BH25="","",SUM(BI25:BI27))</f>
        <v/>
      </c>
      <c r="BI24" s="114"/>
      <c r="BJ24" s="206">
        <f>SUMPRODUCT((J24=2)+(P24=2)+(V24=2)+(AB24=2)+(D24=2)+(AM24=2)+(AS24=2)+(AY24=2)+(BE24=2))</f>
        <v>3</v>
      </c>
      <c r="BK24" s="209" t="s">
        <v>14</v>
      </c>
      <c r="BL24" s="206">
        <f>SUMPRODUCT((L24=2)+(R24=2)+(X24=2)+(F24=2)+(AD24=2)+(AP24=2)+(AV24=2)+(BB24=2)+(BH24=2))</f>
        <v>2</v>
      </c>
      <c r="BM24" s="234">
        <f>SUM(D24,J24,P24,V24,AB24,AM24,AS24,AY24,BE24)</f>
        <v>8</v>
      </c>
      <c r="BN24" s="234" t="s">
        <v>14</v>
      </c>
      <c r="BO24" s="234">
        <f>SUM(F24,L24,R24,X24,AD24,AP24,AV24,BB24,BH24)</f>
        <v>4</v>
      </c>
      <c r="BP24" s="212">
        <f>SUM(BM24/BO24)</f>
        <v>2</v>
      </c>
      <c r="BQ24" s="237">
        <f>SUM(J25,J26,J27,P25,P26,P27,V25,V26,V27,AB25,AB26,AB27,AH25,AH26,AH27,AN25,AN26,AN27,AT25,AT26,AT27,AZ25,AZ26,AZ27,BF25,BF26,BF27,D25,D26,D27)</f>
        <v>172</v>
      </c>
      <c r="BR24" s="237">
        <f>SUM(F25,F26,F27,L25,L26,L27,R25,R26,R27,X25,X26,X27,AD25,AD26,AD27,AJ25,AJ26,AJ27,AP25,AP26,AP27,AV25,AV26,AV27,BB25,BB26,BB27,BH25,BH26,BH27)</f>
        <v>148</v>
      </c>
      <c r="BS24" s="244">
        <f>SUM(BQ24/BR24)</f>
        <v>1.1621621621621621</v>
      </c>
      <c r="BT24" s="224">
        <f>$BU24</f>
        <v>2</v>
      </c>
      <c r="BU24" s="105">
        <f>RANK(BX24,BX$4:BX$43)</f>
        <v>2</v>
      </c>
      <c r="BV24" s="99">
        <f>IF(BM24=0,0,IF(BO24=0,9,BP24))</f>
        <v>2</v>
      </c>
      <c r="BW24" s="105">
        <f>IF(BQ24=0,0,BS24)</f>
        <v>1.1621621621621621</v>
      </c>
      <c r="BX24" s="105">
        <f>BJ24+0.01*BV24+0.00001*BW24</f>
        <v>3.0200116216216215</v>
      </c>
    </row>
    <row r="25" spans="1:76" x14ac:dyDescent="0.2">
      <c r="A25" s="262" t="str">
        <f>AF3</f>
        <v>大志え～</v>
      </c>
      <c r="B25" s="229"/>
      <c r="C25" s="138">
        <f>AK5</f>
        <v>0</v>
      </c>
      <c r="D25" s="108">
        <f>AJ5</f>
        <v>13</v>
      </c>
      <c r="E25" s="108" t="s">
        <v>14</v>
      </c>
      <c r="F25" s="108">
        <f>AH5</f>
        <v>15</v>
      </c>
      <c r="G25" s="139">
        <f>AG5</f>
        <v>1</v>
      </c>
      <c r="H25" s="232"/>
      <c r="I25" s="108" t="str">
        <f>AK9</f>
        <v/>
      </c>
      <c r="J25" s="108">
        <f>AJ9</f>
        <v>0</v>
      </c>
      <c r="K25" s="108" t="s">
        <v>14</v>
      </c>
      <c r="L25" s="149">
        <f>AH9</f>
        <v>0</v>
      </c>
      <c r="M25" s="139" t="str">
        <f>AG9</f>
        <v/>
      </c>
      <c r="N25" s="219"/>
      <c r="O25" s="108">
        <f>AK13</f>
        <v>1</v>
      </c>
      <c r="P25" s="108">
        <f>AJ13</f>
        <v>15</v>
      </c>
      <c r="Q25" s="108" t="s">
        <v>14</v>
      </c>
      <c r="R25" s="149">
        <f>AH13</f>
        <v>8</v>
      </c>
      <c r="S25" s="139">
        <f>AG13</f>
        <v>0</v>
      </c>
      <c r="T25" s="219"/>
      <c r="U25" s="156" t="str">
        <f>AK17</f>
        <v/>
      </c>
      <c r="V25" s="108">
        <f>AJ17</f>
        <v>0</v>
      </c>
      <c r="W25" s="108" t="s">
        <v>14</v>
      </c>
      <c r="X25" s="149">
        <f>AH17</f>
        <v>0</v>
      </c>
      <c r="Y25" s="139" t="str">
        <f>AG17</f>
        <v/>
      </c>
      <c r="Z25" s="219"/>
      <c r="AA25" s="156">
        <f>AK21</f>
        <v>1</v>
      </c>
      <c r="AB25" s="108">
        <f>AJ21</f>
        <v>15</v>
      </c>
      <c r="AC25" s="108" t="s">
        <v>14</v>
      </c>
      <c r="AD25" s="149">
        <f>AH21</f>
        <v>13</v>
      </c>
      <c r="AE25" s="139">
        <f>AG21</f>
        <v>0</v>
      </c>
      <c r="AF25" s="255"/>
      <c r="AG25" s="256"/>
      <c r="AH25" s="256"/>
      <c r="AI25" s="256"/>
      <c r="AJ25" s="256"/>
      <c r="AK25" s="257"/>
      <c r="AL25" s="242"/>
      <c r="AM25" s="121">
        <f>IF(AN25="","",IF(AN25&gt;AP25,1,0))</f>
        <v>1</v>
      </c>
      <c r="AN25" s="122">
        <v>15</v>
      </c>
      <c r="AO25" s="121" t="s">
        <v>14</v>
      </c>
      <c r="AP25" s="124">
        <v>12</v>
      </c>
      <c r="AQ25" s="121">
        <f>IF(AP25="","",IF(AP25&gt;AN25,1,0))</f>
        <v>0</v>
      </c>
      <c r="AR25" s="266"/>
      <c r="AS25" s="117">
        <f>IF(AT25="","",IF(AT25&gt;AV25,1,0))</f>
        <v>1</v>
      </c>
      <c r="AT25" s="118">
        <v>15</v>
      </c>
      <c r="AU25" s="117" t="s">
        <v>14</v>
      </c>
      <c r="AV25" s="119">
        <v>14</v>
      </c>
      <c r="AW25" s="117">
        <f>IF(AV25="","",IF(AV25&gt;AT25,1,0))</f>
        <v>0</v>
      </c>
      <c r="AX25" s="242"/>
      <c r="AY25" s="121" t="str">
        <f>IF(AZ25="","",IF(AZ25&gt;BB25,1,0))</f>
        <v/>
      </c>
      <c r="AZ25" s="122"/>
      <c r="BA25" s="121" t="s">
        <v>14</v>
      </c>
      <c r="BB25" s="124"/>
      <c r="BC25" s="121" t="str">
        <f>IF(BB25="","",IF(BB25&gt;AZ25,1,0))</f>
        <v/>
      </c>
      <c r="BD25" s="242"/>
      <c r="BE25" s="121" t="str">
        <f>IF(BF25="","",IF(BF25&gt;BH25,1,0))</f>
        <v/>
      </c>
      <c r="BF25" s="122"/>
      <c r="BG25" s="121" t="s">
        <v>14</v>
      </c>
      <c r="BH25" s="124"/>
      <c r="BI25" s="121" t="str">
        <f>IF(BH25="","",IF(BH25&gt;BF25,1,0))</f>
        <v/>
      </c>
      <c r="BJ25" s="207"/>
      <c r="BK25" s="210"/>
      <c r="BL25" s="207"/>
      <c r="BM25" s="210"/>
      <c r="BN25" s="210"/>
      <c r="BO25" s="210"/>
      <c r="BP25" s="213"/>
      <c r="BQ25" s="216"/>
      <c r="BR25" s="216"/>
      <c r="BS25" s="245"/>
      <c r="BT25" s="224"/>
      <c r="BV25" s="99"/>
    </row>
    <row r="26" spans="1:76" x14ac:dyDescent="0.2">
      <c r="A26" s="262"/>
      <c r="B26" s="229"/>
      <c r="C26" s="138">
        <f>AK6</f>
        <v>1</v>
      </c>
      <c r="D26" s="108">
        <f>AJ6</f>
        <v>15</v>
      </c>
      <c r="E26" s="108" t="s">
        <v>14</v>
      </c>
      <c r="F26" s="108">
        <f>AH6</f>
        <v>14</v>
      </c>
      <c r="G26" s="139">
        <f>AG6</f>
        <v>0</v>
      </c>
      <c r="H26" s="232"/>
      <c r="I26" s="108" t="str">
        <f>AK10</f>
        <v/>
      </c>
      <c r="J26" s="108">
        <f>AJ10</f>
        <v>0</v>
      </c>
      <c r="K26" s="108"/>
      <c r="L26" s="149">
        <f>AH10</f>
        <v>0</v>
      </c>
      <c r="M26" s="139" t="str">
        <f>AG10</f>
        <v/>
      </c>
      <c r="N26" s="219"/>
      <c r="O26" s="108">
        <f>AK14</f>
        <v>1</v>
      </c>
      <c r="P26" s="108">
        <f>AJ14</f>
        <v>15</v>
      </c>
      <c r="Q26" s="108"/>
      <c r="R26" s="149">
        <f>AH14</f>
        <v>6</v>
      </c>
      <c r="S26" s="139">
        <f>AG14</f>
        <v>0</v>
      </c>
      <c r="T26" s="219"/>
      <c r="U26" s="156" t="str">
        <f>AK18</f>
        <v/>
      </c>
      <c r="V26" s="108">
        <f>AJ18</f>
        <v>0</v>
      </c>
      <c r="W26" s="108"/>
      <c r="X26" s="149">
        <f>AH18</f>
        <v>0</v>
      </c>
      <c r="Y26" s="139" t="str">
        <f>AG18</f>
        <v/>
      </c>
      <c r="Z26" s="219"/>
      <c r="AA26" s="156">
        <f>AK22</f>
        <v>1</v>
      </c>
      <c r="AB26" s="108">
        <f>AJ22</f>
        <v>15</v>
      </c>
      <c r="AC26" s="108"/>
      <c r="AD26" s="149">
        <f>AH22</f>
        <v>7</v>
      </c>
      <c r="AE26" s="139">
        <f>AG22</f>
        <v>0</v>
      </c>
      <c r="AF26" s="255"/>
      <c r="AG26" s="256"/>
      <c r="AH26" s="256"/>
      <c r="AI26" s="256"/>
      <c r="AJ26" s="256"/>
      <c r="AK26" s="257"/>
      <c r="AL26" s="242"/>
      <c r="AM26" s="121">
        <f>IF(AN26="","",IF(AN26&gt;AP26,1,0))</f>
        <v>0</v>
      </c>
      <c r="AN26" s="123">
        <v>13</v>
      </c>
      <c r="AO26" s="121"/>
      <c r="AP26" s="127">
        <v>15</v>
      </c>
      <c r="AQ26" s="121">
        <f>IF(AP26="","",IF(AP26&gt;AN26,1,0))</f>
        <v>1</v>
      </c>
      <c r="AR26" s="266"/>
      <c r="AS26" s="117">
        <f>IF(AT26="","",IF(AT26&gt;AV26,1,0))</f>
        <v>1</v>
      </c>
      <c r="AT26" s="120">
        <v>15</v>
      </c>
      <c r="AU26" s="117" t="s">
        <v>14</v>
      </c>
      <c r="AV26" s="126">
        <v>14</v>
      </c>
      <c r="AW26" s="117">
        <f>IF(AV26="","",IF(AV26&gt;AT26,1,0))</f>
        <v>0</v>
      </c>
      <c r="AX26" s="242"/>
      <c r="AY26" s="121" t="str">
        <f>IF(AZ26="","",IF(AZ26&gt;BB26,1,0))</f>
        <v/>
      </c>
      <c r="AZ26" s="123"/>
      <c r="BA26" s="121" t="s">
        <v>14</v>
      </c>
      <c r="BB26" s="127"/>
      <c r="BC26" s="121" t="str">
        <f>IF(BB26="","",IF(BB26&gt;AZ26,1,0))</f>
        <v/>
      </c>
      <c r="BD26" s="242"/>
      <c r="BE26" s="121" t="str">
        <f>IF(BF26="","",IF(BF26&gt;BH26,1,0))</f>
        <v/>
      </c>
      <c r="BF26" s="123"/>
      <c r="BG26" s="121" t="s">
        <v>14</v>
      </c>
      <c r="BH26" s="127"/>
      <c r="BI26" s="121" t="str">
        <f>IF(BH26="","",IF(BH26&gt;BF26,1,0))</f>
        <v/>
      </c>
      <c r="BJ26" s="207"/>
      <c r="BK26" s="210"/>
      <c r="BL26" s="207"/>
      <c r="BM26" s="210"/>
      <c r="BN26" s="210"/>
      <c r="BO26" s="210"/>
      <c r="BP26" s="213"/>
      <c r="BQ26" s="216"/>
      <c r="BR26" s="216"/>
      <c r="BS26" s="245"/>
      <c r="BT26" s="224"/>
      <c r="BV26" s="99"/>
    </row>
    <row r="27" spans="1:76" ht="13.5" thickBot="1" x14ac:dyDescent="0.25">
      <c r="A27" s="263"/>
      <c r="B27" s="269"/>
      <c r="C27" s="140">
        <f>AK7</f>
        <v>0</v>
      </c>
      <c r="D27" s="141">
        <f>AJ7</f>
        <v>12</v>
      </c>
      <c r="E27" s="141" t="s">
        <v>14</v>
      </c>
      <c r="F27" s="141">
        <f>AH7</f>
        <v>15</v>
      </c>
      <c r="G27" s="142">
        <f>AG7</f>
        <v>1</v>
      </c>
      <c r="H27" s="251"/>
      <c r="I27" s="141" t="str">
        <f>AK11</f>
        <v/>
      </c>
      <c r="J27" s="141">
        <f>AJ11</f>
        <v>0</v>
      </c>
      <c r="K27" s="141" t="s">
        <v>14</v>
      </c>
      <c r="L27" s="153">
        <f>AH11</f>
        <v>0</v>
      </c>
      <c r="M27" s="142" t="str">
        <f>AG11</f>
        <v/>
      </c>
      <c r="N27" s="239"/>
      <c r="O27" s="141" t="str">
        <f>AK15</f>
        <v/>
      </c>
      <c r="P27" s="141">
        <f>AJ15</f>
        <v>0</v>
      </c>
      <c r="Q27" s="141" t="s">
        <v>14</v>
      </c>
      <c r="R27" s="153">
        <f>AH15</f>
        <v>0</v>
      </c>
      <c r="S27" s="142" t="str">
        <f>AG15</f>
        <v/>
      </c>
      <c r="T27" s="239"/>
      <c r="U27" s="157" t="str">
        <f>AK19</f>
        <v/>
      </c>
      <c r="V27" s="141">
        <f>AJ19</f>
        <v>0</v>
      </c>
      <c r="W27" s="141" t="s">
        <v>14</v>
      </c>
      <c r="X27" s="153">
        <f>AH19</f>
        <v>0</v>
      </c>
      <c r="Y27" s="142" t="str">
        <f>AG19</f>
        <v/>
      </c>
      <c r="Z27" s="239"/>
      <c r="AA27" s="157" t="str">
        <f>AK23</f>
        <v/>
      </c>
      <c r="AB27" s="141">
        <f>AJ23</f>
        <v>0</v>
      </c>
      <c r="AC27" s="141" t="s">
        <v>14</v>
      </c>
      <c r="AD27" s="153">
        <f>AH23</f>
        <v>0</v>
      </c>
      <c r="AE27" s="142" t="str">
        <f>AG23</f>
        <v/>
      </c>
      <c r="AF27" s="258"/>
      <c r="AG27" s="259"/>
      <c r="AH27" s="259"/>
      <c r="AI27" s="259"/>
      <c r="AJ27" s="259"/>
      <c r="AK27" s="260"/>
      <c r="AL27" s="243"/>
      <c r="AM27" s="121">
        <f>IF(AN27="","",IF(AN27&gt;AP27,1,0))</f>
        <v>0</v>
      </c>
      <c r="AN27" s="131">
        <v>14</v>
      </c>
      <c r="AO27" s="132" t="s">
        <v>14</v>
      </c>
      <c r="AP27" s="133">
        <v>15</v>
      </c>
      <c r="AQ27" s="121">
        <f>IF(AP27="","",IF(AP27&gt;AN27,1,0))</f>
        <v>1</v>
      </c>
      <c r="AR27" s="267"/>
      <c r="AS27" s="117" t="str">
        <f>IF(AT27="","",IF(AT27&gt;AV27,1,0))</f>
        <v/>
      </c>
      <c r="AT27" s="128"/>
      <c r="AU27" s="130" t="s">
        <v>14</v>
      </c>
      <c r="AV27" s="129"/>
      <c r="AW27" s="117" t="str">
        <f>IF(AV27="","",IF(AV27&gt;AT27,1,0))</f>
        <v/>
      </c>
      <c r="AX27" s="243"/>
      <c r="AY27" s="121" t="str">
        <f>IF(AZ27="","",IF(AZ27&gt;BB27,1,0))</f>
        <v/>
      </c>
      <c r="AZ27" s="131"/>
      <c r="BA27" s="132" t="s">
        <v>14</v>
      </c>
      <c r="BB27" s="133"/>
      <c r="BC27" s="121" t="str">
        <f>IF(BB27="","",IF(BB27&gt;AZ27,1,0))</f>
        <v/>
      </c>
      <c r="BD27" s="243"/>
      <c r="BE27" s="121" t="str">
        <f>IF(BF27="","",IF(BF27&gt;BH27,1,0))</f>
        <v/>
      </c>
      <c r="BF27" s="131"/>
      <c r="BG27" s="132" t="s">
        <v>14</v>
      </c>
      <c r="BH27" s="133"/>
      <c r="BI27" s="121" t="str">
        <f>IF(BH27="","",IF(BH27&gt;BF27,1,0))</f>
        <v/>
      </c>
      <c r="BJ27" s="208"/>
      <c r="BK27" s="235"/>
      <c r="BL27" s="208"/>
      <c r="BM27" s="235"/>
      <c r="BN27" s="235"/>
      <c r="BO27" s="235"/>
      <c r="BP27" s="236"/>
      <c r="BQ27" s="238"/>
      <c r="BR27" s="238"/>
      <c r="BS27" s="250"/>
      <c r="BT27" s="225"/>
      <c r="BV27" s="99"/>
    </row>
    <row r="28" spans="1:76" ht="14.5" thickBot="1" x14ac:dyDescent="0.25">
      <c r="A28" s="158">
        <f>AL2</f>
        <v>0</v>
      </c>
      <c r="B28" s="264">
        <f>$AL$4</f>
        <v>0</v>
      </c>
      <c r="C28" s="143"/>
      <c r="D28" s="144" t="str">
        <f>AP4</f>
        <v/>
      </c>
      <c r="E28" s="144" t="s">
        <v>14</v>
      </c>
      <c r="F28" s="144" t="str">
        <f>AM4</f>
        <v/>
      </c>
      <c r="G28" s="145"/>
      <c r="H28" s="231" t="str">
        <f>AL8</f>
        <v>⑪</v>
      </c>
      <c r="I28" s="136"/>
      <c r="J28" s="136">
        <f>$AP$8</f>
        <v>0</v>
      </c>
      <c r="K28" s="136" t="s">
        <v>14</v>
      </c>
      <c r="L28" s="146">
        <f>$AM$8</f>
        <v>2</v>
      </c>
      <c r="M28" s="137"/>
      <c r="N28" s="218">
        <f>AL12</f>
        <v>0</v>
      </c>
      <c r="O28" s="136"/>
      <c r="P28" s="136" t="str">
        <f>AP12</f>
        <v/>
      </c>
      <c r="Q28" s="136" t="s">
        <v>14</v>
      </c>
      <c r="R28" s="146" t="str">
        <f>AM12</f>
        <v/>
      </c>
      <c r="S28" s="137"/>
      <c r="T28" s="218" t="str">
        <f>$AL$16</f>
        <v>④</v>
      </c>
      <c r="U28" s="155"/>
      <c r="V28" s="136">
        <f>AP16</f>
        <v>0</v>
      </c>
      <c r="W28" s="136" t="s">
        <v>14</v>
      </c>
      <c r="X28" s="146">
        <f>AM16</f>
        <v>2</v>
      </c>
      <c r="Y28" s="137"/>
      <c r="Z28" s="218" t="str">
        <f>AL20</f>
        <v>⑲</v>
      </c>
      <c r="AA28" s="155"/>
      <c r="AB28" s="136">
        <f>AP20</f>
        <v>2</v>
      </c>
      <c r="AC28" s="136" t="s">
        <v>14</v>
      </c>
      <c r="AD28" s="146">
        <f>AM20</f>
        <v>1</v>
      </c>
      <c r="AE28" s="137"/>
      <c r="AF28" s="218" t="str">
        <f>AL24</f>
        <v>⑧</v>
      </c>
      <c r="AG28" s="136"/>
      <c r="AH28" s="136">
        <f>AP24</f>
        <v>2</v>
      </c>
      <c r="AI28" s="136" t="s">
        <v>14</v>
      </c>
      <c r="AJ28" s="146">
        <f>AM24</f>
        <v>1</v>
      </c>
      <c r="AK28" s="137"/>
      <c r="AL28" s="252"/>
      <c r="AM28" s="253"/>
      <c r="AN28" s="253"/>
      <c r="AO28" s="253"/>
      <c r="AP28" s="253"/>
      <c r="AQ28" s="254"/>
      <c r="AR28" s="241" t="s">
        <v>29</v>
      </c>
      <c r="AS28" s="113">
        <f>IF(AT29="","",SUM(AS29:AS31))</f>
        <v>0</v>
      </c>
      <c r="AT28" s="114"/>
      <c r="AU28" s="115" t="s">
        <v>14</v>
      </c>
      <c r="AV28" s="113">
        <f>IF(AV29="","",SUM(AW29:AW31))</f>
        <v>2</v>
      </c>
      <c r="AW28" s="114"/>
      <c r="AX28" s="241"/>
      <c r="AY28" s="113" t="str">
        <f>IF(AZ29="","",SUM(AY29:AY31))</f>
        <v/>
      </c>
      <c r="AZ28" s="114"/>
      <c r="BA28" s="115" t="s">
        <v>14</v>
      </c>
      <c r="BB28" s="113" t="str">
        <f>IF(BB29="","",SUM(BC29:BC31))</f>
        <v/>
      </c>
      <c r="BC28" s="114"/>
      <c r="BD28" s="241"/>
      <c r="BE28" s="113" t="str">
        <f>IF(BF29="","",SUM(BE29:BE31))</f>
        <v/>
      </c>
      <c r="BF28" s="114"/>
      <c r="BG28" s="115" t="s">
        <v>14</v>
      </c>
      <c r="BH28" s="113" t="str">
        <f>IF(BH29="","",SUM(BI29:BI31))</f>
        <v/>
      </c>
      <c r="BI28" s="114"/>
      <c r="BJ28" s="206">
        <f>SUMPRODUCT((J28=2)+(D28=2)+(P28=2)+(V28=2)+(AB28=2)+(AH28=2)+(AS28=2)+(AY28=2)+(BE28=2))</f>
        <v>2</v>
      </c>
      <c r="BK28" s="209" t="s">
        <v>14</v>
      </c>
      <c r="BL28" s="206">
        <f>SUMPRODUCT((L28=2)+(R28=2)+(X28=2)+(AD28=2)+(AJ28=2)+(AP28=2)+(AV28=2)+(BB28=2)+(BH28=2))</f>
        <v>3</v>
      </c>
      <c r="BM28" s="234">
        <f>SUM(D28,J28,V28,AB28,AH28,P28,AS28,AY28,BE28)</f>
        <v>4</v>
      </c>
      <c r="BN28" s="234" t="s">
        <v>14</v>
      </c>
      <c r="BO28" s="234">
        <f>SUM(F28,L28,R28,X28,AD28,AJ28,AP28,AV28,BB28,BH28)</f>
        <v>8</v>
      </c>
      <c r="BP28" s="212">
        <f>SUM(BM28/BO28)</f>
        <v>0.5</v>
      </c>
      <c r="BQ28" s="237">
        <f>SUM(J29,J30,J31,P29,P30,P31,V29,V30,V31,AB29,AB30,AB31,AH29,AH30,AH31,AN29,AN30,AN31,AT29,AT30,AT31,AZ29,AZ30,AZ31,BF29,BF30,BF31,D29,D30,D31)</f>
        <v>152</v>
      </c>
      <c r="BR28" s="237">
        <f>SUM(F29,F30,F31,L29,L30,L31,R29,R30,R31,X29,X30,X31,AD29,AD30,AD31,AJ29,AJ30,AJ31,AP29,AP30,AP31,AV29,AV30,AV31,BB29,BB30,BB31,BH29,BH30,BH31)</f>
        <v>174</v>
      </c>
      <c r="BS28" s="244">
        <f>SUM(BQ28/BR28)</f>
        <v>0.87356321839080464</v>
      </c>
      <c r="BT28" s="224">
        <f>$BU28</f>
        <v>6</v>
      </c>
      <c r="BU28" s="105">
        <f>RANK(BX28,BX$4:BX$43)</f>
        <v>6</v>
      </c>
      <c r="BV28" s="99">
        <f>IF(BM28=0,0,IF(BO28=0,9,BP28))</f>
        <v>0.5</v>
      </c>
      <c r="BW28" s="105">
        <f>IF(BQ28=0,0,BS28)</f>
        <v>0.87356321839080464</v>
      </c>
      <c r="BX28" s="105">
        <f>BJ28+0.01*BV28+0.00001*BW28</f>
        <v>2.0050087356321837</v>
      </c>
    </row>
    <row r="29" spans="1:76" ht="13.5" thickBot="1" x14ac:dyDescent="0.25">
      <c r="A29" s="262" t="str">
        <f>AL3</f>
        <v>愛西ＳＶＣ</v>
      </c>
      <c r="B29" s="229"/>
      <c r="C29" s="138" t="str">
        <f>AQ5</f>
        <v/>
      </c>
      <c r="D29" s="108">
        <f>AP5</f>
        <v>0</v>
      </c>
      <c r="E29" s="108" t="s">
        <v>14</v>
      </c>
      <c r="F29" s="108">
        <f>AN5</f>
        <v>0</v>
      </c>
      <c r="G29" s="139" t="str">
        <f>AM5</f>
        <v/>
      </c>
      <c r="H29" s="232"/>
      <c r="I29" s="108" t="str">
        <f>AQ5</f>
        <v/>
      </c>
      <c r="J29" s="108">
        <f>AP9</f>
        <v>13</v>
      </c>
      <c r="K29" s="108" t="s">
        <v>14</v>
      </c>
      <c r="L29" s="149">
        <f>AN9</f>
        <v>15</v>
      </c>
      <c r="M29" s="156">
        <f>$AM$9</f>
        <v>1</v>
      </c>
      <c r="N29" s="219"/>
      <c r="O29" s="108" t="str">
        <f>AQ13</f>
        <v/>
      </c>
      <c r="P29" s="108">
        <f>AP13</f>
        <v>0</v>
      </c>
      <c r="Q29" s="108" t="s">
        <v>14</v>
      </c>
      <c r="R29" s="149">
        <f>AN13</f>
        <v>0</v>
      </c>
      <c r="S29" s="139" t="str">
        <f>AM13</f>
        <v/>
      </c>
      <c r="T29" s="219"/>
      <c r="U29" s="156">
        <f>AQ17</f>
        <v>0</v>
      </c>
      <c r="V29" s="108">
        <f>AP17</f>
        <v>9</v>
      </c>
      <c r="W29" s="108" t="s">
        <v>14</v>
      </c>
      <c r="X29" s="149">
        <f>AN17</f>
        <v>15</v>
      </c>
      <c r="Y29" s="139">
        <f>AM17</f>
        <v>1</v>
      </c>
      <c r="Z29" s="219"/>
      <c r="AA29" s="156">
        <f>AQ17</f>
        <v>0</v>
      </c>
      <c r="AB29" s="108">
        <f>AP21</f>
        <v>13</v>
      </c>
      <c r="AC29" s="108" t="s">
        <v>14</v>
      </c>
      <c r="AD29" s="149">
        <f>AN21</f>
        <v>15</v>
      </c>
      <c r="AE29" s="139">
        <f>AM21</f>
        <v>1</v>
      </c>
      <c r="AF29" s="219"/>
      <c r="AG29" s="108">
        <f>AQ25</f>
        <v>0</v>
      </c>
      <c r="AH29" s="108">
        <f>AP25</f>
        <v>12</v>
      </c>
      <c r="AI29" s="108" t="s">
        <v>14</v>
      </c>
      <c r="AJ29" s="146">
        <f>AN25</f>
        <v>15</v>
      </c>
      <c r="AK29" s="139">
        <f>AM25</f>
        <v>1</v>
      </c>
      <c r="AL29" s="255"/>
      <c r="AM29" s="256"/>
      <c r="AN29" s="256"/>
      <c r="AO29" s="256"/>
      <c r="AP29" s="256"/>
      <c r="AQ29" s="257"/>
      <c r="AR29" s="242"/>
      <c r="AS29" s="121">
        <f>IF(AT29="","",IF(AT29&gt;AV29,1,0))</f>
        <v>0</v>
      </c>
      <c r="AT29" s="122">
        <v>10</v>
      </c>
      <c r="AU29" s="121" t="s">
        <v>14</v>
      </c>
      <c r="AV29" s="124">
        <v>15</v>
      </c>
      <c r="AW29" s="121">
        <f>IF(AV29="","",IF(AV29&gt;AT29,1,0))</f>
        <v>1</v>
      </c>
      <c r="AX29" s="242"/>
      <c r="AY29" s="121" t="str">
        <f>IF(AZ29="","",IF(AZ29&gt;BB29,1,0))</f>
        <v/>
      </c>
      <c r="AZ29" s="122"/>
      <c r="BA29" s="121" t="s">
        <v>14</v>
      </c>
      <c r="BB29" s="124"/>
      <c r="BC29" s="121" t="str">
        <f>IF(BB29="","",IF(BB29&gt;AZ29,1,0))</f>
        <v/>
      </c>
      <c r="BD29" s="242"/>
      <c r="BE29" s="121" t="str">
        <f>IF(BF29="","",IF(BF29&gt;BH29,1,0))</f>
        <v/>
      </c>
      <c r="BF29" s="122"/>
      <c r="BG29" s="121" t="s">
        <v>14</v>
      </c>
      <c r="BH29" s="124"/>
      <c r="BI29" s="121" t="str">
        <f>IF(BH29="","",IF(BH29&gt;BF29,1,0))</f>
        <v/>
      </c>
      <c r="BJ29" s="207"/>
      <c r="BK29" s="210"/>
      <c r="BL29" s="207"/>
      <c r="BM29" s="210"/>
      <c r="BN29" s="210"/>
      <c r="BO29" s="210"/>
      <c r="BP29" s="213"/>
      <c r="BQ29" s="216"/>
      <c r="BR29" s="216"/>
      <c r="BS29" s="245"/>
      <c r="BT29" s="224"/>
      <c r="BV29" s="99"/>
    </row>
    <row r="30" spans="1:76" ht="13.5" thickBot="1" x14ac:dyDescent="0.25">
      <c r="A30" s="262"/>
      <c r="B30" s="229"/>
      <c r="C30" s="138" t="str">
        <f>AQ6</f>
        <v/>
      </c>
      <c r="D30" s="108">
        <f>AP6</f>
        <v>0</v>
      </c>
      <c r="E30" s="108" t="s">
        <v>14</v>
      </c>
      <c r="F30" s="108">
        <f>AN6</f>
        <v>0</v>
      </c>
      <c r="G30" s="139" t="str">
        <f>AM6</f>
        <v/>
      </c>
      <c r="H30" s="232"/>
      <c r="I30" s="108" t="str">
        <f>AQ6</f>
        <v/>
      </c>
      <c r="J30" s="108">
        <f>AP10</f>
        <v>10</v>
      </c>
      <c r="K30" s="108" t="s">
        <v>14</v>
      </c>
      <c r="L30" s="149">
        <f>AN10</f>
        <v>15</v>
      </c>
      <c r="M30" s="139" t="str">
        <f>AM6</f>
        <v/>
      </c>
      <c r="N30" s="219"/>
      <c r="O30" s="108" t="str">
        <f>AQ14</f>
        <v/>
      </c>
      <c r="P30" s="108">
        <f>AP14</f>
        <v>0</v>
      </c>
      <c r="Q30" s="108" t="s">
        <v>14</v>
      </c>
      <c r="R30" s="149">
        <f>AN14</f>
        <v>0</v>
      </c>
      <c r="S30" s="139" t="str">
        <f>AM14</f>
        <v/>
      </c>
      <c r="T30" s="219"/>
      <c r="U30" s="156">
        <f>AQ18</f>
        <v>0</v>
      </c>
      <c r="V30" s="108">
        <f>AP18</f>
        <v>11</v>
      </c>
      <c r="W30" s="108" t="s">
        <v>14</v>
      </c>
      <c r="X30" s="149">
        <f>AN18</f>
        <v>15</v>
      </c>
      <c r="Y30" s="139">
        <f>AM18</f>
        <v>1</v>
      </c>
      <c r="Z30" s="219"/>
      <c r="AA30" s="156">
        <f>AQ22</f>
        <v>1</v>
      </c>
      <c r="AB30" s="108">
        <f>AP22</f>
        <v>15</v>
      </c>
      <c r="AC30" s="108" t="s">
        <v>14</v>
      </c>
      <c r="AD30" s="149">
        <f>AN22</f>
        <v>14</v>
      </c>
      <c r="AE30" s="139">
        <f>AM22</f>
        <v>0</v>
      </c>
      <c r="AF30" s="219"/>
      <c r="AG30" s="108">
        <f>AQ26</f>
        <v>1</v>
      </c>
      <c r="AH30" s="108">
        <f>AP26</f>
        <v>15</v>
      </c>
      <c r="AI30" s="108" t="s">
        <v>14</v>
      </c>
      <c r="AJ30" s="146">
        <f>AN26</f>
        <v>13</v>
      </c>
      <c r="AK30" s="139">
        <f>AM26</f>
        <v>0</v>
      </c>
      <c r="AL30" s="255"/>
      <c r="AM30" s="256"/>
      <c r="AN30" s="256"/>
      <c r="AO30" s="256"/>
      <c r="AP30" s="256"/>
      <c r="AQ30" s="257"/>
      <c r="AR30" s="242"/>
      <c r="AS30" s="121">
        <f>IF(AT30="","",IF(AT30&gt;AV30,1,0))</f>
        <v>0</v>
      </c>
      <c r="AT30" s="123">
        <v>14</v>
      </c>
      <c r="AU30" s="121" t="s">
        <v>14</v>
      </c>
      <c r="AV30" s="127">
        <v>15</v>
      </c>
      <c r="AW30" s="121">
        <f>IF(AV30="","",IF(AV30&gt;AT30,1,0))</f>
        <v>1</v>
      </c>
      <c r="AX30" s="242"/>
      <c r="AY30" s="121" t="str">
        <f>IF(AZ30="","",IF(AZ30&gt;BB30,1,0))</f>
        <v/>
      </c>
      <c r="AZ30" s="123"/>
      <c r="BA30" s="121" t="s">
        <v>14</v>
      </c>
      <c r="BB30" s="127"/>
      <c r="BC30" s="121" t="str">
        <f>IF(BB30="","",IF(BB30&gt;AZ30,1,0))</f>
        <v/>
      </c>
      <c r="BD30" s="242"/>
      <c r="BE30" s="121" t="str">
        <f>IF(BF30="","",IF(BF30&gt;BH30,1,0))</f>
        <v/>
      </c>
      <c r="BF30" s="123"/>
      <c r="BG30" s="121" t="s">
        <v>14</v>
      </c>
      <c r="BH30" s="127"/>
      <c r="BI30" s="121" t="str">
        <f>IF(BH30="","",IF(BH30&gt;BF30,1,0))</f>
        <v/>
      </c>
      <c r="BJ30" s="207"/>
      <c r="BK30" s="210"/>
      <c r="BL30" s="207"/>
      <c r="BM30" s="210"/>
      <c r="BN30" s="210"/>
      <c r="BO30" s="210"/>
      <c r="BP30" s="213"/>
      <c r="BQ30" s="216"/>
      <c r="BR30" s="216"/>
      <c r="BS30" s="245"/>
      <c r="BT30" s="224"/>
      <c r="BV30" s="99"/>
    </row>
    <row r="31" spans="1:76" ht="13.5" thickBot="1" x14ac:dyDescent="0.25">
      <c r="A31" s="263"/>
      <c r="B31" s="229"/>
      <c r="C31" s="151" t="str">
        <f>AQ7</f>
        <v/>
      </c>
      <c r="D31" s="116">
        <f>AP7</f>
        <v>0</v>
      </c>
      <c r="E31" s="116" t="s">
        <v>14</v>
      </c>
      <c r="F31" s="116">
        <f>AN7</f>
        <v>0</v>
      </c>
      <c r="G31" s="152" t="str">
        <f>AM7</f>
        <v/>
      </c>
      <c r="H31" s="251"/>
      <c r="I31" s="141" t="str">
        <f>$AQ$11</f>
        <v/>
      </c>
      <c r="J31" s="141">
        <f>AP11</f>
        <v>0</v>
      </c>
      <c r="K31" s="141" t="s">
        <v>14</v>
      </c>
      <c r="L31" s="153">
        <f>AN11</f>
        <v>0</v>
      </c>
      <c r="M31" s="139" t="str">
        <f>$AM$11</f>
        <v/>
      </c>
      <c r="N31" s="239"/>
      <c r="O31" s="141" t="str">
        <f>AQ15</f>
        <v/>
      </c>
      <c r="P31" s="141">
        <f>AP15</f>
        <v>0</v>
      </c>
      <c r="Q31" s="141" t="s">
        <v>14</v>
      </c>
      <c r="R31" s="153">
        <f>AN15</f>
        <v>0</v>
      </c>
      <c r="S31" s="142" t="str">
        <f>AM15</f>
        <v/>
      </c>
      <c r="T31" s="239"/>
      <c r="U31" s="157" t="str">
        <f>AQ19</f>
        <v/>
      </c>
      <c r="V31" s="141">
        <f>AP19</f>
        <v>0</v>
      </c>
      <c r="W31" s="141" t="s">
        <v>14</v>
      </c>
      <c r="X31" s="153">
        <f>AN19</f>
        <v>0</v>
      </c>
      <c r="Y31" s="142" t="str">
        <f>AM19</f>
        <v/>
      </c>
      <c r="Z31" s="239"/>
      <c r="AA31" s="157">
        <f>$AQ$23</f>
        <v>1</v>
      </c>
      <c r="AB31" s="141">
        <f>AP23</f>
        <v>15</v>
      </c>
      <c r="AC31" s="141" t="s">
        <v>14</v>
      </c>
      <c r="AD31" s="153">
        <f>AN23</f>
        <v>13</v>
      </c>
      <c r="AE31" s="142">
        <f>AM23</f>
        <v>0</v>
      </c>
      <c r="AF31" s="239"/>
      <c r="AG31" s="141">
        <f>AQ27</f>
        <v>1</v>
      </c>
      <c r="AH31" s="141">
        <f>AP27</f>
        <v>15</v>
      </c>
      <c r="AI31" s="141" t="s">
        <v>14</v>
      </c>
      <c r="AJ31" s="146">
        <f>AN27</f>
        <v>14</v>
      </c>
      <c r="AK31" s="142">
        <f>AM27</f>
        <v>0</v>
      </c>
      <c r="AL31" s="258"/>
      <c r="AM31" s="259"/>
      <c r="AN31" s="259"/>
      <c r="AO31" s="259"/>
      <c r="AP31" s="259"/>
      <c r="AQ31" s="260"/>
      <c r="AR31" s="243"/>
      <c r="AS31" s="121" t="str">
        <f>IF(AT31="","",IF(AT31&gt;AV31,1,0))</f>
        <v/>
      </c>
      <c r="AT31" s="131"/>
      <c r="AU31" s="132" t="s">
        <v>14</v>
      </c>
      <c r="AV31" s="133"/>
      <c r="AW31" s="121" t="str">
        <f>IF(AV31="","",IF(AV31&gt;AT31,1,0))</f>
        <v/>
      </c>
      <c r="AX31" s="243"/>
      <c r="AY31" s="121" t="str">
        <f>IF(AZ31="","",IF(AZ31&gt;BB31,1,0))</f>
        <v/>
      </c>
      <c r="AZ31" s="131"/>
      <c r="BA31" s="132" t="s">
        <v>14</v>
      </c>
      <c r="BB31" s="133"/>
      <c r="BC31" s="121" t="str">
        <f>IF(BB31="","",IF(BB31&gt;AZ31,1,0))</f>
        <v/>
      </c>
      <c r="BD31" s="243"/>
      <c r="BE31" s="121" t="str">
        <f>IF(BF31="","",IF(BF31&gt;BH31,1,0))</f>
        <v/>
      </c>
      <c r="BF31" s="131"/>
      <c r="BG31" s="132" t="s">
        <v>14</v>
      </c>
      <c r="BH31" s="133"/>
      <c r="BI31" s="121" t="str">
        <f>IF(BH31="","",IF(BH31&gt;BF31,1,0))</f>
        <v/>
      </c>
      <c r="BJ31" s="208"/>
      <c r="BK31" s="235"/>
      <c r="BL31" s="208"/>
      <c r="BM31" s="235"/>
      <c r="BN31" s="235"/>
      <c r="BO31" s="235"/>
      <c r="BP31" s="236"/>
      <c r="BQ31" s="238"/>
      <c r="BR31" s="238"/>
      <c r="BS31" s="250"/>
      <c r="BT31" s="225"/>
      <c r="BV31" s="99"/>
    </row>
    <row r="32" spans="1:76" ht="14.5" thickBot="1" x14ac:dyDescent="0.25">
      <c r="A32" s="158">
        <f>$AR$2</f>
        <v>0</v>
      </c>
      <c r="B32" s="261" t="str">
        <f>$AR$4</f>
        <v>⑤</v>
      </c>
      <c r="C32" s="197"/>
      <c r="D32" s="136">
        <f>AV4</f>
        <v>1</v>
      </c>
      <c r="E32" s="136" t="s">
        <v>14</v>
      </c>
      <c r="F32" s="136">
        <f>$AS$4</f>
        <v>2</v>
      </c>
      <c r="G32" s="137"/>
      <c r="H32" s="231">
        <f>$AR$8</f>
        <v>0</v>
      </c>
      <c r="I32" s="136"/>
      <c r="J32" s="136" t="str">
        <f>AV8</f>
        <v/>
      </c>
      <c r="K32" s="136" t="s">
        <v>14</v>
      </c>
      <c r="L32" s="146" t="str">
        <f>AS8</f>
        <v/>
      </c>
      <c r="M32" s="137"/>
      <c r="N32" s="218" t="str">
        <f>$AR$12</f>
        <v>⑨</v>
      </c>
      <c r="O32" s="136"/>
      <c r="P32" s="136">
        <f>AV12</f>
        <v>2</v>
      </c>
      <c r="Q32" s="136" t="s">
        <v>14</v>
      </c>
      <c r="R32" s="146">
        <f>AS12</f>
        <v>0</v>
      </c>
      <c r="S32" s="137"/>
      <c r="T32" s="218">
        <f>$AR$16</f>
        <v>0</v>
      </c>
      <c r="U32" s="155"/>
      <c r="V32" s="136" t="str">
        <f>AV16</f>
        <v/>
      </c>
      <c r="W32" s="136" t="s">
        <v>14</v>
      </c>
      <c r="X32" s="159" t="str">
        <f>AS16</f>
        <v/>
      </c>
      <c r="Y32" s="137"/>
      <c r="Z32" s="218" t="str">
        <f>$AR$20</f>
        <v>⑫</v>
      </c>
      <c r="AA32" s="155"/>
      <c r="AB32" s="136">
        <f>AV20</f>
        <v>2</v>
      </c>
      <c r="AC32" s="136" t="s">
        <v>14</v>
      </c>
      <c r="AD32" s="146">
        <f>AS20</f>
        <v>0</v>
      </c>
      <c r="AE32" s="137"/>
      <c r="AF32" s="218" t="str">
        <f>$AR$24</f>
        <v>⑳</v>
      </c>
      <c r="AG32" s="136"/>
      <c r="AH32" s="136">
        <f>AV24</f>
        <v>0</v>
      </c>
      <c r="AI32" s="136" t="s">
        <v>14</v>
      </c>
      <c r="AJ32" s="146">
        <f>AS24</f>
        <v>2</v>
      </c>
      <c r="AK32" s="137"/>
      <c r="AL32" s="218" t="str">
        <f>$AR$28</f>
        <v>⑯</v>
      </c>
      <c r="AM32" s="136"/>
      <c r="AN32" s="136">
        <f>AV28</f>
        <v>2</v>
      </c>
      <c r="AO32" s="136" t="s">
        <v>14</v>
      </c>
      <c r="AP32" s="146">
        <f>AS28</f>
        <v>0</v>
      </c>
      <c r="AQ32" s="137"/>
      <c r="AR32" s="252"/>
      <c r="AS32" s="253"/>
      <c r="AT32" s="253"/>
      <c r="AU32" s="253"/>
      <c r="AV32" s="253"/>
      <c r="AW32" s="254"/>
      <c r="AX32" s="241"/>
      <c r="AY32" s="113" t="str">
        <f>IF(AZ33="","",SUM(AY33:AY35))</f>
        <v/>
      </c>
      <c r="AZ32" s="114"/>
      <c r="BA32" s="115" t="s">
        <v>14</v>
      </c>
      <c r="BB32" s="113" t="str">
        <f>IF(BB33="","",SUM(BC33:BC35))</f>
        <v/>
      </c>
      <c r="BC32" s="114"/>
      <c r="BD32" s="241"/>
      <c r="BE32" s="113" t="str">
        <f>IF(BF33="","",SUM(BE33:BE35))</f>
        <v/>
      </c>
      <c r="BF32" s="114"/>
      <c r="BG32" s="115" t="s">
        <v>14</v>
      </c>
      <c r="BH32" s="113" t="str">
        <f>IF(BH33="","",SUM(BI33:BI35))</f>
        <v/>
      </c>
      <c r="BI32" s="114"/>
      <c r="BJ32" s="206">
        <f>SUMPRODUCT((J32=2)+(P32=2)+(V32=2)+(AB32=2)+(D32=2)+(AH32=2)+(AN32=2)+(AY32=2)+(BE32=2))</f>
        <v>3</v>
      </c>
      <c r="BK32" s="209" t="s">
        <v>14</v>
      </c>
      <c r="BL32" s="206">
        <f>SUMPRODUCT((L32=2)+(R32=2)+(X32=2)+(AD32=2)+(AJ32=2)+(AP32=2)+(F32=2)+(BB32=2)+(BH32=2))</f>
        <v>2</v>
      </c>
      <c r="BM32" s="234">
        <f>SUM(D32,J32,P32,V32,AB32,AH32,AN32,AS32,AY32,BE32)</f>
        <v>7</v>
      </c>
      <c r="BN32" s="234" t="s">
        <v>14</v>
      </c>
      <c r="BO32" s="234">
        <f>SUM(F32,L32,R32,X32,AD32,AJ32,AP32,BB32,BH32)</f>
        <v>4</v>
      </c>
      <c r="BP32" s="212">
        <f>SUM(BM32/BO32)</f>
        <v>1.75</v>
      </c>
      <c r="BQ32" s="237">
        <f>SUM(J33,J34,J35,P33,P34,P35,V33,V34,V35,AB33,AB34,AB35,AH33,AH34,AH35,AN33,AN34,AN35,AT33,AT34,AT35,AZ33,AZ34,AZ35,BF33,BF34,BF35,D33,D34,D35)</f>
        <v>154</v>
      </c>
      <c r="BR32" s="237">
        <f>SUM(F33,F34,F35,L33,L34,L35,R33,R34,R35,X33,X34,X35,AD33,AD34,AD35,AJ33,AJ34,AJ35,AP33,AP34,AP35,AV33,AV34,AV35,BB33,BB34,BB35,BH33,BH34,BH35)</f>
        <v>123</v>
      </c>
      <c r="BS32" s="244">
        <f>SUM(BQ32/BR32)</f>
        <v>1.2520325203252032</v>
      </c>
      <c r="BT32" s="224">
        <f>$BU32</f>
        <v>3</v>
      </c>
      <c r="BU32" s="105">
        <f>RANK(BX32,BX$4:BX$43)</f>
        <v>3</v>
      </c>
      <c r="BV32" s="99">
        <f>IF(BM32=0,0,IF(BO32=0,9,BP32))</f>
        <v>1.75</v>
      </c>
      <c r="BW32" s="105">
        <f>IF(BQ32=0,0,BS32)</f>
        <v>1.2520325203252032</v>
      </c>
      <c r="BX32" s="105">
        <f>BJ32+0.01*BV32+0.00001*BW32</f>
        <v>3.0175125203252033</v>
      </c>
    </row>
    <row r="33" spans="1:76" ht="13.5" thickBot="1" x14ac:dyDescent="0.25">
      <c r="A33" s="226" t="str">
        <f>$AR$3</f>
        <v>大塚ＳＶＣ</v>
      </c>
      <c r="B33" s="261"/>
      <c r="C33" s="161">
        <f>AW5</f>
        <v>1</v>
      </c>
      <c r="D33" s="108">
        <f>AV5</f>
        <v>15</v>
      </c>
      <c r="E33" s="108" t="s">
        <v>14</v>
      </c>
      <c r="F33" s="108">
        <f>AT5</f>
        <v>12</v>
      </c>
      <c r="G33" s="139">
        <f>AS5</f>
        <v>0</v>
      </c>
      <c r="H33" s="232"/>
      <c r="I33" s="108" t="str">
        <f>AW9</f>
        <v/>
      </c>
      <c r="J33" s="108">
        <f>AV9</f>
        <v>0</v>
      </c>
      <c r="K33" s="108" t="s">
        <v>14</v>
      </c>
      <c r="L33" s="149">
        <f>AT9</f>
        <v>0</v>
      </c>
      <c r="M33" s="139" t="str">
        <f>AS9</f>
        <v/>
      </c>
      <c r="N33" s="219"/>
      <c r="O33" s="108">
        <f>AW13</f>
        <v>1</v>
      </c>
      <c r="P33" s="108">
        <f>AV13</f>
        <v>15</v>
      </c>
      <c r="Q33" s="108" t="s">
        <v>14</v>
      </c>
      <c r="R33" s="149">
        <f>AT13</f>
        <v>3</v>
      </c>
      <c r="S33" s="139">
        <f>AS13</f>
        <v>0</v>
      </c>
      <c r="T33" s="219"/>
      <c r="U33" s="156" t="str">
        <f>AW17</f>
        <v/>
      </c>
      <c r="V33" s="108">
        <f>AV17</f>
        <v>0</v>
      </c>
      <c r="W33" s="108" t="s">
        <v>14</v>
      </c>
      <c r="X33" s="162">
        <f>AT17</f>
        <v>0</v>
      </c>
      <c r="Y33" s="139" t="str">
        <f>AS17</f>
        <v/>
      </c>
      <c r="Z33" s="219"/>
      <c r="AA33" s="156">
        <f>AW21</f>
        <v>1</v>
      </c>
      <c r="AB33" s="108">
        <f>AV21</f>
        <v>15</v>
      </c>
      <c r="AC33" s="108" t="s">
        <v>14</v>
      </c>
      <c r="AD33" s="149">
        <f>AT21</f>
        <v>6</v>
      </c>
      <c r="AE33" s="139">
        <f>AS21</f>
        <v>0</v>
      </c>
      <c r="AF33" s="219"/>
      <c r="AG33" s="108">
        <f>AW25</f>
        <v>0</v>
      </c>
      <c r="AH33" s="108">
        <f>AV25</f>
        <v>14</v>
      </c>
      <c r="AI33" s="108" t="s">
        <v>14</v>
      </c>
      <c r="AJ33" s="146">
        <f>AT25</f>
        <v>15</v>
      </c>
      <c r="AK33" s="139">
        <f>AS25</f>
        <v>1</v>
      </c>
      <c r="AL33" s="219"/>
      <c r="AM33" s="108">
        <f>AW29</f>
        <v>1</v>
      </c>
      <c r="AN33" s="108">
        <f>AV29</f>
        <v>15</v>
      </c>
      <c r="AO33" s="108" t="s">
        <v>14</v>
      </c>
      <c r="AP33" s="149">
        <f>AT29</f>
        <v>10</v>
      </c>
      <c r="AQ33" s="139">
        <f>AS29</f>
        <v>0</v>
      </c>
      <c r="AR33" s="255"/>
      <c r="AS33" s="256"/>
      <c r="AT33" s="256"/>
      <c r="AU33" s="256"/>
      <c r="AV33" s="256"/>
      <c r="AW33" s="257"/>
      <c r="AX33" s="242"/>
      <c r="AY33" s="121" t="str">
        <f>IF(AZ33="","",IF(AZ33&gt;BB33,1,0))</f>
        <v/>
      </c>
      <c r="AZ33" s="122"/>
      <c r="BA33" s="121" t="s">
        <v>14</v>
      </c>
      <c r="BB33" s="124"/>
      <c r="BC33" s="121" t="str">
        <f>IF(BB33="","",IF(BB33&gt;AZ33,1,0))</f>
        <v/>
      </c>
      <c r="BD33" s="242"/>
      <c r="BE33" s="121" t="str">
        <f>IF(BF33="","",IF(BF33&gt;BH33,1,0))</f>
        <v/>
      </c>
      <c r="BF33" s="122"/>
      <c r="BG33" s="121" t="s">
        <v>14</v>
      </c>
      <c r="BH33" s="124"/>
      <c r="BI33" s="121" t="str">
        <f>IF(BH33="","",IF(BH33&gt;BF33,1,0))</f>
        <v/>
      </c>
      <c r="BJ33" s="207"/>
      <c r="BK33" s="210"/>
      <c r="BL33" s="207"/>
      <c r="BM33" s="210"/>
      <c r="BN33" s="210"/>
      <c r="BO33" s="210"/>
      <c r="BP33" s="213"/>
      <c r="BQ33" s="216"/>
      <c r="BR33" s="216"/>
      <c r="BS33" s="245"/>
      <c r="BT33" s="224"/>
      <c r="BV33" s="99"/>
    </row>
    <row r="34" spans="1:76" ht="13.5" thickBot="1" x14ac:dyDescent="0.25">
      <c r="A34" s="227"/>
      <c r="B34" s="261"/>
      <c r="C34" s="161">
        <f>AW6</f>
        <v>0</v>
      </c>
      <c r="D34" s="108">
        <f>AV6</f>
        <v>7</v>
      </c>
      <c r="E34" s="108" t="s">
        <v>14</v>
      </c>
      <c r="F34" s="108">
        <f>AT6</f>
        <v>15</v>
      </c>
      <c r="G34" s="139">
        <f>AS6</f>
        <v>1</v>
      </c>
      <c r="H34" s="232"/>
      <c r="I34" s="108" t="str">
        <f>AW10</f>
        <v/>
      </c>
      <c r="J34" s="108">
        <f>AV10</f>
        <v>0</v>
      </c>
      <c r="K34" s="108" t="s">
        <v>14</v>
      </c>
      <c r="L34" s="149">
        <f>AT10</f>
        <v>0</v>
      </c>
      <c r="M34" s="139" t="str">
        <f>AS10</f>
        <v/>
      </c>
      <c r="N34" s="219"/>
      <c r="O34" s="108">
        <f>AW14</f>
        <v>1</v>
      </c>
      <c r="P34" s="108">
        <f>AV14</f>
        <v>15</v>
      </c>
      <c r="Q34" s="108" t="s">
        <v>14</v>
      </c>
      <c r="R34" s="149">
        <f>AT14</f>
        <v>7</v>
      </c>
      <c r="S34" s="139">
        <f>AS14</f>
        <v>0</v>
      </c>
      <c r="T34" s="219"/>
      <c r="U34" s="156" t="str">
        <f>AW18</f>
        <v/>
      </c>
      <c r="V34" s="108">
        <f>AV18</f>
        <v>0</v>
      </c>
      <c r="W34" s="108" t="s">
        <v>14</v>
      </c>
      <c r="X34" s="162">
        <f>AT18</f>
        <v>0</v>
      </c>
      <c r="Y34" s="139" t="str">
        <f>AS18</f>
        <v/>
      </c>
      <c r="Z34" s="219"/>
      <c r="AA34" s="156">
        <f>AW22</f>
        <v>1</v>
      </c>
      <c r="AB34" s="108">
        <f>AV22</f>
        <v>15</v>
      </c>
      <c r="AC34" s="108" t="s">
        <v>14</v>
      </c>
      <c r="AD34" s="149">
        <f>AT22</f>
        <v>11</v>
      </c>
      <c r="AE34" s="139">
        <f>AS22</f>
        <v>0</v>
      </c>
      <c r="AF34" s="219"/>
      <c r="AG34" s="108">
        <f>AW26</f>
        <v>0</v>
      </c>
      <c r="AH34" s="108">
        <f>AV26</f>
        <v>14</v>
      </c>
      <c r="AI34" s="108" t="s">
        <v>14</v>
      </c>
      <c r="AJ34" s="146">
        <f>AT26</f>
        <v>15</v>
      </c>
      <c r="AK34" s="139">
        <f>AS26</f>
        <v>1</v>
      </c>
      <c r="AL34" s="219"/>
      <c r="AM34" s="108">
        <f>AW30</f>
        <v>1</v>
      </c>
      <c r="AN34" s="108">
        <f>AV30</f>
        <v>15</v>
      </c>
      <c r="AO34" s="108" t="s">
        <v>14</v>
      </c>
      <c r="AP34" s="149">
        <f>AT30</f>
        <v>14</v>
      </c>
      <c r="AQ34" s="139">
        <f>AS30</f>
        <v>0</v>
      </c>
      <c r="AR34" s="255"/>
      <c r="AS34" s="256"/>
      <c r="AT34" s="256"/>
      <c r="AU34" s="256"/>
      <c r="AV34" s="256"/>
      <c r="AW34" s="257"/>
      <c r="AX34" s="242"/>
      <c r="AY34" s="121" t="str">
        <f>IF(AZ34="","",IF(AZ34&gt;BB34,1,0))</f>
        <v/>
      </c>
      <c r="AZ34" s="123"/>
      <c r="BA34" s="121" t="s">
        <v>14</v>
      </c>
      <c r="BB34" s="127"/>
      <c r="BC34" s="121" t="str">
        <f>IF(BB34="","",IF(BB34&gt;AZ34,1,0))</f>
        <v/>
      </c>
      <c r="BD34" s="242"/>
      <c r="BE34" s="121" t="str">
        <f>IF(BF34="","",IF(BF34&gt;BH34,1,0))</f>
        <v/>
      </c>
      <c r="BF34" s="123"/>
      <c r="BG34" s="121" t="s">
        <v>14</v>
      </c>
      <c r="BH34" s="127"/>
      <c r="BI34" s="121" t="str">
        <f>IF(BH34="","",IF(BH34&gt;BF34,1,0))</f>
        <v/>
      </c>
      <c r="BJ34" s="207"/>
      <c r="BK34" s="210"/>
      <c r="BL34" s="207"/>
      <c r="BM34" s="210"/>
      <c r="BN34" s="210"/>
      <c r="BO34" s="210"/>
      <c r="BP34" s="213"/>
      <c r="BQ34" s="216"/>
      <c r="BR34" s="216"/>
      <c r="BS34" s="245"/>
      <c r="BT34" s="224"/>
      <c r="BV34" s="99"/>
    </row>
    <row r="35" spans="1:76" ht="13.5" thickBot="1" x14ac:dyDescent="0.25">
      <c r="A35" s="228"/>
      <c r="B35" s="261"/>
      <c r="C35" s="164">
        <f>AW7</f>
        <v>0</v>
      </c>
      <c r="D35" s="141">
        <f>AV7</f>
        <v>14</v>
      </c>
      <c r="E35" s="141" t="s">
        <v>14</v>
      </c>
      <c r="F35" s="141">
        <f>AT7</f>
        <v>15</v>
      </c>
      <c r="G35" s="142">
        <f>AS7</f>
        <v>1</v>
      </c>
      <c r="H35" s="251"/>
      <c r="I35" s="141" t="str">
        <f>AW11</f>
        <v/>
      </c>
      <c r="J35" s="141">
        <f>AV11</f>
        <v>0</v>
      </c>
      <c r="K35" s="141" t="s">
        <v>14</v>
      </c>
      <c r="L35" s="153">
        <f>AT11</f>
        <v>0</v>
      </c>
      <c r="M35" s="142" t="str">
        <f>AS11</f>
        <v/>
      </c>
      <c r="N35" s="239"/>
      <c r="O35" s="141" t="str">
        <f>AW15</f>
        <v/>
      </c>
      <c r="P35" s="141">
        <f>AV15</f>
        <v>0</v>
      </c>
      <c r="Q35" s="141" t="s">
        <v>14</v>
      </c>
      <c r="R35" s="153">
        <f>AT15</f>
        <v>0</v>
      </c>
      <c r="S35" s="142" t="str">
        <f>AS15</f>
        <v/>
      </c>
      <c r="T35" s="239"/>
      <c r="U35" s="157" t="str">
        <f>AW19</f>
        <v/>
      </c>
      <c r="V35" s="141">
        <f>AV19</f>
        <v>0</v>
      </c>
      <c r="W35" s="141" t="s">
        <v>14</v>
      </c>
      <c r="X35" s="165">
        <f>AT19</f>
        <v>0</v>
      </c>
      <c r="Y35" s="142" t="str">
        <f>AS19</f>
        <v/>
      </c>
      <c r="Z35" s="239"/>
      <c r="AA35" s="157" t="str">
        <f>AW23</f>
        <v/>
      </c>
      <c r="AB35" s="141">
        <f>AV23</f>
        <v>0</v>
      </c>
      <c r="AC35" s="141" t="s">
        <v>14</v>
      </c>
      <c r="AD35" s="153">
        <f>AT23</f>
        <v>0</v>
      </c>
      <c r="AE35" s="142" t="str">
        <f>AS23</f>
        <v/>
      </c>
      <c r="AF35" s="239"/>
      <c r="AG35" s="141" t="str">
        <f>AW27</f>
        <v/>
      </c>
      <c r="AH35" s="141">
        <f>AV27</f>
        <v>0</v>
      </c>
      <c r="AI35" s="141" t="s">
        <v>14</v>
      </c>
      <c r="AJ35" s="146">
        <f t="shared" ref="AJ35:AJ43" si="0">AM31</f>
        <v>0</v>
      </c>
      <c r="AK35" s="142" t="str">
        <f>AS27</f>
        <v/>
      </c>
      <c r="AL35" s="239"/>
      <c r="AM35" s="141" t="str">
        <f>AW31</f>
        <v/>
      </c>
      <c r="AN35" s="141">
        <f>AV31</f>
        <v>0</v>
      </c>
      <c r="AO35" s="141" t="s">
        <v>14</v>
      </c>
      <c r="AP35" s="153">
        <f>AT31</f>
        <v>0</v>
      </c>
      <c r="AQ35" s="142" t="str">
        <f>AS31</f>
        <v/>
      </c>
      <c r="AR35" s="258"/>
      <c r="AS35" s="259"/>
      <c r="AT35" s="259"/>
      <c r="AU35" s="259"/>
      <c r="AV35" s="259"/>
      <c r="AW35" s="260"/>
      <c r="AX35" s="243"/>
      <c r="AY35" s="121" t="str">
        <f>IF(AZ35="","",IF(AZ35&gt;BB35,1,0))</f>
        <v/>
      </c>
      <c r="AZ35" s="131"/>
      <c r="BA35" s="132" t="s">
        <v>14</v>
      </c>
      <c r="BB35" s="133"/>
      <c r="BC35" s="121" t="str">
        <f>IF(BB35="","",IF(BB35&gt;AZ35,1,0))</f>
        <v/>
      </c>
      <c r="BD35" s="243"/>
      <c r="BE35" s="121" t="str">
        <f>IF(BF35="","",IF(BF35&gt;BH35,1,0))</f>
        <v/>
      </c>
      <c r="BF35" s="131"/>
      <c r="BG35" s="132" t="s">
        <v>14</v>
      </c>
      <c r="BH35" s="133"/>
      <c r="BI35" s="121" t="str">
        <f>IF(BH35="","",IF(BH35&gt;BF35,1,0))</f>
        <v/>
      </c>
      <c r="BJ35" s="208"/>
      <c r="BK35" s="235"/>
      <c r="BL35" s="208"/>
      <c r="BM35" s="235"/>
      <c r="BN35" s="235"/>
      <c r="BO35" s="235"/>
      <c r="BP35" s="236"/>
      <c r="BQ35" s="238"/>
      <c r="BR35" s="238"/>
      <c r="BS35" s="250"/>
      <c r="BT35" s="225"/>
      <c r="BV35" s="99"/>
    </row>
    <row r="36" spans="1:76" ht="14.5" hidden="1" thickBot="1" x14ac:dyDescent="0.25">
      <c r="A36" s="158">
        <f>$AX$2</f>
        <v>0</v>
      </c>
      <c r="B36" s="229">
        <f>$AX$4</f>
        <v>0</v>
      </c>
      <c r="C36" s="143"/>
      <c r="D36" s="144" t="str">
        <f>$BB$4</f>
        <v/>
      </c>
      <c r="E36" s="144" t="s">
        <v>14</v>
      </c>
      <c r="F36" s="144">
        <f>$AZ$4</f>
        <v>0</v>
      </c>
      <c r="G36" s="145"/>
      <c r="H36" s="231">
        <f>$AX$8</f>
        <v>0</v>
      </c>
      <c r="I36" s="136"/>
      <c r="J36" s="136">
        <f>BC8</f>
        <v>0</v>
      </c>
      <c r="K36" s="136" t="s">
        <v>14</v>
      </c>
      <c r="L36" s="146" t="str">
        <f>AY8</f>
        <v/>
      </c>
      <c r="M36" s="137"/>
      <c r="N36" s="218">
        <f>$AX$12</f>
        <v>0</v>
      </c>
      <c r="O36" s="136"/>
      <c r="P36" s="136" t="str">
        <f>BB12</f>
        <v/>
      </c>
      <c r="Q36" s="136" t="s">
        <v>14</v>
      </c>
      <c r="R36" s="136" t="str">
        <f>$AY$12</f>
        <v/>
      </c>
      <c r="S36" s="137"/>
      <c r="T36" s="218">
        <f>$AX$16</f>
        <v>0</v>
      </c>
      <c r="U36" s="155"/>
      <c r="V36" s="136" t="str">
        <f>AV16</f>
        <v/>
      </c>
      <c r="W36" s="136" t="s">
        <v>14</v>
      </c>
      <c r="X36" s="146" t="str">
        <f>AY16</f>
        <v/>
      </c>
      <c r="Y36" s="137"/>
      <c r="Z36" s="218">
        <f>$AX$20</f>
        <v>0</v>
      </c>
      <c r="AA36" s="155"/>
      <c r="AB36" s="136" t="str">
        <f>BB20</f>
        <v/>
      </c>
      <c r="AC36" s="136" t="s">
        <v>14</v>
      </c>
      <c r="AD36" s="146" t="str">
        <f>AY20</f>
        <v/>
      </c>
      <c r="AE36" s="137"/>
      <c r="AF36" s="218">
        <f>$AX$24</f>
        <v>0</v>
      </c>
      <c r="AG36" s="136"/>
      <c r="AH36" s="136" t="str">
        <f>BB24</f>
        <v/>
      </c>
      <c r="AI36" s="136" t="s">
        <v>14</v>
      </c>
      <c r="AJ36" s="146">
        <f t="shared" si="0"/>
        <v>0</v>
      </c>
      <c r="AK36" s="137"/>
      <c r="AL36" s="218">
        <f>$AX$28</f>
        <v>0</v>
      </c>
      <c r="AM36" s="136"/>
      <c r="AN36" s="136">
        <f>BC28</f>
        <v>0</v>
      </c>
      <c r="AO36" s="136" t="s">
        <v>14</v>
      </c>
      <c r="AP36" s="146" t="str">
        <f>AY28</f>
        <v/>
      </c>
      <c r="AQ36" s="137"/>
      <c r="AR36" s="218">
        <f>$AX$32</f>
        <v>0</v>
      </c>
      <c r="AS36" s="136"/>
      <c r="AT36" s="136" t="str">
        <f>BB32</f>
        <v/>
      </c>
      <c r="AU36" s="136" t="s">
        <v>14</v>
      </c>
      <c r="AV36" s="146" t="str">
        <f>AY32</f>
        <v/>
      </c>
      <c r="AW36" s="137"/>
      <c r="AX36" s="221"/>
      <c r="AY36" s="160"/>
      <c r="AZ36" s="136"/>
      <c r="BA36" s="136" t="s">
        <v>14</v>
      </c>
      <c r="BB36" s="146"/>
      <c r="BC36" s="137"/>
      <c r="BD36" s="241"/>
      <c r="BE36" s="113" t="str">
        <f>IF(BF37="","",SUM(BE37:BE39))</f>
        <v/>
      </c>
      <c r="BF36" s="114"/>
      <c r="BG36" s="115" t="s">
        <v>14</v>
      </c>
      <c r="BH36" s="113" t="str">
        <f>IF(BH37="","",SUM(BI37:BI39))</f>
        <v/>
      </c>
      <c r="BI36" s="114"/>
      <c r="BJ36" s="206">
        <f>SUMPRODUCT((D36=2)+(J36=2)+(V36=2)+(P36=2)+(AB36=2)+(AH36=2)+(AN36=2)+(AT36=2)+(BE36=2))</f>
        <v>0</v>
      </c>
      <c r="BK36" s="209" t="s">
        <v>14</v>
      </c>
      <c r="BL36" s="206">
        <f>SUMPRODUCT((L36=2)+(R36=2)+(X36=2)+(AC36=2)+(AJ36=2)+(AP36=2)+(AV36=2)+(BB36=2)+(BH36=2))</f>
        <v>0</v>
      </c>
      <c r="BM36" s="234">
        <f>SUM(D36,J36,P36,V36,AB36,AH36,AN36,AT36,BE36)</f>
        <v>0</v>
      </c>
      <c r="BN36" s="234" t="s">
        <v>14</v>
      </c>
      <c r="BO36" s="234">
        <f>SUM(F36,L36,R36,X36,AD36,AJ36,AP36,AV36,BH36)</f>
        <v>0</v>
      </c>
      <c r="BP36" s="212" t="e">
        <f>SUM(BM36/BO36)</f>
        <v>#DIV/0!</v>
      </c>
      <c r="BQ36" s="237">
        <f>SUM(J37,J38,J39,P37,P38,P39,V37,V38,V39,AB37,AB38,AB39,AH37,AH38,AH39,AN37,AN38,AN39,AT37,AT38,AT39,AZ37,AZ38,AZ39,BF37,BF38,BF39,D37,D38,D39)</f>
        <v>0</v>
      </c>
      <c r="BR36" s="237">
        <f>SUM(F37,F38,F39,L37,L38,L39,R37,R38,R39,X37,X38,X39,AD37,AD38,AD39,AJ37,AJ38,AJ39,AP37,AP38,AP39,AV37,AV38,AV39,BB37,BB38,BB39,BH37,BH38,BH39)</f>
        <v>2</v>
      </c>
      <c r="BS36" s="244">
        <f>SUM(BQ36/BR36)</f>
        <v>0</v>
      </c>
      <c r="BT36" s="224">
        <f>$BU36</f>
        <v>9</v>
      </c>
      <c r="BU36" s="105">
        <f>RANK(BX36,BX$4:BX$43)</f>
        <v>9</v>
      </c>
      <c r="BV36" s="99">
        <f>IF(BM36=0,0,IF(BO36=0,9,BP36))</f>
        <v>0</v>
      </c>
      <c r="BW36" s="105">
        <f>IF(BQ36=0,0,BS36)</f>
        <v>0</v>
      </c>
      <c r="BX36" s="105">
        <f>BJ36+0.01*BV36+0.00001*BW36</f>
        <v>0</v>
      </c>
    </row>
    <row r="37" spans="1:76" ht="13.5" hidden="1" thickBot="1" x14ac:dyDescent="0.25">
      <c r="A37" s="226">
        <f>$AX$3</f>
        <v>0</v>
      </c>
      <c r="B37" s="229"/>
      <c r="C37" s="138" t="str">
        <f>BC5</f>
        <v/>
      </c>
      <c r="D37" s="108">
        <f>BB5</f>
        <v>0</v>
      </c>
      <c r="E37" s="108" t="s">
        <v>14</v>
      </c>
      <c r="F37" s="108">
        <f>$AZ$5</f>
        <v>0</v>
      </c>
      <c r="G37" s="139" t="str">
        <f>AY5</f>
        <v/>
      </c>
      <c r="H37" s="232"/>
      <c r="I37" s="108" t="str">
        <f>BC9</f>
        <v/>
      </c>
      <c r="J37" s="108">
        <f>BB9</f>
        <v>0</v>
      </c>
      <c r="K37" s="108" t="s">
        <v>14</v>
      </c>
      <c r="L37" s="149">
        <f>AZ9</f>
        <v>0</v>
      </c>
      <c r="M37" s="139" t="str">
        <f>AY9</f>
        <v/>
      </c>
      <c r="N37" s="219"/>
      <c r="O37" s="108" t="str">
        <f>BC13</f>
        <v/>
      </c>
      <c r="P37" s="167">
        <f>BB13</f>
        <v>0</v>
      </c>
      <c r="Q37" s="108" t="s">
        <v>14</v>
      </c>
      <c r="R37" s="108">
        <f>AZ13</f>
        <v>0</v>
      </c>
      <c r="S37" s="168" t="str">
        <f>AY13</f>
        <v/>
      </c>
      <c r="T37" s="219"/>
      <c r="U37" s="156" t="str">
        <f>BC17</f>
        <v/>
      </c>
      <c r="V37" s="167">
        <f>BB17</f>
        <v>0</v>
      </c>
      <c r="W37" s="108" t="s">
        <v>14</v>
      </c>
      <c r="X37" s="149">
        <f>AZ17</f>
        <v>0</v>
      </c>
      <c r="Y37" s="139" t="str">
        <f>AY17</f>
        <v/>
      </c>
      <c r="Z37" s="219"/>
      <c r="AA37" s="156" t="str">
        <f>BC21</f>
        <v/>
      </c>
      <c r="AB37" s="108">
        <f>BB21</f>
        <v>0</v>
      </c>
      <c r="AC37" s="149" t="s">
        <v>14</v>
      </c>
      <c r="AD37" s="149">
        <f>AZ21</f>
        <v>0</v>
      </c>
      <c r="AE37" s="139" t="str">
        <f>AY21</f>
        <v/>
      </c>
      <c r="AF37" s="219"/>
      <c r="AG37" s="149" t="str">
        <f>BC25</f>
        <v/>
      </c>
      <c r="AH37" s="149">
        <f>BB25</f>
        <v>0</v>
      </c>
      <c r="AI37" s="108" t="s">
        <v>14</v>
      </c>
      <c r="AJ37" s="146">
        <f t="shared" si="0"/>
        <v>1</v>
      </c>
      <c r="AK37" s="139" t="str">
        <f>AY25</f>
        <v/>
      </c>
      <c r="AL37" s="219"/>
      <c r="AM37" s="108" t="str">
        <f>BC29</f>
        <v/>
      </c>
      <c r="AN37" s="108">
        <f>BB29</f>
        <v>0</v>
      </c>
      <c r="AO37" s="108" t="s">
        <v>14</v>
      </c>
      <c r="AP37" s="149">
        <f>AZ29</f>
        <v>0</v>
      </c>
      <c r="AQ37" s="139" t="str">
        <f>AY29</f>
        <v/>
      </c>
      <c r="AR37" s="219"/>
      <c r="AS37" s="149" t="str">
        <f>BC33</f>
        <v/>
      </c>
      <c r="AT37" s="108">
        <f>BB33</f>
        <v>0</v>
      </c>
      <c r="AU37" s="169" t="s">
        <v>14</v>
      </c>
      <c r="AV37" s="149">
        <f>AZ33</f>
        <v>0</v>
      </c>
      <c r="AW37" s="139" t="str">
        <f>AY33</f>
        <v/>
      </c>
      <c r="AX37" s="222"/>
      <c r="AY37" s="163"/>
      <c r="AZ37" s="108"/>
      <c r="BA37" s="108" t="s">
        <v>14</v>
      </c>
      <c r="BB37" s="149"/>
      <c r="BC37" s="139"/>
      <c r="BD37" s="242"/>
      <c r="BE37" s="121" t="str">
        <f>IF(BF37="","",IF(BF37&gt;BH37,1,0))</f>
        <v/>
      </c>
      <c r="BF37" s="122"/>
      <c r="BG37" s="121" t="s">
        <v>14</v>
      </c>
      <c r="BH37" s="124"/>
      <c r="BI37" s="121" t="str">
        <f>IF(BH37="","",IF(BH37&gt;BF37,1,0))</f>
        <v/>
      </c>
      <c r="BJ37" s="207"/>
      <c r="BK37" s="210"/>
      <c r="BL37" s="207"/>
      <c r="BM37" s="210"/>
      <c r="BN37" s="210"/>
      <c r="BO37" s="210"/>
      <c r="BP37" s="213"/>
      <c r="BQ37" s="216"/>
      <c r="BR37" s="216"/>
      <c r="BS37" s="245"/>
      <c r="BT37" s="224"/>
      <c r="BV37" s="99"/>
    </row>
    <row r="38" spans="1:76" ht="13.5" hidden="1" thickBot="1" x14ac:dyDescent="0.25">
      <c r="A38" s="227"/>
      <c r="B38" s="229"/>
      <c r="C38" s="138" t="str">
        <f>BC6</f>
        <v/>
      </c>
      <c r="D38" s="108">
        <f>BB6</f>
        <v>0</v>
      </c>
      <c r="E38" s="108" t="s">
        <v>14</v>
      </c>
      <c r="F38" s="108">
        <f>AZ6</f>
        <v>0</v>
      </c>
      <c r="G38" s="139" t="str">
        <f>AY6</f>
        <v/>
      </c>
      <c r="H38" s="232"/>
      <c r="I38" s="108" t="str">
        <f>BC10</f>
        <v/>
      </c>
      <c r="J38" s="108">
        <f>BB10</f>
        <v>0</v>
      </c>
      <c r="K38" s="108" t="s">
        <v>14</v>
      </c>
      <c r="L38" s="149">
        <f>AZ10</f>
        <v>0</v>
      </c>
      <c r="M38" s="139" t="str">
        <f>AY10</f>
        <v/>
      </c>
      <c r="N38" s="219"/>
      <c r="O38" s="108" t="str">
        <f>BC14</f>
        <v/>
      </c>
      <c r="P38" s="170">
        <f>BB14</f>
        <v>0</v>
      </c>
      <c r="Q38" s="108" t="s">
        <v>14</v>
      </c>
      <c r="R38" s="108">
        <f>AZ14</f>
        <v>0</v>
      </c>
      <c r="S38" s="139" t="str">
        <f>AY14</f>
        <v/>
      </c>
      <c r="T38" s="219"/>
      <c r="U38" s="156" t="str">
        <f>BC18</f>
        <v/>
      </c>
      <c r="V38" s="170">
        <f>BB18</f>
        <v>0</v>
      </c>
      <c r="W38" s="108" t="s">
        <v>14</v>
      </c>
      <c r="X38" s="149">
        <f>AZ18</f>
        <v>0</v>
      </c>
      <c r="Y38" s="139" t="str">
        <f>AY18</f>
        <v/>
      </c>
      <c r="Z38" s="219"/>
      <c r="AA38" s="156" t="str">
        <f>BC22</f>
        <v/>
      </c>
      <c r="AB38" s="108">
        <f>BB22</f>
        <v>0</v>
      </c>
      <c r="AC38" s="149" t="s">
        <v>14</v>
      </c>
      <c r="AD38" s="149">
        <f>AZ22</f>
        <v>0</v>
      </c>
      <c r="AE38" s="139" t="str">
        <f>AY22</f>
        <v/>
      </c>
      <c r="AF38" s="219"/>
      <c r="AG38" s="149" t="str">
        <f>BC26</f>
        <v/>
      </c>
      <c r="AH38" s="149">
        <f>BB26</f>
        <v>0</v>
      </c>
      <c r="AI38" s="108" t="s">
        <v>14</v>
      </c>
      <c r="AJ38" s="146">
        <f t="shared" si="0"/>
        <v>1</v>
      </c>
      <c r="AK38" s="139" t="str">
        <f>AY26</f>
        <v/>
      </c>
      <c r="AL38" s="219"/>
      <c r="AM38" s="108" t="str">
        <f>BC30</f>
        <v/>
      </c>
      <c r="AN38" s="108">
        <f>BB30</f>
        <v>0</v>
      </c>
      <c r="AO38" s="108" t="s">
        <v>14</v>
      </c>
      <c r="AP38" s="149">
        <f>AZ30</f>
        <v>0</v>
      </c>
      <c r="AQ38" s="139" t="str">
        <f>AY30</f>
        <v/>
      </c>
      <c r="AR38" s="219"/>
      <c r="AS38" s="149" t="str">
        <f>BC34</f>
        <v/>
      </c>
      <c r="AT38" s="108">
        <f>BB34</f>
        <v>0</v>
      </c>
      <c r="AU38" s="169" t="s">
        <v>14</v>
      </c>
      <c r="AV38" s="149">
        <f>AZ34</f>
        <v>0</v>
      </c>
      <c r="AW38" s="139" t="str">
        <f>AY34</f>
        <v/>
      </c>
      <c r="AX38" s="222"/>
      <c r="AY38" s="163"/>
      <c r="AZ38" s="108"/>
      <c r="BA38" s="108" t="s">
        <v>14</v>
      </c>
      <c r="BB38" s="149"/>
      <c r="BC38" s="139"/>
      <c r="BD38" s="242"/>
      <c r="BE38" s="121" t="str">
        <f>IF(BF38="","",IF(BF38&gt;BH38,1,0))</f>
        <v/>
      </c>
      <c r="BF38" s="123"/>
      <c r="BG38" s="121" t="s">
        <v>14</v>
      </c>
      <c r="BH38" s="127"/>
      <c r="BI38" s="121" t="str">
        <f>IF(BH38="","",IF(BH38&gt;BF38,1,0))</f>
        <v/>
      </c>
      <c r="BJ38" s="207"/>
      <c r="BK38" s="210"/>
      <c r="BL38" s="207"/>
      <c r="BM38" s="210"/>
      <c r="BN38" s="210"/>
      <c r="BO38" s="210"/>
      <c r="BP38" s="213"/>
      <c r="BQ38" s="216"/>
      <c r="BR38" s="216"/>
      <c r="BS38" s="245"/>
      <c r="BT38" s="224"/>
      <c r="BV38" s="99"/>
    </row>
    <row r="39" spans="1:76" ht="13.5" hidden="1" thickBot="1" x14ac:dyDescent="0.25">
      <c r="A39" s="228"/>
      <c r="B39" s="229"/>
      <c r="C39" s="140" t="str">
        <f>BC7</f>
        <v/>
      </c>
      <c r="D39" s="141">
        <f>BB7</f>
        <v>0</v>
      </c>
      <c r="E39" s="141" t="s">
        <v>14</v>
      </c>
      <c r="F39" s="141">
        <f>AZ7</f>
        <v>0</v>
      </c>
      <c r="G39" s="142" t="str">
        <f>AY7</f>
        <v/>
      </c>
      <c r="H39" s="251"/>
      <c r="I39" s="141" t="str">
        <f>BC11</f>
        <v/>
      </c>
      <c r="J39" s="141">
        <f>BB11</f>
        <v>0</v>
      </c>
      <c r="K39" s="141" t="s">
        <v>14</v>
      </c>
      <c r="L39" s="153">
        <f>AZ11</f>
        <v>0</v>
      </c>
      <c r="M39" s="142" t="str">
        <f>AY11</f>
        <v/>
      </c>
      <c r="N39" s="239"/>
      <c r="O39" s="141" t="str">
        <f>BC15</f>
        <v/>
      </c>
      <c r="P39" s="171">
        <f>BB15</f>
        <v>0</v>
      </c>
      <c r="Q39" s="141" t="s">
        <v>14</v>
      </c>
      <c r="R39" s="141">
        <f>AZ15</f>
        <v>0</v>
      </c>
      <c r="S39" s="142" t="str">
        <f>AY15</f>
        <v/>
      </c>
      <c r="T39" s="239"/>
      <c r="U39" s="157" t="str">
        <f>BC19</f>
        <v/>
      </c>
      <c r="V39" s="171">
        <f>BB19</f>
        <v>0</v>
      </c>
      <c r="W39" s="141" t="s">
        <v>14</v>
      </c>
      <c r="X39" s="153">
        <f>AZ19</f>
        <v>0</v>
      </c>
      <c r="Y39" s="142" t="str">
        <f>AY19</f>
        <v/>
      </c>
      <c r="Z39" s="239"/>
      <c r="AA39" s="157" t="str">
        <f>BC23</f>
        <v/>
      </c>
      <c r="AB39" s="141">
        <f>BB23</f>
        <v>0</v>
      </c>
      <c r="AC39" s="153" t="s">
        <v>14</v>
      </c>
      <c r="AD39" s="153">
        <f>AZ23</f>
        <v>0</v>
      </c>
      <c r="AE39" s="142" t="str">
        <f>AY23</f>
        <v/>
      </c>
      <c r="AF39" s="239"/>
      <c r="AG39" s="153" t="str">
        <f>BC27</f>
        <v/>
      </c>
      <c r="AH39" s="153">
        <f>BB27</f>
        <v>0</v>
      </c>
      <c r="AI39" s="141" t="s">
        <v>14</v>
      </c>
      <c r="AJ39" s="146" t="str">
        <f t="shared" si="0"/>
        <v/>
      </c>
      <c r="AK39" s="142" t="str">
        <f>AY27</f>
        <v/>
      </c>
      <c r="AL39" s="239"/>
      <c r="AM39" s="166" t="str">
        <f>BC31</f>
        <v/>
      </c>
      <c r="AN39" s="134">
        <f>BB31</f>
        <v>0</v>
      </c>
      <c r="AO39" s="134" t="s">
        <v>14</v>
      </c>
      <c r="AP39" s="172">
        <f>AZ31</f>
        <v>0</v>
      </c>
      <c r="AQ39" s="154" t="str">
        <f>AY31</f>
        <v/>
      </c>
      <c r="AR39" s="239"/>
      <c r="AS39" s="153" t="str">
        <f>BC35</f>
        <v/>
      </c>
      <c r="AT39" s="141">
        <f>BB35</f>
        <v>0</v>
      </c>
      <c r="AU39" s="173" t="s">
        <v>14</v>
      </c>
      <c r="AV39" s="153">
        <f>AZ35</f>
        <v>0</v>
      </c>
      <c r="AW39" s="142" t="str">
        <f>AY35</f>
        <v/>
      </c>
      <c r="AX39" s="240"/>
      <c r="AY39" s="166"/>
      <c r="AZ39" s="141"/>
      <c r="BA39" s="141" t="s">
        <v>14</v>
      </c>
      <c r="BB39" s="153"/>
      <c r="BC39" s="142"/>
      <c r="BD39" s="243"/>
      <c r="BE39" s="132" t="str">
        <f>IF(BF39="","",IF(BF39&gt;BH39,1,0))</f>
        <v/>
      </c>
      <c r="BF39" s="131"/>
      <c r="BG39" s="132" t="s">
        <v>14</v>
      </c>
      <c r="BH39" s="133"/>
      <c r="BI39" s="132" t="str">
        <f>IF(BH39="","",IF(BH39&gt;BF39,1,0))</f>
        <v/>
      </c>
      <c r="BJ39" s="208"/>
      <c r="BK39" s="235"/>
      <c r="BL39" s="208"/>
      <c r="BM39" s="235"/>
      <c r="BN39" s="235"/>
      <c r="BO39" s="235"/>
      <c r="BP39" s="236"/>
      <c r="BQ39" s="238"/>
      <c r="BR39" s="238"/>
      <c r="BS39" s="250"/>
      <c r="BT39" s="225"/>
      <c r="BV39" s="99"/>
    </row>
    <row r="40" spans="1:76" ht="14.5" hidden="1" thickBot="1" x14ac:dyDescent="0.25">
      <c r="A40" s="174">
        <f>$BD$2</f>
        <v>0</v>
      </c>
      <c r="B40" s="229">
        <f>$BD$4</f>
        <v>0</v>
      </c>
      <c r="C40" s="143"/>
      <c r="D40" s="144" t="str">
        <f>BH4</f>
        <v/>
      </c>
      <c r="E40" s="144" t="s">
        <v>14</v>
      </c>
      <c r="F40" s="144" t="str">
        <f>BE4</f>
        <v/>
      </c>
      <c r="G40" s="145"/>
      <c r="H40" s="231">
        <f>$BD$8</f>
        <v>0</v>
      </c>
      <c r="I40" s="136"/>
      <c r="J40" s="136" t="str">
        <f>BH8</f>
        <v/>
      </c>
      <c r="K40" s="136" t="s">
        <v>14</v>
      </c>
      <c r="L40" s="146">
        <f>BF8</f>
        <v>0</v>
      </c>
      <c r="M40" s="137"/>
      <c r="N40" s="218">
        <f>$BD$12</f>
        <v>0</v>
      </c>
      <c r="O40" s="136"/>
      <c r="P40" s="136" t="str">
        <f>BH12</f>
        <v/>
      </c>
      <c r="Q40" s="136" t="s">
        <v>14</v>
      </c>
      <c r="R40" s="146" t="str">
        <f>$BE$12</f>
        <v/>
      </c>
      <c r="S40" s="137"/>
      <c r="T40" s="218">
        <f>$BD$16</f>
        <v>0</v>
      </c>
      <c r="U40" s="155"/>
      <c r="V40" s="136" t="str">
        <f>BH16</f>
        <v/>
      </c>
      <c r="W40" s="136" t="s">
        <v>14</v>
      </c>
      <c r="X40" s="136" t="str">
        <f>BE16</f>
        <v/>
      </c>
      <c r="Y40" s="137"/>
      <c r="Z40" s="218">
        <f>$BD$20</f>
        <v>0</v>
      </c>
      <c r="AA40" s="155"/>
      <c r="AB40" s="136" t="str">
        <f>BH20</f>
        <v/>
      </c>
      <c r="AC40" s="136" t="s">
        <v>14</v>
      </c>
      <c r="AD40" s="146" t="str">
        <f>BE20</f>
        <v/>
      </c>
      <c r="AE40" s="137"/>
      <c r="AF40" s="218">
        <f>$BD$24</f>
        <v>0</v>
      </c>
      <c r="AG40" s="136"/>
      <c r="AH40" s="136" t="str">
        <f>BH24</f>
        <v/>
      </c>
      <c r="AI40" s="136" t="s">
        <v>14</v>
      </c>
      <c r="AJ40" s="146">
        <f t="shared" si="0"/>
        <v>0</v>
      </c>
      <c r="AK40" s="137"/>
      <c r="AL40" s="218">
        <f>$BD$28</f>
        <v>0</v>
      </c>
      <c r="AM40" s="136"/>
      <c r="AN40" s="136" t="str">
        <f>BH28</f>
        <v/>
      </c>
      <c r="AO40" s="136" t="s">
        <v>14</v>
      </c>
      <c r="AP40" s="146" t="str">
        <f>BE28</f>
        <v/>
      </c>
      <c r="AQ40" s="137"/>
      <c r="AR40" s="218">
        <f>$BD$32</f>
        <v>0</v>
      </c>
      <c r="AS40" s="136"/>
      <c r="AT40" s="136" t="str">
        <f>BH32</f>
        <v/>
      </c>
      <c r="AU40" s="136" t="s">
        <v>14</v>
      </c>
      <c r="AV40" s="146" t="str">
        <f>BE32</f>
        <v/>
      </c>
      <c r="AW40" s="137"/>
      <c r="AX40" s="218">
        <f>$BD$36</f>
        <v>0</v>
      </c>
      <c r="AY40" s="163"/>
      <c r="AZ40" s="144" t="str">
        <f>BH36</f>
        <v/>
      </c>
      <c r="BA40" s="144" t="s">
        <v>14</v>
      </c>
      <c r="BB40" s="150" t="str">
        <f>BE36</f>
        <v/>
      </c>
      <c r="BC40" s="175"/>
      <c r="BD40" s="221"/>
      <c r="BE40" s="163"/>
      <c r="BF40" s="144"/>
      <c r="BG40" s="144" t="s">
        <v>14</v>
      </c>
      <c r="BH40" s="150"/>
      <c r="BI40" s="125"/>
      <c r="BJ40" s="206">
        <f>SUMPRODUCT((J40=2)+(P40=2)+(V40=2)+(AB40=2)+(AH40=2)+(D40=2)+(AN40=2)+(AT40=2)+(AZ40=2))</f>
        <v>0</v>
      </c>
      <c r="BK40" s="210" t="s">
        <v>14</v>
      </c>
      <c r="BL40" s="206">
        <f>SUMPRODUCT((L40=2)+(R40=2)+(X40=2)+(AD40=2)+(AJ40=2)+(F40=2)+(AP40=2)+(AV40=2)+(BB40=2))</f>
        <v>0</v>
      </c>
      <c r="BM40" s="209">
        <f>SUM(D40,J40,P40,V40,AB40,AH40,AN40,AT40,AZ40,BD40)</f>
        <v>0</v>
      </c>
      <c r="BN40" s="209" t="s">
        <v>14</v>
      </c>
      <c r="BO40" s="209">
        <f>SUM(F40,L40,R40,X40,AD40,AJ40,AP40,AV40,BB40)</f>
        <v>0</v>
      </c>
      <c r="BP40" s="212" t="e">
        <f>SUM(BM40/BO40)</f>
        <v>#DIV/0!</v>
      </c>
      <c r="BQ40" s="215">
        <f>SUM(J41,J42,J43,P41,P42,P43,V41,V42,V43,AB41,AB42,AB43,AH41,AH42,AH43,AN41,AN42,AN43,AT41,AT42,AT43,AZ41,AZ42,AZ43,BF41,BF42,BF43,D41,D42,D43)</f>
        <v>0</v>
      </c>
      <c r="BR40" s="215">
        <f>SUM(F41,F42,F43,L41,L42,L43,R41,R42,R43,X41,X42,X43,AD41,AD42,AD43,AJ41,AJ42,AJ43,AP41,AP42,AP43,AV41,AV42,AV43,BB41,BB42,BB43,BH41,BH42,BH43)</f>
        <v>0</v>
      </c>
      <c r="BS40" s="244" t="e">
        <f>SUM(BQ40/BR40)</f>
        <v>#DIV/0!</v>
      </c>
      <c r="BT40" s="247">
        <f>$BU40</f>
        <v>9</v>
      </c>
      <c r="BU40" s="105">
        <f>RANK(BX40,BX$4:BX$43)</f>
        <v>9</v>
      </c>
      <c r="BV40" s="99">
        <f>IF(BM40=0,0,IF(BO40=0,9,BP40))</f>
        <v>0</v>
      </c>
      <c r="BW40" s="105">
        <f>IF(BQ40=0,0,BS40)</f>
        <v>0</v>
      </c>
      <c r="BX40" s="105">
        <f>BJ40+0.01*BV40+0.00001*BW40</f>
        <v>0</v>
      </c>
    </row>
    <row r="41" spans="1:76" ht="13.5" hidden="1" thickBot="1" x14ac:dyDescent="0.25">
      <c r="A41" s="226">
        <f>$BD$3</f>
        <v>0</v>
      </c>
      <c r="B41" s="229"/>
      <c r="C41" s="138" t="str">
        <f>BI5</f>
        <v/>
      </c>
      <c r="D41" s="108">
        <f>BH5</f>
        <v>0</v>
      </c>
      <c r="E41" s="108" t="s">
        <v>14</v>
      </c>
      <c r="F41" s="108">
        <f>BF5</f>
        <v>0</v>
      </c>
      <c r="G41" s="139" t="str">
        <f>BE5</f>
        <v/>
      </c>
      <c r="H41" s="232"/>
      <c r="I41" s="108" t="str">
        <f>BI9</f>
        <v/>
      </c>
      <c r="J41" s="108">
        <f>BH9</f>
        <v>0</v>
      </c>
      <c r="K41" s="108" t="s">
        <v>14</v>
      </c>
      <c r="L41" s="149">
        <f>BF9</f>
        <v>0</v>
      </c>
      <c r="M41" s="139" t="str">
        <f>BE9</f>
        <v/>
      </c>
      <c r="N41" s="219"/>
      <c r="O41" s="108" t="str">
        <f>BI13</f>
        <v/>
      </c>
      <c r="P41" s="108">
        <f>BH13</f>
        <v>0</v>
      </c>
      <c r="Q41" s="108" t="s">
        <v>14</v>
      </c>
      <c r="R41" s="149">
        <f>BF13</f>
        <v>0</v>
      </c>
      <c r="S41" s="139" t="str">
        <f>BE13</f>
        <v/>
      </c>
      <c r="T41" s="219"/>
      <c r="U41" s="156" t="str">
        <f>BI17</f>
        <v/>
      </c>
      <c r="V41" s="108">
        <f>BH17</f>
        <v>0</v>
      </c>
      <c r="W41" s="108" t="s">
        <v>14</v>
      </c>
      <c r="X41" s="108">
        <f>BF17</f>
        <v>0</v>
      </c>
      <c r="Y41" s="139" t="str">
        <f>BE17</f>
        <v/>
      </c>
      <c r="Z41" s="219"/>
      <c r="AA41" s="156" t="str">
        <f>BI21</f>
        <v/>
      </c>
      <c r="AB41" s="108">
        <f>BH21</f>
        <v>0</v>
      </c>
      <c r="AC41" s="108" t="s">
        <v>14</v>
      </c>
      <c r="AD41" s="149">
        <f>BF21</f>
        <v>0</v>
      </c>
      <c r="AE41" s="139" t="str">
        <f>BE21</f>
        <v/>
      </c>
      <c r="AF41" s="219"/>
      <c r="AG41" s="108" t="str">
        <f>BI25</f>
        <v/>
      </c>
      <c r="AH41" s="108">
        <f>BH25</f>
        <v>0</v>
      </c>
      <c r="AI41" s="108" t="s">
        <v>14</v>
      </c>
      <c r="AJ41" s="146" t="str">
        <f t="shared" si="0"/>
        <v/>
      </c>
      <c r="AK41" s="139" t="str">
        <f>BE25</f>
        <v/>
      </c>
      <c r="AL41" s="219"/>
      <c r="AM41" s="108" t="str">
        <f>BI29</f>
        <v/>
      </c>
      <c r="AN41" s="108">
        <f>BH29</f>
        <v>0</v>
      </c>
      <c r="AO41" s="108" t="s">
        <v>14</v>
      </c>
      <c r="AP41" s="149">
        <f>BF29</f>
        <v>0</v>
      </c>
      <c r="AQ41" s="139" t="str">
        <f>BE29</f>
        <v/>
      </c>
      <c r="AR41" s="219"/>
      <c r="AS41" s="108" t="str">
        <f>BI33</f>
        <v/>
      </c>
      <c r="AT41" s="108">
        <f>BH33</f>
        <v>0</v>
      </c>
      <c r="AU41" s="108" t="s">
        <v>14</v>
      </c>
      <c r="AV41" s="149">
        <f>BF33</f>
        <v>0</v>
      </c>
      <c r="AW41" s="139" t="str">
        <f>BE33</f>
        <v/>
      </c>
      <c r="AX41" s="219"/>
      <c r="AY41" s="108" t="str">
        <f>BI37</f>
        <v/>
      </c>
      <c r="AZ41" s="108">
        <f>BH37</f>
        <v>0</v>
      </c>
      <c r="BA41" s="108" t="s">
        <v>14</v>
      </c>
      <c r="BB41" s="149">
        <f>BF37</f>
        <v>0</v>
      </c>
      <c r="BC41" s="176" t="str">
        <f>BE37</f>
        <v/>
      </c>
      <c r="BD41" s="222"/>
      <c r="BE41" s="108"/>
      <c r="BF41" s="108"/>
      <c r="BG41" s="108" t="s">
        <v>14</v>
      </c>
      <c r="BH41" s="149"/>
      <c r="BI41" s="108"/>
      <c r="BJ41" s="207"/>
      <c r="BK41" s="210"/>
      <c r="BL41" s="207"/>
      <c r="BM41" s="210"/>
      <c r="BN41" s="210"/>
      <c r="BO41" s="210"/>
      <c r="BP41" s="213"/>
      <c r="BQ41" s="216"/>
      <c r="BR41" s="216"/>
      <c r="BS41" s="245"/>
      <c r="BT41" s="224"/>
      <c r="BV41" s="99"/>
    </row>
    <row r="42" spans="1:76" ht="13.5" hidden="1" thickBot="1" x14ac:dyDescent="0.25">
      <c r="A42" s="227"/>
      <c r="B42" s="229"/>
      <c r="C42" s="138" t="str">
        <f>BI6</f>
        <v/>
      </c>
      <c r="D42" s="108">
        <f>BH6</f>
        <v>0</v>
      </c>
      <c r="E42" s="108" t="s">
        <v>14</v>
      </c>
      <c r="F42" s="108">
        <f>BF6</f>
        <v>0</v>
      </c>
      <c r="G42" s="139" t="str">
        <f>BE6</f>
        <v/>
      </c>
      <c r="H42" s="232"/>
      <c r="I42" s="108" t="str">
        <f>BI10</f>
        <v/>
      </c>
      <c r="J42" s="108">
        <f>BH10</f>
        <v>0</v>
      </c>
      <c r="K42" s="108" t="s">
        <v>14</v>
      </c>
      <c r="L42" s="149">
        <f>BF10</f>
        <v>0</v>
      </c>
      <c r="M42" s="139" t="str">
        <f>BE10</f>
        <v/>
      </c>
      <c r="N42" s="219"/>
      <c r="O42" s="108" t="str">
        <f>BI14</f>
        <v/>
      </c>
      <c r="P42" s="108">
        <f>BH14</f>
        <v>0</v>
      </c>
      <c r="Q42" s="108" t="s">
        <v>14</v>
      </c>
      <c r="R42" s="149">
        <f>BF14</f>
        <v>0</v>
      </c>
      <c r="S42" s="139" t="str">
        <f>BE14</f>
        <v/>
      </c>
      <c r="T42" s="219"/>
      <c r="U42" s="156" t="str">
        <f>BI18</f>
        <v/>
      </c>
      <c r="V42" s="108">
        <f>BH18</f>
        <v>0</v>
      </c>
      <c r="W42" s="108" t="s">
        <v>14</v>
      </c>
      <c r="X42" s="108">
        <f>BF18</f>
        <v>0</v>
      </c>
      <c r="Y42" s="139" t="str">
        <f>BE18</f>
        <v/>
      </c>
      <c r="Z42" s="219"/>
      <c r="AA42" s="156" t="str">
        <f>BI22</f>
        <v/>
      </c>
      <c r="AB42" s="108">
        <f>BH22</f>
        <v>0</v>
      </c>
      <c r="AC42" s="108" t="s">
        <v>14</v>
      </c>
      <c r="AD42" s="149">
        <f>BF22</f>
        <v>0</v>
      </c>
      <c r="AE42" s="139" t="str">
        <f>BE22</f>
        <v/>
      </c>
      <c r="AF42" s="219"/>
      <c r="AG42" s="108" t="str">
        <f>BI26</f>
        <v/>
      </c>
      <c r="AH42" s="108">
        <f>BH26</f>
        <v>0</v>
      </c>
      <c r="AI42" s="108" t="s">
        <v>14</v>
      </c>
      <c r="AJ42" s="146" t="str">
        <f t="shared" si="0"/>
        <v/>
      </c>
      <c r="AK42" s="139" t="str">
        <f>BE26</f>
        <v/>
      </c>
      <c r="AL42" s="219"/>
      <c r="AM42" s="108" t="str">
        <f>BI30</f>
        <v/>
      </c>
      <c r="AN42" s="108">
        <f>BH30</f>
        <v>0</v>
      </c>
      <c r="AO42" s="108" t="s">
        <v>14</v>
      </c>
      <c r="AP42" s="149">
        <f>BF30</f>
        <v>0</v>
      </c>
      <c r="AQ42" s="139" t="str">
        <f>BE30</f>
        <v/>
      </c>
      <c r="AR42" s="219"/>
      <c r="AS42" s="108" t="str">
        <f>BI34</f>
        <v/>
      </c>
      <c r="AT42" s="108">
        <f>BH34</f>
        <v>0</v>
      </c>
      <c r="AU42" s="108" t="s">
        <v>14</v>
      </c>
      <c r="AV42" s="149">
        <f>BF34</f>
        <v>0</v>
      </c>
      <c r="AW42" s="139" t="str">
        <f>BE34</f>
        <v/>
      </c>
      <c r="AX42" s="219"/>
      <c r="AY42" s="108" t="str">
        <f>BI38</f>
        <v/>
      </c>
      <c r="AZ42" s="108">
        <f>BH38</f>
        <v>0</v>
      </c>
      <c r="BA42" s="108" t="s">
        <v>14</v>
      </c>
      <c r="BB42" s="149">
        <f>BF38</f>
        <v>0</v>
      </c>
      <c r="BC42" s="177" t="str">
        <f>BE38</f>
        <v/>
      </c>
      <c r="BD42" s="222"/>
      <c r="BE42" s="108"/>
      <c r="BF42" s="108"/>
      <c r="BG42" s="108" t="s">
        <v>14</v>
      </c>
      <c r="BH42" s="149"/>
      <c r="BI42" s="108"/>
      <c r="BJ42" s="207"/>
      <c r="BK42" s="210"/>
      <c r="BL42" s="207"/>
      <c r="BM42" s="210"/>
      <c r="BN42" s="210"/>
      <c r="BO42" s="210"/>
      <c r="BP42" s="213"/>
      <c r="BQ42" s="216"/>
      <c r="BR42" s="216"/>
      <c r="BS42" s="245"/>
      <c r="BT42" s="224"/>
      <c r="BV42" s="99"/>
    </row>
    <row r="43" spans="1:76" ht="13.5" hidden="1" thickBot="1" x14ac:dyDescent="0.25">
      <c r="A43" s="249"/>
      <c r="B43" s="230"/>
      <c r="C43" s="178" t="str">
        <f>BI7</f>
        <v/>
      </c>
      <c r="D43" s="179">
        <f>BH7</f>
        <v>0</v>
      </c>
      <c r="E43" s="179" t="s">
        <v>14</v>
      </c>
      <c r="F43" s="179">
        <f>BF7</f>
        <v>0</v>
      </c>
      <c r="G43" s="180" t="str">
        <f>BE7</f>
        <v/>
      </c>
      <c r="H43" s="233"/>
      <c r="I43" s="179" t="str">
        <f>BI11</f>
        <v/>
      </c>
      <c r="J43" s="179">
        <f>BH11</f>
        <v>0</v>
      </c>
      <c r="K43" s="179" t="s">
        <v>14</v>
      </c>
      <c r="L43" s="181">
        <f>BF11</f>
        <v>0</v>
      </c>
      <c r="M43" s="180" t="str">
        <f>BE11</f>
        <v/>
      </c>
      <c r="N43" s="220"/>
      <c r="O43" s="179" t="str">
        <f>BI15</f>
        <v/>
      </c>
      <c r="P43" s="179">
        <f>BH15</f>
        <v>0</v>
      </c>
      <c r="Q43" s="179" t="s">
        <v>14</v>
      </c>
      <c r="R43" s="181">
        <f>BF15</f>
        <v>0</v>
      </c>
      <c r="S43" s="180" t="str">
        <f>BE15</f>
        <v/>
      </c>
      <c r="T43" s="220"/>
      <c r="U43" s="182" t="str">
        <f>BI19</f>
        <v/>
      </c>
      <c r="V43" s="179">
        <f>BH19</f>
        <v>0</v>
      </c>
      <c r="W43" s="179" t="s">
        <v>14</v>
      </c>
      <c r="X43" s="179">
        <f>BF19</f>
        <v>0</v>
      </c>
      <c r="Y43" s="180" t="str">
        <f>BE19</f>
        <v/>
      </c>
      <c r="Z43" s="220"/>
      <c r="AA43" s="183" t="str">
        <f>BI23</f>
        <v/>
      </c>
      <c r="AB43" s="179">
        <f>BH23</f>
        <v>0</v>
      </c>
      <c r="AC43" s="179" t="s">
        <v>14</v>
      </c>
      <c r="AD43" s="181">
        <f>BF23</f>
        <v>0</v>
      </c>
      <c r="AE43" s="180" t="str">
        <f>BE23</f>
        <v/>
      </c>
      <c r="AF43" s="220"/>
      <c r="AG43" s="179" t="str">
        <f>BI27</f>
        <v/>
      </c>
      <c r="AH43" s="179">
        <f>BH27</f>
        <v>0</v>
      </c>
      <c r="AI43" s="179" t="s">
        <v>14</v>
      </c>
      <c r="AJ43" s="146" t="str">
        <f t="shared" si="0"/>
        <v/>
      </c>
      <c r="AK43" s="180" t="str">
        <f>BE27</f>
        <v/>
      </c>
      <c r="AL43" s="220"/>
      <c r="AM43" s="179" t="str">
        <f>BI31</f>
        <v/>
      </c>
      <c r="AN43" s="179">
        <f>BH31</f>
        <v>0</v>
      </c>
      <c r="AO43" s="179" t="s">
        <v>14</v>
      </c>
      <c r="AP43" s="181">
        <f>BF31</f>
        <v>0</v>
      </c>
      <c r="AQ43" s="180" t="str">
        <f>BE31</f>
        <v/>
      </c>
      <c r="AR43" s="220"/>
      <c r="AS43" s="179" t="str">
        <f>BI35</f>
        <v/>
      </c>
      <c r="AT43" s="179">
        <f>BH35</f>
        <v>0</v>
      </c>
      <c r="AU43" s="179" t="s">
        <v>14</v>
      </c>
      <c r="AV43" s="181">
        <f>BF35</f>
        <v>0</v>
      </c>
      <c r="AW43" s="180" t="str">
        <f>BE35</f>
        <v/>
      </c>
      <c r="AX43" s="220"/>
      <c r="AY43" s="184" t="str">
        <f>BI39</f>
        <v/>
      </c>
      <c r="AZ43" s="179">
        <f>BH39</f>
        <v>0</v>
      </c>
      <c r="BA43" s="179" t="s">
        <v>14</v>
      </c>
      <c r="BB43" s="181">
        <f>BF39</f>
        <v>0</v>
      </c>
      <c r="BC43" s="185" t="str">
        <f>BE39</f>
        <v/>
      </c>
      <c r="BD43" s="223"/>
      <c r="BE43" s="184"/>
      <c r="BF43" s="179"/>
      <c r="BG43" s="179" t="s">
        <v>14</v>
      </c>
      <c r="BH43" s="181"/>
      <c r="BI43" s="186"/>
      <c r="BJ43" s="208"/>
      <c r="BK43" s="211"/>
      <c r="BL43" s="208"/>
      <c r="BM43" s="211"/>
      <c r="BN43" s="211"/>
      <c r="BO43" s="211"/>
      <c r="BP43" s="214"/>
      <c r="BQ43" s="217"/>
      <c r="BR43" s="217"/>
      <c r="BS43" s="246"/>
      <c r="BT43" s="248"/>
    </row>
    <row r="44" spans="1:76" ht="13.5" thickTop="1" x14ac:dyDescent="0.2">
      <c r="BJ44" s="203"/>
      <c r="BK44" s="203"/>
      <c r="BL44" s="204"/>
      <c r="BM44" s="205"/>
      <c r="BP44" s="187"/>
    </row>
    <row r="45" spans="1:76" x14ac:dyDescent="0.2">
      <c r="BP45" s="187"/>
    </row>
    <row r="49" spans="1:61" ht="13.5" thickTop="1" x14ac:dyDescent="0.2">
      <c r="A49" s="188" t="str">
        <f>$A$3</f>
        <v>チーム名</v>
      </c>
      <c r="B49" s="202" t="str">
        <f>$B$3</f>
        <v>光ヶ丘P＆M</v>
      </c>
      <c r="C49" s="202"/>
      <c r="D49" s="202"/>
      <c r="E49" s="202"/>
      <c r="F49" s="202"/>
      <c r="G49" s="202"/>
      <c r="H49" s="200" t="str">
        <f>H3</f>
        <v>４人で強い方がＴＷＥ</v>
      </c>
      <c r="I49" s="200"/>
      <c r="J49" s="200"/>
      <c r="K49" s="200"/>
      <c r="L49" s="200"/>
      <c r="M49" s="200"/>
      <c r="N49" s="200" t="str">
        <f>$N$3</f>
        <v>ひまわり２</v>
      </c>
      <c r="O49" s="200"/>
      <c r="P49" s="200"/>
      <c r="Q49" s="200"/>
      <c r="R49" s="200"/>
      <c r="S49" s="200"/>
      <c r="T49" s="200" t="str">
        <f>$T$3</f>
        <v>ハッピーA</v>
      </c>
      <c r="U49" s="200"/>
      <c r="V49" s="200"/>
      <c r="W49" s="200"/>
      <c r="X49" s="200"/>
      <c r="Y49" s="200"/>
      <c r="Z49" s="200" t="str">
        <f>$Z$3</f>
        <v>カリブコルセア</v>
      </c>
      <c r="AA49" s="200"/>
      <c r="AB49" s="200"/>
      <c r="AC49" s="200"/>
      <c r="AD49" s="200"/>
      <c r="AE49" s="200"/>
      <c r="AF49" s="200" t="str">
        <f>$AF$3</f>
        <v>大志え～</v>
      </c>
      <c r="AG49" s="200"/>
      <c r="AH49" s="200"/>
      <c r="AI49" s="200"/>
      <c r="AJ49" s="200"/>
      <c r="AK49" s="200"/>
      <c r="AL49" s="200" t="str">
        <f>$AL$3</f>
        <v>愛西ＳＶＣ</v>
      </c>
      <c r="AM49" s="200"/>
      <c r="AN49" s="200"/>
      <c r="AO49" s="200"/>
      <c r="AP49" s="200"/>
      <c r="AQ49" s="200"/>
      <c r="AR49" s="200" t="str">
        <f>$AR$3</f>
        <v>大塚ＳＶＣ</v>
      </c>
      <c r="AS49" s="200"/>
      <c r="AT49" s="200"/>
      <c r="AU49" s="200"/>
      <c r="AV49" s="200"/>
      <c r="AW49" s="200"/>
      <c r="AX49" s="200">
        <f>$AX$3</f>
        <v>0</v>
      </c>
      <c r="AY49" s="200"/>
      <c r="AZ49" s="200"/>
      <c r="BA49" s="200"/>
      <c r="BB49" s="200"/>
      <c r="BC49" s="200"/>
      <c r="BD49" s="200">
        <f>$BD$3</f>
        <v>0</v>
      </c>
      <c r="BE49" s="200"/>
      <c r="BF49" s="200"/>
      <c r="BG49" s="200"/>
      <c r="BH49" s="200"/>
      <c r="BI49" s="201"/>
    </row>
    <row r="50" spans="1:61" ht="13.5" thickBot="1" x14ac:dyDescent="0.25">
      <c r="A50" s="189" t="s">
        <v>11</v>
      </c>
      <c r="B50" s="198">
        <f>$BT$4</f>
        <v>1</v>
      </c>
      <c r="C50" s="198"/>
      <c r="D50" s="198"/>
      <c r="E50" s="198"/>
      <c r="F50" s="198"/>
      <c r="G50" s="198"/>
      <c r="H50" s="198">
        <f>$BT$8</f>
        <v>4</v>
      </c>
      <c r="I50" s="198"/>
      <c r="J50" s="198"/>
      <c r="K50" s="198"/>
      <c r="L50" s="198"/>
      <c r="M50" s="198"/>
      <c r="N50" s="198">
        <f>$BT$12</f>
        <v>8</v>
      </c>
      <c r="O50" s="198"/>
      <c r="P50" s="198"/>
      <c r="Q50" s="198"/>
      <c r="R50" s="198"/>
      <c r="S50" s="198"/>
      <c r="T50" s="198">
        <f>$BT$16</f>
        <v>5</v>
      </c>
      <c r="U50" s="198"/>
      <c r="V50" s="198"/>
      <c r="W50" s="198"/>
      <c r="X50" s="198"/>
      <c r="Y50" s="198"/>
      <c r="Z50" s="198">
        <f>$BT$20</f>
        <v>7</v>
      </c>
      <c r="AA50" s="198"/>
      <c r="AB50" s="198"/>
      <c r="AC50" s="198"/>
      <c r="AD50" s="198"/>
      <c r="AE50" s="198"/>
      <c r="AF50" s="198">
        <f>$BT$24</f>
        <v>2</v>
      </c>
      <c r="AG50" s="198"/>
      <c r="AH50" s="198"/>
      <c r="AI50" s="198"/>
      <c r="AJ50" s="198"/>
      <c r="AK50" s="198"/>
      <c r="AL50" s="198">
        <f>$BT$28</f>
        <v>6</v>
      </c>
      <c r="AM50" s="198"/>
      <c r="AN50" s="198"/>
      <c r="AO50" s="198"/>
      <c r="AP50" s="198"/>
      <c r="AQ50" s="198"/>
      <c r="AR50" s="198">
        <f>$BT$32</f>
        <v>3</v>
      </c>
      <c r="AS50" s="198"/>
      <c r="AT50" s="198"/>
      <c r="AU50" s="198"/>
      <c r="AV50" s="198"/>
      <c r="AW50" s="198"/>
      <c r="AX50" s="198">
        <f>$BT$36</f>
        <v>9</v>
      </c>
      <c r="AY50" s="198"/>
      <c r="AZ50" s="198"/>
      <c r="BA50" s="198"/>
      <c r="BB50" s="198"/>
      <c r="BC50" s="198"/>
      <c r="BD50" s="198">
        <f>$BT$40</f>
        <v>9</v>
      </c>
      <c r="BE50" s="198"/>
      <c r="BF50" s="198"/>
      <c r="BG50" s="198"/>
      <c r="BH50" s="198"/>
      <c r="BI50" s="199"/>
    </row>
  </sheetData>
  <mergeCells count="270">
    <mergeCell ref="B2:G2"/>
    <mergeCell ref="H2:M2"/>
    <mergeCell ref="N2:S2"/>
    <mergeCell ref="T2:Y2"/>
    <mergeCell ref="Z2:AE2"/>
    <mergeCell ref="AF2:AK2"/>
    <mergeCell ref="BO2:BO3"/>
    <mergeCell ref="BP2:BP3"/>
    <mergeCell ref="BQ2:BQ3"/>
    <mergeCell ref="BR2:BR3"/>
    <mergeCell ref="BS2:BS3"/>
    <mergeCell ref="BT2:BT3"/>
    <mergeCell ref="AL2:AQ2"/>
    <mergeCell ref="AR2:AW2"/>
    <mergeCell ref="AX2:BC2"/>
    <mergeCell ref="BD2:BI2"/>
    <mergeCell ref="BJ2:BL3"/>
    <mergeCell ref="BM2:BM3"/>
    <mergeCell ref="AL3:AQ3"/>
    <mergeCell ref="AR3:AW3"/>
    <mergeCell ref="AX3:BC3"/>
    <mergeCell ref="BD3:BI3"/>
    <mergeCell ref="N4:N7"/>
    <mergeCell ref="T4:T7"/>
    <mergeCell ref="Z4:Z7"/>
    <mergeCell ref="AF4:AF7"/>
    <mergeCell ref="B3:G3"/>
    <mergeCell ref="H3:M3"/>
    <mergeCell ref="N3:S3"/>
    <mergeCell ref="T3:Y3"/>
    <mergeCell ref="Z3:AE3"/>
    <mergeCell ref="AF3:AK3"/>
    <mergeCell ref="BR4:BR7"/>
    <mergeCell ref="BS4:BS7"/>
    <mergeCell ref="BT4:BT7"/>
    <mergeCell ref="A5:A7"/>
    <mergeCell ref="B8:B11"/>
    <mergeCell ref="H8:M11"/>
    <mergeCell ref="N8:N11"/>
    <mergeCell ref="T8:T11"/>
    <mergeCell ref="Z8:Z11"/>
    <mergeCell ref="AF8:AF11"/>
    <mergeCell ref="BL4:BL7"/>
    <mergeCell ref="BM4:BM7"/>
    <mergeCell ref="BN4:BN7"/>
    <mergeCell ref="BO4:BO7"/>
    <mergeCell ref="BP4:BP7"/>
    <mergeCell ref="BQ4:BQ7"/>
    <mergeCell ref="AL4:AL7"/>
    <mergeCell ref="AR4:AR7"/>
    <mergeCell ref="AX4:AX7"/>
    <mergeCell ref="BD4:BD7"/>
    <mergeCell ref="BJ4:BJ7"/>
    <mergeCell ref="BK4:BK7"/>
    <mergeCell ref="B4:G7"/>
    <mergeCell ref="H4:H7"/>
    <mergeCell ref="BR8:BR11"/>
    <mergeCell ref="BS8:BS11"/>
    <mergeCell ref="BT8:BT11"/>
    <mergeCell ref="A9:A11"/>
    <mergeCell ref="B12:B15"/>
    <mergeCell ref="H12:H15"/>
    <mergeCell ref="N12:S15"/>
    <mergeCell ref="T12:T15"/>
    <mergeCell ref="Z12:Z15"/>
    <mergeCell ref="AF12:AF15"/>
    <mergeCell ref="BL8:BL11"/>
    <mergeCell ref="BM8:BM11"/>
    <mergeCell ref="BN8:BN11"/>
    <mergeCell ref="BO8:BO11"/>
    <mergeCell ref="BP8:BP11"/>
    <mergeCell ref="BQ8:BQ11"/>
    <mergeCell ref="AL8:AL11"/>
    <mergeCell ref="AR8:AR11"/>
    <mergeCell ref="AX8:AX11"/>
    <mergeCell ref="BD8:BD11"/>
    <mergeCell ref="BJ8:BJ11"/>
    <mergeCell ref="BK8:BK11"/>
    <mergeCell ref="BR12:BR15"/>
    <mergeCell ref="BS12:BS15"/>
    <mergeCell ref="BT12:BT15"/>
    <mergeCell ref="A13:A15"/>
    <mergeCell ref="B16:B19"/>
    <mergeCell ref="H16:H19"/>
    <mergeCell ref="N16:N19"/>
    <mergeCell ref="T16:Y19"/>
    <mergeCell ref="Z16:Z19"/>
    <mergeCell ref="AF16:AF19"/>
    <mergeCell ref="BL12:BL15"/>
    <mergeCell ref="BM12:BM15"/>
    <mergeCell ref="BN12:BN15"/>
    <mergeCell ref="BO12:BO15"/>
    <mergeCell ref="BP12:BP15"/>
    <mergeCell ref="BQ12:BQ15"/>
    <mergeCell ref="AL12:AL15"/>
    <mergeCell ref="AR12:AR15"/>
    <mergeCell ref="AX12:AX15"/>
    <mergeCell ref="BD12:BD15"/>
    <mergeCell ref="BJ12:BJ15"/>
    <mergeCell ref="BK12:BK15"/>
    <mergeCell ref="BR16:BR19"/>
    <mergeCell ref="BS16:BS19"/>
    <mergeCell ref="BT16:BT19"/>
    <mergeCell ref="A17:A19"/>
    <mergeCell ref="B20:B23"/>
    <mergeCell ref="H20:H23"/>
    <mergeCell ref="N20:N23"/>
    <mergeCell ref="T20:T23"/>
    <mergeCell ref="Z20:AE23"/>
    <mergeCell ref="AF20:AF23"/>
    <mergeCell ref="BL16:BL19"/>
    <mergeCell ref="BM16:BM19"/>
    <mergeCell ref="BN16:BN19"/>
    <mergeCell ref="BO16:BO19"/>
    <mergeCell ref="BP16:BP19"/>
    <mergeCell ref="BQ16:BQ19"/>
    <mergeCell ref="AL16:AL19"/>
    <mergeCell ref="AR16:AR19"/>
    <mergeCell ref="AX16:AX19"/>
    <mergeCell ref="BD16:BD19"/>
    <mergeCell ref="BJ16:BJ19"/>
    <mergeCell ref="BK16:BK19"/>
    <mergeCell ref="BR20:BR23"/>
    <mergeCell ref="BS20:BS23"/>
    <mergeCell ref="BT20:BT23"/>
    <mergeCell ref="A21:A23"/>
    <mergeCell ref="B24:B27"/>
    <mergeCell ref="H24:H27"/>
    <mergeCell ref="N24:N27"/>
    <mergeCell ref="T24:T27"/>
    <mergeCell ref="Z24:Z27"/>
    <mergeCell ref="AF24:AK27"/>
    <mergeCell ref="BL20:BL23"/>
    <mergeCell ref="BM20:BM23"/>
    <mergeCell ref="BN20:BN23"/>
    <mergeCell ref="BO20:BO23"/>
    <mergeCell ref="BP20:BP23"/>
    <mergeCell ref="BQ20:BQ23"/>
    <mergeCell ref="AL20:AL23"/>
    <mergeCell ref="AR20:AR23"/>
    <mergeCell ref="AX20:AX23"/>
    <mergeCell ref="BD20:BD23"/>
    <mergeCell ref="BJ20:BJ23"/>
    <mergeCell ref="BK20:BK23"/>
    <mergeCell ref="BR24:BR27"/>
    <mergeCell ref="BS24:BS27"/>
    <mergeCell ref="BT24:BT27"/>
    <mergeCell ref="A25:A27"/>
    <mergeCell ref="B28:B31"/>
    <mergeCell ref="H28:H31"/>
    <mergeCell ref="N28:N31"/>
    <mergeCell ref="T28:T31"/>
    <mergeCell ref="Z28:Z31"/>
    <mergeCell ref="AF28:AF31"/>
    <mergeCell ref="BL24:BL27"/>
    <mergeCell ref="BM24:BM27"/>
    <mergeCell ref="BN24:BN27"/>
    <mergeCell ref="BO24:BO27"/>
    <mergeCell ref="BP24:BP27"/>
    <mergeCell ref="BQ24:BQ27"/>
    <mergeCell ref="AL24:AL27"/>
    <mergeCell ref="AR24:AR27"/>
    <mergeCell ref="AX24:AX27"/>
    <mergeCell ref="BD24:BD27"/>
    <mergeCell ref="BJ24:BJ27"/>
    <mergeCell ref="BK24:BK27"/>
    <mergeCell ref="BR28:BR31"/>
    <mergeCell ref="BS28:BS31"/>
    <mergeCell ref="BT28:BT31"/>
    <mergeCell ref="A29:A31"/>
    <mergeCell ref="B32:B35"/>
    <mergeCell ref="H32:H35"/>
    <mergeCell ref="N32:N35"/>
    <mergeCell ref="T32:T35"/>
    <mergeCell ref="Z32:Z35"/>
    <mergeCell ref="AF32:AF35"/>
    <mergeCell ref="BL28:BL31"/>
    <mergeCell ref="BM28:BM31"/>
    <mergeCell ref="BN28:BN31"/>
    <mergeCell ref="BO28:BO31"/>
    <mergeCell ref="BP28:BP31"/>
    <mergeCell ref="BQ28:BQ31"/>
    <mergeCell ref="AL28:AQ31"/>
    <mergeCell ref="AR28:AR31"/>
    <mergeCell ref="AX28:AX31"/>
    <mergeCell ref="BD28:BD31"/>
    <mergeCell ref="BJ28:BJ31"/>
    <mergeCell ref="BK28:BK31"/>
    <mergeCell ref="BR32:BR35"/>
    <mergeCell ref="BS32:BS35"/>
    <mergeCell ref="BT32:BT35"/>
    <mergeCell ref="A33:A35"/>
    <mergeCell ref="B36:B39"/>
    <mergeCell ref="H36:H39"/>
    <mergeCell ref="N36:N39"/>
    <mergeCell ref="T36:T39"/>
    <mergeCell ref="Z36:Z39"/>
    <mergeCell ref="AF36:AF39"/>
    <mergeCell ref="BL32:BL35"/>
    <mergeCell ref="BM32:BM35"/>
    <mergeCell ref="BN32:BN35"/>
    <mergeCell ref="BO32:BO35"/>
    <mergeCell ref="BP32:BP35"/>
    <mergeCell ref="BQ32:BQ35"/>
    <mergeCell ref="AL32:AL35"/>
    <mergeCell ref="AR32:AW35"/>
    <mergeCell ref="AX32:AX35"/>
    <mergeCell ref="BD32:BD35"/>
    <mergeCell ref="BJ32:BJ35"/>
    <mergeCell ref="BK32:BK35"/>
    <mergeCell ref="BR36:BR39"/>
    <mergeCell ref="BS36:BS39"/>
    <mergeCell ref="BT36:BT39"/>
    <mergeCell ref="A37:A39"/>
    <mergeCell ref="B40:B43"/>
    <mergeCell ref="H40:H43"/>
    <mergeCell ref="N40:N43"/>
    <mergeCell ref="T40:T43"/>
    <mergeCell ref="Z40:Z43"/>
    <mergeCell ref="AF40:AF43"/>
    <mergeCell ref="BL36:BL39"/>
    <mergeCell ref="BM36:BM39"/>
    <mergeCell ref="BN36:BN39"/>
    <mergeCell ref="BO36:BO39"/>
    <mergeCell ref="BP36:BP39"/>
    <mergeCell ref="BQ36:BQ39"/>
    <mergeCell ref="AL36:AL39"/>
    <mergeCell ref="AR36:AR39"/>
    <mergeCell ref="AX36:AX39"/>
    <mergeCell ref="BD36:BD39"/>
    <mergeCell ref="BJ36:BJ39"/>
    <mergeCell ref="BK36:BK39"/>
    <mergeCell ref="BR40:BR43"/>
    <mergeCell ref="BS40:BS43"/>
    <mergeCell ref="BT40:BT43"/>
    <mergeCell ref="A41:A43"/>
    <mergeCell ref="BJ44:BK44"/>
    <mergeCell ref="BL44:BM44"/>
    <mergeCell ref="BL40:BL43"/>
    <mergeCell ref="BM40:BM43"/>
    <mergeCell ref="BN40:BN43"/>
    <mergeCell ref="BO40:BO43"/>
    <mergeCell ref="BP40:BP43"/>
    <mergeCell ref="BQ40:BQ43"/>
    <mergeCell ref="AL40:AL43"/>
    <mergeCell ref="AR40:AR43"/>
    <mergeCell ref="AX40:AX43"/>
    <mergeCell ref="BD40:BD43"/>
    <mergeCell ref="BJ40:BJ43"/>
    <mergeCell ref="BK40:BK43"/>
    <mergeCell ref="AL50:AQ50"/>
    <mergeCell ref="AR50:AW50"/>
    <mergeCell ref="AX50:BC50"/>
    <mergeCell ref="BD50:BI50"/>
    <mergeCell ref="AL49:AQ49"/>
    <mergeCell ref="AR49:AW49"/>
    <mergeCell ref="AX49:BC49"/>
    <mergeCell ref="BD49:BI49"/>
    <mergeCell ref="B50:G50"/>
    <mergeCell ref="H50:M50"/>
    <mergeCell ref="N50:S50"/>
    <mergeCell ref="T50:Y50"/>
    <mergeCell ref="Z50:AE50"/>
    <mergeCell ref="AF50:AK50"/>
    <mergeCell ref="B49:G49"/>
    <mergeCell ref="H49:M49"/>
    <mergeCell ref="N49:S49"/>
    <mergeCell ref="T49:Y49"/>
    <mergeCell ref="Z49:AE49"/>
    <mergeCell ref="AF49:AK49"/>
  </mergeCells>
  <phoneticPr fontId="16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28D69-DF90-4DA5-8162-8256177834A4}">
  <sheetPr>
    <tabColor rgb="FFC62AB3"/>
  </sheetPr>
  <dimension ref="A1:BZ50"/>
  <sheetViews>
    <sheetView topLeftCell="D1" workbookViewId="0">
      <selection activeCell="BM12" sqref="BM1:BP1048576"/>
    </sheetView>
  </sheetViews>
  <sheetFormatPr defaultColWidth="9" defaultRowHeight="13" x14ac:dyDescent="0.2"/>
  <cols>
    <col min="1" max="1" width="11.81640625" style="105" customWidth="1"/>
    <col min="2" max="49" width="2.81640625" style="105" customWidth="1"/>
    <col min="50" max="61" width="2.6328125" style="105" hidden="1" customWidth="1"/>
    <col min="62" max="62" width="2.6328125" style="105" customWidth="1"/>
    <col min="63" max="63" width="1.453125" style="105" customWidth="1"/>
    <col min="64" max="64" width="2.6328125" style="105" customWidth="1"/>
    <col min="65" max="65" width="3.1796875" style="105" hidden="1" customWidth="1"/>
    <col min="66" max="66" width="1.1796875" style="105" hidden="1" customWidth="1"/>
    <col min="67" max="67" width="3.08984375" style="105" hidden="1" customWidth="1"/>
    <col min="68" max="68" width="7.453125" style="105" hidden="1" customWidth="1"/>
    <col min="69" max="70" width="3.81640625" style="105" customWidth="1"/>
    <col min="71" max="71" width="4.90625" style="105" customWidth="1"/>
    <col min="72" max="72" width="4" style="105" customWidth="1"/>
    <col min="73" max="76" width="0" style="105" hidden="1" customWidth="1"/>
    <col min="77" max="16384" width="9" style="105"/>
  </cols>
  <sheetData>
    <row r="1" spans="1:78" ht="17" thickBot="1" x14ac:dyDescent="0.3">
      <c r="A1" s="191" t="s">
        <v>0</v>
      </c>
      <c r="B1" s="104"/>
      <c r="C1" s="104"/>
      <c r="D1" s="192" t="s">
        <v>45</v>
      </c>
      <c r="I1" s="105" t="s">
        <v>74</v>
      </c>
      <c r="X1" s="105" t="s">
        <v>49</v>
      </c>
      <c r="AI1" s="105" t="s">
        <v>1</v>
      </c>
    </row>
    <row r="2" spans="1:78" ht="14.5" thickTop="1" x14ac:dyDescent="0.2">
      <c r="A2" s="106" t="s">
        <v>2</v>
      </c>
      <c r="B2" s="318"/>
      <c r="C2" s="319"/>
      <c r="D2" s="319"/>
      <c r="E2" s="319"/>
      <c r="F2" s="319"/>
      <c r="G2" s="320"/>
      <c r="H2" s="318"/>
      <c r="I2" s="319"/>
      <c r="J2" s="319"/>
      <c r="K2" s="319"/>
      <c r="L2" s="319"/>
      <c r="M2" s="320"/>
      <c r="N2" s="318"/>
      <c r="O2" s="319"/>
      <c r="P2" s="319"/>
      <c r="Q2" s="319"/>
      <c r="R2" s="319"/>
      <c r="S2" s="320"/>
      <c r="T2" s="318"/>
      <c r="U2" s="319"/>
      <c r="V2" s="319"/>
      <c r="W2" s="319"/>
      <c r="X2" s="319"/>
      <c r="Y2" s="320"/>
      <c r="Z2" s="318"/>
      <c r="AA2" s="319"/>
      <c r="AB2" s="319"/>
      <c r="AC2" s="319"/>
      <c r="AD2" s="319"/>
      <c r="AE2" s="320"/>
      <c r="AF2" s="318"/>
      <c r="AG2" s="319"/>
      <c r="AH2" s="319"/>
      <c r="AI2" s="319"/>
      <c r="AJ2" s="319"/>
      <c r="AK2" s="320"/>
      <c r="AL2" s="318"/>
      <c r="AM2" s="319"/>
      <c r="AN2" s="319"/>
      <c r="AO2" s="319"/>
      <c r="AP2" s="319"/>
      <c r="AQ2" s="320"/>
      <c r="AR2" s="318"/>
      <c r="AS2" s="319"/>
      <c r="AT2" s="319"/>
      <c r="AU2" s="319"/>
      <c r="AV2" s="319"/>
      <c r="AW2" s="320"/>
      <c r="AX2" s="318"/>
      <c r="AY2" s="319"/>
      <c r="AZ2" s="319"/>
      <c r="BA2" s="319"/>
      <c r="BB2" s="319"/>
      <c r="BC2" s="320"/>
      <c r="BD2" s="318"/>
      <c r="BE2" s="319"/>
      <c r="BF2" s="319"/>
      <c r="BG2" s="319"/>
      <c r="BH2" s="319"/>
      <c r="BI2" s="320"/>
      <c r="BJ2" s="321" t="s">
        <v>3</v>
      </c>
      <c r="BK2" s="322"/>
      <c r="BL2" s="322"/>
      <c r="BM2" s="325" t="s">
        <v>5</v>
      </c>
      <c r="BN2" s="193"/>
      <c r="BO2" s="330" t="s">
        <v>6</v>
      </c>
      <c r="BP2" s="314" t="s">
        <v>7</v>
      </c>
      <c r="BQ2" s="332" t="s">
        <v>8</v>
      </c>
      <c r="BR2" s="312" t="s">
        <v>9</v>
      </c>
      <c r="BS2" s="314" t="s">
        <v>10</v>
      </c>
      <c r="BT2" s="316" t="s">
        <v>11</v>
      </c>
    </row>
    <row r="3" spans="1:78" ht="31.5" customHeight="1" thickBot="1" x14ac:dyDescent="0.25">
      <c r="A3" s="107" t="s">
        <v>12</v>
      </c>
      <c r="B3" s="309" t="s">
        <v>75</v>
      </c>
      <c r="C3" s="310"/>
      <c r="D3" s="310"/>
      <c r="E3" s="310"/>
      <c r="F3" s="310"/>
      <c r="G3" s="311"/>
      <c r="H3" s="309" t="s">
        <v>54</v>
      </c>
      <c r="I3" s="310"/>
      <c r="J3" s="310"/>
      <c r="K3" s="310"/>
      <c r="L3" s="310"/>
      <c r="M3" s="311"/>
      <c r="N3" s="309" t="s">
        <v>76</v>
      </c>
      <c r="O3" s="310"/>
      <c r="P3" s="310"/>
      <c r="Q3" s="310"/>
      <c r="R3" s="310"/>
      <c r="S3" s="311"/>
      <c r="T3" s="309" t="s">
        <v>52</v>
      </c>
      <c r="U3" s="310"/>
      <c r="V3" s="310"/>
      <c r="W3" s="310"/>
      <c r="X3" s="310"/>
      <c r="Y3" s="311"/>
      <c r="Z3" s="309" t="s">
        <v>53</v>
      </c>
      <c r="AA3" s="310"/>
      <c r="AB3" s="310"/>
      <c r="AC3" s="310"/>
      <c r="AD3" s="310"/>
      <c r="AE3" s="311"/>
      <c r="AF3" s="309" t="s">
        <v>41</v>
      </c>
      <c r="AG3" s="310"/>
      <c r="AH3" s="310"/>
      <c r="AI3" s="310"/>
      <c r="AJ3" s="310"/>
      <c r="AK3" s="311"/>
      <c r="AL3" s="309" t="s">
        <v>44</v>
      </c>
      <c r="AM3" s="310"/>
      <c r="AN3" s="310"/>
      <c r="AO3" s="310"/>
      <c r="AP3" s="310"/>
      <c r="AQ3" s="311"/>
      <c r="AR3" s="309" t="s">
        <v>55</v>
      </c>
      <c r="AS3" s="310"/>
      <c r="AT3" s="310"/>
      <c r="AU3" s="310"/>
      <c r="AV3" s="310"/>
      <c r="AW3" s="311"/>
      <c r="AX3" s="327"/>
      <c r="AY3" s="328"/>
      <c r="AZ3" s="328"/>
      <c r="BA3" s="328"/>
      <c r="BB3" s="328"/>
      <c r="BC3" s="329"/>
      <c r="BD3" s="327"/>
      <c r="BE3" s="328"/>
      <c r="BF3" s="328"/>
      <c r="BG3" s="328"/>
      <c r="BH3" s="328"/>
      <c r="BI3" s="328"/>
      <c r="BJ3" s="323"/>
      <c r="BK3" s="324"/>
      <c r="BL3" s="324"/>
      <c r="BM3" s="326"/>
      <c r="BO3" s="331"/>
      <c r="BP3" s="315"/>
      <c r="BQ3" s="333"/>
      <c r="BR3" s="313"/>
      <c r="BS3" s="315"/>
      <c r="BT3" s="317"/>
    </row>
    <row r="4" spans="1:78" ht="14" x14ac:dyDescent="0.2">
      <c r="A4" s="194">
        <f>$B$2</f>
        <v>0</v>
      </c>
      <c r="B4" s="297" t="str">
        <f>IF(H7="","",SUM(G7:G9))</f>
        <v/>
      </c>
      <c r="C4" s="298"/>
      <c r="D4" s="298"/>
      <c r="E4" s="298"/>
      <c r="F4" s="298"/>
      <c r="G4" s="299"/>
      <c r="H4" s="306" t="s">
        <v>28</v>
      </c>
      <c r="I4" s="113">
        <f>IF(J5="","",SUM(I5:I7))</f>
        <v>0</v>
      </c>
      <c r="J4" s="114"/>
      <c r="K4" s="195" t="s">
        <v>14</v>
      </c>
      <c r="L4" s="113">
        <f>IF(L5="","",SUM(M5:M7))</f>
        <v>2</v>
      </c>
      <c r="M4" s="114"/>
      <c r="N4" s="265" t="s">
        <v>32</v>
      </c>
      <c r="O4" s="109">
        <f>IF(P5="","",SUM(O5:O7))</f>
        <v>2</v>
      </c>
      <c r="P4" s="111"/>
      <c r="Q4" s="112" t="s">
        <v>14</v>
      </c>
      <c r="R4" s="109">
        <f>IF(R5="","",SUM(S5:S7))</f>
        <v>1</v>
      </c>
      <c r="S4" s="110"/>
      <c r="T4" s="241" t="s">
        <v>18</v>
      </c>
      <c r="U4" s="113">
        <f>IF(V5="","",SUM(U5:U7))</f>
        <v>0</v>
      </c>
      <c r="V4" s="114"/>
      <c r="W4" s="115" t="s">
        <v>14</v>
      </c>
      <c r="X4" s="113">
        <f>IF(X5="","",SUM(Y5:Y7))</f>
        <v>2</v>
      </c>
      <c r="Y4" s="114"/>
      <c r="Z4" s="221"/>
      <c r="AA4" s="147" t="str">
        <f>IF(AB5="","",SUM(AA5:AA7))</f>
        <v/>
      </c>
      <c r="AB4" s="148"/>
      <c r="AC4" s="136" t="s">
        <v>14</v>
      </c>
      <c r="AD4" s="147" t="str">
        <f>IF(AD5="","",SUM(AE5:AE7))</f>
        <v/>
      </c>
      <c r="AE4" s="148"/>
      <c r="AF4" s="241" t="s">
        <v>15</v>
      </c>
      <c r="AG4" s="113">
        <f>IF(AH5="","",SUM(AG5:AG7))</f>
        <v>0</v>
      </c>
      <c r="AH4" s="114"/>
      <c r="AI4" s="115" t="s">
        <v>14</v>
      </c>
      <c r="AJ4" s="113">
        <f>IF(AJ5="","",SUM(AK5:AK7))</f>
        <v>2</v>
      </c>
      <c r="AK4" s="114"/>
      <c r="AL4" s="221"/>
      <c r="AM4" s="147" t="str">
        <f>IF(AN5="","",SUM(AM5:AM7))</f>
        <v/>
      </c>
      <c r="AN4" s="148"/>
      <c r="AO4" s="144" t="s">
        <v>14</v>
      </c>
      <c r="AP4" s="147" t="str">
        <f>IF(AP5="","",SUM(AQ5:AQ7))</f>
        <v/>
      </c>
      <c r="AQ4" s="148"/>
      <c r="AR4" s="294" t="s">
        <v>25</v>
      </c>
      <c r="AS4" s="113">
        <f>IF(AT5="","",SUM(AS5:AS7))</f>
        <v>0</v>
      </c>
      <c r="AT4" s="114"/>
      <c r="AU4" s="115" t="s">
        <v>14</v>
      </c>
      <c r="AV4" s="113">
        <f>IF(AV5="","",SUM(AW5:AW7))</f>
        <v>2</v>
      </c>
      <c r="AW4" s="114"/>
      <c r="AX4" s="294"/>
      <c r="AY4" s="113" t="str">
        <f>IF(AZ5="","",SUM(AY5:AY7))</f>
        <v/>
      </c>
      <c r="AZ4" s="114"/>
      <c r="BA4" s="115" t="s">
        <v>14</v>
      </c>
      <c r="BB4" s="113" t="str">
        <f>IF(BB5="","",SUM(BC5:BC7))</f>
        <v/>
      </c>
      <c r="BC4" s="114"/>
      <c r="BD4" s="241"/>
      <c r="BE4" s="113" t="str">
        <f>IF(BF5="","",SUM(BE5:BE7))</f>
        <v/>
      </c>
      <c r="BF4" s="114"/>
      <c r="BG4" s="115" t="s">
        <v>14</v>
      </c>
      <c r="BH4" s="113" t="str">
        <f>IF(BH5="","",SUM(BI5:BI7))</f>
        <v/>
      </c>
      <c r="BI4" s="114"/>
      <c r="BJ4" s="206">
        <f>SUMPRODUCT((I4=2)+(O4=2)+(U4=2)+(AA4=2)+(AG4=2)+(AM4=2)+(AS4=2)+(AY4=2)+(BE4=2))</f>
        <v>1</v>
      </c>
      <c r="BK4" s="234" t="s">
        <v>14</v>
      </c>
      <c r="BL4" s="206">
        <f>SUMPRODUCT((L4=2)+(R4=2)+(X4=2)+(AD4=2)+(AJ4=2)+(AP4=2)+(AV4=2)+(BB4=2)+(BH4=2))</f>
        <v>4</v>
      </c>
      <c r="BM4" s="234">
        <f>SUM(AM4,I4,O4,U4,AA4,AG4,AM4,AS4,AY4,BE4)</f>
        <v>2</v>
      </c>
      <c r="BN4" s="234" t="s">
        <v>14</v>
      </c>
      <c r="BO4" s="234">
        <f>SUM(F4,L4,R4,X4,AD4,AJ4,AP4,AV4,BB4,BH4)</f>
        <v>9</v>
      </c>
      <c r="BP4" s="291">
        <f>SUM(BM4/BO4)</f>
        <v>0.22222222222222221</v>
      </c>
      <c r="BQ4" s="237">
        <f>SUM(J5,J6,J7,P5,P6,P7,V5,V6,V7,AB5,AB6,AB7,AH5,AH6,AH7,AN5,AN6,AN7,AT5,AT6,AT7,AZ5,AZ6,AZ7,BF5,BF6,BF7,D5,D6,D7)</f>
        <v>103</v>
      </c>
      <c r="BR4" s="237">
        <f>SUM(F5,F6,F7,L5,L6,L7,R5,R6,R7,X5,X6,X7,AD5,AD6,AD7,AJ5,AJ6,AJ7,AP5,AP6,AP7,AV5,AV6,AV7,BB5,BB6,BB7,BH5,BH6,BH7)</f>
        <v>156</v>
      </c>
      <c r="BS4" s="245">
        <f>SUM(BQ4/BR4)</f>
        <v>0.66025641025641024</v>
      </c>
      <c r="BT4" s="224">
        <f>$BU4</f>
        <v>8</v>
      </c>
      <c r="BU4" s="105">
        <f>RANK(BX4,BX$4:BX$43)</f>
        <v>8</v>
      </c>
      <c r="BV4" s="105">
        <f>IF(BM4=0,0,IF(BO4=0,9,BP4))</f>
        <v>0.22222222222222221</v>
      </c>
      <c r="BW4" s="105">
        <f>IF(BQ4=0,0,BS4)</f>
        <v>0.66025641025641024</v>
      </c>
      <c r="BX4" s="105">
        <f>BJ4+0.01*BV4+0.00001*BW4</f>
        <v>1.0022288247863247</v>
      </c>
      <c r="BZ4" s="190"/>
    </row>
    <row r="5" spans="1:78" ht="14" x14ac:dyDescent="0.2">
      <c r="A5" s="271" t="str">
        <f>$B$3</f>
        <v>１０アソート（ﾃﾝｱｿｰﾄ）</v>
      </c>
      <c r="B5" s="300"/>
      <c r="C5" s="301"/>
      <c r="D5" s="301"/>
      <c r="E5" s="301"/>
      <c r="F5" s="301"/>
      <c r="G5" s="302"/>
      <c r="H5" s="307"/>
      <c r="I5" s="121">
        <f>IF(J5="","",IF(J5&gt;L5,1,0))</f>
        <v>0</v>
      </c>
      <c r="J5" s="122">
        <v>7</v>
      </c>
      <c r="K5" s="121" t="s">
        <v>14</v>
      </c>
      <c r="L5" s="124">
        <v>15</v>
      </c>
      <c r="M5" s="121">
        <f>IF(L5="","",IF(L5&gt;J5,1,0))</f>
        <v>1</v>
      </c>
      <c r="N5" s="266"/>
      <c r="O5" s="117">
        <f>IF(P5="","",IF(P5&gt;R5,1,0))</f>
        <v>1</v>
      </c>
      <c r="P5" s="118">
        <v>15</v>
      </c>
      <c r="Q5" s="117" t="s">
        <v>14</v>
      </c>
      <c r="R5" s="119">
        <v>12</v>
      </c>
      <c r="S5" s="117">
        <f>IF(R5="","",IF(R5&gt;P5,1,0))</f>
        <v>0</v>
      </c>
      <c r="T5" s="242"/>
      <c r="U5" s="121">
        <f>IF(V5="","",IF(V5&gt;X5,1,0))</f>
        <v>0</v>
      </c>
      <c r="V5" s="122">
        <v>8</v>
      </c>
      <c r="W5" s="121" t="s">
        <v>14</v>
      </c>
      <c r="X5" s="124">
        <v>15</v>
      </c>
      <c r="Y5" s="121">
        <f>IF(X5="","",IF(X5&gt;V5,1,0))</f>
        <v>1</v>
      </c>
      <c r="Z5" s="222"/>
      <c r="AA5" s="108" t="str">
        <f>IF(AB5="","",IF(AB5&gt;AD5,1,0))</f>
        <v/>
      </c>
      <c r="AB5" s="144"/>
      <c r="AC5" s="108" t="s">
        <v>14</v>
      </c>
      <c r="AD5" s="150"/>
      <c r="AE5" s="108" t="str">
        <f>IF(AD5="","",IF(AD5&gt;AB5,1,0))</f>
        <v/>
      </c>
      <c r="AF5" s="242"/>
      <c r="AG5" s="121">
        <f>IF(AH5="","",IF(AH5&gt;AJ5,1,0))</f>
        <v>0</v>
      </c>
      <c r="AH5" s="122">
        <v>10</v>
      </c>
      <c r="AI5" s="121" t="s">
        <v>14</v>
      </c>
      <c r="AJ5" s="124">
        <v>15</v>
      </c>
      <c r="AK5" s="121">
        <f>IF(AJ5="","",IF(AJ5&gt;AH5,1,0))</f>
        <v>1</v>
      </c>
      <c r="AL5" s="222"/>
      <c r="AM5" s="108" t="str">
        <f>IF(AN5="","",IF(AN5&gt;AP5,1,0))</f>
        <v/>
      </c>
      <c r="AN5" s="144"/>
      <c r="AO5" s="108" t="s">
        <v>14</v>
      </c>
      <c r="AP5" s="150"/>
      <c r="AQ5" s="108" t="str">
        <f>IF(AP5="","",IF(AP5&gt;AN5,1,0))</f>
        <v/>
      </c>
      <c r="AR5" s="295"/>
      <c r="AS5" s="121">
        <f>IF(AT5="","",IF(AT5&gt;AV5,1,0))</f>
        <v>0</v>
      </c>
      <c r="AT5" s="122">
        <v>9</v>
      </c>
      <c r="AU5" s="121" t="str">
        <f>$AO$5</f>
        <v>-</v>
      </c>
      <c r="AV5" s="123">
        <v>15</v>
      </c>
      <c r="AW5" s="121">
        <f>IF(AV5="","",IF(AV5&gt;AT5,1,0))</f>
        <v>1</v>
      </c>
      <c r="AX5" s="295"/>
      <c r="AY5" s="121" t="str">
        <f>IF(AZ5="","",IF(AZ5&gt;BB5,1,0))</f>
        <v/>
      </c>
      <c r="AZ5" s="122"/>
      <c r="BA5" s="121" t="s">
        <v>14</v>
      </c>
      <c r="BB5" s="124"/>
      <c r="BC5" s="121" t="str">
        <f>IF(BB5="","",IF(BB5&gt;AZ5,1,0))</f>
        <v/>
      </c>
      <c r="BD5" s="242"/>
      <c r="BE5" s="121" t="str">
        <f>IF(BF5="","",IF(BF5&gt;BH5,1,0))</f>
        <v/>
      </c>
      <c r="BF5" s="122"/>
      <c r="BG5" s="121" t="s">
        <v>14</v>
      </c>
      <c r="BH5" s="124"/>
      <c r="BI5" s="121" t="str">
        <f>IF(BH5="","",IF(BH5&gt;BF5,1,0))</f>
        <v/>
      </c>
      <c r="BJ5" s="207"/>
      <c r="BK5" s="210"/>
      <c r="BL5" s="207"/>
      <c r="BM5" s="210"/>
      <c r="BN5" s="210"/>
      <c r="BO5" s="210"/>
      <c r="BP5" s="292"/>
      <c r="BQ5" s="216"/>
      <c r="BR5" s="216"/>
      <c r="BS5" s="245"/>
      <c r="BT5" s="224"/>
      <c r="BZ5" s="190"/>
    </row>
    <row r="6" spans="1:78" ht="14" x14ac:dyDescent="0.2">
      <c r="A6" s="271"/>
      <c r="B6" s="300"/>
      <c r="C6" s="301"/>
      <c r="D6" s="301"/>
      <c r="E6" s="301"/>
      <c r="F6" s="301"/>
      <c r="G6" s="302"/>
      <c r="H6" s="307"/>
      <c r="I6" s="121">
        <f>IF(J6="","",IF(J6&gt;L6,1,0))</f>
        <v>0</v>
      </c>
      <c r="J6" s="123">
        <v>6</v>
      </c>
      <c r="K6" s="121" t="s">
        <v>14</v>
      </c>
      <c r="L6" s="127">
        <v>15</v>
      </c>
      <c r="M6" s="121">
        <f>IF(L6="","",IF(L6&gt;J6,1,0))</f>
        <v>1</v>
      </c>
      <c r="N6" s="266"/>
      <c r="O6" s="117">
        <f>IF(P6="","",IF(P6&gt;R6,1,0))</f>
        <v>0</v>
      </c>
      <c r="P6" s="120">
        <v>7</v>
      </c>
      <c r="Q6" s="117" t="s">
        <v>14</v>
      </c>
      <c r="R6" s="126">
        <v>15</v>
      </c>
      <c r="S6" s="117">
        <f>IF(R6="","",IF(R6&gt;P6,1,0))</f>
        <v>1</v>
      </c>
      <c r="T6" s="242"/>
      <c r="U6" s="121">
        <f>IF(V6="","",IF(V6&gt;X6,1,0))</f>
        <v>0</v>
      </c>
      <c r="V6" s="123">
        <v>8</v>
      </c>
      <c r="W6" s="121" t="s">
        <v>14</v>
      </c>
      <c r="X6" s="127">
        <v>15</v>
      </c>
      <c r="Y6" s="121">
        <f>IF(X6="","",IF(X6&gt;V6,1,0))</f>
        <v>1</v>
      </c>
      <c r="Z6" s="222"/>
      <c r="AA6" s="108" t="str">
        <f>IF(AB6="","",IF(AB6&gt;AD6,1,0))</f>
        <v/>
      </c>
      <c r="AB6" s="108"/>
      <c r="AC6" s="108" t="s">
        <v>14</v>
      </c>
      <c r="AD6" s="149"/>
      <c r="AE6" s="108" t="str">
        <f>IF(AD6="","",IF(AD6&gt;AB6,1,0))</f>
        <v/>
      </c>
      <c r="AF6" s="242"/>
      <c r="AG6" s="121">
        <f>IF(AH6="","",IF(AH6&gt;AJ6,1,0))</f>
        <v>0</v>
      </c>
      <c r="AH6" s="123">
        <v>7</v>
      </c>
      <c r="AI6" s="121" t="s">
        <v>14</v>
      </c>
      <c r="AJ6" s="127">
        <v>15</v>
      </c>
      <c r="AK6" s="121">
        <f>IF(AJ6="","",IF(AJ6&gt;AH6,1,0))</f>
        <v>1</v>
      </c>
      <c r="AL6" s="222"/>
      <c r="AM6" s="108" t="str">
        <f>IF(AN6="","",IF(AN6&gt;AP6,1,0))</f>
        <v/>
      </c>
      <c r="AN6" s="108"/>
      <c r="AO6" s="108" t="s">
        <v>14</v>
      </c>
      <c r="AP6" s="149"/>
      <c r="AQ6" s="108" t="str">
        <f>IF(AP6="","",IF(AP6&gt;AN6,1,0))</f>
        <v/>
      </c>
      <c r="AR6" s="295"/>
      <c r="AS6" s="121">
        <f>IF(AT6="","",IF(AT6&gt;AV6,1,0))</f>
        <v>0</v>
      </c>
      <c r="AT6" s="123">
        <v>11</v>
      </c>
      <c r="AU6" s="121" t="s">
        <v>14</v>
      </c>
      <c r="AV6" s="123">
        <v>15</v>
      </c>
      <c r="AW6" s="121">
        <f>IF(AV6="","",IF(AV6&gt;AT6,1,0))</f>
        <v>1</v>
      </c>
      <c r="AX6" s="295"/>
      <c r="AY6" s="121" t="str">
        <f>IF(AZ6="","",IF(AZ6&gt;BB6,1,0))</f>
        <v/>
      </c>
      <c r="AZ6" s="123"/>
      <c r="BA6" s="121" t="s">
        <v>14</v>
      </c>
      <c r="BB6" s="127"/>
      <c r="BC6" s="121" t="str">
        <f>IF(BB6="","",IF(BB6&gt;AZ6,1,0))</f>
        <v/>
      </c>
      <c r="BD6" s="242"/>
      <c r="BE6" s="121" t="str">
        <f>IF(BF6="","",IF(BF6&gt;BH6,1,0))</f>
        <v/>
      </c>
      <c r="BF6" s="123"/>
      <c r="BG6" s="121" t="s">
        <v>14</v>
      </c>
      <c r="BH6" s="127"/>
      <c r="BI6" s="121" t="str">
        <f>IF(BH6="","",IF(BH6&gt;BF6,1,0))</f>
        <v/>
      </c>
      <c r="BJ6" s="207"/>
      <c r="BK6" s="210"/>
      <c r="BL6" s="207"/>
      <c r="BM6" s="210"/>
      <c r="BN6" s="210"/>
      <c r="BO6" s="210"/>
      <c r="BP6" s="292"/>
      <c r="BQ6" s="216"/>
      <c r="BR6" s="216"/>
      <c r="BS6" s="245"/>
      <c r="BT6" s="224"/>
      <c r="BV6" s="99"/>
      <c r="BZ6" s="190"/>
    </row>
    <row r="7" spans="1:78" ht="14.5" thickBot="1" x14ac:dyDescent="0.25">
      <c r="A7" s="272"/>
      <c r="B7" s="303"/>
      <c r="C7" s="304"/>
      <c r="D7" s="304"/>
      <c r="E7" s="304"/>
      <c r="F7" s="304"/>
      <c r="G7" s="305"/>
      <c r="H7" s="308"/>
      <c r="I7" s="132" t="str">
        <f>IF(J7="","",IF(J7&gt;L7,1,0))</f>
        <v/>
      </c>
      <c r="J7" s="131"/>
      <c r="K7" s="132" t="s">
        <v>14</v>
      </c>
      <c r="L7" s="133"/>
      <c r="M7" s="121" t="str">
        <f>IF(L7="","",IF(L7&gt;J7,1,0))</f>
        <v/>
      </c>
      <c r="N7" s="267"/>
      <c r="O7" s="117">
        <f>IF(P7="","",IF(P7&gt;R7,1,0))</f>
        <v>1</v>
      </c>
      <c r="P7" s="128">
        <v>15</v>
      </c>
      <c r="Q7" s="130" t="s">
        <v>14</v>
      </c>
      <c r="R7" s="129">
        <v>9</v>
      </c>
      <c r="S7" s="108">
        <f>IF(R7="","",IF(R7&gt;P7,1,0))</f>
        <v>0</v>
      </c>
      <c r="T7" s="243"/>
      <c r="U7" s="121" t="str">
        <f>IF(V7="","",IF(V7&gt;X7,1,0))</f>
        <v/>
      </c>
      <c r="V7" s="131"/>
      <c r="W7" s="132" t="s">
        <v>14</v>
      </c>
      <c r="X7" s="133"/>
      <c r="Y7" s="121" t="str">
        <f>IF(X7="","",IF(X7&gt;V7,1,0))</f>
        <v/>
      </c>
      <c r="Z7" s="240"/>
      <c r="AA7" s="108" t="str">
        <f>IF(AB7="","",IF(AB7&gt;AD7,1,0))</f>
        <v/>
      </c>
      <c r="AB7" s="141"/>
      <c r="AC7" s="141" t="s">
        <v>14</v>
      </c>
      <c r="AD7" s="153"/>
      <c r="AE7" s="108" t="str">
        <f>IF(AD7="","",IF(AD7&gt;AB7,1,0))</f>
        <v/>
      </c>
      <c r="AF7" s="243"/>
      <c r="AG7" s="121" t="str">
        <f>IF(AH7="","",IF(AH7&gt;AJ7,1,0))</f>
        <v/>
      </c>
      <c r="AH7" s="131"/>
      <c r="AI7" s="132" t="s">
        <v>14</v>
      </c>
      <c r="AJ7" s="133"/>
      <c r="AK7" s="121" t="str">
        <f>IF(AJ7="","",IF(AJ7&gt;AH7,1,0))</f>
        <v/>
      </c>
      <c r="AL7" s="240"/>
      <c r="AM7" s="108" t="str">
        <f>IF(AN7="","",IF(AN7&gt;AP7,1,0))</f>
        <v/>
      </c>
      <c r="AN7" s="141"/>
      <c r="AO7" s="141" t="s">
        <v>14</v>
      </c>
      <c r="AP7" s="153"/>
      <c r="AQ7" s="108" t="str">
        <f>IF(AP7="","",IF(AP7&gt;AN7,1,0))</f>
        <v/>
      </c>
      <c r="AR7" s="296"/>
      <c r="AS7" s="121" t="str">
        <f>IF(AT7="","",IF(AT7&gt;AV7,1,0))</f>
        <v/>
      </c>
      <c r="AT7" s="131"/>
      <c r="AU7" s="132" t="s">
        <v>14</v>
      </c>
      <c r="AV7" s="131"/>
      <c r="AW7" s="121" t="str">
        <f>IF(AV7="","",IF(AV7&gt;AT7,1,0))</f>
        <v/>
      </c>
      <c r="AX7" s="296"/>
      <c r="AY7" s="121" t="str">
        <f>IF(AZ7="","",IF(AZ7&gt;BB7,1,0))</f>
        <v/>
      </c>
      <c r="AZ7" s="131"/>
      <c r="BA7" s="132" t="s">
        <v>14</v>
      </c>
      <c r="BB7" s="133"/>
      <c r="BC7" s="121" t="str">
        <f>IF(BB7="","",IF(BB7&gt;AZ7,1,0))</f>
        <v/>
      </c>
      <c r="BD7" s="243"/>
      <c r="BE7" s="121" t="str">
        <f>IF(BF7="","",IF(BF7&gt;BH7,1,0))</f>
        <v/>
      </c>
      <c r="BF7" s="131"/>
      <c r="BG7" s="132" t="s">
        <v>14</v>
      </c>
      <c r="BH7" s="133"/>
      <c r="BI7" s="121" t="str">
        <f>IF(BH7="","",IF(BH7&gt;BF7,1,0))</f>
        <v/>
      </c>
      <c r="BJ7" s="208"/>
      <c r="BK7" s="235"/>
      <c r="BL7" s="208"/>
      <c r="BM7" s="235"/>
      <c r="BN7" s="235"/>
      <c r="BO7" s="235"/>
      <c r="BP7" s="293"/>
      <c r="BQ7" s="238"/>
      <c r="BR7" s="238"/>
      <c r="BS7" s="250"/>
      <c r="BT7" s="225"/>
      <c r="BV7" s="99"/>
      <c r="BZ7" s="190"/>
    </row>
    <row r="8" spans="1:78" ht="14" x14ac:dyDescent="0.2">
      <c r="A8" s="196">
        <f>B2</f>
        <v>0</v>
      </c>
      <c r="B8" s="268" t="str">
        <f>H4</f>
        <v>⑭</v>
      </c>
      <c r="C8" s="135"/>
      <c r="D8" s="136">
        <f>L4</f>
        <v>2</v>
      </c>
      <c r="E8" s="136" t="s">
        <v>14</v>
      </c>
      <c r="F8" s="136">
        <f>I4</f>
        <v>0</v>
      </c>
      <c r="G8" s="137"/>
      <c r="H8" s="252"/>
      <c r="I8" s="285"/>
      <c r="J8" s="285"/>
      <c r="K8" s="285"/>
      <c r="L8" s="285"/>
      <c r="M8" s="286"/>
      <c r="N8" s="241" t="s">
        <v>19</v>
      </c>
      <c r="O8" s="113">
        <f>IF(P9="","",SUM(O9:O11))</f>
        <v>0</v>
      </c>
      <c r="P8" s="114"/>
      <c r="Q8" s="115" t="s">
        <v>14</v>
      </c>
      <c r="R8" s="113">
        <f>IF(R9="","",SUM(S9:S11))</f>
        <v>2</v>
      </c>
      <c r="S8" s="114"/>
      <c r="T8" s="265" t="s">
        <v>30</v>
      </c>
      <c r="U8" s="109">
        <f>IF(V9="","",SUM(U9:U11))</f>
        <v>0</v>
      </c>
      <c r="V8" s="110"/>
      <c r="W8" s="112" t="s">
        <v>14</v>
      </c>
      <c r="X8" s="109">
        <f>IF(X9="","",SUM(Y9:Y11))</f>
        <v>2</v>
      </c>
      <c r="Y8" s="110"/>
      <c r="Z8" s="241" t="s">
        <v>21</v>
      </c>
      <c r="AA8" s="113">
        <f>IF(AB9="","",SUM(AA9:AA11))</f>
        <v>2</v>
      </c>
      <c r="AB8" s="114"/>
      <c r="AC8" s="115" t="s">
        <v>14</v>
      </c>
      <c r="AD8" s="113">
        <f>IF(AD9="","",SUM(AE9:AE11))</f>
        <v>0</v>
      </c>
      <c r="AE8" s="114"/>
      <c r="AF8" s="221"/>
      <c r="AG8" s="147" t="str">
        <f>IF(AH9="","",SUM(AG9:AG11))</f>
        <v/>
      </c>
      <c r="AH8" s="148"/>
      <c r="AI8" s="144" t="s">
        <v>14</v>
      </c>
      <c r="AJ8" s="147" t="str">
        <f>IF(AJ9="","",SUM(AK9:AK11))</f>
        <v/>
      </c>
      <c r="AK8" s="148"/>
      <c r="AL8" s="241" t="s">
        <v>20</v>
      </c>
      <c r="AM8" s="113">
        <f>IF(AN9="","",SUM(AM9:AM11))</f>
        <v>0</v>
      </c>
      <c r="AN8" s="114"/>
      <c r="AO8" s="115" t="s">
        <v>14</v>
      </c>
      <c r="AP8" s="113">
        <f>IF(AP9="","",SUM(AQ9:AQ11))</f>
        <v>2</v>
      </c>
      <c r="AQ8" s="114"/>
      <c r="AR8" s="221"/>
      <c r="AS8" s="147" t="str">
        <f>IF(AT9="","",SUM(AS9:AS11))</f>
        <v/>
      </c>
      <c r="AT8" s="148"/>
      <c r="AU8" s="144" t="s">
        <v>14</v>
      </c>
      <c r="AV8" s="147" t="str">
        <f>IF(AV9="","",SUM(AW9:AW11))</f>
        <v/>
      </c>
      <c r="AW8" s="148"/>
      <c r="AX8" s="241"/>
      <c r="AY8" s="113" t="str">
        <f>IF(AZ9="","",SUM(AY9:AY11))</f>
        <v/>
      </c>
      <c r="AZ8" s="114"/>
      <c r="BA8" s="115" t="s">
        <v>14</v>
      </c>
      <c r="BB8" s="113" t="str">
        <f>IF(BB9="","",SUM(BC9:BC11))</f>
        <v/>
      </c>
      <c r="BC8" s="114"/>
      <c r="BD8" s="241"/>
      <c r="BE8" s="113" t="str">
        <f>IF(BF9="","",SUM(BE9:BE11))</f>
        <v/>
      </c>
      <c r="BF8" s="114"/>
      <c r="BG8" s="115" t="s">
        <v>14</v>
      </c>
      <c r="BH8" s="113" t="str">
        <f>IF(BH9="","",SUM(BI9:BI11))</f>
        <v/>
      </c>
      <c r="BI8" s="114"/>
      <c r="BJ8" s="206">
        <f>SUMPRODUCT((D8=2)+(O8=2)+(U8=2)+(AA8=2)+(AG8=2)+(AM8=2)+(AS8=2)+(AY8=2)+(BE8=2))</f>
        <v>2</v>
      </c>
      <c r="BK8" s="209" t="s">
        <v>14</v>
      </c>
      <c r="BL8" s="206">
        <f>SUMPRODUCT((F8=2)+(R8=2)+(X8=2)+(AD8=2)+(AJ8=2)+(AP8=2)+(AV8=2)+(BB8=2)+(BH8=2))</f>
        <v>3</v>
      </c>
      <c r="BM8" s="234">
        <f>SUM(D8,,O8,U8,AA8,AG8,AM8,AS8,AY8,BE8)</f>
        <v>4</v>
      </c>
      <c r="BN8" s="234" t="s">
        <v>14</v>
      </c>
      <c r="BO8" s="234">
        <f>SUM(F8,R8,X8,AD8,AJ8,AP8,AV8,BB8,BH8)</f>
        <v>6</v>
      </c>
      <c r="BP8" s="212">
        <f>SUM(BM8/BO8)</f>
        <v>0.66666666666666663</v>
      </c>
      <c r="BQ8" s="237">
        <f>SUM(J9,J10,J11,P9,P10,P11,V9,V10,V11,AB9,AB10,AB11,AH9,AH10,AH11,AN9,AN10,AN11,AT9,AT10,AT11,AZ9,AZ10,AZ11,BF9,BF10,BF11,D9,D10,D11)</f>
        <v>119</v>
      </c>
      <c r="BR8" s="237">
        <f>SUM(F9,F10,F11,L9,L10,L11,R9,R10,R11,X9,X10,X11,AD9,AD10,AD11,AJ9,AJ10,AJ11,AP9,AP10,AP11,AV9,AV10,AV11,BB9,BB10,BB11,BH9,BH10,BH11)</f>
        <v>118</v>
      </c>
      <c r="BS8" s="244">
        <f>SUM(BQ8/BR8)</f>
        <v>1.0084745762711864</v>
      </c>
      <c r="BT8" s="224">
        <f>$BU8</f>
        <v>5</v>
      </c>
      <c r="BU8" s="105">
        <f>RANK(BX8,BX$4:BX$43)</f>
        <v>5</v>
      </c>
      <c r="BV8" s="99">
        <f>IF(BM8=0,0,IF(BO8=0,9,BP8))</f>
        <v>0.66666666666666663</v>
      </c>
      <c r="BW8" s="105">
        <f>IF(BQ8=0,0,BS8)</f>
        <v>1.0084745762711864</v>
      </c>
      <c r="BX8" s="105">
        <f>BJ8+0.01*BV8+0.00001*BW8</f>
        <v>2.0066767514124297</v>
      </c>
      <c r="BZ8" s="190"/>
    </row>
    <row r="9" spans="1:78" ht="14" x14ac:dyDescent="0.2">
      <c r="A9" s="271" t="str">
        <f>H3</f>
        <v>team Smaily</v>
      </c>
      <c r="B9" s="229"/>
      <c r="C9" s="138">
        <f>M5</f>
        <v>1</v>
      </c>
      <c r="D9" s="108">
        <f>SUM(L5)</f>
        <v>15</v>
      </c>
      <c r="E9" s="108" t="s">
        <v>14</v>
      </c>
      <c r="F9" s="108">
        <f>SUM(J5)</f>
        <v>7</v>
      </c>
      <c r="G9" s="139">
        <f>$I$5</f>
        <v>0</v>
      </c>
      <c r="H9" s="255"/>
      <c r="I9" s="287"/>
      <c r="J9" s="287"/>
      <c r="K9" s="287"/>
      <c r="L9" s="287"/>
      <c r="M9" s="288"/>
      <c r="N9" s="242"/>
      <c r="O9" s="121">
        <f>IF(P9="","",IF(P9&gt;R9,1,0))</f>
        <v>0</v>
      </c>
      <c r="P9" s="122">
        <v>9</v>
      </c>
      <c r="Q9" s="121" t="s">
        <v>14</v>
      </c>
      <c r="R9" s="124">
        <v>15</v>
      </c>
      <c r="S9" s="121">
        <f>IF(R9="","",IF(R9&gt;P9,1,0))</f>
        <v>1</v>
      </c>
      <c r="T9" s="266"/>
      <c r="U9" s="117">
        <f>IF(V9="","",IF(V9&gt;X9,1,0))</f>
        <v>0</v>
      </c>
      <c r="V9" s="118">
        <v>10</v>
      </c>
      <c r="W9" s="117" t="s">
        <v>14</v>
      </c>
      <c r="X9" s="119">
        <v>15</v>
      </c>
      <c r="Y9" s="117">
        <f>IF(X9="","",IF(X9&gt;V9,1,0))</f>
        <v>1</v>
      </c>
      <c r="Z9" s="242"/>
      <c r="AA9" s="121">
        <f>IF(AB9="","",IF(AB9&gt;AD9,1,0))</f>
        <v>1</v>
      </c>
      <c r="AB9" s="122">
        <v>15</v>
      </c>
      <c r="AC9" s="121" t="s">
        <v>14</v>
      </c>
      <c r="AD9" s="124">
        <v>6</v>
      </c>
      <c r="AE9" s="121">
        <f>IF(AD9="","",IF(AD9&gt;AB9,1,0))</f>
        <v>0</v>
      </c>
      <c r="AF9" s="222"/>
      <c r="AG9" s="108" t="str">
        <f>IF(AH9="","",IF(AH9&gt;AJ9,1,0))</f>
        <v/>
      </c>
      <c r="AH9" s="144"/>
      <c r="AI9" s="108" t="s">
        <v>14</v>
      </c>
      <c r="AJ9" s="150"/>
      <c r="AK9" s="108" t="str">
        <f>IF(AJ9="","",IF(AJ9&gt;AH9,1,0))</f>
        <v/>
      </c>
      <c r="AL9" s="242"/>
      <c r="AM9" s="121">
        <f>IF(AN9="","",IF(AN9&gt;AP9,1,0))</f>
        <v>0</v>
      </c>
      <c r="AN9" s="122">
        <v>12</v>
      </c>
      <c r="AO9" s="121" t="s">
        <v>14</v>
      </c>
      <c r="AP9" s="124">
        <v>15</v>
      </c>
      <c r="AQ9" s="121">
        <f>IF(AP9="","",IF(AP9&gt;AN9,1,0))</f>
        <v>1</v>
      </c>
      <c r="AR9" s="222"/>
      <c r="AS9" s="108" t="str">
        <f>IF(AT9="","",IF(AT9&gt;AV9,1,0))</f>
        <v/>
      </c>
      <c r="AT9" s="144"/>
      <c r="AU9" s="108" t="s">
        <v>14</v>
      </c>
      <c r="AV9" s="150"/>
      <c r="AW9" s="108" t="str">
        <f>IF(AV9="","",IF(AV9&gt;AT9,1,0))</f>
        <v/>
      </c>
      <c r="AX9" s="242"/>
      <c r="AY9" s="121" t="str">
        <f>IF(AZ9="","",IF(AZ9&gt;BB9,1,0))</f>
        <v/>
      </c>
      <c r="AZ9" s="122"/>
      <c r="BA9" s="121" t="s">
        <v>14</v>
      </c>
      <c r="BB9" s="124"/>
      <c r="BC9" s="121" t="str">
        <f>IF(BB9="","",IF(BB9&gt;AZ9,1,0))</f>
        <v/>
      </c>
      <c r="BD9" s="242"/>
      <c r="BE9" s="121" t="str">
        <f>IF(BF9="","",IF(BF9&gt;BH9,1,0))</f>
        <v/>
      </c>
      <c r="BF9" s="122"/>
      <c r="BG9" s="121" t="s">
        <v>14</v>
      </c>
      <c r="BH9" s="124"/>
      <c r="BI9" s="121" t="str">
        <f>IF(BH9="","",IF(BH9&gt;BF9,1,0))</f>
        <v/>
      </c>
      <c r="BJ9" s="207"/>
      <c r="BK9" s="210"/>
      <c r="BL9" s="207"/>
      <c r="BM9" s="210"/>
      <c r="BN9" s="210"/>
      <c r="BO9" s="210"/>
      <c r="BP9" s="213"/>
      <c r="BQ9" s="216"/>
      <c r="BR9" s="216"/>
      <c r="BS9" s="245"/>
      <c r="BT9" s="224"/>
      <c r="BV9" s="99"/>
      <c r="BZ9" s="190"/>
    </row>
    <row r="10" spans="1:78" ht="14" x14ac:dyDescent="0.2">
      <c r="A10" s="271"/>
      <c r="B10" s="229"/>
      <c r="C10" s="138">
        <f>M6</f>
        <v>1</v>
      </c>
      <c r="D10" s="108">
        <f>SUM(L6)</f>
        <v>15</v>
      </c>
      <c r="E10" s="108" t="s">
        <v>14</v>
      </c>
      <c r="F10" s="108">
        <f>SUM(J6)</f>
        <v>6</v>
      </c>
      <c r="G10" s="139">
        <f>I6</f>
        <v>0</v>
      </c>
      <c r="H10" s="255"/>
      <c r="I10" s="287"/>
      <c r="J10" s="287"/>
      <c r="K10" s="287"/>
      <c r="L10" s="287"/>
      <c r="M10" s="288"/>
      <c r="N10" s="242"/>
      <c r="O10" s="121">
        <f>IF(P10="","",IF(P10&gt;R10,1,0))</f>
        <v>0</v>
      </c>
      <c r="P10" s="123">
        <v>11</v>
      </c>
      <c r="Q10" s="121" t="s">
        <v>14</v>
      </c>
      <c r="R10" s="127">
        <v>15</v>
      </c>
      <c r="S10" s="121">
        <f>IF(R10="","",IF(R10&gt;P10,1,0))</f>
        <v>1</v>
      </c>
      <c r="T10" s="266"/>
      <c r="U10" s="117">
        <f>IF(V10="","",IF(V10&gt;X10,1,0))</f>
        <v>0</v>
      </c>
      <c r="V10" s="120">
        <v>8</v>
      </c>
      <c r="W10" s="117" t="s">
        <v>14</v>
      </c>
      <c r="X10" s="126">
        <v>15</v>
      </c>
      <c r="Y10" s="117">
        <f>IF(X10="","",IF(X10&gt;V10,1,0))</f>
        <v>1</v>
      </c>
      <c r="Z10" s="242"/>
      <c r="AA10" s="121">
        <f>IF(AB10="","",IF(AB10&gt;AD10,1,0))</f>
        <v>1</v>
      </c>
      <c r="AB10" s="123">
        <v>15</v>
      </c>
      <c r="AC10" s="121" t="s">
        <v>14</v>
      </c>
      <c r="AD10" s="127">
        <v>9</v>
      </c>
      <c r="AE10" s="121">
        <f>IF(AD10="","",IF(AD10&gt;AB10,1,0))</f>
        <v>0</v>
      </c>
      <c r="AF10" s="222"/>
      <c r="AG10" s="108" t="str">
        <f>IF(AH10="","",IF(AH10&gt;AJ10,1,0))</f>
        <v/>
      </c>
      <c r="AH10" s="108"/>
      <c r="AI10" s="108" t="s">
        <v>14</v>
      </c>
      <c r="AJ10" s="149"/>
      <c r="AK10" s="108" t="str">
        <f>IF(AJ10="","",IF(AJ10&gt;AH10,1,0))</f>
        <v/>
      </c>
      <c r="AL10" s="242"/>
      <c r="AM10" s="121">
        <f>IF(AN10="","",IF(AN10&gt;AP10,1,0))</f>
        <v>0</v>
      </c>
      <c r="AN10" s="123">
        <v>9</v>
      </c>
      <c r="AO10" s="121" t="s">
        <v>14</v>
      </c>
      <c r="AP10" s="127">
        <v>15</v>
      </c>
      <c r="AQ10" s="121">
        <f>IF(AP10="","",IF(AP10&gt;AN10,1,0))</f>
        <v>1</v>
      </c>
      <c r="AR10" s="222"/>
      <c r="AS10" s="108" t="str">
        <f>IF(AT10="","",IF(AT10&gt;AV10,1,0))</f>
        <v/>
      </c>
      <c r="AT10" s="108"/>
      <c r="AU10" s="108" t="s">
        <v>14</v>
      </c>
      <c r="AV10" s="149"/>
      <c r="AW10" s="108" t="str">
        <f>IF(AV10="","",IF(AV10&gt;AT10,1,0))</f>
        <v/>
      </c>
      <c r="AX10" s="242"/>
      <c r="AY10" s="121" t="str">
        <f>IF(AZ10="","",IF(AZ10&gt;BB10,1,0))</f>
        <v/>
      </c>
      <c r="AZ10" s="123"/>
      <c r="BA10" s="121" t="s">
        <v>14</v>
      </c>
      <c r="BB10" s="127"/>
      <c r="BC10" s="121" t="str">
        <f>IF(BB10="","",IF(BB10&gt;AZ10,1,0))</f>
        <v/>
      </c>
      <c r="BD10" s="242"/>
      <c r="BE10" s="121" t="str">
        <f>IF(BF10="","",IF(BF10&gt;BH10,1,0))</f>
        <v/>
      </c>
      <c r="BF10" s="123"/>
      <c r="BG10" s="121" t="s">
        <v>14</v>
      </c>
      <c r="BH10" s="127"/>
      <c r="BI10" s="121" t="str">
        <f>IF(BH10="","",IF(BH10&gt;BF10,1,0))</f>
        <v/>
      </c>
      <c r="BJ10" s="207"/>
      <c r="BK10" s="210"/>
      <c r="BL10" s="207"/>
      <c r="BM10" s="210"/>
      <c r="BN10" s="210"/>
      <c r="BO10" s="210"/>
      <c r="BP10" s="213"/>
      <c r="BQ10" s="216"/>
      <c r="BR10" s="216"/>
      <c r="BS10" s="245"/>
      <c r="BT10" s="224"/>
      <c r="BV10" s="99"/>
      <c r="BZ10" s="190"/>
    </row>
    <row r="11" spans="1:78" ht="14.5" thickBot="1" x14ac:dyDescent="0.25">
      <c r="A11" s="272"/>
      <c r="B11" s="269"/>
      <c r="C11" s="140" t="str">
        <f>M7</f>
        <v/>
      </c>
      <c r="D11" s="141">
        <f>SUM(L7)</f>
        <v>0</v>
      </c>
      <c r="E11" s="141" t="s">
        <v>14</v>
      </c>
      <c r="F11" s="141">
        <f>SUM(J7)</f>
        <v>0</v>
      </c>
      <c r="G11" s="142" t="str">
        <f>I7</f>
        <v/>
      </c>
      <c r="H11" s="258"/>
      <c r="I11" s="289"/>
      <c r="J11" s="289"/>
      <c r="K11" s="289"/>
      <c r="L11" s="289"/>
      <c r="M11" s="290"/>
      <c r="N11" s="243"/>
      <c r="O11" s="121" t="str">
        <f>IF(P11="","",IF(P11&gt;R11,1,0))</f>
        <v/>
      </c>
      <c r="P11" s="131"/>
      <c r="Q11" s="132" t="s">
        <v>14</v>
      </c>
      <c r="R11" s="133"/>
      <c r="S11" s="121" t="str">
        <f>IF(R11="","",IF(R11&gt;P11,1,0))</f>
        <v/>
      </c>
      <c r="T11" s="267"/>
      <c r="U11" s="117" t="str">
        <f>IF(V11="","",IF(V11&gt;X11,1,0))</f>
        <v/>
      </c>
      <c r="V11" s="128"/>
      <c r="W11" s="130" t="s">
        <v>14</v>
      </c>
      <c r="X11" s="129"/>
      <c r="Y11" s="117" t="str">
        <f>IF(X11="","",IF(X11&gt;V11,1,0))</f>
        <v/>
      </c>
      <c r="Z11" s="243"/>
      <c r="AA11" s="121" t="str">
        <f>IF(AB11="","",IF(AB11&gt;AD11,1,0))</f>
        <v/>
      </c>
      <c r="AB11" s="131"/>
      <c r="AC11" s="132" t="s">
        <v>14</v>
      </c>
      <c r="AD11" s="133"/>
      <c r="AE11" s="121" t="str">
        <f>IF(AD11="","",IF(AD11&gt;AB11,1,0))</f>
        <v/>
      </c>
      <c r="AF11" s="240"/>
      <c r="AG11" s="108" t="str">
        <f>IF(AH11="","",IF(AH11&gt;AJ11,1,0))</f>
        <v/>
      </c>
      <c r="AH11" s="141"/>
      <c r="AI11" s="141" t="s">
        <v>14</v>
      </c>
      <c r="AJ11" s="153"/>
      <c r="AK11" s="108" t="str">
        <f>IF(AJ11="","",IF(AJ11&gt;AH11,1,0))</f>
        <v/>
      </c>
      <c r="AL11" s="243"/>
      <c r="AM11" s="121" t="str">
        <f>IF(AN11="","",IF(AN11&gt;AP11,1,0))</f>
        <v/>
      </c>
      <c r="AN11" s="131"/>
      <c r="AO11" s="132" t="s">
        <v>14</v>
      </c>
      <c r="AP11" s="133"/>
      <c r="AQ11" s="121" t="str">
        <f>IF(AP11="","",IF(AP11&gt;AN11,1,0))</f>
        <v/>
      </c>
      <c r="AR11" s="240"/>
      <c r="AS11" s="108" t="str">
        <f>IF(AT11="","",IF(AT11&gt;AV11,1,0))</f>
        <v/>
      </c>
      <c r="AT11" s="141"/>
      <c r="AU11" s="141" t="s">
        <v>14</v>
      </c>
      <c r="AV11" s="153"/>
      <c r="AW11" s="108" t="str">
        <f>IF(AV11="","",IF(AV11&gt;AT11,1,0))</f>
        <v/>
      </c>
      <c r="AX11" s="243"/>
      <c r="AY11" s="121" t="str">
        <f>IF(AZ11="","",IF(AZ11&gt;BB11,1,0))</f>
        <v/>
      </c>
      <c r="AZ11" s="131"/>
      <c r="BA11" s="132" t="s">
        <v>14</v>
      </c>
      <c r="BB11" s="133"/>
      <c r="BC11" s="121" t="str">
        <f>IF(BB11="","",IF(BB11&gt;AZ11,1,0))</f>
        <v/>
      </c>
      <c r="BD11" s="243"/>
      <c r="BE11" s="121" t="str">
        <f>IF(BF11="","",IF(BF11&gt;BH11,1,0))</f>
        <v/>
      </c>
      <c r="BF11" s="131"/>
      <c r="BG11" s="132" t="s">
        <v>14</v>
      </c>
      <c r="BH11" s="133"/>
      <c r="BI11" s="121" t="str">
        <f>IF(BH11="","",IF(BH11&gt;BF11,1,0))</f>
        <v/>
      </c>
      <c r="BJ11" s="208"/>
      <c r="BK11" s="235"/>
      <c r="BL11" s="208"/>
      <c r="BM11" s="235"/>
      <c r="BN11" s="235"/>
      <c r="BO11" s="235"/>
      <c r="BP11" s="236"/>
      <c r="BQ11" s="238"/>
      <c r="BR11" s="238"/>
      <c r="BS11" s="250"/>
      <c r="BT11" s="225"/>
      <c r="BV11" s="99"/>
      <c r="BZ11" s="190"/>
    </row>
    <row r="12" spans="1:78" ht="14" x14ac:dyDescent="0.2">
      <c r="A12" s="196">
        <f>N2</f>
        <v>0</v>
      </c>
      <c r="B12" s="264" t="str">
        <f>N4</f>
        <v>⑰</v>
      </c>
      <c r="C12" s="143"/>
      <c r="D12" s="144">
        <f>R4</f>
        <v>1</v>
      </c>
      <c r="E12" s="144" t="s">
        <v>14</v>
      </c>
      <c r="F12" s="144">
        <f>O4</f>
        <v>2</v>
      </c>
      <c r="G12" s="145"/>
      <c r="H12" s="273" t="str">
        <f>N8</f>
        <v>⑥</v>
      </c>
      <c r="I12" s="136"/>
      <c r="J12" s="136">
        <f>R8</f>
        <v>2</v>
      </c>
      <c r="K12" s="146" t="s">
        <v>14</v>
      </c>
      <c r="L12" s="144">
        <f>O8</f>
        <v>0</v>
      </c>
      <c r="M12" s="137"/>
      <c r="N12" s="252"/>
      <c r="O12" s="253"/>
      <c r="P12" s="253"/>
      <c r="Q12" s="253"/>
      <c r="R12" s="253"/>
      <c r="S12" s="254"/>
      <c r="T12" s="241" t="s">
        <v>27</v>
      </c>
      <c r="U12" s="113">
        <f>IF(V13="","",SUM(U13:U15))</f>
        <v>0</v>
      </c>
      <c r="V12" s="114"/>
      <c r="W12" s="115" t="s">
        <v>14</v>
      </c>
      <c r="X12" s="113">
        <f>IF(X13="","",SUM(Y13:Y15))</f>
        <v>2</v>
      </c>
      <c r="Y12" s="114"/>
      <c r="Z12" s="221"/>
      <c r="AA12" s="147" t="str">
        <f>IF(AB13="","",SUM(AA13:AA15))</f>
        <v/>
      </c>
      <c r="AB12" s="148"/>
      <c r="AC12" s="144" t="s">
        <v>14</v>
      </c>
      <c r="AD12" s="147" t="str">
        <f>IF(AD13="","",SUM(AE13:AE15))</f>
        <v/>
      </c>
      <c r="AE12" s="148"/>
      <c r="AF12" s="241" t="s">
        <v>23</v>
      </c>
      <c r="AG12" s="113">
        <f>IF(AH13="","",SUM(AG13:AG15))</f>
        <v>0</v>
      </c>
      <c r="AH12" s="114"/>
      <c r="AI12" s="115" t="s">
        <v>14</v>
      </c>
      <c r="AJ12" s="113">
        <f>IF(AJ13="","",SUM(AK13:AK15))</f>
        <v>2</v>
      </c>
      <c r="AK12" s="114"/>
      <c r="AL12" s="221"/>
      <c r="AM12" s="147" t="str">
        <f>IF(AN13="","",SUM(AM13:AM15))</f>
        <v/>
      </c>
      <c r="AN12" s="148"/>
      <c r="AO12" s="144" t="s">
        <v>14</v>
      </c>
      <c r="AP12" s="147" t="str">
        <f>IF(AP13="","",SUM(AQ13:AQ15))</f>
        <v/>
      </c>
      <c r="AQ12" s="148"/>
      <c r="AR12" s="241" t="s">
        <v>22</v>
      </c>
      <c r="AS12" s="113">
        <f>IF(AT13="","",SUM(AS13:AS15))</f>
        <v>2</v>
      </c>
      <c r="AT12" s="114"/>
      <c r="AU12" s="115" t="s">
        <v>14</v>
      </c>
      <c r="AV12" s="113">
        <f>IF(AV13="","",SUM(AW13:AW15))</f>
        <v>0</v>
      </c>
      <c r="AW12" s="114"/>
      <c r="AX12" s="241"/>
      <c r="AY12" s="113" t="str">
        <f>IF(AZ13="","",SUM(AY13:AY15))</f>
        <v/>
      </c>
      <c r="AZ12" s="114"/>
      <c r="BA12" s="115" t="s">
        <v>14</v>
      </c>
      <c r="BB12" s="113" t="str">
        <f>IF(BB13="","",SUM(BC13:BC15))</f>
        <v/>
      </c>
      <c r="BC12" s="114"/>
      <c r="BD12" s="241"/>
      <c r="BE12" s="113" t="str">
        <f>IF(BF13="","",SUM(BE13:BE15))</f>
        <v/>
      </c>
      <c r="BF12" s="114"/>
      <c r="BG12" s="115" t="s">
        <v>14</v>
      </c>
      <c r="BH12" s="113" t="str">
        <f>IF(BH13="","",SUM(BI13:BI15))</f>
        <v/>
      </c>
      <c r="BI12" s="114"/>
      <c r="BJ12" s="206">
        <f>SUMPRODUCT((J12=2)+(D12=2)+(U12=2)+(AA12=2)+(AG12=2)+(AM12=2)+(AS12=2)+(AY12=2)+(BE12=2))</f>
        <v>2</v>
      </c>
      <c r="BK12" s="209" t="s">
        <v>14</v>
      </c>
      <c r="BL12" s="206">
        <f>SUMPRODUCT((L12=2)+(F12=2)+(X12=2)+(AD12=2)+(AJ12=2)+(AP12=2)+(AV12=2)+(BB12=2)+(BH12=2))</f>
        <v>3</v>
      </c>
      <c r="BM12" s="234">
        <f>SUM(D12,J12,O12,U12,AA12,AG12,AM12,AS12,AY12,BE12)</f>
        <v>5</v>
      </c>
      <c r="BN12" s="234" t="s">
        <v>14</v>
      </c>
      <c r="BO12" s="234">
        <f>SUM(F12,L12,X12,AD12,AJ12,AP12,AV12,BB12,BH12)</f>
        <v>6</v>
      </c>
      <c r="BP12" s="212">
        <f>SUM(BM12/BO12)</f>
        <v>0.83333333333333337</v>
      </c>
      <c r="BQ12" s="237">
        <f>SUM(J13,J14,J15,P13,P14,P15,V13,V14,V15,AB13,AB14,AB15,AH13,AH14,AH15,AN13,AN14,AN15,AT13,AT14,AT15,AZ13,AZ14,AZ15,BF13,BF14,BF15,D13,D14,D15)</f>
        <v>133</v>
      </c>
      <c r="BR12" s="237">
        <f>SUM(F13,F14,F15,L13,L14,L15,R13,R14,R15,X13,X14,X15,AD13,AD14,AD15,AJ13,AJ14,AJ15,AP13,AP14,AP15,AV13,AV14,AV15,BB13,BB14,BB15,BH13,BH14,BH15)</f>
        <v>143</v>
      </c>
      <c r="BS12" s="244">
        <f>SUM(BQ12/BR12)</f>
        <v>0.93006993006993011</v>
      </c>
      <c r="BT12" s="224">
        <f>$BU12</f>
        <v>4</v>
      </c>
      <c r="BU12" s="105">
        <f>RANK(BX12,BX$4:BX$43)</f>
        <v>4</v>
      </c>
      <c r="BV12" s="99">
        <f>IF(BM12=0,0,IF(BO12=0,9,BP12))</f>
        <v>0.83333333333333337</v>
      </c>
      <c r="BW12" s="105">
        <f>IF(BQ12=0,0,BS12)</f>
        <v>0.93006993006993011</v>
      </c>
      <c r="BX12" s="105">
        <f>BJ12+0.01*BV12+0.00001*BW12</f>
        <v>2.0083426340326338</v>
      </c>
    </row>
    <row r="13" spans="1:78" x14ac:dyDescent="0.2">
      <c r="A13" s="271" t="str">
        <f>N3</f>
        <v>ハッピーB</v>
      </c>
      <c r="B13" s="229"/>
      <c r="C13" s="138">
        <f>S5</f>
        <v>0</v>
      </c>
      <c r="D13" s="108">
        <f>R5</f>
        <v>12</v>
      </c>
      <c r="E13" s="108">
        <f>R3</f>
        <v>0</v>
      </c>
      <c r="F13" s="108">
        <f>SUM(P5)</f>
        <v>15</v>
      </c>
      <c r="G13" s="139">
        <f>O5</f>
        <v>1</v>
      </c>
      <c r="H13" s="274"/>
      <c r="I13" s="108">
        <f>S9</f>
        <v>1</v>
      </c>
      <c r="J13" s="108">
        <f>R9</f>
        <v>15</v>
      </c>
      <c r="K13" s="108" t="s">
        <v>14</v>
      </c>
      <c r="L13" s="149">
        <f>P9</f>
        <v>9</v>
      </c>
      <c r="M13" s="139">
        <f>O9</f>
        <v>0</v>
      </c>
      <c r="N13" s="255"/>
      <c r="O13" s="256"/>
      <c r="P13" s="256"/>
      <c r="Q13" s="256"/>
      <c r="R13" s="256"/>
      <c r="S13" s="257"/>
      <c r="T13" s="242"/>
      <c r="U13" s="121">
        <f>IF(V13="","",IF(V13&gt;X13,1,0))</f>
        <v>0</v>
      </c>
      <c r="V13" s="122">
        <v>7</v>
      </c>
      <c r="W13" s="121" t="s">
        <v>14</v>
      </c>
      <c r="X13" s="124">
        <v>15</v>
      </c>
      <c r="Y13" s="121">
        <f>IF(X13="","",IF(X13&gt;V13,1,0))</f>
        <v>1</v>
      </c>
      <c r="Z13" s="222"/>
      <c r="AA13" s="108" t="str">
        <f>IF(AB13="","",IF(AB13&gt;AD13,1,0))</f>
        <v/>
      </c>
      <c r="AB13" s="144"/>
      <c r="AC13" s="108" t="s">
        <v>14</v>
      </c>
      <c r="AD13" s="150"/>
      <c r="AE13" s="108" t="str">
        <f>IF(AD13="","",IF(AD13&gt;AB13,1,0))</f>
        <v/>
      </c>
      <c r="AF13" s="242"/>
      <c r="AG13" s="121">
        <f>IF(AH13="","",IF(AH13&gt;AJ13,1,0))</f>
        <v>0</v>
      </c>
      <c r="AH13" s="122">
        <v>11</v>
      </c>
      <c r="AI13" s="121" t="s">
        <v>14</v>
      </c>
      <c r="AJ13" s="124">
        <v>15</v>
      </c>
      <c r="AK13" s="121">
        <f>IF(AJ13="","",IF(AJ13&gt;AH13,1,0))</f>
        <v>1</v>
      </c>
      <c r="AL13" s="222"/>
      <c r="AM13" s="108" t="str">
        <f>IF(AN13="","",IF(AN13&gt;AP13,1,0))</f>
        <v/>
      </c>
      <c r="AN13" s="144"/>
      <c r="AO13" s="108" t="s">
        <v>14</v>
      </c>
      <c r="AP13" s="150"/>
      <c r="AQ13" s="108" t="str">
        <f>IF(AP13="","",IF(AP13&gt;AN13,1,0))</f>
        <v/>
      </c>
      <c r="AR13" s="242"/>
      <c r="AS13" s="121">
        <f>IF(AT13="","",IF(AT13&gt;AV13,1,0))</f>
        <v>1</v>
      </c>
      <c r="AT13" s="122">
        <v>15</v>
      </c>
      <c r="AU13" s="121" t="s">
        <v>14</v>
      </c>
      <c r="AV13" s="124">
        <v>13</v>
      </c>
      <c r="AW13" s="121">
        <f>IF(AV13="","",IF(AV13&gt;AT13,1,0))</f>
        <v>0</v>
      </c>
      <c r="AX13" s="242"/>
      <c r="AY13" s="121" t="str">
        <f>IF(AZ13="","",IF(AZ13&gt;BB13,1,0))</f>
        <v/>
      </c>
      <c r="AZ13" s="122"/>
      <c r="BA13" s="121" t="s">
        <v>14</v>
      </c>
      <c r="BB13" s="124"/>
      <c r="BC13" s="121" t="str">
        <f>IF(BB13="","",IF(BB13&gt;AZ13,1,0))</f>
        <v/>
      </c>
      <c r="BD13" s="242"/>
      <c r="BE13" s="121" t="str">
        <f>IF(BF13="","",IF(BF13&gt;BH13,1,0))</f>
        <v/>
      </c>
      <c r="BF13" s="122"/>
      <c r="BG13" s="121" t="s">
        <v>14</v>
      </c>
      <c r="BH13" s="124"/>
      <c r="BI13" s="121" t="str">
        <f>IF(BH13="","",IF(BH13&gt;BF13,1,0))</f>
        <v/>
      </c>
      <c r="BJ13" s="207"/>
      <c r="BK13" s="210"/>
      <c r="BL13" s="207"/>
      <c r="BM13" s="210"/>
      <c r="BN13" s="210"/>
      <c r="BO13" s="210"/>
      <c r="BP13" s="213"/>
      <c r="BQ13" s="216"/>
      <c r="BR13" s="216"/>
      <c r="BS13" s="245"/>
      <c r="BT13" s="224"/>
      <c r="BV13" s="99"/>
    </row>
    <row r="14" spans="1:78" x14ac:dyDescent="0.2">
      <c r="A14" s="271"/>
      <c r="B14" s="229"/>
      <c r="C14" s="138">
        <f>S6</f>
        <v>1</v>
      </c>
      <c r="D14" s="108">
        <f>R6</f>
        <v>15</v>
      </c>
      <c r="E14" s="108" t="s">
        <v>14</v>
      </c>
      <c r="F14" s="108">
        <f>SUM(P6)</f>
        <v>7</v>
      </c>
      <c r="G14" s="139">
        <f>O6</f>
        <v>0</v>
      </c>
      <c r="H14" s="274"/>
      <c r="I14" s="108">
        <f>S10</f>
        <v>1</v>
      </c>
      <c r="J14" s="108">
        <f>R10</f>
        <v>15</v>
      </c>
      <c r="K14" s="108" t="s">
        <v>14</v>
      </c>
      <c r="L14" s="149">
        <f>P10</f>
        <v>11</v>
      </c>
      <c r="M14" s="145">
        <f>O10</f>
        <v>0</v>
      </c>
      <c r="N14" s="255"/>
      <c r="O14" s="256"/>
      <c r="P14" s="256"/>
      <c r="Q14" s="256"/>
      <c r="R14" s="256"/>
      <c r="S14" s="257"/>
      <c r="T14" s="242"/>
      <c r="U14" s="121">
        <f>IF(V14="","",IF(V14&gt;X14,1,0))</f>
        <v>0</v>
      </c>
      <c r="V14" s="123">
        <v>8</v>
      </c>
      <c r="W14" s="121" t="s">
        <v>14</v>
      </c>
      <c r="X14" s="127">
        <v>15</v>
      </c>
      <c r="Y14" s="121">
        <f>IF(X14="","",IF(X14&gt;V14,1,0))</f>
        <v>1</v>
      </c>
      <c r="Z14" s="222"/>
      <c r="AA14" s="108" t="str">
        <f>IF(AB14="","",IF(AB14&gt;AD14,1,0))</f>
        <v/>
      </c>
      <c r="AB14" s="108"/>
      <c r="AC14" s="108" t="s">
        <v>14</v>
      </c>
      <c r="AD14" s="149"/>
      <c r="AE14" s="108" t="str">
        <f>IF(AD14="","",IF(AD14&gt;AB14,1,0))</f>
        <v/>
      </c>
      <c r="AF14" s="242"/>
      <c r="AG14" s="121">
        <f>IF(AH14="","",IF(AH14&gt;AJ14,1,0))</f>
        <v>0</v>
      </c>
      <c r="AH14" s="123">
        <v>11</v>
      </c>
      <c r="AI14" s="121" t="s">
        <v>14</v>
      </c>
      <c r="AJ14" s="127">
        <v>15</v>
      </c>
      <c r="AK14" s="121">
        <f>IF(AJ14="","",IF(AJ14&gt;AH14,1,0))</f>
        <v>1</v>
      </c>
      <c r="AL14" s="222"/>
      <c r="AM14" s="108" t="str">
        <f>IF(AN14="","",IF(AN14&gt;AP14,1,0))</f>
        <v/>
      </c>
      <c r="AN14" s="108"/>
      <c r="AO14" s="108" t="s">
        <v>14</v>
      </c>
      <c r="AP14" s="149"/>
      <c r="AQ14" s="108" t="str">
        <f>IF(AP14="","",IF(AP14&gt;AN14,1,0))</f>
        <v/>
      </c>
      <c r="AR14" s="242"/>
      <c r="AS14" s="121">
        <f>IF(AT14="","",IF(AT14&gt;AV14,1,0))</f>
        <v>1</v>
      </c>
      <c r="AT14" s="123">
        <v>15</v>
      </c>
      <c r="AU14" s="121" t="s">
        <v>14</v>
      </c>
      <c r="AV14" s="127">
        <v>13</v>
      </c>
      <c r="AW14" s="121">
        <f>IF(AV14="","",IF(AV14&gt;AT14,1,0))</f>
        <v>0</v>
      </c>
      <c r="AX14" s="242"/>
      <c r="AY14" s="121" t="str">
        <f>IF(AZ14="","",IF(AZ14&gt;BB14,1,0))</f>
        <v/>
      </c>
      <c r="AZ14" s="123"/>
      <c r="BA14" s="121" t="s">
        <v>14</v>
      </c>
      <c r="BB14" s="127"/>
      <c r="BC14" s="121" t="str">
        <f>IF(BB14="","",IF(BB14&gt;AZ14,1,0))</f>
        <v/>
      </c>
      <c r="BD14" s="242"/>
      <c r="BE14" s="121" t="str">
        <f>IF(BF14="","",IF(BF14&gt;BH14,1,0))</f>
        <v/>
      </c>
      <c r="BF14" s="123"/>
      <c r="BG14" s="121" t="s">
        <v>14</v>
      </c>
      <c r="BH14" s="127"/>
      <c r="BI14" s="121" t="str">
        <f>IF(BH14="","",IF(BH14&gt;BF14,1,0))</f>
        <v/>
      </c>
      <c r="BJ14" s="207"/>
      <c r="BK14" s="210"/>
      <c r="BL14" s="207"/>
      <c r="BM14" s="210"/>
      <c r="BN14" s="210"/>
      <c r="BO14" s="210"/>
      <c r="BP14" s="213"/>
      <c r="BQ14" s="216"/>
      <c r="BR14" s="216"/>
      <c r="BS14" s="245"/>
      <c r="BT14" s="224"/>
      <c r="BV14" s="99"/>
    </row>
    <row r="15" spans="1:78" ht="13.5" thickBot="1" x14ac:dyDescent="0.25">
      <c r="A15" s="272"/>
      <c r="B15" s="270"/>
      <c r="C15" s="151">
        <f>S7</f>
        <v>0</v>
      </c>
      <c r="D15" s="116">
        <f>R7</f>
        <v>9</v>
      </c>
      <c r="E15" s="116" t="s">
        <v>14</v>
      </c>
      <c r="F15" s="116">
        <f>SUM(P7)</f>
        <v>15</v>
      </c>
      <c r="G15" s="152">
        <f>O7</f>
        <v>1</v>
      </c>
      <c r="H15" s="275"/>
      <c r="I15" s="141" t="str">
        <f>S11</f>
        <v/>
      </c>
      <c r="J15" s="141">
        <f>R11</f>
        <v>0</v>
      </c>
      <c r="K15" s="141" t="s">
        <v>14</v>
      </c>
      <c r="L15" s="153">
        <f>P11</f>
        <v>0</v>
      </c>
      <c r="M15" s="154" t="str">
        <f>O11</f>
        <v/>
      </c>
      <c r="N15" s="258"/>
      <c r="O15" s="259"/>
      <c r="P15" s="259"/>
      <c r="Q15" s="259"/>
      <c r="R15" s="259"/>
      <c r="S15" s="260"/>
      <c r="T15" s="243"/>
      <c r="U15" s="121" t="str">
        <f>IF(V15="","",IF(V15&gt;X15,1,0))</f>
        <v/>
      </c>
      <c r="V15" s="131"/>
      <c r="W15" s="132" t="s">
        <v>14</v>
      </c>
      <c r="X15" s="133"/>
      <c r="Y15" s="121" t="str">
        <f>IF(X15="","",IF(X15&gt;V15,1,0))</f>
        <v/>
      </c>
      <c r="Z15" s="240"/>
      <c r="AA15" s="108" t="str">
        <f>IF(AB15="","",IF(AB15&gt;AD15,1,0))</f>
        <v/>
      </c>
      <c r="AB15" s="141"/>
      <c r="AC15" s="141" t="s">
        <v>14</v>
      </c>
      <c r="AD15" s="153"/>
      <c r="AE15" s="108" t="str">
        <f>IF(AD15="","",IF(AD15&gt;AB15,1,0))</f>
        <v/>
      </c>
      <c r="AF15" s="243"/>
      <c r="AG15" s="121" t="str">
        <f>IF(AH15="","",IF(AH15&gt;AJ15,1,0))</f>
        <v/>
      </c>
      <c r="AH15" s="131"/>
      <c r="AI15" s="132" t="s">
        <v>14</v>
      </c>
      <c r="AJ15" s="133"/>
      <c r="AK15" s="121" t="str">
        <f>IF(AJ15="","",IF(AJ15&gt;AH15,1,0))</f>
        <v/>
      </c>
      <c r="AL15" s="240"/>
      <c r="AM15" s="108" t="str">
        <f>IF(AN15="","",IF(AN15&gt;AP15,1,0))</f>
        <v/>
      </c>
      <c r="AN15" s="141"/>
      <c r="AO15" s="141" t="s">
        <v>14</v>
      </c>
      <c r="AP15" s="153"/>
      <c r="AQ15" s="108" t="str">
        <f>IF(AP15="","",IF(AP15&gt;AN15,1,0))</f>
        <v/>
      </c>
      <c r="AR15" s="243"/>
      <c r="AS15" s="121" t="str">
        <f>IF(AT15="","",IF(AT15&gt;AV15,1,0))</f>
        <v/>
      </c>
      <c r="AT15" s="131"/>
      <c r="AU15" s="132" t="s">
        <v>14</v>
      </c>
      <c r="AV15" s="133"/>
      <c r="AW15" s="121" t="str">
        <f>IF(AV15="","",IF(AV15&gt;AT15,1,0))</f>
        <v/>
      </c>
      <c r="AX15" s="243"/>
      <c r="AY15" s="121" t="str">
        <f>IF(AZ15="","",IF(AZ15&gt;BB15,1,0))</f>
        <v/>
      </c>
      <c r="AZ15" s="131"/>
      <c r="BA15" s="132" t="s">
        <v>14</v>
      </c>
      <c r="BB15" s="133"/>
      <c r="BC15" s="121" t="str">
        <f>IF(BB15="","",IF(BB15&gt;AZ15,1,0))</f>
        <v/>
      </c>
      <c r="BD15" s="243"/>
      <c r="BE15" s="121" t="str">
        <f>IF(BF15="","",IF(BF15&gt;BH15,1,0))</f>
        <v/>
      </c>
      <c r="BF15" s="131"/>
      <c r="BG15" s="132" t="s">
        <v>14</v>
      </c>
      <c r="BH15" s="133"/>
      <c r="BI15" s="121" t="str">
        <f>IF(BH15="","",IF(BH15&gt;BF15,1,0))</f>
        <v/>
      </c>
      <c r="BJ15" s="208"/>
      <c r="BK15" s="235"/>
      <c r="BL15" s="208"/>
      <c r="BM15" s="235"/>
      <c r="BN15" s="235"/>
      <c r="BO15" s="235"/>
      <c r="BP15" s="236"/>
      <c r="BQ15" s="238"/>
      <c r="BR15" s="238"/>
      <c r="BS15" s="250"/>
      <c r="BT15" s="225"/>
      <c r="BV15" s="99"/>
    </row>
    <row r="16" spans="1:78" ht="14" x14ac:dyDescent="0.2">
      <c r="A16" s="196">
        <f>T2</f>
        <v>0</v>
      </c>
      <c r="B16" s="268" t="str">
        <f>T4</f>
        <v>①</v>
      </c>
      <c r="C16" s="135"/>
      <c r="D16" s="136">
        <f>X4</f>
        <v>2</v>
      </c>
      <c r="E16" s="136" t="s">
        <v>14</v>
      </c>
      <c r="F16" s="136">
        <f>U4</f>
        <v>0</v>
      </c>
      <c r="G16" s="137"/>
      <c r="H16" s="231" t="str">
        <f>$T$8</f>
        <v>⑱</v>
      </c>
      <c r="I16" s="136"/>
      <c r="J16" s="136">
        <f>X8</f>
        <v>2</v>
      </c>
      <c r="K16" s="136" t="s">
        <v>14</v>
      </c>
      <c r="L16" s="136">
        <f>$U$8</f>
        <v>0</v>
      </c>
      <c r="M16" s="137"/>
      <c r="N16" s="218" t="str">
        <f>T12</f>
        <v>⑬</v>
      </c>
      <c r="O16" s="136"/>
      <c r="P16" s="136">
        <f>X12</f>
        <v>2</v>
      </c>
      <c r="Q16" s="136" t="s">
        <v>14</v>
      </c>
      <c r="R16" s="146">
        <f>U12</f>
        <v>0</v>
      </c>
      <c r="S16" s="137"/>
      <c r="T16" s="252"/>
      <c r="U16" s="253"/>
      <c r="V16" s="253"/>
      <c r="W16" s="253"/>
      <c r="X16" s="253"/>
      <c r="Y16" s="254"/>
      <c r="Z16" s="241" t="s">
        <v>16</v>
      </c>
      <c r="AA16" s="113">
        <f>IF(AB17="","",SUM(AA17:AA19))</f>
        <v>2</v>
      </c>
      <c r="AB16" s="114"/>
      <c r="AC16" s="115" t="s">
        <v>14</v>
      </c>
      <c r="AD16" s="113">
        <f>IF(AD17="","",SUM(AE17:AE19))</f>
        <v>0</v>
      </c>
      <c r="AE16" s="114"/>
      <c r="AF16" s="221"/>
      <c r="AG16" s="147" t="str">
        <f>IF(AH17="","",SUM(AG17:AG19))</f>
        <v/>
      </c>
      <c r="AH16" s="148"/>
      <c r="AI16" s="144" t="s">
        <v>14</v>
      </c>
      <c r="AJ16" s="147" t="str">
        <f>IF(AJ17="","",SUM(AK17:AK19))</f>
        <v/>
      </c>
      <c r="AK16" s="148"/>
      <c r="AL16" s="241" t="s">
        <v>17</v>
      </c>
      <c r="AM16" s="113">
        <f>IF(AN17="","",SUM(AM17:AM19))</f>
        <v>2</v>
      </c>
      <c r="AN16" s="114"/>
      <c r="AO16" s="115" t="s">
        <v>14</v>
      </c>
      <c r="AP16" s="113">
        <f>IF(AP17="","",SUM(AQ17:AQ19))</f>
        <v>0</v>
      </c>
      <c r="AQ16" s="114"/>
      <c r="AR16" s="221"/>
      <c r="AS16" s="147" t="str">
        <f>IF(AT17="","",SUM(AS17:AS19))</f>
        <v/>
      </c>
      <c r="AT16" s="148"/>
      <c r="AU16" s="144" t="s">
        <v>14</v>
      </c>
      <c r="AV16" s="147" t="str">
        <f>IF(AV17="","",SUM(AW17:AW19))</f>
        <v/>
      </c>
      <c r="AW16" s="148"/>
      <c r="AX16" s="241"/>
      <c r="AY16" s="113" t="str">
        <f>IF(AZ17="","",SUM(AY17:AY19))</f>
        <v/>
      </c>
      <c r="AZ16" s="114"/>
      <c r="BA16" s="115" t="s">
        <v>14</v>
      </c>
      <c r="BB16" s="113" t="str">
        <f>IF(BB17="","",SUM(BC17:BC19))</f>
        <v/>
      </c>
      <c r="BC16" s="114"/>
      <c r="BD16" s="241"/>
      <c r="BE16" s="113" t="str">
        <f>IF(BF17="","",SUM(BE17:BE19))</f>
        <v/>
      </c>
      <c r="BF16" s="114"/>
      <c r="BG16" s="115" t="s">
        <v>14</v>
      </c>
      <c r="BH16" s="113" t="str">
        <f>IF(BH17="","",SUM(BI17:BI19))</f>
        <v/>
      </c>
      <c r="BI16" s="114"/>
      <c r="BJ16" s="206">
        <f>SUMPRODUCT((J16=2)+(P16=2)+(D16=2)+(AA16=2)+(AG16=2)+(AM16=2)+(AS16=2)+(AY16=2)+(BE16=2))</f>
        <v>5</v>
      </c>
      <c r="BK16" s="209" t="s">
        <v>14</v>
      </c>
      <c r="BL16" s="206">
        <f>SUMPRODUCT((L16=2)+(R16=2)+(F16=2)+(AD16=2)+(AJ16=2)+(AP16=2)+(AV16=2)+(BB16=2)+(BH16=2))</f>
        <v>0</v>
      </c>
      <c r="BM16" s="234">
        <f>SUM(D16,J16,P16,U16,AA16,AG16,AM16,AS16,AY16,BE16)</f>
        <v>10</v>
      </c>
      <c r="BN16" s="234" t="s">
        <v>14</v>
      </c>
      <c r="BO16" s="234">
        <f>SUM(F16,L16,R16,AD16,AJ16,AP16,AV16,BB16,BH16)</f>
        <v>0</v>
      </c>
      <c r="BP16" s="212" t="e">
        <f>SUM(BM16/BO16)</f>
        <v>#DIV/0!</v>
      </c>
      <c r="BQ16" s="237">
        <f>SUM(J17,J18,J19,P17,P18,P19,V17,V18,V19,AB17,AB18,AB19,AH17,AH18,AH19,AN17,AN18,AN19,AT17,AT18,AT19,AZ17,AZ18,AZ19,BF17,BF18,BF19,D17,D18,D19)</f>
        <v>150</v>
      </c>
      <c r="BR16" s="237">
        <f>SUM(F17,F18,F19,L17,L18,L19,R17,R18,R19,X17,X18,X19,AD17,AD18,AD19,AJ17,AJ18,AJ19,AP17,AP18,AP19,AV17,AV18,AV19,BB17,BB18,BB19,BH17,BH18,BH19)</f>
        <v>95</v>
      </c>
      <c r="BS16" s="244">
        <f>SUM(BQ16/BR16)</f>
        <v>1.5789473684210527</v>
      </c>
      <c r="BT16" s="224">
        <f>$BU16</f>
        <v>2</v>
      </c>
      <c r="BU16" s="105">
        <f>RANK(BX16,BX$4:BX$43)</f>
        <v>2</v>
      </c>
      <c r="BV16" s="99">
        <f>IF(BM16=0,0,IF(BO16=0,9,BP16))</f>
        <v>9</v>
      </c>
      <c r="BW16" s="105">
        <f>IF(BQ16=0,0,BS16)</f>
        <v>1.5789473684210527</v>
      </c>
      <c r="BX16" s="105">
        <f>BJ16+0.01*BV16+0.00001*BW16</f>
        <v>5.0900157894736839</v>
      </c>
    </row>
    <row r="17" spans="1:76" x14ac:dyDescent="0.2">
      <c r="A17" s="271" t="str">
        <f>T3</f>
        <v>ＵＮＦＡＩＲ</v>
      </c>
      <c r="B17" s="229"/>
      <c r="C17" s="138">
        <f>Y5</f>
        <v>1</v>
      </c>
      <c r="D17" s="108">
        <f>X5</f>
        <v>15</v>
      </c>
      <c r="E17" s="108" t="s">
        <v>14</v>
      </c>
      <c r="F17" s="108">
        <f>V5</f>
        <v>8</v>
      </c>
      <c r="G17" s="139">
        <f>U5</f>
        <v>0</v>
      </c>
      <c r="H17" s="232"/>
      <c r="I17" s="108">
        <f>Y9</f>
        <v>1</v>
      </c>
      <c r="J17" s="108">
        <f>X9</f>
        <v>15</v>
      </c>
      <c r="K17" s="108" t="s">
        <v>14</v>
      </c>
      <c r="L17" s="108">
        <f>V9</f>
        <v>10</v>
      </c>
      <c r="M17" s="139">
        <f>U9</f>
        <v>0</v>
      </c>
      <c r="N17" s="219"/>
      <c r="O17" s="149">
        <f>Y13</f>
        <v>1</v>
      </c>
      <c r="P17" s="139">
        <f>X13</f>
        <v>15</v>
      </c>
      <c r="Q17" s="108" t="s">
        <v>14</v>
      </c>
      <c r="R17" s="149">
        <f>V13</f>
        <v>7</v>
      </c>
      <c r="S17" s="139">
        <f>U13</f>
        <v>0</v>
      </c>
      <c r="T17" s="255"/>
      <c r="U17" s="256"/>
      <c r="V17" s="256"/>
      <c r="W17" s="256"/>
      <c r="X17" s="256"/>
      <c r="Y17" s="257"/>
      <c r="Z17" s="242"/>
      <c r="AA17" s="121">
        <f>IF(AB17="","",IF(AB17&gt;AD17,1,0))</f>
        <v>1</v>
      </c>
      <c r="AB17" s="122">
        <v>15</v>
      </c>
      <c r="AC17" s="121" t="s">
        <v>14</v>
      </c>
      <c r="AD17" s="124">
        <v>10</v>
      </c>
      <c r="AE17" s="121">
        <f>IF(AD17="","",IF(AD17&gt;AB17,1,0))</f>
        <v>0</v>
      </c>
      <c r="AF17" s="222"/>
      <c r="AG17" s="108" t="str">
        <f>IF(AH17="","",IF(AH17&gt;AJ17,1,0))</f>
        <v/>
      </c>
      <c r="AH17" s="144"/>
      <c r="AI17" s="108" t="s">
        <v>14</v>
      </c>
      <c r="AJ17" s="150"/>
      <c r="AK17" s="108" t="str">
        <f>IF(AJ17="","",IF(AJ17&gt;AH17,1,0))</f>
        <v/>
      </c>
      <c r="AL17" s="242"/>
      <c r="AM17" s="121">
        <f>IF(AN17="","",IF(AN17&gt;AP17,1,0))</f>
        <v>1</v>
      </c>
      <c r="AN17" s="122">
        <v>15</v>
      </c>
      <c r="AO17" s="121" t="s">
        <v>14</v>
      </c>
      <c r="AP17" s="124">
        <v>12</v>
      </c>
      <c r="AQ17" s="121">
        <f>IF(AP17="","",IF(AP17&gt;AN17,1,0))</f>
        <v>0</v>
      </c>
      <c r="AR17" s="222"/>
      <c r="AS17" s="108" t="str">
        <f>IF(AT17="","",IF(AT17&gt;AV17,1,0))</f>
        <v/>
      </c>
      <c r="AT17" s="144"/>
      <c r="AU17" s="108" t="s">
        <v>14</v>
      </c>
      <c r="AV17" s="150"/>
      <c r="AW17" s="108" t="str">
        <f>IF(AV17="","",IF(AV17&gt;AT17,1,0))</f>
        <v/>
      </c>
      <c r="AX17" s="242"/>
      <c r="AY17" s="121" t="str">
        <f>IF(AZ17="","",IF(AZ17&gt;BB17,1,0))</f>
        <v/>
      </c>
      <c r="AZ17" s="122"/>
      <c r="BA17" s="121" t="s">
        <v>14</v>
      </c>
      <c r="BB17" s="124"/>
      <c r="BC17" s="121" t="str">
        <f>IF(BB17="","",IF(BB17&gt;AZ17,1,0))</f>
        <v/>
      </c>
      <c r="BD17" s="242"/>
      <c r="BE17" s="121" t="str">
        <f>IF(BF17="","",IF(BF17&gt;BH17,1,0))</f>
        <v/>
      </c>
      <c r="BF17" s="122"/>
      <c r="BG17" s="121" t="s">
        <v>14</v>
      </c>
      <c r="BH17" s="124"/>
      <c r="BI17" s="121" t="str">
        <f>IF(BH17="","",IF(BH17&gt;BF17,1,0))</f>
        <v/>
      </c>
      <c r="BJ17" s="207"/>
      <c r="BK17" s="210"/>
      <c r="BL17" s="207"/>
      <c r="BM17" s="210"/>
      <c r="BN17" s="210"/>
      <c r="BO17" s="210"/>
      <c r="BP17" s="213"/>
      <c r="BQ17" s="216"/>
      <c r="BR17" s="216"/>
      <c r="BS17" s="245"/>
      <c r="BT17" s="224"/>
      <c r="BV17" s="99"/>
    </row>
    <row r="18" spans="1:76" x14ac:dyDescent="0.2">
      <c r="A18" s="271"/>
      <c r="B18" s="229"/>
      <c r="C18" s="138">
        <f>Y6</f>
        <v>1</v>
      </c>
      <c r="D18" s="108">
        <f>X6</f>
        <v>15</v>
      </c>
      <c r="E18" s="108" t="s">
        <v>14</v>
      </c>
      <c r="F18" s="108">
        <f>V6</f>
        <v>8</v>
      </c>
      <c r="G18" s="139">
        <f>U6</f>
        <v>0</v>
      </c>
      <c r="H18" s="232"/>
      <c r="I18" s="108">
        <f>Y10</f>
        <v>1</v>
      </c>
      <c r="J18" s="108">
        <f>X10</f>
        <v>15</v>
      </c>
      <c r="K18" s="108" t="s">
        <v>14</v>
      </c>
      <c r="L18" s="108">
        <f>V10</f>
        <v>8</v>
      </c>
      <c r="M18" s="139">
        <f>U10</f>
        <v>0</v>
      </c>
      <c r="N18" s="219"/>
      <c r="O18" s="149">
        <f>Y14</f>
        <v>1</v>
      </c>
      <c r="P18" s="139">
        <f>X14</f>
        <v>15</v>
      </c>
      <c r="Q18" s="108" t="s">
        <v>14</v>
      </c>
      <c r="R18" s="149">
        <f>V14</f>
        <v>8</v>
      </c>
      <c r="S18" s="139">
        <f>U14</f>
        <v>0</v>
      </c>
      <c r="T18" s="255"/>
      <c r="U18" s="256"/>
      <c r="V18" s="256"/>
      <c r="W18" s="256"/>
      <c r="X18" s="256"/>
      <c r="Y18" s="257"/>
      <c r="Z18" s="242"/>
      <c r="AA18" s="121">
        <f>IF(AB18="","",IF(AB18&gt;AD18,1,0))</f>
        <v>1</v>
      </c>
      <c r="AB18" s="123">
        <v>15</v>
      </c>
      <c r="AC18" s="121" t="s">
        <v>14</v>
      </c>
      <c r="AD18" s="127">
        <v>11</v>
      </c>
      <c r="AE18" s="121">
        <f>IF(AD18="","",IF(AD18&gt;AB18,1,0))</f>
        <v>0</v>
      </c>
      <c r="AF18" s="222"/>
      <c r="AG18" s="108" t="str">
        <f>IF(AH18="","",IF(AH18&gt;AJ18,1,0))</f>
        <v/>
      </c>
      <c r="AH18" s="108"/>
      <c r="AI18" s="108" t="s">
        <v>14</v>
      </c>
      <c r="AJ18" s="149"/>
      <c r="AK18" s="108" t="str">
        <f>IF(AJ18="","",IF(AJ18&gt;AH18,1,0))</f>
        <v/>
      </c>
      <c r="AL18" s="242"/>
      <c r="AM18" s="121">
        <f>IF(AN18="","",IF(AN18&gt;AP18,1,0))</f>
        <v>1</v>
      </c>
      <c r="AN18" s="123">
        <v>15</v>
      </c>
      <c r="AO18" s="121" t="s">
        <v>14</v>
      </c>
      <c r="AP18" s="127">
        <v>13</v>
      </c>
      <c r="AQ18" s="121">
        <f>IF(AP18="","",IF(AP18&gt;AN18,1,0))</f>
        <v>0</v>
      </c>
      <c r="AR18" s="222"/>
      <c r="AS18" s="108" t="str">
        <f>IF(AT18="","",IF(AT18&gt;AV18,1,0))</f>
        <v/>
      </c>
      <c r="AT18" s="108"/>
      <c r="AU18" s="108" t="s">
        <v>14</v>
      </c>
      <c r="AV18" s="149"/>
      <c r="AW18" s="108" t="str">
        <f>IF(AV18="","",IF(AV18&gt;AT18,1,0))</f>
        <v/>
      </c>
      <c r="AX18" s="242"/>
      <c r="AY18" s="121" t="str">
        <f>IF(AZ18="","",IF(AZ18&gt;BB18,1,0))</f>
        <v/>
      </c>
      <c r="AZ18" s="123"/>
      <c r="BA18" s="121" t="s">
        <v>14</v>
      </c>
      <c r="BB18" s="127"/>
      <c r="BC18" s="121" t="str">
        <f>IF(BB18="","",IF(BB18&gt;AZ18,1,0))</f>
        <v/>
      </c>
      <c r="BD18" s="242"/>
      <c r="BE18" s="121" t="str">
        <f>IF(BF18="","",IF(BF18&gt;BH18,1,0))</f>
        <v/>
      </c>
      <c r="BF18" s="123"/>
      <c r="BG18" s="121" t="s">
        <v>14</v>
      </c>
      <c r="BH18" s="127"/>
      <c r="BI18" s="121" t="str">
        <f>IF(BH18="","",IF(BH18&gt;BF18,1,0))</f>
        <v/>
      </c>
      <c r="BJ18" s="207"/>
      <c r="BK18" s="210"/>
      <c r="BL18" s="207"/>
      <c r="BM18" s="210"/>
      <c r="BN18" s="210"/>
      <c r="BO18" s="210"/>
      <c r="BP18" s="213"/>
      <c r="BQ18" s="216"/>
      <c r="BR18" s="216"/>
      <c r="BS18" s="245"/>
      <c r="BT18" s="224"/>
      <c r="BV18" s="99"/>
    </row>
    <row r="19" spans="1:76" ht="13.5" thickBot="1" x14ac:dyDescent="0.25">
      <c r="A19" s="272"/>
      <c r="B19" s="269"/>
      <c r="C19" s="140" t="str">
        <f>Y7</f>
        <v/>
      </c>
      <c r="D19" s="141">
        <f>X7</f>
        <v>0</v>
      </c>
      <c r="E19" s="141" t="s">
        <v>14</v>
      </c>
      <c r="F19" s="141">
        <f>V7</f>
        <v>0</v>
      </c>
      <c r="G19" s="142" t="str">
        <f>U7</f>
        <v/>
      </c>
      <c r="H19" s="251"/>
      <c r="I19" s="141" t="str">
        <f>Y11</f>
        <v/>
      </c>
      <c r="J19" s="141">
        <f>X11</f>
        <v>0</v>
      </c>
      <c r="K19" s="141" t="s">
        <v>14</v>
      </c>
      <c r="L19" s="141">
        <f>V11</f>
        <v>0</v>
      </c>
      <c r="M19" s="142" t="str">
        <f>U11</f>
        <v/>
      </c>
      <c r="N19" s="239"/>
      <c r="O19" s="153" t="str">
        <f>Y15</f>
        <v/>
      </c>
      <c r="P19" s="142">
        <f>X15</f>
        <v>0</v>
      </c>
      <c r="Q19" s="141" t="s">
        <v>14</v>
      </c>
      <c r="R19" s="153">
        <f>V15</f>
        <v>0</v>
      </c>
      <c r="S19" s="142" t="str">
        <f>U15</f>
        <v/>
      </c>
      <c r="T19" s="258"/>
      <c r="U19" s="259"/>
      <c r="V19" s="259"/>
      <c r="W19" s="259"/>
      <c r="X19" s="259"/>
      <c r="Y19" s="260"/>
      <c r="Z19" s="243"/>
      <c r="AA19" s="121" t="str">
        <f>IF(AB19="","",IF(AB19&gt;AD19,1,0))</f>
        <v/>
      </c>
      <c r="AB19" s="131"/>
      <c r="AC19" s="132" t="s">
        <v>14</v>
      </c>
      <c r="AD19" s="133"/>
      <c r="AE19" s="121" t="str">
        <f>IF(AD19="","",IF(AD19&gt;AB19,1,0))</f>
        <v/>
      </c>
      <c r="AF19" s="240"/>
      <c r="AG19" s="108" t="str">
        <f>IF(AH19="","",IF(AH19&gt;AJ19,1,0))</f>
        <v/>
      </c>
      <c r="AH19" s="141"/>
      <c r="AI19" s="141" t="s">
        <v>14</v>
      </c>
      <c r="AJ19" s="153"/>
      <c r="AK19" s="108" t="str">
        <f>IF(AJ19="","",IF(AJ19&gt;AH19,1,0))</f>
        <v/>
      </c>
      <c r="AL19" s="243"/>
      <c r="AM19" s="121" t="str">
        <f>IF(AN19="","",IF(AN19&gt;AP19,1,0))</f>
        <v/>
      </c>
      <c r="AN19" s="131"/>
      <c r="AO19" s="132" t="s">
        <v>14</v>
      </c>
      <c r="AP19" s="133"/>
      <c r="AQ19" s="121" t="str">
        <f>IF(AP19="","",IF(AP19&gt;AN19,1,0))</f>
        <v/>
      </c>
      <c r="AR19" s="240"/>
      <c r="AS19" s="108" t="str">
        <f>IF(AT19="","",IF(AT19&gt;AV19,1,0))</f>
        <v/>
      </c>
      <c r="AT19" s="141"/>
      <c r="AU19" s="141" t="s">
        <v>14</v>
      </c>
      <c r="AV19" s="153"/>
      <c r="AW19" s="108" t="str">
        <f>IF(AV19="","",IF(AV19&gt;AT19,1,0))</f>
        <v/>
      </c>
      <c r="AX19" s="243"/>
      <c r="AY19" s="121" t="str">
        <f>IF(AZ19="","",IF(AZ19&gt;BB19,1,0))</f>
        <v/>
      </c>
      <c r="AZ19" s="131"/>
      <c r="BA19" s="132" t="s">
        <v>14</v>
      </c>
      <c r="BB19" s="133"/>
      <c r="BC19" s="121" t="str">
        <f>IF(BB19="","",IF(BB19&gt;AZ19,1,0))</f>
        <v/>
      </c>
      <c r="BD19" s="243"/>
      <c r="BE19" s="121" t="str">
        <f>IF(BF19="","",IF(BF19&gt;BH19,1,0))</f>
        <v/>
      </c>
      <c r="BF19" s="131"/>
      <c r="BG19" s="132" t="s">
        <v>14</v>
      </c>
      <c r="BH19" s="133"/>
      <c r="BI19" s="121" t="str">
        <f>IF(BH19="","",IF(BH19&gt;BF19,1,0))</f>
        <v/>
      </c>
      <c r="BJ19" s="208"/>
      <c r="BK19" s="235"/>
      <c r="BL19" s="208"/>
      <c r="BM19" s="235"/>
      <c r="BN19" s="235"/>
      <c r="BO19" s="235"/>
      <c r="BP19" s="236"/>
      <c r="BQ19" s="238"/>
      <c r="BR19" s="238"/>
      <c r="BS19" s="250"/>
      <c r="BT19" s="225"/>
      <c r="BV19" s="99"/>
    </row>
    <row r="20" spans="1:76" ht="14" x14ac:dyDescent="0.2">
      <c r="A20" s="196">
        <f>T2</f>
        <v>0</v>
      </c>
      <c r="B20" s="264">
        <f>Z4</f>
        <v>0</v>
      </c>
      <c r="C20" s="143"/>
      <c r="D20" s="144" t="str">
        <f>AD4</f>
        <v/>
      </c>
      <c r="E20" s="144" t="s">
        <v>14</v>
      </c>
      <c r="F20" s="144" t="str">
        <f>AA4</f>
        <v/>
      </c>
      <c r="G20" s="145"/>
      <c r="H20" s="231" t="str">
        <f>$Z$8</f>
        <v>②</v>
      </c>
      <c r="I20" s="136"/>
      <c r="J20" s="136">
        <f>AD8</f>
        <v>0</v>
      </c>
      <c r="K20" s="136" t="s">
        <v>14</v>
      </c>
      <c r="L20" s="146">
        <f>AA8</f>
        <v>2</v>
      </c>
      <c r="M20" s="137"/>
      <c r="N20" s="218">
        <f>$Z$12</f>
        <v>0</v>
      </c>
      <c r="O20" s="136"/>
      <c r="P20" s="136" t="str">
        <f>AD12</f>
        <v/>
      </c>
      <c r="Q20" s="136" t="s">
        <v>14</v>
      </c>
      <c r="R20" s="146" t="str">
        <f>AA12</f>
        <v/>
      </c>
      <c r="S20" s="137"/>
      <c r="T20" s="218" t="str">
        <f>Z16</f>
        <v>⑦</v>
      </c>
      <c r="U20" s="155"/>
      <c r="V20" s="136">
        <f>AD16</f>
        <v>0</v>
      </c>
      <c r="W20" s="136" t="s">
        <v>14</v>
      </c>
      <c r="X20" s="146">
        <f>AA16</f>
        <v>2</v>
      </c>
      <c r="Y20" s="137"/>
      <c r="Z20" s="252"/>
      <c r="AA20" s="253"/>
      <c r="AB20" s="253"/>
      <c r="AC20" s="253"/>
      <c r="AD20" s="253"/>
      <c r="AE20" s="254"/>
      <c r="AF20" s="241" t="s">
        <v>31</v>
      </c>
      <c r="AG20" s="113">
        <f>IF(AH21="","",SUM(AG21:AG23))</f>
        <v>0</v>
      </c>
      <c r="AH20" s="114"/>
      <c r="AI20" s="115" t="s">
        <v>14</v>
      </c>
      <c r="AJ20" s="113">
        <f>IF(AJ21="","",SUM(AK21:AK23))</f>
        <v>2</v>
      </c>
      <c r="AK20" s="114"/>
      <c r="AL20" s="265" t="s">
        <v>33</v>
      </c>
      <c r="AM20" s="109">
        <f>IF(AN21="","",SUM(AM21:AM23))</f>
        <v>1</v>
      </c>
      <c r="AN20" s="110"/>
      <c r="AO20" s="112" t="s">
        <v>14</v>
      </c>
      <c r="AP20" s="109">
        <f>IF(AP21="","",SUM(AQ21:AQ23))</f>
        <v>2</v>
      </c>
      <c r="AQ20" s="110"/>
      <c r="AR20" s="241" t="s">
        <v>26</v>
      </c>
      <c r="AS20" s="113">
        <f>IF(AT21="","",SUM(AS21:AS23))</f>
        <v>2</v>
      </c>
      <c r="AT20" s="114"/>
      <c r="AU20" s="115" t="s">
        <v>14</v>
      </c>
      <c r="AV20" s="113">
        <f>IF(AV21="","",SUM(AW21:AW23))</f>
        <v>1</v>
      </c>
      <c r="AW20" s="114"/>
      <c r="AX20" s="241"/>
      <c r="AY20" s="113" t="str">
        <f>IF(AZ21="","",SUM(AY21:AY23))</f>
        <v/>
      </c>
      <c r="AZ20" s="114"/>
      <c r="BA20" s="115" t="s">
        <v>14</v>
      </c>
      <c r="BB20" s="113" t="str">
        <f>IF(BB21="","",SUM(BC21:BC23))</f>
        <v/>
      </c>
      <c r="BC20" s="114"/>
      <c r="BD20" s="241"/>
      <c r="BE20" s="113" t="str">
        <f>IF(BF21="","",SUM(BE21:BE23))</f>
        <v/>
      </c>
      <c r="BF20" s="114"/>
      <c r="BG20" s="115" t="s">
        <v>14</v>
      </c>
      <c r="BH20" s="113" t="str">
        <f>IF(BH21="","",SUM(BI21:BI23))</f>
        <v/>
      </c>
      <c r="BI20" s="114"/>
      <c r="BJ20" s="206">
        <f>SUMPRODUCT((D20=2)+(J20=2)+(P20=2)+(V20=2)+(AG20=2)+(AM20=2)+(AS20=2)+(AY20=2)+(BE20=2))</f>
        <v>1</v>
      </c>
      <c r="BK20" s="209" t="s">
        <v>14</v>
      </c>
      <c r="BL20" s="206">
        <f>SUMPRODUCT((L20=2)+(R20=2)+(F20=2)+(X20=2)+(AJ20=2)+(AP20=2)+(AV20=2)+(BB20=2)+(BH20=2))</f>
        <v>4</v>
      </c>
      <c r="BM20" s="234">
        <f>SUM(D20,J20,P20,V20,,AG20,AM20,AS20,AY20,BE20)</f>
        <v>3</v>
      </c>
      <c r="BN20" s="234" t="s">
        <v>14</v>
      </c>
      <c r="BO20" s="234">
        <f>SUM(F20,L20,R20,X20,AJ20,AP20,AV20,BB20,BH20)</f>
        <v>9</v>
      </c>
      <c r="BP20" s="212">
        <f>SUM(BM20/BO20)</f>
        <v>0.33333333333333331</v>
      </c>
      <c r="BQ20" s="237">
        <f>SUM(J21,J22,J23,P21,P22,P23,V21,V22,V23,AB21,AB22,AB23,AH21,AH22,AH23,AN21,AN22,AN23,AT21,AT22,AT23,AZ21,AZ22,AZ23,BF21,BF22,BF23,D21,D22,D23)</f>
        <v>142</v>
      </c>
      <c r="BR20" s="237">
        <f>SUM(F21,F22,F23,L21,L22,L23,R21,R22,R23,X21,X22,X23,AD21,AD22,AD23,AJ21,AJ22,AJ23,AP21,AP22,AP23,AV21,AV22,AV23,BB21,BB22,BB23,BH21,BH22,BH23)</f>
        <v>164</v>
      </c>
      <c r="BS20" s="244">
        <f>SUM(BQ20/BR20)</f>
        <v>0.86585365853658536</v>
      </c>
      <c r="BT20" s="224">
        <f>$BU20</f>
        <v>7</v>
      </c>
      <c r="BU20" s="105">
        <f>RANK(BX20,BX$4:BX$43)</f>
        <v>7</v>
      </c>
      <c r="BV20" s="99">
        <f>IF(BM20=0,0,IF(BO20=0,9,BP20))</f>
        <v>0.33333333333333331</v>
      </c>
      <c r="BW20" s="105">
        <f>IF(BQ20=0,0,BS20)</f>
        <v>0.86585365853658536</v>
      </c>
      <c r="BX20" s="105">
        <f>BJ20+0.01*BV20+0.00001*BW20</f>
        <v>1.0033419918699187</v>
      </c>
    </row>
    <row r="21" spans="1:76" x14ac:dyDescent="0.2">
      <c r="A21" s="262" t="str">
        <f>Z3</f>
        <v>ひまわり平和１</v>
      </c>
      <c r="B21" s="229"/>
      <c r="C21" s="138" t="str">
        <f>AE5</f>
        <v/>
      </c>
      <c r="D21" s="108">
        <f>AD5</f>
        <v>0</v>
      </c>
      <c r="E21" s="108" t="s">
        <v>14</v>
      </c>
      <c r="F21" s="108">
        <f>AB5</f>
        <v>0</v>
      </c>
      <c r="G21" s="139" t="str">
        <f>AA5</f>
        <v/>
      </c>
      <c r="H21" s="232"/>
      <c r="I21" s="108">
        <f>AE9</f>
        <v>0</v>
      </c>
      <c r="J21" s="108">
        <f>AD9</f>
        <v>6</v>
      </c>
      <c r="K21" s="108" t="s">
        <v>14</v>
      </c>
      <c r="L21" s="149">
        <f>AB9</f>
        <v>15</v>
      </c>
      <c r="M21" s="139">
        <f>AA9</f>
        <v>1</v>
      </c>
      <c r="N21" s="219"/>
      <c r="O21" s="108" t="str">
        <f>AE13</f>
        <v/>
      </c>
      <c r="P21" s="108">
        <f>AD13</f>
        <v>0</v>
      </c>
      <c r="Q21" s="108" t="s">
        <v>14</v>
      </c>
      <c r="R21" s="149">
        <f>AB13</f>
        <v>0</v>
      </c>
      <c r="S21" s="139" t="str">
        <f>AA13</f>
        <v/>
      </c>
      <c r="T21" s="219"/>
      <c r="U21" s="156">
        <f>AE17</f>
        <v>0</v>
      </c>
      <c r="V21" s="108">
        <f>AD17</f>
        <v>10</v>
      </c>
      <c r="W21" s="108" t="s">
        <v>14</v>
      </c>
      <c r="X21" s="149">
        <f>AB17</f>
        <v>15</v>
      </c>
      <c r="Y21" s="139">
        <f>AA17</f>
        <v>1</v>
      </c>
      <c r="Z21" s="255"/>
      <c r="AA21" s="256"/>
      <c r="AB21" s="256"/>
      <c r="AC21" s="256"/>
      <c r="AD21" s="256"/>
      <c r="AE21" s="257"/>
      <c r="AF21" s="242"/>
      <c r="AG21" s="121">
        <f>IF(AH21="","",IF(AH21&gt;AJ21,1,0))</f>
        <v>0</v>
      </c>
      <c r="AH21" s="122">
        <v>13</v>
      </c>
      <c r="AI21" s="121" t="s">
        <v>14</v>
      </c>
      <c r="AJ21" s="124">
        <v>15</v>
      </c>
      <c r="AK21" s="121">
        <f>IF(AJ21="","",IF(AJ21&gt;AH21,1,0))</f>
        <v>1</v>
      </c>
      <c r="AL21" s="266"/>
      <c r="AM21" s="117">
        <f>IF(AN21="","",IF(AN21&gt;AP21,1,0))</f>
        <v>0</v>
      </c>
      <c r="AN21" s="118">
        <v>11</v>
      </c>
      <c r="AO21" s="117" t="s">
        <v>14</v>
      </c>
      <c r="AP21" s="119">
        <v>15</v>
      </c>
      <c r="AQ21" s="117">
        <f>IF(AP21="","",IF(AP21&gt;AN21,1,0))</f>
        <v>1</v>
      </c>
      <c r="AR21" s="242"/>
      <c r="AS21" s="121">
        <f>IF(AT21="","",IF(AT21&gt;AV21,1,0))</f>
        <v>0</v>
      </c>
      <c r="AT21" s="122">
        <v>14</v>
      </c>
      <c r="AU21" s="121" t="s">
        <v>14</v>
      </c>
      <c r="AV21" s="124">
        <v>15</v>
      </c>
      <c r="AW21" s="121">
        <f>IF(AV21="","",IF(AV21&gt;AT21,1,0))</f>
        <v>1</v>
      </c>
      <c r="AX21" s="242"/>
      <c r="AY21" s="121" t="str">
        <f>IF(AZ21="","",IF(AZ21&gt;BB21,1,0))</f>
        <v/>
      </c>
      <c r="AZ21" s="122"/>
      <c r="BA21" s="121" t="s">
        <v>14</v>
      </c>
      <c r="BB21" s="124"/>
      <c r="BC21" s="121" t="str">
        <f>IF(BB21="","",IF(BB21&gt;AZ21,1,0))</f>
        <v/>
      </c>
      <c r="BD21" s="242"/>
      <c r="BE21" s="121" t="str">
        <f>IF(BF21="","",IF(BF21&gt;BH21,1,0))</f>
        <v/>
      </c>
      <c r="BF21" s="122"/>
      <c r="BG21" s="121" t="s">
        <v>14</v>
      </c>
      <c r="BH21" s="124"/>
      <c r="BI21" s="121" t="str">
        <f>IF(BH21="","",IF(BH21&gt;BF21,1,0))</f>
        <v/>
      </c>
      <c r="BJ21" s="207"/>
      <c r="BK21" s="210"/>
      <c r="BL21" s="207"/>
      <c r="BM21" s="210"/>
      <c r="BN21" s="210"/>
      <c r="BO21" s="210"/>
      <c r="BP21" s="213"/>
      <c r="BQ21" s="216"/>
      <c r="BR21" s="216"/>
      <c r="BS21" s="245"/>
      <c r="BT21" s="224"/>
      <c r="BV21" s="99"/>
    </row>
    <row r="22" spans="1:76" x14ac:dyDescent="0.2">
      <c r="A22" s="262"/>
      <c r="B22" s="229"/>
      <c r="C22" s="138" t="str">
        <f>AE6</f>
        <v/>
      </c>
      <c r="D22" s="108">
        <f>AD6</f>
        <v>0</v>
      </c>
      <c r="E22" s="108" t="s">
        <v>14</v>
      </c>
      <c r="F22" s="108">
        <f>AB6</f>
        <v>0</v>
      </c>
      <c r="G22" s="139" t="str">
        <f>AA6</f>
        <v/>
      </c>
      <c r="H22" s="232"/>
      <c r="I22" s="108">
        <f>AE10</f>
        <v>0</v>
      </c>
      <c r="J22" s="108">
        <f>AD10</f>
        <v>9</v>
      </c>
      <c r="K22" s="108" t="s">
        <v>14</v>
      </c>
      <c r="L22" s="149">
        <f>AB10</f>
        <v>15</v>
      </c>
      <c r="M22" s="139">
        <f>AA10</f>
        <v>1</v>
      </c>
      <c r="N22" s="219"/>
      <c r="O22" s="108" t="str">
        <f>AE14</f>
        <v/>
      </c>
      <c r="P22" s="108">
        <f>AD14</f>
        <v>0</v>
      </c>
      <c r="Q22" s="108" t="s">
        <v>14</v>
      </c>
      <c r="R22" s="149">
        <f>AB14</f>
        <v>0</v>
      </c>
      <c r="S22" s="139" t="str">
        <f>AA14</f>
        <v/>
      </c>
      <c r="T22" s="219"/>
      <c r="U22" s="156">
        <f>AE18</f>
        <v>0</v>
      </c>
      <c r="V22" s="108">
        <f>AD18</f>
        <v>11</v>
      </c>
      <c r="W22" s="108" t="s">
        <v>14</v>
      </c>
      <c r="X22" s="149">
        <f>AB18</f>
        <v>15</v>
      </c>
      <c r="Y22" s="139">
        <f>AA18</f>
        <v>1</v>
      </c>
      <c r="Z22" s="255"/>
      <c r="AA22" s="256"/>
      <c r="AB22" s="256"/>
      <c r="AC22" s="256"/>
      <c r="AD22" s="256"/>
      <c r="AE22" s="257"/>
      <c r="AF22" s="242"/>
      <c r="AG22" s="121">
        <f>IF(AH22="","",IF(AH22&gt;AJ22,1,0))</f>
        <v>0</v>
      </c>
      <c r="AH22" s="123">
        <v>14</v>
      </c>
      <c r="AI22" s="121" t="s">
        <v>14</v>
      </c>
      <c r="AJ22" s="127">
        <v>15</v>
      </c>
      <c r="AK22" s="121">
        <f>IF(AJ22="","",IF(AJ22&gt;AH22,1,0))</f>
        <v>1</v>
      </c>
      <c r="AL22" s="266"/>
      <c r="AM22" s="117">
        <f>IF(AN22="","",IF(AN22&gt;AP22,1,0))</f>
        <v>1</v>
      </c>
      <c r="AN22" s="120">
        <v>15</v>
      </c>
      <c r="AO22" s="117" t="s">
        <v>14</v>
      </c>
      <c r="AP22" s="126">
        <v>11</v>
      </c>
      <c r="AQ22" s="117">
        <f>IF(AP22="","",IF(AP22&gt;AN22,1,0))</f>
        <v>0</v>
      </c>
      <c r="AR22" s="242"/>
      <c r="AS22" s="121">
        <f>IF(AT22="","",IF(AT22&gt;AV22,1,0))</f>
        <v>1</v>
      </c>
      <c r="AT22" s="123">
        <v>15</v>
      </c>
      <c r="AU22" s="121" t="s">
        <v>14</v>
      </c>
      <c r="AV22" s="127">
        <v>11</v>
      </c>
      <c r="AW22" s="121">
        <f>IF(AV22="","",IF(AV22&gt;AT22,1,0))</f>
        <v>0</v>
      </c>
      <c r="AX22" s="242"/>
      <c r="AY22" s="121" t="str">
        <f>IF(AZ22="","",IF(AZ22&gt;BB22,1,0))</f>
        <v/>
      </c>
      <c r="AZ22" s="123"/>
      <c r="BA22" s="121" t="s">
        <v>14</v>
      </c>
      <c r="BB22" s="127"/>
      <c r="BC22" s="121" t="str">
        <f>IF(BB22="","",IF(BB22&gt;AZ22,1,0))</f>
        <v/>
      </c>
      <c r="BD22" s="242"/>
      <c r="BE22" s="121" t="str">
        <f>IF(BF22="","",IF(BF22&gt;BH22,1,0))</f>
        <v/>
      </c>
      <c r="BF22" s="123"/>
      <c r="BG22" s="121" t="s">
        <v>14</v>
      </c>
      <c r="BH22" s="127"/>
      <c r="BI22" s="121" t="str">
        <f>IF(BH22="","",IF(BH22&gt;BF22,1,0))</f>
        <v/>
      </c>
      <c r="BJ22" s="207"/>
      <c r="BK22" s="210"/>
      <c r="BL22" s="207"/>
      <c r="BM22" s="210"/>
      <c r="BN22" s="210"/>
      <c r="BO22" s="210"/>
      <c r="BP22" s="213"/>
      <c r="BQ22" s="216"/>
      <c r="BR22" s="216"/>
      <c r="BS22" s="245"/>
      <c r="BT22" s="224"/>
      <c r="BV22" s="99"/>
    </row>
    <row r="23" spans="1:76" ht="13.5" thickBot="1" x14ac:dyDescent="0.25">
      <c r="A23" s="263"/>
      <c r="B23" s="270"/>
      <c r="C23" s="151" t="str">
        <f>AE7</f>
        <v/>
      </c>
      <c r="D23" s="116">
        <f>AD7</f>
        <v>0</v>
      </c>
      <c r="E23" s="116" t="s">
        <v>14</v>
      </c>
      <c r="F23" s="116">
        <f>AB7</f>
        <v>0</v>
      </c>
      <c r="G23" s="152" t="str">
        <f>AA7</f>
        <v/>
      </c>
      <c r="H23" s="251"/>
      <c r="I23" s="141" t="str">
        <f>AE11</f>
        <v/>
      </c>
      <c r="J23" s="141">
        <f>AD11</f>
        <v>0</v>
      </c>
      <c r="K23" s="141" t="s">
        <v>14</v>
      </c>
      <c r="L23" s="153">
        <f>AB11</f>
        <v>0</v>
      </c>
      <c r="M23" s="142" t="str">
        <f>AA11</f>
        <v/>
      </c>
      <c r="N23" s="239"/>
      <c r="O23" s="141" t="str">
        <f>AE15</f>
        <v/>
      </c>
      <c r="P23" s="141">
        <f>AD15</f>
        <v>0</v>
      </c>
      <c r="Q23" s="141" t="s">
        <v>14</v>
      </c>
      <c r="R23" s="153">
        <f>AB15</f>
        <v>0</v>
      </c>
      <c r="S23" s="142" t="str">
        <f>AA15</f>
        <v/>
      </c>
      <c r="T23" s="239"/>
      <c r="U23" s="157" t="str">
        <f>AE19</f>
        <v/>
      </c>
      <c r="V23" s="141">
        <f>AD19</f>
        <v>0</v>
      </c>
      <c r="W23" s="141" t="s">
        <v>14</v>
      </c>
      <c r="X23" s="153">
        <f>AB19</f>
        <v>0</v>
      </c>
      <c r="Y23" s="142" t="str">
        <f>AA19</f>
        <v/>
      </c>
      <c r="Z23" s="258"/>
      <c r="AA23" s="259"/>
      <c r="AB23" s="259"/>
      <c r="AC23" s="259"/>
      <c r="AD23" s="259"/>
      <c r="AE23" s="260"/>
      <c r="AF23" s="243"/>
      <c r="AG23" s="121" t="str">
        <f>IF(AH23="","",IF(AH23&gt;AJ23,1,0))</f>
        <v/>
      </c>
      <c r="AH23" s="131"/>
      <c r="AI23" s="132" t="s">
        <v>14</v>
      </c>
      <c r="AJ23" s="133"/>
      <c r="AK23" s="121" t="str">
        <f>IF(AJ23="","",IF(AJ23&gt;AH23,1,0))</f>
        <v/>
      </c>
      <c r="AL23" s="267"/>
      <c r="AM23" s="121">
        <f>IF(AN23="","",IF(AN23&gt;AP23,1,0))</f>
        <v>0</v>
      </c>
      <c r="AN23" s="128">
        <v>9</v>
      </c>
      <c r="AO23" s="130" t="s">
        <v>14</v>
      </c>
      <c r="AP23" s="129">
        <v>15</v>
      </c>
      <c r="AQ23" s="117">
        <f>IF(AP23="","",IF(AP23&gt;AN23,1,0))</f>
        <v>1</v>
      </c>
      <c r="AR23" s="243"/>
      <c r="AS23" s="121">
        <f>IF(AT23="","",IF(AT23&gt;AV23,1,0))</f>
        <v>1</v>
      </c>
      <c r="AT23" s="131">
        <v>15</v>
      </c>
      <c r="AU23" s="132" t="s">
        <v>14</v>
      </c>
      <c r="AV23" s="133">
        <v>7</v>
      </c>
      <c r="AW23" s="121">
        <f>IF(AV23="","",IF(AV23&gt;AT23,1,0))</f>
        <v>0</v>
      </c>
      <c r="AX23" s="243"/>
      <c r="AY23" s="121" t="str">
        <f>IF(AZ23="","",IF(AZ23&gt;BB23,1,0))</f>
        <v/>
      </c>
      <c r="AZ23" s="131"/>
      <c r="BA23" s="132" t="s">
        <v>14</v>
      </c>
      <c r="BB23" s="133"/>
      <c r="BC23" s="121" t="str">
        <f>IF(BB23="","",IF(BB23&gt;AZ23,1,0))</f>
        <v/>
      </c>
      <c r="BD23" s="243"/>
      <c r="BE23" s="121" t="str">
        <f>IF(BF23="","",IF(BF23&gt;BH23,1,0))</f>
        <v/>
      </c>
      <c r="BF23" s="131"/>
      <c r="BG23" s="132" t="s">
        <v>14</v>
      </c>
      <c r="BH23" s="133"/>
      <c r="BI23" s="121" t="str">
        <f>IF(BH23="","",IF(BH23&gt;BF23,1,0))</f>
        <v/>
      </c>
      <c r="BJ23" s="208"/>
      <c r="BK23" s="235"/>
      <c r="BL23" s="208"/>
      <c r="BM23" s="235"/>
      <c r="BN23" s="235"/>
      <c r="BO23" s="235"/>
      <c r="BP23" s="236"/>
      <c r="BQ23" s="238"/>
      <c r="BR23" s="238"/>
      <c r="BS23" s="250"/>
      <c r="BT23" s="225"/>
      <c r="BV23" s="99"/>
    </row>
    <row r="24" spans="1:76" ht="14" x14ac:dyDescent="0.2">
      <c r="A24" s="158">
        <f>AF2</f>
        <v>0</v>
      </c>
      <c r="B24" s="268" t="str">
        <f>$AF$4</f>
        <v>⑩</v>
      </c>
      <c r="C24" s="135"/>
      <c r="D24" s="136">
        <f>AJ4</f>
        <v>2</v>
      </c>
      <c r="E24" s="136" t="s">
        <v>14</v>
      </c>
      <c r="F24" s="136">
        <f>AG4</f>
        <v>0</v>
      </c>
      <c r="G24" s="137"/>
      <c r="H24" s="231">
        <f>AF8</f>
        <v>0</v>
      </c>
      <c r="I24" s="136"/>
      <c r="J24" s="136" t="str">
        <f>AJ8</f>
        <v/>
      </c>
      <c r="K24" s="136" t="s">
        <v>14</v>
      </c>
      <c r="L24" s="146" t="str">
        <f>AG8</f>
        <v/>
      </c>
      <c r="M24" s="137"/>
      <c r="N24" s="218" t="str">
        <f>$AF$12</f>
        <v>③</v>
      </c>
      <c r="O24" s="136"/>
      <c r="P24" s="136">
        <f>AJ12</f>
        <v>2</v>
      </c>
      <c r="Q24" s="136" t="s">
        <v>14</v>
      </c>
      <c r="R24" s="146">
        <f>AG12</f>
        <v>0</v>
      </c>
      <c r="S24" s="137"/>
      <c r="T24" s="218">
        <f>AF16</f>
        <v>0</v>
      </c>
      <c r="U24" s="155"/>
      <c r="V24" s="136" t="str">
        <f>AJ16</f>
        <v/>
      </c>
      <c r="W24" s="136" t="s">
        <v>14</v>
      </c>
      <c r="X24" s="146" t="str">
        <f>AG16</f>
        <v/>
      </c>
      <c r="Y24" s="137"/>
      <c r="Z24" s="218" t="str">
        <f>AF20</f>
        <v>⑮</v>
      </c>
      <c r="AA24" s="155"/>
      <c r="AB24" s="136">
        <f>AJ20</f>
        <v>2</v>
      </c>
      <c r="AC24" s="136" t="s">
        <v>14</v>
      </c>
      <c r="AD24" s="146">
        <f>AH20</f>
        <v>0</v>
      </c>
      <c r="AE24" s="137"/>
      <c r="AF24" s="252"/>
      <c r="AG24" s="253"/>
      <c r="AH24" s="253"/>
      <c r="AI24" s="253"/>
      <c r="AJ24" s="253"/>
      <c r="AK24" s="254"/>
      <c r="AL24" s="241" t="s">
        <v>24</v>
      </c>
      <c r="AM24" s="113">
        <f>IF(AN25="","",SUM(AM25:AM27))</f>
        <v>2</v>
      </c>
      <c r="AN24" s="114"/>
      <c r="AO24" s="115" t="s">
        <v>14</v>
      </c>
      <c r="AP24" s="113">
        <f>IF(AP25="","",SUM(AQ25:AQ27))</f>
        <v>0</v>
      </c>
      <c r="AQ24" s="114"/>
      <c r="AR24" s="265" t="s">
        <v>34</v>
      </c>
      <c r="AS24" s="109">
        <f>IF(AT25="","",SUM(AS25:AS27))</f>
        <v>2</v>
      </c>
      <c r="AT24" s="110"/>
      <c r="AU24" s="112" t="s">
        <v>14</v>
      </c>
      <c r="AV24" s="109">
        <f>IF(AV25="","",SUM(AW25:AW27))</f>
        <v>0</v>
      </c>
      <c r="AW24" s="110"/>
      <c r="AX24" s="241"/>
      <c r="AY24" s="113" t="str">
        <f>IF(AZ25="","",SUM(AY25:AY27))</f>
        <v/>
      </c>
      <c r="AZ24" s="114"/>
      <c r="BA24" s="115" t="s">
        <v>14</v>
      </c>
      <c r="BB24" s="113" t="str">
        <f>IF(BB25="","",SUM(BC25:BC27))</f>
        <v/>
      </c>
      <c r="BC24" s="114"/>
      <c r="BD24" s="241"/>
      <c r="BE24" s="113" t="str">
        <f>IF(BF25="","",SUM(BE25:BE27))</f>
        <v/>
      </c>
      <c r="BF24" s="114"/>
      <c r="BG24" s="115" t="s">
        <v>14</v>
      </c>
      <c r="BH24" s="113" t="str">
        <f>IF(BH25="","",SUM(BI25:BI27))</f>
        <v/>
      </c>
      <c r="BI24" s="114"/>
      <c r="BJ24" s="206">
        <f>SUMPRODUCT((J24=2)+(P24=2)+(V24=2)+(AB24=2)+(D24=2)+(AM24=2)+(AS24=2)+(AY24=2)+(BE24=2))</f>
        <v>5</v>
      </c>
      <c r="BK24" s="209" t="s">
        <v>14</v>
      </c>
      <c r="BL24" s="206">
        <f>SUMPRODUCT((L24=2)+(R24=2)+(X24=2)+(F24=2)+(AD24=2)+(AP24=2)+(AV24=2)+(BB24=2)+(BH24=2))</f>
        <v>0</v>
      </c>
      <c r="BM24" s="234">
        <f>SUM(D24,J24,P24,V24,AB24,AM24,AS24,AY24,BE24)</f>
        <v>10</v>
      </c>
      <c r="BN24" s="234" t="s">
        <v>14</v>
      </c>
      <c r="BO24" s="234">
        <f>SUM(F24,L24,R24,X24,AD24,AP24,AV24,BB24,BH24)</f>
        <v>0</v>
      </c>
      <c r="BP24" s="212" t="e">
        <f>SUM(BM24/BO24)</f>
        <v>#DIV/0!</v>
      </c>
      <c r="BQ24" s="237">
        <f>SUM(J25,J26,J27,P25,P26,P27,V25,V26,V27,AB25,AB26,AB27,AH25,AH26,AH27,AN25,AN26,AN27,AT25,AT26,AT27,AZ25,AZ26,AZ27,BF25,BF26,BF27,D25,D26,D27)</f>
        <v>150</v>
      </c>
      <c r="BR24" s="237">
        <f>SUM(F25,F26,F27,L25,L26,L27,R25,R26,R27,X25,X26,X27,AD25,AD26,AD27,AJ25,AJ26,AJ27,AP25,AP26,AP27,AV25,AV26,AV27,BB25,BB26,BB27,BH25,BH26,BH27)</f>
        <v>94</v>
      </c>
      <c r="BS24" s="244">
        <f>SUM(BQ24/BR24)</f>
        <v>1.5957446808510638</v>
      </c>
      <c r="BT24" s="224">
        <f>$BU24</f>
        <v>1</v>
      </c>
      <c r="BU24" s="105">
        <f>RANK(BX24,BX$4:BX$43)</f>
        <v>1</v>
      </c>
      <c r="BV24" s="99">
        <f>IF(BM24=0,0,IF(BO24=0,9,BP24))</f>
        <v>9</v>
      </c>
      <c r="BW24" s="105">
        <f>IF(BQ24=0,0,BS24)</f>
        <v>1.5957446808510638</v>
      </c>
      <c r="BX24" s="105">
        <f>BJ24+0.01*BV24+0.00001*BW24</f>
        <v>5.0900159574468082</v>
      </c>
    </row>
    <row r="25" spans="1:76" x14ac:dyDescent="0.2">
      <c r="A25" s="262" t="str">
        <f>AF3</f>
        <v>甚目寺☆月</v>
      </c>
      <c r="B25" s="229"/>
      <c r="C25" s="138">
        <f>AK5</f>
        <v>1</v>
      </c>
      <c r="D25" s="108">
        <f>AJ5</f>
        <v>15</v>
      </c>
      <c r="E25" s="108" t="s">
        <v>14</v>
      </c>
      <c r="F25" s="108">
        <f>AH5</f>
        <v>10</v>
      </c>
      <c r="G25" s="139">
        <f>AG5</f>
        <v>0</v>
      </c>
      <c r="H25" s="232"/>
      <c r="I25" s="108" t="str">
        <f>AK9</f>
        <v/>
      </c>
      <c r="J25" s="108">
        <f>AJ9</f>
        <v>0</v>
      </c>
      <c r="K25" s="108" t="s">
        <v>14</v>
      </c>
      <c r="L25" s="149">
        <f>AH9</f>
        <v>0</v>
      </c>
      <c r="M25" s="139" t="str">
        <f>AG9</f>
        <v/>
      </c>
      <c r="N25" s="219"/>
      <c r="O25" s="108">
        <f>AK13</f>
        <v>1</v>
      </c>
      <c r="P25" s="108">
        <f>AJ13</f>
        <v>15</v>
      </c>
      <c r="Q25" s="108" t="s">
        <v>14</v>
      </c>
      <c r="R25" s="149">
        <f>AH13</f>
        <v>11</v>
      </c>
      <c r="S25" s="139">
        <f>AG13</f>
        <v>0</v>
      </c>
      <c r="T25" s="219"/>
      <c r="U25" s="156" t="str">
        <f>AK17</f>
        <v/>
      </c>
      <c r="V25" s="108">
        <f>AJ17</f>
        <v>0</v>
      </c>
      <c r="W25" s="108" t="s">
        <v>14</v>
      </c>
      <c r="X25" s="149">
        <f>AH17</f>
        <v>0</v>
      </c>
      <c r="Y25" s="139" t="str">
        <f>AG17</f>
        <v/>
      </c>
      <c r="Z25" s="219"/>
      <c r="AA25" s="156">
        <f>AK21</f>
        <v>1</v>
      </c>
      <c r="AB25" s="108">
        <f>AJ21</f>
        <v>15</v>
      </c>
      <c r="AC25" s="108" t="s">
        <v>14</v>
      </c>
      <c r="AD25" s="149">
        <f>AH21</f>
        <v>13</v>
      </c>
      <c r="AE25" s="139">
        <f>AG21</f>
        <v>0</v>
      </c>
      <c r="AF25" s="255"/>
      <c r="AG25" s="256"/>
      <c r="AH25" s="256"/>
      <c r="AI25" s="256"/>
      <c r="AJ25" s="256"/>
      <c r="AK25" s="257"/>
      <c r="AL25" s="242"/>
      <c r="AM25" s="121">
        <f>IF(AN25="","",IF(AN25&gt;AP25,1,0))</f>
        <v>1</v>
      </c>
      <c r="AN25" s="122">
        <v>15</v>
      </c>
      <c r="AO25" s="121" t="s">
        <v>14</v>
      </c>
      <c r="AP25" s="124">
        <v>7</v>
      </c>
      <c r="AQ25" s="121">
        <f>IF(AP25="","",IF(AP25&gt;AN25,1,0))</f>
        <v>0</v>
      </c>
      <c r="AR25" s="266"/>
      <c r="AS25" s="117">
        <f>IF(AT25="","",IF(AT25&gt;AV25,1,0))</f>
        <v>1</v>
      </c>
      <c r="AT25" s="118">
        <v>15</v>
      </c>
      <c r="AU25" s="117" t="s">
        <v>14</v>
      </c>
      <c r="AV25" s="119">
        <v>4</v>
      </c>
      <c r="AW25" s="117">
        <f>IF(AV25="","",IF(AV25&gt;AT25,1,0))</f>
        <v>0</v>
      </c>
      <c r="AX25" s="242"/>
      <c r="AY25" s="121" t="str">
        <f>IF(AZ25="","",IF(AZ25&gt;BB25,1,0))</f>
        <v/>
      </c>
      <c r="AZ25" s="122"/>
      <c r="BA25" s="121" t="s">
        <v>14</v>
      </c>
      <c r="BB25" s="124"/>
      <c r="BC25" s="121" t="str">
        <f>IF(BB25="","",IF(BB25&gt;AZ25,1,0))</f>
        <v/>
      </c>
      <c r="BD25" s="242"/>
      <c r="BE25" s="121" t="str">
        <f>IF(BF25="","",IF(BF25&gt;BH25,1,0))</f>
        <v/>
      </c>
      <c r="BF25" s="122"/>
      <c r="BG25" s="121" t="s">
        <v>14</v>
      </c>
      <c r="BH25" s="124"/>
      <c r="BI25" s="121" t="str">
        <f>IF(BH25="","",IF(BH25&gt;BF25,1,0))</f>
        <v/>
      </c>
      <c r="BJ25" s="207"/>
      <c r="BK25" s="210"/>
      <c r="BL25" s="207"/>
      <c r="BM25" s="210"/>
      <c r="BN25" s="210"/>
      <c r="BO25" s="210"/>
      <c r="BP25" s="213"/>
      <c r="BQ25" s="216"/>
      <c r="BR25" s="216"/>
      <c r="BS25" s="245"/>
      <c r="BT25" s="224"/>
      <c r="BV25" s="99"/>
    </row>
    <row r="26" spans="1:76" x14ac:dyDescent="0.2">
      <c r="A26" s="262"/>
      <c r="B26" s="229"/>
      <c r="C26" s="138">
        <f>AK6</f>
        <v>1</v>
      </c>
      <c r="D26" s="108">
        <f>AJ6</f>
        <v>15</v>
      </c>
      <c r="E26" s="108" t="s">
        <v>14</v>
      </c>
      <c r="F26" s="108">
        <f>AH6</f>
        <v>7</v>
      </c>
      <c r="G26" s="139">
        <f>AG6</f>
        <v>0</v>
      </c>
      <c r="H26" s="232"/>
      <c r="I26" s="108" t="str">
        <f>AK10</f>
        <v/>
      </c>
      <c r="J26" s="108">
        <f>AJ10</f>
        <v>0</v>
      </c>
      <c r="K26" s="108"/>
      <c r="L26" s="149">
        <f>AH10</f>
        <v>0</v>
      </c>
      <c r="M26" s="139" t="str">
        <f>AG10</f>
        <v/>
      </c>
      <c r="N26" s="219"/>
      <c r="O26" s="108">
        <f>AK14</f>
        <v>1</v>
      </c>
      <c r="P26" s="108">
        <f>AJ14</f>
        <v>15</v>
      </c>
      <c r="Q26" s="108"/>
      <c r="R26" s="149">
        <f>AH14</f>
        <v>11</v>
      </c>
      <c r="S26" s="139">
        <f>AG14</f>
        <v>0</v>
      </c>
      <c r="T26" s="219"/>
      <c r="U26" s="156" t="str">
        <f>AK18</f>
        <v/>
      </c>
      <c r="V26" s="108">
        <f>AJ18</f>
        <v>0</v>
      </c>
      <c r="W26" s="108"/>
      <c r="X26" s="149">
        <f>AH18</f>
        <v>0</v>
      </c>
      <c r="Y26" s="139" t="str">
        <f>AG18</f>
        <v/>
      </c>
      <c r="Z26" s="219"/>
      <c r="AA26" s="156">
        <f>AK22</f>
        <v>1</v>
      </c>
      <c r="AB26" s="108">
        <f>AJ22</f>
        <v>15</v>
      </c>
      <c r="AC26" s="108"/>
      <c r="AD26" s="149">
        <f>AH22</f>
        <v>14</v>
      </c>
      <c r="AE26" s="139">
        <f>AG22</f>
        <v>0</v>
      </c>
      <c r="AF26" s="255"/>
      <c r="AG26" s="256"/>
      <c r="AH26" s="256"/>
      <c r="AI26" s="256"/>
      <c r="AJ26" s="256"/>
      <c r="AK26" s="257"/>
      <c r="AL26" s="242"/>
      <c r="AM26" s="121">
        <f>IF(AN26="","",IF(AN26&gt;AP26,1,0))</f>
        <v>1</v>
      </c>
      <c r="AN26" s="123">
        <v>15</v>
      </c>
      <c r="AO26" s="121"/>
      <c r="AP26" s="127">
        <v>10</v>
      </c>
      <c r="AQ26" s="121">
        <f>IF(AP26="","",IF(AP26&gt;AN26,1,0))</f>
        <v>0</v>
      </c>
      <c r="AR26" s="266"/>
      <c r="AS26" s="117">
        <f>IF(AT26="","",IF(AT26&gt;AV26,1,0))</f>
        <v>1</v>
      </c>
      <c r="AT26" s="120">
        <v>15</v>
      </c>
      <c r="AU26" s="117" t="s">
        <v>14</v>
      </c>
      <c r="AV26" s="126">
        <v>7</v>
      </c>
      <c r="AW26" s="117">
        <f>IF(AV26="","",IF(AV26&gt;AT26,1,0))</f>
        <v>0</v>
      </c>
      <c r="AX26" s="242"/>
      <c r="AY26" s="121" t="str">
        <f>IF(AZ26="","",IF(AZ26&gt;BB26,1,0))</f>
        <v/>
      </c>
      <c r="AZ26" s="123"/>
      <c r="BA26" s="121" t="s">
        <v>14</v>
      </c>
      <c r="BB26" s="127"/>
      <c r="BC26" s="121" t="str">
        <f>IF(BB26="","",IF(BB26&gt;AZ26,1,0))</f>
        <v/>
      </c>
      <c r="BD26" s="242"/>
      <c r="BE26" s="121" t="str">
        <f>IF(BF26="","",IF(BF26&gt;BH26,1,0))</f>
        <v/>
      </c>
      <c r="BF26" s="123"/>
      <c r="BG26" s="121" t="s">
        <v>14</v>
      </c>
      <c r="BH26" s="127"/>
      <c r="BI26" s="121" t="str">
        <f>IF(BH26="","",IF(BH26&gt;BF26,1,0))</f>
        <v/>
      </c>
      <c r="BJ26" s="207"/>
      <c r="BK26" s="210"/>
      <c r="BL26" s="207"/>
      <c r="BM26" s="210"/>
      <c r="BN26" s="210"/>
      <c r="BO26" s="210"/>
      <c r="BP26" s="213"/>
      <c r="BQ26" s="216"/>
      <c r="BR26" s="216"/>
      <c r="BS26" s="245"/>
      <c r="BT26" s="224"/>
      <c r="BV26" s="99"/>
    </row>
    <row r="27" spans="1:76" ht="13.5" thickBot="1" x14ac:dyDescent="0.25">
      <c r="A27" s="263"/>
      <c r="B27" s="269"/>
      <c r="C27" s="140" t="str">
        <f>AK7</f>
        <v/>
      </c>
      <c r="D27" s="141">
        <f>AJ7</f>
        <v>0</v>
      </c>
      <c r="E27" s="141" t="s">
        <v>14</v>
      </c>
      <c r="F27" s="141">
        <f>AH7</f>
        <v>0</v>
      </c>
      <c r="G27" s="142" t="str">
        <f>AG7</f>
        <v/>
      </c>
      <c r="H27" s="251"/>
      <c r="I27" s="141" t="str">
        <f>AK11</f>
        <v/>
      </c>
      <c r="J27" s="141">
        <f>AJ11</f>
        <v>0</v>
      </c>
      <c r="K27" s="141" t="s">
        <v>14</v>
      </c>
      <c r="L27" s="153">
        <f>AH11</f>
        <v>0</v>
      </c>
      <c r="M27" s="142" t="str">
        <f>AG11</f>
        <v/>
      </c>
      <c r="N27" s="239"/>
      <c r="O27" s="141" t="str">
        <f>AK15</f>
        <v/>
      </c>
      <c r="P27" s="141">
        <f>AJ15</f>
        <v>0</v>
      </c>
      <c r="Q27" s="141" t="s">
        <v>14</v>
      </c>
      <c r="R27" s="153">
        <f>AH15</f>
        <v>0</v>
      </c>
      <c r="S27" s="142" t="str">
        <f>AG15</f>
        <v/>
      </c>
      <c r="T27" s="239"/>
      <c r="U27" s="157" t="str">
        <f>AK19</f>
        <v/>
      </c>
      <c r="V27" s="141">
        <f>AJ19</f>
        <v>0</v>
      </c>
      <c r="W27" s="141" t="s">
        <v>14</v>
      </c>
      <c r="X27" s="153">
        <f>AH19</f>
        <v>0</v>
      </c>
      <c r="Y27" s="142" t="str">
        <f>AG19</f>
        <v/>
      </c>
      <c r="Z27" s="239"/>
      <c r="AA27" s="157" t="str">
        <f>AK23</f>
        <v/>
      </c>
      <c r="AB27" s="141">
        <f>AJ23</f>
        <v>0</v>
      </c>
      <c r="AC27" s="141" t="s">
        <v>14</v>
      </c>
      <c r="AD27" s="153">
        <f>AH23</f>
        <v>0</v>
      </c>
      <c r="AE27" s="142" t="str">
        <f>AG23</f>
        <v/>
      </c>
      <c r="AF27" s="258"/>
      <c r="AG27" s="259"/>
      <c r="AH27" s="259"/>
      <c r="AI27" s="259"/>
      <c r="AJ27" s="259"/>
      <c r="AK27" s="260"/>
      <c r="AL27" s="243"/>
      <c r="AM27" s="121" t="str">
        <f>IF(AN27="","",IF(AN27&gt;AP27,1,0))</f>
        <v/>
      </c>
      <c r="AN27" s="131"/>
      <c r="AO27" s="132" t="s">
        <v>14</v>
      </c>
      <c r="AP27" s="133"/>
      <c r="AQ27" s="121" t="str">
        <f>IF(AP27="","",IF(AP27&gt;AN27,1,0))</f>
        <v/>
      </c>
      <c r="AR27" s="267"/>
      <c r="AS27" s="117" t="str">
        <f>IF(AT27="","",IF(AT27&gt;AV27,1,0))</f>
        <v/>
      </c>
      <c r="AT27" s="128"/>
      <c r="AU27" s="130" t="s">
        <v>14</v>
      </c>
      <c r="AV27" s="129"/>
      <c r="AW27" s="117" t="str">
        <f>IF(AV27="","",IF(AV27&gt;AT27,1,0))</f>
        <v/>
      </c>
      <c r="AX27" s="243"/>
      <c r="AY27" s="121" t="str">
        <f>IF(AZ27="","",IF(AZ27&gt;BB27,1,0))</f>
        <v/>
      </c>
      <c r="AZ27" s="131"/>
      <c r="BA27" s="132" t="s">
        <v>14</v>
      </c>
      <c r="BB27" s="133"/>
      <c r="BC27" s="121" t="str">
        <f>IF(BB27="","",IF(BB27&gt;AZ27,1,0))</f>
        <v/>
      </c>
      <c r="BD27" s="243"/>
      <c r="BE27" s="121" t="str">
        <f>IF(BF27="","",IF(BF27&gt;BH27,1,0))</f>
        <v/>
      </c>
      <c r="BF27" s="131"/>
      <c r="BG27" s="132" t="s">
        <v>14</v>
      </c>
      <c r="BH27" s="133"/>
      <c r="BI27" s="121" t="str">
        <f>IF(BH27="","",IF(BH27&gt;BF27,1,0))</f>
        <v/>
      </c>
      <c r="BJ27" s="208"/>
      <c r="BK27" s="235"/>
      <c r="BL27" s="208"/>
      <c r="BM27" s="235"/>
      <c r="BN27" s="235"/>
      <c r="BO27" s="235"/>
      <c r="BP27" s="236"/>
      <c r="BQ27" s="238"/>
      <c r="BR27" s="238"/>
      <c r="BS27" s="250"/>
      <c r="BT27" s="225"/>
      <c r="BV27" s="99"/>
    </row>
    <row r="28" spans="1:76" ht="14.5" thickBot="1" x14ac:dyDescent="0.25">
      <c r="A28" s="158">
        <f>AL2</f>
        <v>0</v>
      </c>
      <c r="B28" s="264">
        <f>$AL$4</f>
        <v>0</v>
      </c>
      <c r="C28" s="143"/>
      <c r="D28" s="144" t="str">
        <f>AP4</f>
        <v/>
      </c>
      <c r="E28" s="144" t="s">
        <v>14</v>
      </c>
      <c r="F28" s="144" t="str">
        <f>AM4</f>
        <v/>
      </c>
      <c r="G28" s="145"/>
      <c r="H28" s="231" t="str">
        <f>AL8</f>
        <v>⑪</v>
      </c>
      <c r="I28" s="136"/>
      <c r="J28" s="136">
        <f>$AP$8</f>
        <v>2</v>
      </c>
      <c r="K28" s="136" t="s">
        <v>14</v>
      </c>
      <c r="L28" s="146">
        <f>$AM$8</f>
        <v>0</v>
      </c>
      <c r="M28" s="137"/>
      <c r="N28" s="218">
        <f>AL12</f>
        <v>0</v>
      </c>
      <c r="O28" s="136"/>
      <c r="P28" s="136" t="str">
        <f>AP12</f>
        <v/>
      </c>
      <c r="Q28" s="136" t="s">
        <v>14</v>
      </c>
      <c r="R28" s="146" t="str">
        <f>AM12</f>
        <v/>
      </c>
      <c r="S28" s="137"/>
      <c r="T28" s="218" t="str">
        <f>$AL$16</f>
        <v>④</v>
      </c>
      <c r="U28" s="155"/>
      <c r="V28" s="136">
        <f>AP16</f>
        <v>0</v>
      </c>
      <c r="W28" s="136" t="s">
        <v>14</v>
      </c>
      <c r="X28" s="146">
        <f>AM16</f>
        <v>2</v>
      </c>
      <c r="Y28" s="137"/>
      <c r="Z28" s="218" t="str">
        <f>AL20</f>
        <v>⑲</v>
      </c>
      <c r="AA28" s="155"/>
      <c r="AB28" s="136">
        <f>AP20</f>
        <v>2</v>
      </c>
      <c r="AC28" s="136" t="s">
        <v>14</v>
      </c>
      <c r="AD28" s="146">
        <f>AM20</f>
        <v>1</v>
      </c>
      <c r="AE28" s="137"/>
      <c r="AF28" s="218" t="str">
        <f>AL24</f>
        <v>⑧</v>
      </c>
      <c r="AG28" s="136"/>
      <c r="AH28" s="136">
        <f>AP24</f>
        <v>0</v>
      </c>
      <c r="AI28" s="136" t="s">
        <v>14</v>
      </c>
      <c r="AJ28" s="146">
        <f>AM24</f>
        <v>2</v>
      </c>
      <c r="AK28" s="137"/>
      <c r="AL28" s="252"/>
      <c r="AM28" s="253"/>
      <c r="AN28" s="253"/>
      <c r="AO28" s="253"/>
      <c r="AP28" s="253"/>
      <c r="AQ28" s="254"/>
      <c r="AR28" s="241" t="s">
        <v>29</v>
      </c>
      <c r="AS28" s="113">
        <f>IF(AT29="","",SUM(AS29:AS31))</f>
        <v>2</v>
      </c>
      <c r="AT28" s="114"/>
      <c r="AU28" s="115" t="s">
        <v>14</v>
      </c>
      <c r="AV28" s="113">
        <f>IF(AV29="","",SUM(AW29:AW31))</f>
        <v>0</v>
      </c>
      <c r="AW28" s="114"/>
      <c r="AX28" s="241"/>
      <c r="AY28" s="113" t="str">
        <f>IF(AZ29="","",SUM(AY29:AY31))</f>
        <v/>
      </c>
      <c r="AZ28" s="114"/>
      <c r="BA28" s="115" t="s">
        <v>14</v>
      </c>
      <c r="BB28" s="113" t="str">
        <f>IF(BB29="","",SUM(BC29:BC31))</f>
        <v/>
      </c>
      <c r="BC28" s="114"/>
      <c r="BD28" s="241"/>
      <c r="BE28" s="113" t="str">
        <f>IF(BF29="","",SUM(BE29:BE31))</f>
        <v/>
      </c>
      <c r="BF28" s="114"/>
      <c r="BG28" s="115" t="s">
        <v>14</v>
      </c>
      <c r="BH28" s="113" t="str">
        <f>IF(BH29="","",SUM(BI29:BI31))</f>
        <v/>
      </c>
      <c r="BI28" s="114"/>
      <c r="BJ28" s="206">
        <f>SUMPRODUCT((J28=2)+(D28=2)+(P28=2)+(V28=2)+(AB28=2)+(AH28=2)+(AS28=2)+(AY28=2)+(BE28=2))</f>
        <v>3</v>
      </c>
      <c r="BK28" s="209" t="s">
        <v>14</v>
      </c>
      <c r="BL28" s="206">
        <f>SUMPRODUCT((L28=2)+(R28=2)+(X28=2)+(AD28=2)+(AJ28=2)+(AP28=2)+(AV28=2)+(BB28=2)+(BH28=2))</f>
        <v>2</v>
      </c>
      <c r="BM28" s="234">
        <f>SUM(D28,J28,V28,AB28,AH28,P28,AS28,AY28,BE28)</f>
        <v>6</v>
      </c>
      <c r="BN28" s="234" t="s">
        <v>14</v>
      </c>
      <c r="BO28" s="234">
        <f>SUM(F28,L28,R28,X28,AD28,AJ28,AP28,AV28,BB28,BH28)</f>
        <v>5</v>
      </c>
      <c r="BP28" s="212">
        <f>SUM(BM28/BO28)</f>
        <v>1.2</v>
      </c>
      <c r="BQ28" s="237">
        <f>SUM(J29,J30,J31,P29,P30,P31,V29,V30,V31,AB29,AB30,AB31,AH29,AH30,AH31,AN29,AN30,AN31,AT29,AT30,AT31,AZ29,AZ30,AZ31,BF29,BF30,BF31,D29,D30,D31)</f>
        <v>143</v>
      </c>
      <c r="BR28" s="237">
        <f>SUM(F29,F30,F31,L29,L30,L31,R29,R30,R31,X29,X30,X31,AD29,AD30,AD31,AJ29,AJ30,AJ31,AP29,AP30,AP31,AV29,AV30,AV31,BB29,BB30,BB31,BH29,BH30,BH31)</f>
        <v>132</v>
      </c>
      <c r="BS28" s="244">
        <f>SUM(BQ28/BR28)</f>
        <v>1.0833333333333333</v>
      </c>
      <c r="BT28" s="224">
        <f>$BU28</f>
        <v>3</v>
      </c>
      <c r="BU28" s="105">
        <f>RANK(BX28,BX$4:BX$43)</f>
        <v>3</v>
      </c>
      <c r="BV28" s="99">
        <f>IF(BM28=0,0,IF(BO28=0,9,BP28))</f>
        <v>1.2</v>
      </c>
      <c r="BW28" s="105">
        <f>IF(BQ28=0,0,BS28)</f>
        <v>1.0833333333333333</v>
      </c>
      <c r="BX28" s="105">
        <f>BJ28+0.01*BV28+0.00001*BW28</f>
        <v>3.0120108333333335</v>
      </c>
    </row>
    <row r="29" spans="1:76" ht="13.5" thickBot="1" x14ac:dyDescent="0.25">
      <c r="A29" s="262" t="str">
        <f>AL3</f>
        <v>KISOGAWA</v>
      </c>
      <c r="B29" s="229"/>
      <c r="C29" s="138" t="str">
        <f>AQ5</f>
        <v/>
      </c>
      <c r="D29" s="108">
        <f>AP5</f>
        <v>0</v>
      </c>
      <c r="E29" s="108" t="s">
        <v>14</v>
      </c>
      <c r="F29" s="108">
        <f>AN5</f>
        <v>0</v>
      </c>
      <c r="G29" s="139" t="str">
        <f>AM5</f>
        <v/>
      </c>
      <c r="H29" s="232"/>
      <c r="I29" s="108" t="str">
        <f>AQ5</f>
        <v/>
      </c>
      <c r="J29" s="108">
        <f>AP9</f>
        <v>15</v>
      </c>
      <c r="K29" s="108" t="s">
        <v>14</v>
      </c>
      <c r="L29" s="149">
        <f>AN9</f>
        <v>12</v>
      </c>
      <c r="M29" s="156">
        <f>$AM$9</f>
        <v>0</v>
      </c>
      <c r="N29" s="219"/>
      <c r="O29" s="108" t="str">
        <f>AQ13</f>
        <v/>
      </c>
      <c r="P29" s="108">
        <f>AP13</f>
        <v>0</v>
      </c>
      <c r="Q29" s="108" t="s">
        <v>14</v>
      </c>
      <c r="R29" s="149">
        <f>AN13</f>
        <v>0</v>
      </c>
      <c r="S29" s="139" t="str">
        <f>AM13</f>
        <v/>
      </c>
      <c r="T29" s="219"/>
      <c r="U29" s="156">
        <f>AQ17</f>
        <v>0</v>
      </c>
      <c r="V29" s="108">
        <f>AP17</f>
        <v>12</v>
      </c>
      <c r="W29" s="108" t="s">
        <v>14</v>
      </c>
      <c r="X29" s="149">
        <f>AN17</f>
        <v>15</v>
      </c>
      <c r="Y29" s="139">
        <f>AM17</f>
        <v>1</v>
      </c>
      <c r="Z29" s="219"/>
      <c r="AA29" s="156">
        <f>AQ17</f>
        <v>0</v>
      </c>
      <c r="AB29" s="108">
        <f>AP21</f>
        <v>15</v>
      </c>
      <c r="AC29" s="108" t="s">
        <v>14</v>
      </c>
      <c r="AD29" s="149">
        <f>AN21</f>
        <v>11</v>
      </c>
      <c r="AE29" s="139">
        <f>AM21</f>
        <v>0</v>
      </c>
      <c r="AF29" s="219"/>
      <c r="AG29" s="108">
        <f>AQ25</f>
        <v>0</v>
      </c>
      <c r="AH29" s="108">
        <f>AP25</f>
        <v>7</v>
      </c>
      <c r="AI29" s="108" t="s">
        <v>14</v>
      </c>
      <c r="AJ29" s="146">
        <f>AN25</f>
        <v>15</v>
      </c>
      <c r="AK29" s="139">
        <f>AM25</f>
        <v>1</v>
      </c>
      <c r="AL29" s="255"/>
      <c r="AM29" s="256"/>
      <c r="AN29" s="256"/>
      <c r="AO29" s="256"/>
      <c r="AP29" s="256"/>
      <c r="AQ29" s="257"/>
      <c r="AR29" s="242"/>
      <c r="AS29" s="121">
        <f>IF(AT29="","",IF(AT29&gt;AV29,1,0))</f>
        <v>1</v>
      </c>
      <c r="AT29" s="122">
        <v>15</v>
      </c>
      <c r="AU29" s="121" t="s">
        <v>14</v>
      </c>
      <c r="AV29" s="124">
        <v>6</v>
      </c>
      <c r="AW29" s="121">
        <f>IF(AV29="","",IF(AV29&gt;AT29,1,0))</f>
        <v>0</v>
      </c>
      <c r="AX29" s="242"/>
      <c r="AY29" s="121" t="str">
        <f>IF(AZ29="","",IF(AZ29&gt;BB29,1,0))</f>
        <v/>
      </c>
      <c r="AZ29" s="122"/>
      <c r="BA29" s="121" t="s">
        <v>14</v>
      </c>
      <c r="BB29" s="124"/>
      <c r="BC29" s="121" t="str">
        <f>IF(BB29="","",IF(BB29&gt;AZ29,1,0))</f>
        <v/>
      </c>
      <c r="BD29" s="242"/>
      <c r="BE29" s="121" t="str">
        <f>IF(BF29="","",IF(BF29&gt;BH29,1,0))</f>
        <v/>
      </c>
      <c r="BF29" s="122"/>
      <c r="BG29" s="121" t="s">
        <v>14</v>
      </c>
      <c r="BH29" s="124"/>
      <c r="BI29" s="121" t="str">
        <f>IF(BH29="","",IF(BH29&gt;BF29,1,0))</f>
        <v/>
      </c>
      <c r="BJ29" s="207"/>
      <c r="BK29" s="210"/>
      <c r="BL29" s="207"/>
      <c r="BM29" s="210"/>
      <c r="BN29" s="210"/>
      <c r="BO29" s="210"/>
      <c r="BP29" s="213"/>
      <c r="BQ29" s="216"/>
      <c r="BR29" s="216"/>
      <c r="BS29" s="245"/>
      <c r="BT29" s="224"/>
      <c r="BV29" s="99"/>
    </row>
    <row r="30" spans="1:76" ht="13.5" thickBot="1" x14ac:dyDescent="0.25">
      <c r="A30" s="262"/>
      <c r="B30" s="229"/>
      <c r="C30" s="138" t="str">
        <f>AQ6</f>
        <v/>
      </c>
      <c r="D30" s="108">
        <f>AP6</f>
        <v>0</v>
      </c>
      <c r="E30" s="108" t="s">
        <v>14</v>
      </c>
      <c r="F30" s="108">
        <f>AN6</f>
        <v>0</v>
      </c>
      <c r="G30" s="139" t="str">
        <f>AM6</f>
        <v/>
      </c>
      <c r="H30" s="232"/>
      <c r="I30" s="108" t="str">
        <f>AQ6</f>
        <v/>
      </c>
      <c r="J30" s="108">
        <f>AP10</f>
        <v>15</v>
      </c>
      <c r="K30" s="108" t="s">
        <v>14</v>
      </c>
      <c r="L30" s="149">
        <f>AN10</f>
        <v>9</v>
      </c>
      <c r="M30" s="139" t="str">
        <f>AM6</f>
        <v/>
      </c>
      <c r="N30" s="219"/>
      <c r="O30" s="108" t="str">
        <f>AQ14</f>
        <v/>
      </c>
      <c r="P30" s="108">
        <f>AP14</f>
        <v>0</v>
      </c>
      <c r="Q30" s="108" t="s">
        <v>14</v>
      </c>
      <c r="R30" s="149">
        <f>AN14</f>
        <v>0</v>
      </c>
      <c r="S30" s="139" t="str">
        <f>AM14</f>
        <v/>
      </c>
      <c r="T30" s="219"/>
      <c r="U30" s="156">
        <f>AQ18</f>
        <v>0</v>
      </c>
      <c r="V30" s="108">
        <f>AP18</f>
        <v>13</v>
      </c>
      <c r="W30" s="108" t="s">
        <v>14</v>
      </c>
      <c r="X30" s="149">
        <f>AN18</f>
        <v>15</v>
      </c>
      <c r="Y30" s="139">
        <f>AM18</f>
        <v>1</v>
      </c>
      <c r="Z30" s="219"/>
      <c r="AA30" s="156">
        <f>AQ22</f>
        <v>0</v>
      </c>
      <c r="AB30" s="108">
        <f>AP22</f>
        <v>11</v>
      </c>
      <c r="AC30" s="108" t="s">
        <v>14</v>
      </c>
      <c r="AD30" s="149">
        <f>AN22</f>
        <v>15</v>
      </c>
      <c r="AE30" s="139">
        <f>AM22</f>
        <v>1</v>
      </c>
      <c r="AF30" s="219"/>
      <c r="AG30" s="108">
        <f>AQ26</f>
        <v>0</v>
      </c>
      <c r="AH30" s="108">
        <f>AP26</f>
        <v>10</v>
      </c>
      <c r="AI30" s="108" t="s">
        <v>14</v>
      </c>
      <c r="AJ30" s="146">
        <f>AN26</f>
        <v>15</v>
      </c>
      <c r="AK30" s="139">
        <f>AM26</f>
        <v>1</v>
      </c>
      <c r="AL30" s="255"/>
      <c r="AM30" s="256"/>
      <c r="AN30" s="256"/>
      <c r="AO30" s="256"/>
      <c r="AP30" s="256"/>
      <c r="AQ30" s="257"/>
      <c r="AR30" s="242"/>
      <c r="AS30" s="121">
        <f>IF(AT30="","",IF(AT30&gt;AV30,1,0))</f>
        <v>1</v>
      </c>
      <c r="AT30" s="123">
        <v>15</v>
      </c>
      <c r="AU30" s="121" t="s">
        <v>14</v>
      </c>
      <c r="AV30" s="127">
        <v>10</v>
      </c>
      <c r="AW30" s="121">
        <f>IF(AV30="","",IF(AV30&gt;AT30,1,0))</f>
        <v>0</v>
      </c>
      <c r="AX30" s="242"/>
      <c r="AY30" s="121" t="str">
        <f>IF(AZ30="","",IF(AZ30&gt;BB30,1,0))</f>
        <v/>
      </c>
      <c r="AZ30" s="123"/>
      <c r="BA30" s="121" t="s">
        <v>14</v>
      </c>
      <c r="BB30" s="127"/>
      <c r="BC30" s="121" t="str">
        <f>IF(BB30="","",IF(BB30&gt;AZ30,1,0))</f>
        <v/>
      </c>
      <c r="BD30" s="242"/>
      <c r="BE30" s="121" t="str">
        <f>IF(BF30="","",IF(BF30&gt;BH30,1,0))</f>
        <v/>
      </c>
      <c r="BF30" s="123"/>
      <c r="BG30" s="121" t="s">
        <v>14</v>
      </c>
      <c r="BH30" s="127"/>
      <c r="BI30" s="121" t="str">
        <f>IF(BH30="","",IF(BH30&gt;BF30,1,0))</f>
        <v/>
      </c>
      <c r="BJ30" s="207"/>
      <c r="BK30" s="210"/>
      <c r="BL30" s="207"/>
      <c r="BM30" s="210"/>
      <c r="BN30" s="210"/>
      <c r="BO30" s="210"/>
      <c r="BP30" s="213"/>
      <c r="BQ30" s="216"/>
      <c r="BR30" s="216"/>
      <c r="BS30" s="245"/>
      <c r="BT30" s="224"/>
      <c r="BV30" s="99"/>
    </row>
    <row r="31" spans="1:76" ht="13.5" thickBot="1" x14ac:dyDescent="0.25">
      <c r="A31" s="263"/>
      <c r="B31" s="229"/>
      <c r="C31" s="151" t="str">
        <f>AQ7</f>
        <v/>
      </c>
      <c r="D31" s="116">
        <f>AP7</f>
        <v>0</v>
      </c>
      <c r="E31" s="116" t="s">
        <v>14</v>
      </c>
      <c r="F31" s="116">
        <f>AN7</f>
        <v>0</v>
      </c>
      <c r="G31" s="152" t="str">
        <f>AM7</f>
        <v/>
      </c>
      <c r="H31" s="251"/>
      <c r="I31" s="141" t="str">
        <f>$AQ$11</f>
        <v/>
      </c>
      <c r="J31" s="141">
        <f>AP11</f>
        <v>0</v>
      </c>
      <c r="K31" s="141" t="s">
        <v>14</v>
      </c>
      <c r="L31" s="153">
        <f>AN11</f>
        <v>0</v>
      </c>
      <c r="M31" s="139" t="str">
        <f>$AM$11</f>
        <v/>
      </c>
      <c r="N31" s="239"/>
      <c r="O31" s="141" t="str">
        <f>AQ15</f>
        <v/>
      </c>
      <c r="P31" s="141">
        <f>AP15</f>
        <v>0</v>
      </c>
      <c r="Q31" s="141" t="s">
        <v>14</v>
      </c>
      <c r="R31" s="153">
        <f>AN15</f>
        <v>0</v>
      </c>
      <c r="S31" s="142" t="str">
        <f>AM15</f>
        <v/>
      </c>
      <c r="T31" s="239"/>
      <c r="U31" s="157" t="str">
        <f>AQ19</f>
        <v/>
      </c>
      <c r="V31" s="141">
        <f>AP19</f>
        <v>0</v>
      </c>
      <c r="W31" s="141" t="s">
        <v>14</v>
      </c>
      <c r="X31" s="153">
        <f>AN19</f>
        <v>0</v>
      </c>
      <c r="Y31" s="142" t="str">
        <f>AM19</f>
        <v/>
      </c>
      <c r="Z31" s="239"/>
      <c r="AA31" s="157">
        <f>$AQ$23</f>
        <v>1</v>
      </c>
      <c r="AB31" s="141">
        <f>AP23</f>
        <v>15</v>
      </c>
      <c r="AC31" s="141" t="s">
        <v>14</v>
      </c>
      <c r="AD31" s="153">
        <f>AN23</f>
        <v>9</v>
      </c>
      <c r="AE31" s="142">
        <f>AM23</f>
        <v>0</v>
      </c>
      <c r="AF31" s="239"/>
      <c r="AG31" s="141" t="str">
        <f>AQ27</f>
        <v/>
      </c>
      <c r="AH31" s="141">
        <f>AP27</f>
        <v>0</v>
      </c>
      <c r="AI31" s="141" t="s">
        <v>14</v>
      </c>
      <c r="AJ31" s="146">
        <f>AN27</f>
        <v>0</v>
      </c>
      <c r="AK31" s="142" t="str">
        <f>AM27</f>
        <v/>
      </c>
      <c r="AL31" s="258"/>
      <c r="AM31" s="259"/>
      <c r="AN31" s="259"/>
      <c r="AO31" s="259"/>
      <c r="AP31" s="259"/>
      <c r="AQ31" s="260"/>
      <c r="AR31" s="243"/>
      <c r="AS31" s="121" t="str">
        <f>IF(AT31="","",IF(AT31&gt;AV31,1,0))</f>
        <v/>
      </c>
      <c r="AT31" s="131"/>
      <c r="AU31" s="132" t="s">
        <v>14</v>
      </c>
      <c r="AV31" s="133"/>
      <c r="AW31" s="121" t="str">
        <f>IF(AV31="","",IF(AV31&gt;AT31,1,0))</f>
        <v/>
      </c>
      <c r="AX31" s="243"/>
      <c r="AY31" s="121" t="str">
        <f>IF(AZ31="","",IF(AZ31&gt;BB31,1,0))</f>
        <v/>
      </c>
      <c r="AZ31" s="131"/>
      <c r="BA31" s="132" t="s">
        <v>14</v>
      </c>
      <c r="BB31" s="133"/>
      <c r="BC31" s="121" t="str">
        <f>IF(BB31="","",IF(BB31&gt;AZ31,1,0))</f>
        <v/>
      </c>
      <c r="BD31" s="243"/>
      <c r="BE31" s="121" t="str">
        <f>IF(BF31="","",IF(BF31&gt;BH31,1,0))</f>
        <v/>
      </c>
      <c r="BF31" s="131"/>
      <c r="BG31" s="132" t="s">
        <v>14</v>
      </c>
      <c r="BH31" s="133"/>
      <c r="BI31" s="121" t="str">
        <f>IF(BH31="","",IF(BH31&gt;BF31,1,0))</f>
        <v/>
      </c>
      <c r="BJ31" s="208"/>
      <c r="BK31" s="235"/>
      <c r="BL31" s="208"/>
      <c r="BM31" s="235"/>
      <c r="BN31" s="235"/>
      <c r="BO31" s="235"/>
      <c r="BP31" s="236"/>
      <c r="BQ31" s="238"/>
      <c r="BR31" s="238"/>
      <c r="BS31" s="250"/>
      <c r="BT31" s="225"/>
      <c r="BV31" s="99"/>
    </row>
    <row r="32" spans="1:76" ht="14.5" thickBot="1" x14ac:dyDescent="0.25">
      <c r="A32" s="158">
        <f>$AR$2</f>
        <v>0</v>
      </c>
      <c r="B32" s="261" t="str">
        <f>$AR$4</f>
        <v>⑤</v>
      </c>
      <c r="C32" s="197"/>
      <c r="D32" s="136">
        <f>AV4</f>
        <v>2</v>
      </c>
      <c r="E32" s="136" t="s">
        <v>14</v>
      </c>
      <c r="F32" s="136">
        <f>$AS$4</f>
        <v>0</v>
      </c>
      <c r="G32" s="137"/>
      <c r="H32" s="231">
        <f>$AR$8</f>
        <v>0</v>
      </c>
      <c r="I32" s="136"/>
      <c r="J32" s="136" t="str">
        <f>AV8</f>
        <v/>
      </c>
      <c r="K32" s="136" t="s">
        <v>14</v>
      </c>
      <c r="L32" s="146" t="str">
        <f>AS8</f>
        <v/>
      </c>
      <c r="M32" s="137"/>
      <c r="N32" s="218" t="str">
        <f>$AR$12</f>
        <v>⑨</v>
      </c>
      <c r="O32" s="136"/>
      <c r="P32" s="136">
        <f>AV12</f>
        <v>0</v>
      </c>
      <c r="Q32" s="136" t="s">
        <v>14</v>
      </c>
      <c r="R32" s="146">
        <f>AS12</f>
        <v>2</v>
      </c>
      <c r="S32" s="137"/>
      <c r="T32" s="218">
        <f>$AR$16</f>
        <v>0</v>
      </c>
      <c r="U32" s="155"/>
      <c r="V32" s="136" t="str">
        <f>AV16</f>
        <v/>
      </c>
      <c r="W32" s="136" t="s">
        <v>14</v>
      </c>
      <c r="X32" s="159" t="str">
        <f>AS16</f>
        <v/>
      </c>
      <c r="Y32" s="137"/>
      <c r="Z32" s="218" t="str">
        <f>$AR$20</f>
        <v>⑫</v>
      </c>
      <c r="AA32" s="155"/>
      <c r="AB32" s="136">
        <f>AV20</f>
        <v>1</v>
      </c>
      <c r="AC32" s="136" t="s">
        <v>14</v>
      </c>
      <c r="AD32" s="146">
        <f>AS20</f>
        <v>2</v>
      </c>
      <c r="AE32" s="137"/>
      <c r="AF32" s="218" t="str">
        <f>$AR$24</f>
        <v>⑳</v>
      </c>
      <c r="AG32" s="136"/>
      <c r="AH32" s="136">
        <f>AV24</f>
        <v>0</v>
      </c>
      <c r="AI32" s="136" t="s">
        <v>14</v>
      </c>
      <c r="AJ32" s="146">
        <f>AS24</f>
        <v>2</v>
      </c>
      <c r="AK32" s="137"/>
      <c r="AL32" s="218" t="str">
        <f>$AR$28</f>
        <v>⑯</v>
      </c>
      <c r="AM32" s="136"/>
      <c r="AN32" s="136">
        <f>AV28</f>
        <v>0</v>
      </c>
      <c r="AO32" s="136" t="s">
        <v>14</v>
      </c>
      <c r="AP32" s="146">
        <f>AS28</f>
        <v>2</v>
      </c>
      <c r="AQ32" s="137"/>
      <c r="AR32" s="252"/>
      <c r="AS32" s="253"/>
      <c r="AT32" s="253"/>
      <c r="AU32" s="253"/>
      <c r="AV32" s="253"/>
      <c r="AW32" s="254"/>
      <c r="AX32" s="241"/>
      <c r="AY32" s="113" t="str">
        <f>IF(AZ33="","",SUM(AY33:AY35))</f>
        <v/>
      </c>
      <c r="AZ32" s="114"/>
      <c r="BA32" s="115" t="s">
        <v>14</v>
      </c>
      <c r="BB32" s="113" t="str">
        <f>IF(BB33="","",SUM(BC33:BC35))</f>
        <v/>
      </c>
      <c r="BC32" s="114"/>
      <c r="BD32" s="241"/>
      <c r="BE32" s="113" t="str">
        <f>IF(BF33="","",SUM(BE33:BE35))</f>
        <v/>
      </c>
      <c r="BF32" s="114"/>
      <c r="BG32" s="115" t="s">
        <v>14</v>
      </c>
      <c r="BH32" s="113" t="str">
        <f>IF(BH33="","",SUM(BI33:BI35))</f>
        <v/>
      </c>
      <c r="BI32" s="114"/>
      <c r="BJ32" s="206">
        <f>SUMPRODUCT((J32=2)+(P32=2)+(V32=2)+(AB32=2)+(D32=2)+(AH32=2)+(AN32=2)+(AY32=2)+(BE32=2))</f>
        <v>1</v>
      </c>
      <c r="BK32" s="209" t="s">
        <v>14</v>
      </c>
      <c r="BL32" s="206">
        <f>SUMPRODUCT((L32=2)+(R32=2)+(X32=2)+(AD32=2)+(AJ32=2)+(AP32=2)+(F32=2)+(BB32=2)+(BH32=2))</f>
        <v>4</v>
      </c>
      <c r="BM32" s="234">
        <f>SUM(D32,J32,P32,V32,AB32,AH32,AN32,AS32,AY32,BE32)</f>
        <v>3</v>
      </c>
      <c r="BN32" s="234" t="s">
        <v>14</v>
      </c>
      <c r="BO32" s="234">
        <f>SUM(F32,L32,R32,X32,AD32,AJ32,AP32,BB32,BH32)</f>
        <v>8</v>
      </c>
      <c r="BP32" s="212">
        <f>SUM(BM32/BO32)</f>
        <v>0.375</v>
      </c>
      <c r="BQ32" s="237">
        <f>SUM(J33,J34,J35,P33,P34,P35,V33,V34,V35,AB33,AB34,AB35,AH33,AH34,AH35,AN33,AN34,AN35,AT33,AT34,AT35,AZ33,AZ34,AZ35,BF33,BF34,BF35,D33,D34,D35)</f>
        <v>116</v>
      </c>
      <c r="BR32" s="237">
        <f>SUM(F33,F34,F35,L33,L34,L35,R33,R34,R35,X33,X34,X35,AD33,AD34,AD35,AJ33,AJ34,AJ35,AP33,AP34,AP35,AV33,AV34,AV35,BB33,BB34,BB35,BH33,BH34,BH35)</f>
        <v>154</v>
      </c>
      <c r="BS32" s="244">
        <f>SUM(BQ32/BR32)</f>
        <v>0.75324675324675328</v>
      </c>
      <c r="BT32" s="224">
        <f>$BU32</f>
        <v>6</v>
      </c>
      <c r="BU32" s="105">
        <f>RANK(BX32,BX$4:BX$43)</f>
        <v>6</v>
      </c>
      <c r="BV32" s="99">
        <f>IF(BM32=0,0,IF(BO32=0,9,BP32))</f>
        <v>0.375</v>
      </c>
      <c r="BW32" s="105">
        <f>IF(BQ32=0,0,BS32)</f>
        <v>0.75324675324675328</v>
      </c>
      <c r="BX32" s="105">
        <f>BJ32+0.01*BV32+0.00001*BW32</f>
        <v>1.0037575324675323</v>
      </c>
    </row>
    <row r="33" spans="1:76" ht="13.5" thickBot="1" x14ac:dyDescent="0.25">
      <c r="A33" s="226" t="str">
        <f>$AR$3</f>
        <v>アズワン</v>
      </c>
      <c r="B33" s="261"/>
      <c r="C33" s="161">
        <f>AW5</f>
        <v>1</v>
      </c>
      <c r="D33" s="108">
        <f>AV5</f>
        <v>15</v>
      </c>
      <c r="E33" s="108" t="s">
        <v>14</v>
      </c>
      <c r="F33" s="108">
        <f>AT5</f>
        <v>9</v>
      </c>
      <c r="G33" s="139">
        <f>AS5</f>
        <v>0</v>
      </c>
      <c r="H33" s="232"/>
      <c r="I33" s="108" t="str">
        <f>AW9</f>
        <v/>
      </c>
      <c r="J33" s="108">
        <f>AV9</f>
        <v>0</v>
      </c>
      <c r="K33" s="108" t="s">
        <v>14</v>
      </c>
      <c r="L33" s="149">
        <f>AT9</f>
        <v>0</v>
      </c>
      <c r="M33" s="139" t="str">
        <f>AS9</f>
        <v/>
      </c>
      <c r="N33" s="219"/>
      <c r="O33" s="108">
        <f>AW13</f>
        <v>0</v>
      </c>
      <c r="P33" s="108">
        <f>AV13</f>
        <v>13</v>
      </c>
      <c r="Q33" s="108" t="s">
        <v>14</v>
      </c>
      <c r="R33" s="149">
        <f>AT13</f>
        <v>15</v>
      </c>
      <c r="S33" s="139">
        <f>AS13</f>
        <v>1</v>
      </c>
      <c r="T33" s="219"/>
      <c r="U33" s="156" t="str">
        <f>AW17</f>
        <v/>
      </c>
      <c r="V33" s="108">
        <f>AV17</f>
        <v>0</v>
      </c>
      <c r="W33" s="108" t="s">
        <v>14</v>
      </c>
      <c r="X33" s="162">
        <f>AT17</f>
        <v>0</v>
      </c>
      <c r="Y33" s="139" t="str">
        <f>AS17</f>
        <v/>
      </c>
      <c r="Z33" s="219"/>
      <c r="AA33" s="156">
        <f>AW21</f>
        <v>1</v>
      </c>
      <c r="AB33" s="108">
        <f>AV21</f>
        <v>15</v>
      </c>
      <c r="AC33" s="108" t="s">
        <v>14</v>
      </c>
      <c r="AD33" s="149">
        <f>AT21</f>
        <v>14</v>
      </c>
      <c r="AE33" s="139">
        <f>AS21</f>
        <v>0</v>
      </c>
      <c r="AF33" s="219"/>
      <c r="AG33" s="108">
        <f>AW25</f>
        <v>0</v>
      </c>
      <c r="AH33" s="108">
        <f>AV25</f>
        <v>4</v>
      </c>
      <c r="AI33" s="108" t="s">
        <v>14</v>
      </c>
      <c r="AJ33" s="146">
        <f>AT25</f>
        <v>15</v>
      </c>
      <c r="AK33" s="139">
        <f>AS25</f>
        <v>1</v>
      </c>
      <c r="AL33" s="219"/>
      <c r="AM33" s="108">
        <f>AW29</f>
        <v>0</v>
      </c>
      <c r="AN33" s="108">
        <f>AV29</f>
        <v>6</v>
      </c>
      <c r="AO33" s="108" t="s">
        <v>14</v>
      </c>
      <c r="AP33" s="149">
        <f>AT29</f>
        <v>15</v>
      </c>
      <c r="AQ33" s="139">
        <f>AS29</f>
        <v>1</v>
      </c>
      <c r="AR33" s="255"/>
      <c r="AS33" s="256"/>
      <c r="AT33" s="256"/>
      <c r="AU33" s="256"/>
      <c r="AV33" s="256"/>
      <c r="AW33" s="257"/>
      <c r="AX33" s="242"/>
      <c r="AY33" s="121" t="str">
        <f>IF(AZ33="","",IF(AZ33&gt;BB33,1,0))</f>
        <v/>
      </c>
      <c r="AZ33" s="122"/>
      <c r="BA33" s="121" t="s">
        <v>14</v>
      </c>
      <c r="BB33" s="124"/>
      <c r="BC33" s="121" t="str">
        <f>IF(BB33="","",IF(BB33&gt;AZ33,1,0))</f>
        <v/>
      </c>
      <c r="BD33" s="242"/>
      <c r="BE33" s="121" t="str">
        <f>IF(BF33="","",IF(BF33&gt;BH33,1,0))</f>
        <v/>
      </c>
      <c r="BF33" s="122"/>
      <c r="BG33" s="121" t="s">
        <v>14</v>
      </c>
      <c r="BH33" s="124"/>
      <c r="BI33" s="121" t="str">
        <f>IF(BH33="","",IF(BH33&gt;BF33,1,0))</f>
        <v/>
      </c>
      <c r="BJ33" s="207"/>
      <c r="BK33" s="210"/>
      <c r="BL33" s="207"/>
      <c r="BM33" s="210"/>
      <c r="BN33" s="210"/>
      <c r="BO33" s="210"/>
      <c r="BP33" s="213"/>
      <c r="BQ33" s="216"/>
      <c r="BR33" s="216"/>
      <c r="BS33" s="245"/>
      <c r="BT33" s="224"/>
      <c r="BV33" s="99"/>
    </row>
    <row r="34" spans="1:76" ht="13.5" thickBot="1" x14ac:dyDescent="0.25">
      <c r="A34" s="227"/>
      <c r="B34" s="261"/>
      <c r="C34" s="161">
        <f>AW6</f>
        <v>1</v>
      </c>
      <c r="D34" s="108">
        <f>AV6</f>
        <v>15</v>
      </c>
      <c r="E34" s="108" t="s">
        <v>14</v>
      </c>
      <c r="F34" s="108">
        <f>AT6</f>
        <v>11</v>
      </c>
      <c r="G34" s="139">
        <f>AS6</f>
        <v>0</v>
      </c>
      <c r="H34" s="232"/>
      <c r="I34" s="108" t="str">
        <f>AW10</f>
        <v/>
      </c>
      <c r="J34" s="108">
        <f>AV10</f>
        <v>0</v>
      </c>
      <c r="K34" s="108" t="s">
        <v>14</v>
      </c>
      <c r="L34" s="149">
        <f>AT10</f>
        <v>0</v>
      </c>
      <c r="M34" s="139" t="str">
        <f>AS10</f>
        <v/>
      </c>
      <c r="N34" s="219"/>
      <c r="O34" s="108">
        <f>AW14</f>
        <v>0</v>
      </c>
      <c r="P34" s="108">
        <f>AV14</f>
        <v>13</v>
      </c>
      <c r="Q34" s="108" t="s">
        <v>14</v>
      </c>
      <c r="R34" s="149">
        <f>AT14</f>
        <v>15</v>
      </c>
      <c r="S34" s="139">
        <f>AS14</f>
        <v>1</v>
      </c>
      <c r="T34" s="219"/>
      <c r="U34" s="156" t="str">
        <f>AW18</f>
        <v/>
      </c>
      <c r="V34" s="108">
        <f>AV18</f>
        <v>0</v>
      </c>
      <c r="W34" s="108" t="s">
        <v>14</v>
      </c>
      <c r="X34" s="162">
        <f>AT18</f>
        <v>0</v>
      </c>
      <c r="Y34" s="139" t="str">
        <f>AS18</f>
        <v/>
      </c>
      <c r="Z34" s="219"/>
      <c r="AA34" s="156">
        <f>AW22</f>
        <v>0</v>
      </c>
      <c r="AB34" s="108">
        <f>AV22</f>
        <v>11</v>
      </c>
      <c r="AC34" s="108" t="s">
        <v>14</v>
      </c>
      <c r="AD34" s="149">
        <f>AT22</f>
        <v>15</v>
      </c>
      <c r="AE34" s="139">
        <f>AS22</f>
        <v>1</v>
      </c>
      <c r="AF34" s="219"/>
      <c r="AG34" s="108">
        <f>AW26</f>
        <v>0</v>
      </c>
      <c r="AH34" s="108">
        <f>AV26</f>
        <v>7</v>
      </c>
      <c r="AI34" s="108" t="s">
        <v>14</v>
      </c>
      <c r="AJ34" s="146">
        <f>AT26</f>
        <v>15</v>
      </c>
      <c r="AK34" s="139">
        <f>AS26</f>
        <v>1</v>
      </c>
      <c r="AL34" s="219"/>
      <c r="AM34" s="108">
        <f>AW30</f>
        <v>0</v>
      </c>
      <c r="AN34" s="108">
        <f>AV30</f>
        <v>10</v>
      </c>
      <c r="AO34" s="108" t="s">
        <v>14</v>
      </c>
      <c r="AP34" s="149">
        <f>AT30</f>
        <v>15</v>
      </c>
      <c r="AQ34" s="139">
        <f>AS30</f>
        <v>1</v>
      </c>
      <c r="AR34" s="255"/>
      <c r="AS34" s="256"/>
      <c r="AT34" s="256"/>
      <c r="AU34" s="256"/>
      <c r="AV34" s="256"/>
      <c r="AW34" s="257"/>
      <c r="AX34" s="242"/>
      <c r="AY34" s="121" t="str">
        <f>IF(AZ34="","",IF(AZ34&gt;BB34,1,0))</f>
        <v/>
      </c>
      <c r="AZ34" s="123"/>
      <c r="BA34" s="121" t="s">
        <v>14</v>
      </c>
      <c r="BB34" s="127"/>
      <c r="BC34" s="121" t="str">
        <f>IF(BB34="","",IF(BB34&gt;AZ34,1,0))</f>
        <v/>
      </c>
      <c r="BD34" s="242"/>
      <c r="BE34" s="121" t="str">
        <f>IF(BF34="","",IF(BF34&gt;BH34,1,0))</f>
        <v/>
      </c>
      <c r="BF34" s="123"/>
      <c r="BG34" s="121" t="s">
        <v>14</v>
      </c>
      <c r="BH34" s="127"/>
      <c r="BI34" s="121" t="str">
        <f>IF(BH34="","",IF(BH34&gt;BF34,1,0))</f>
        <v/>
      </c>
      <c r="BJ34" s="207"/>
      <c r="BK34" s="210"/>
      <c r="BL34" s="207"/>
      <c r="BM34" s="210"/>
      <c r="BN34" s="210"/>
      <c r="BO34" s="210"/>
      <c r="BP34" s="213"/>
      <c r="BQ34" s="216"/>
      <c r="BR34" s="216"/>
      <c r="BS34" s="245"/>
      <c r="BT34" s="224"/>
      <c r="BV34" s="99"/>
    </row>
    <row r="35" spans="1:76" ht="13.5" thickBot="1" x14ac:dyDescent="0.25">
      <c r="A35" s="228"/>
      <c r="B35" s="261"/>
      <c r="C35" s="164" t="str">
        <f>AW7</f>
        <v/>
      </c>
      <c r="D35" s="141">
        <f>AV7</f>
        <v>0</v>
      </c>
      <c r="E35" s="141" t="s">
        <v>14</v>
      </c>
      <c r="F35" s="141">
        <f>AT7</f>
        <v>0</v>
      </c>
      <c r="G35" s="142" t="str">
        <f>AS7</f>
        <v/>
      </c>
      <c r="H35" s="251"/>
      <c r="I35" s="141" t="str">
        <f>AW11</f>
        <v/>
      </c>
      <c r="J35" s="141">
        <f>AV11</f>
        <v>0</v>
      </c>
      <c r="K35" s="141" t="s">
        <v>14</v>
      </c>
      <c r="L35" s="153">
        <f>AT11</f>
        <v>0</v>
      </c>
      <c r="M35" s="142" t="str">
        <f>AS11</f>
        <v/>
      </c>
      <c r="N35" s="239"/>
      <c r="O35" s="141" t="str">
        <f>AW15</f>
        <v/>
      </c>
      <c r="P35" s="141">
        <f>AV15</f>
        <v>0</v>
      </c>
      <c r="Q35" s="141" t="s">
        <v>14</v>
      </c>
      <c r="R35" s="153">
        <f>AT15</f>
        <v>0</v>
      </c>
      <c r="S35" s="142" t="str">
        <f>AS15</f>
        <v/>
      </c>
      <c r="T35" s="239"/>
      <c r="U35" s="157" t="str">
        <f>AW19</f>
        <v/>
      </c>
      <c r="V35" s="141">
        <f>AV19</f>
        <v>0</v>
      </c>
      <c r="W35" s="141" t="s">
        <v>14</v>
      </c>
      <c r="X35" s="165">
        <f>AT19</f>
        <v>0</v>
      </c>
      <c r="Y35" s="142" t="str">
        <f>AS19</f>
        <v/>
      </c>
      <c r="Z35" s="239"/>
      <c r="AA35" s="157">
        <f>AW23</f>
        <v>0</v>
      </c>
      <c r="AB35" s="141">
        <f>AV23</f>
        <v>7</v>
      </c>
      <c r="AC35" s="141" t="s">
        <v>14</v>
      </c>
      <c r="AD35" s="153">
        <f>AT23</f>
        <v>15</v>
      </c>
      <c r="AE35" s="142">
        <f>AS23</f>
        <v>1</v>
      </c>
      <c r="AF35" s="239"/>
      <c r="AG35" s="141" t="str">
        <f>AW27</f>
        <v/>
      </c>
      <c r="AH35" s="141">
        <f>AV27</f>
        <v>0</v>
      </c>
      <c r="AI35" s="141" t="s">
        <v>14</v>
      </c>
      <c r="AJ35" s="146">
        <f t="shared" ref="AJ35:AJ43" si="0">AM31</f>
        <v>0</v>
      </c>
      <c r="AK35" s="142" t="str">
        <f>AS27</f>
        <v/>
      </c>
      <c r="AL35" s="239"/>
      <c r="AM35" s="141" t="str">
        <f>AW31</f>
        <v/>
      </c>
      <c r="AN35" s="141">
        <f>AV31</f>
        <v>0</v>
      </c>
      <c r="AO35" s="141" t="s">
        <v>14</v>
      </c>
      <c r="AP35" s="153">
        <f>AT31</f>
        <v>0</v>
      </c>
      <c r="AQ35" s="142" t="str">
        <f>AS31</f>
        <v/>
      </c>
      <c r="AR35" s="258"/>
      <c r="AS35" s="259"/>
      <c r="AT35" s="259"/>
      <c r="AU35" s="259"/>
      <c r="AV35" s="259"/>
      <c r="AW35" s="260"/>
      <c r="AX35" s="243"/>
      <c r="AY35" s="121" t="str">
        <f>IF(AZ35="","",IF(AZ35&gt;BB35,1,0))</f>
        <v/>
      </c>
      <c r="AZ35" s="131"/>
      <c r="BA35" s="132" t="s">
        <v>14</v>
      </c>
      <c r="BB35" s="133"/>
      <c r="BC35" s="121" t="str">
        <f>IF(BB35="","",IF(BB35&gt;AZ35,1,0))</f>
        <v/>
      </c>
      <c r="BD35" s="243"/>
      <c r="BE35" s="121" t="str">
        <f>IF(BF35="","",IF(BF35&gt;BH35,1,0))</f>
        <v/>
      </c>
      <c r="BF35" s="131"/>
      <c r="BG35" s="132" t="s">
        <v>14</v>
      </c>
      <c r="BH35" s="133"/>
      <c r="BI35" s="121" t="str">
        <f>IF(BH35="","",IF(BH35&gt;BF35,1,0))</f>
        <v/>
      </c>
      <c r="BJ35" s="208"/>
      <c r="BK35" s="235"/>
      <c r="BL35" s="208"/>
      <c r="BM35" s="235"/>
      <c r="BN35" s="235"/>
      <c r="BO35" s="235"/>
      <c r="BP35" s="236"/>
      <c r="BQ35" s="238"/>
      <c r="BR35" s="238"/>
      <c r="BS35" s="250"/>
      <c r="BT35" s="225"/>
      <c r="BV35" s="99"/>
    </row>
    <row r="36" spans="1:76" ht="14.5" hidden="1" thickBot="1" x14ac:dyDescent="0.25">
      <c r="A36" s="158">
        <f>$AX$2</f>
        <v>0</v>
      </c>
      <c r="B36" s="229">
        <f>$AX$4</f>
        <v>0</v>
      </c>
      <c r="C36" s="143"/>
      <c r="D36" s="144" t="str">
        <f>$BB$4</f>
        <v/>
      </c>
      <c r="E36" s="144" t="s">
        <v>14</v>
      </c>
      <c r="F36" s="144">
        <f>$AZ$4</f>
        <v>0</v>
      </c>
      <c r="G36" s="145"/>
      <c r="H36" s="231">
        <f>$AX$8</f>
        <v>0</v>
      </c>
      <c r="I36" s="136"/>
      <c r="J36" s="136">
        <f>BC8</f>
        <v>0</v>
      </c>
      <c r="K36" s="136" t="s">
        <v>14</v>
      </c>
      <c r="L36" s="146" t="str">
        <f>AY8</f>
        <v/>
      </c>
      <c r="M36" s="137"/>
      <c r="N36" s="218">
        <f>$AX$12</f>
        <v>0</v>
      </c>
      <c r="O36" s="136"/>
      <c r="P36" s="136" t="str">
        <f>BB12</f>
        <v/>
      </c>
      <c r="Q36" s="136" t="s">
        <v>14</v>
      </c>
      <c r="R36" s="136" t="str">
        <f>$AY$12</f>
        <v/>
      </c>
      <c r="S36" s="137"/>
      <c r="T36" s="218">
        <f>$AX$16</f>
        <v>0</v>
      </c>
      <c r="U36" s="155"/>
      <c r="V36" s="136" t="str">
        <f>AV16</f>
        <v/>
      </c>
      <c r="W36" s="136" t="s">
        <v>14</v>
      </c>
      <c r="X36" s="146" t="str">
        <f>AY16</f>
        <v/>
      </c>
      <c r="Y36" s="137"/>
      <c r="Z36" s="218">
        <f>$AX$20</f>
        <v>0</v>
      </c>
      <c r="AA36" s="155"/>
      <c r="AB36" s="136" t="str">
        <f>BB20</f>
        <v/>
      </c>
      <c r="AC36" s="136" t="s">
        <v>14</v>
      </c>
      <c r="AD36" s="146" t="str">
        <f>AY20</f>
        <v/>
      </c>
      <c r="AE36" s="137"/>
      <c r="AF36" s="218">
        <f>$AX$24</f>
        <v>0</v>
      </c>
      <c r="AG36" s="136"/>
      <c r="AH36" s="136" t="str">
        <f>BB24</f>
        <v/>
      </c>
      <c r="AI36" s="136" t="s">
        <v>14</v>
      </c>
      <c r="AJ36" s="146">
        <f t="shared" si="0"/>
        <v>0</v>
      </c>
      <c r="AK36" s="137"/>
      <c r="AL36" s="218">
        <f>$AX$28</f>
        <v>0</v>
      </c>
      <c r="AM36" s="136"/>
      <c r="AN36" s="136">
        <f>BC28</f>
        <v>0</v>
      </c>
      <c r="AO36" s="136" t="s">
        <v>14</v>
      </c>
      <c r="AP36" s="146" t="str">
        <f>AY28</f>
        <v/>
      </c>
      <c r="AQ36" s="137"/>
      <c r="AR36" s="218">
        <f>$AX$32</f>
        <v>0</v>
      </c>
      <c r="AS36" s="136"/>
      <c r="AT36" s="136" t="str">
        <f>BB32</f>
        <v/>
      </c>
      <c r="AU36" s="136" t="s">
        <v>14</v>
      </c>
      <c r="AV36" s="146" t="str">
        <f>AY32</f>
        <v/>
      </c>
      <c r="AW36" s="137"/>
      <c r="AX36" s="221"/>
      <c r="AY36" s="160"/>
      <c r="AZ36" s="136"/>
      <c r="BA36" s="136" t="s">
        <v>14</v>
      </c>
      <c r="BB36" s="146"/>
      <c r="BC36" s="137"/>
      <c r="BD36" s="241"/>
      <c r="BE36" s="113" t="str">
        <f>IF(BF37="","",SUM(BE37:BE39))</f>
        <v/>
      </c>
      <c r="BF36" s="114"/>
      <c r="BG36" s="115" t="s">
        <v>14</v>
      </c>
      <c r="BH36" s="113" t="str">
        <f>IF(BH37="","",SUM(BI37:BI39))</f>
        <v/>
      </c>
      <c r="BI36" s="114"/>
      <c r="BJ36" s="206">
        <f>SUMPRODUCT((D36=2)+(J36=2)+(V36=2)+(P36=2)+(AB36=2)+(AH36=2)+(AN36=2)+(AT36=2)+(BE36=2))</f>
        <v>0</v>
      </c>
      <c r="BK36" s="209" t="s">
        <v>14</v>
      </c>
      <c r="BL36" s="206">
        <f>SUMPRODUCT((L36=2)+(R36=2)+(X36=2)+(AC36=2)+(AJ36=2)+(AP36=2)+(AV36=2)+(BB36=2)+(BH36=2))</f>
        <v>0</v>
      </c>
      <c r="BM36" s="234">
        <f>SUM(D36,J36,P36,V36,AB36,AH36,AN36,AT36,BE36)</f>
        <v>0</v>
      </c>
      <c r="BN36" s="234" t="s">
        <v>14</v>
      </c>
      <c r="BO36" s="234">
        <f>SUM(F36,L36,R36,X36,AD36,AJ36,AP36,AV36,BH36)</f>
        <v>0</v>
      </c>
      <c r="BP36" s="212" t="e">
        <f>SUM(BM36/BO36)</f>
        <v>#DIV/0!</v>
      </c>
      <c r="BQ36" s="237">
        <f>SUM(J37,J38,J39,P37,P38,P39,V37,V38,V39,AB37,AB38,AB39,AH37,AH38,AH39,AN37,AN38,AN39,AT37,AT38,AT39,AZ37,AZ38,AZ39,BF37,BF38,BF39,D37,D38,D39)</f>
        <v>0</v>
      </c>
      <c r="BR36" s="237">
        <f>SUM(F37,F38,F39,L37,L38,L39,R37,R38,R39,X37,X38,X39,AD37,AD38,AD39,AJ37,AJ38,AJ39,AP37,AP38,AP39,AV37,AV38,AV39,BB37,BB38,BB39,BH37,BH38,BH39)</f>
        <v>0</v>
      </c>
      <c r="BS36" s="244" t="e">
        <f>SUM(BQ36/BR36)</f>
        <v>#DIV/0!</v>
      </c>
      <c r="BT36" s="224">
        <f>$BU36</f>
        <v>9</v>
      </c>
      <c r="BU36" s="105">
        <f>RANK(BX36,BX$4:BX$43)</f>
        <v>9</v>
      </c>
      <c r="BV36" s="99">
        <f>IF(BM36=0,0,IF(BO36=0,9,BP36))</f>
        <v>0</v>
      </c>
      <c r="BW36" s="105">
        <f>IF(BQ36=0,0,BS36)</f>
        <v>0</v>
      </c>
      <c r="BX36" s="105">
        <f>BJ36+0.01*BV36+0.00001*BW36</f>
        <v>0</v>
      </c>
    </row>
    <row r="37" spans="1:76" ht="13.5" hidden="1" thickBot="1" x14ac:dyDescent="0.25">
      <c r="A37" s="226">
        <f>$AX$3</f>
        <v>0</v>
      </c>
      <c r="B37" s="229"/>
      <c r="C37" s="138" t="str">
        <f>BC5</f>
        <v/>
      </c>
      <c r="D37" s="108">
        <f>BB5</f>
        <v>0</v>
      </c>
      <c r="E37" s="108" t="s">
        <v>14</v>
      </c>
      <c r="F37" s="108">
        <f>$AZ$5</f>
        <v>0</v>
      </c>
      <c r="G37" s="139" t="str">
        <f>AY5</f>
        <v/>
      </c>
      <c r="H37" s="232"/>
      <c r="I37" s="108" t="str">
        <f>BC9</f>
        <v/>
      </c>
      <c r="J37" s="108">
        <f>BB9</f>
        <v>0</v>
      </c>
      <c r="K37" s="108" t="s">
        <v>14</v>
      </c>
      <c r="L37" s="149">
        <f>AZ9</f>
        <v>0</v>
      </c>
      <c r="M37" s="139" t="str">
        <f>AY9</f>
        <v/>
      </c>
      <c r="N37" s="219"/>
      <c r="O37" s="108" t="str">
        <f>BC13</f>
        <v/>
      </c>
      <c r="P37" s="167">
        <f>BB13</f>
        <v>0</v>
      </c>
      <c r="Q37" s="108" t="s">
        <v>14</v>
      </c>
      <c r="R37" s="108">
        <f>AZ13</f>
        <v>0</v>
      </c>
      <c r="S37" s="168" t="str">
        <f>AY13</f>
        <v/>
      </c>
      <c r="T37" s="219"/>
      <c r="U37" s="156" t="str">
        <f>BC17</f>
        <v/>
      </c>
      <c r="V37" s="167">
        <f>BB17</f>
        <v>0</v>
      </c>
      <c r="W37" s="108" t="s">
        <v>14</v>
      </c>
      <c r="X37" s="149">
        <f>AZ17</f>
        <v>0</v>
      </c>
      <c r="Y37" s="139" t="str">
        <f>AY17</f>
        <v/>
      </c>
      <c r="Z37" s="219"/>
      <c r="AA37" s="156" t="str">
        <f>BC21</f>
        <v/>
      </c>
      <c r="AB37" s="108">
        <f>BB21</f>
        <v>0</v>
      </c>
      <c r="AC37" s="149" t="s">
        <v>14</v>
      </c>
      <c r="AD37" s="149">
        <f>AZ21</f>
        <v>0</v>
      </c>
      <c r="AE37" s="139" t="str">
        <f>AY21</f>
        <v/>
      </c>
      <c r="AF37" s="219"/>
      <c r="AG37" s="149" t="str">
        <f>BC25</f>
        <v/>
      </c>
      <c r="AH37" s="149">
        <f>BB25</f>
        <v>0</v>
      </c>
      <c r="AI37" s="108" t="s">
        <v>14</v>
      </c>
      <c r="AJ37" s="146">
        <f t="shared" si="0"/>
        <v>0</v>
      </c>
      <c r="AK37" s="139" t="str">
        <f>AY25</f>
        <v/>
      </c>
      <c r="AL37" s="219"/>
      <c r="AM37" s="108" t="str">
        <f>BC29</f>
        <v/>
      </c>
      <c r="AN37" s="108">
        <f>BB29</f>
        <v>0</v>
      </c>
      <c r="AO37" s="108" t="s">
        <v>14</v>
      </c>
      <c r="AP37" s="149">
        <f>AZ29</f>
        <v>0</v>
      </c>
      <c r="AQ37" s="139" t="str">
        <f>AY29</f>
        <v/>
      </c>
      <c r="AR37" s="219"/>
      <c r="AS37" s="149" t="str">
        <f>BC33</f>
        <v/>
      </c>
      <c r="AT37" s="108">
        <f>BB33</f>
        <v>0</v>
      </c>
      <c r="AU37" s="169" t="s">
        <v>14</v>
      </c>
      <c r="AV37" s="149">
        <f>AZ33</f>
        <v>0</v>
      </c>
      <c r="AW37" s="139" t="str">
        <f>AY33</f>
        <v/>
      </c>
      <c r="AX37" s="222"/>
      <c r="AY37" s="163"/>
      <c r="AZ37" s="108"/>
      <c r="BA37" s="108" t="s">
        <v>14</v>
      </c>
      <c r="BB37" s="149"/>
      <c r="BC37" s="139"/>
      <c r="BD37" s="242"/>
      <c r="BE37" s="121" t="str">
        <f>IF(BF37="","",IF(BF37&gt;BH37,1,0))</f>
        <v/>
      </c>
      <c r="BF37" s="122"/>
      <c r="BG37" s="121" t="s">
        <v>14</v>
      </c>
      <c r="BH37" s="124"/>
      <c r="BI37" s="121" t="str">
        <f>IF(BH37="","",IF(BH37&gt;BF37,1,0))</f>
        <v/>
      </c>
      <c r="BJ37" s="207"/>
      <c r="BK37" s="210"/>
      <c r="BL37" s="207"/>
      <c r="BM37" s="210"/>
      <c r="BN37" s="210"/>
      <c r="BO37" s="210"/>
      <c r="BP37" s="213"/>
      <c r="BQ37" s="216"/>
      <c r="BR37" s="216"/>
      <c r="BS37" s="245"/>
      <c r="BT37" s="224"/>
      <c r="BV37" s="99"/>
    </row>
    <row r="38" spans="1:76" ht="13.5" hidden="1" thickBot="1" x14ac:dyDescent="0.25">
      <c r="A38" s="227"/>
      <c r="B38" s="229"/>
      <c r="C38" s="138" t="str">
        <f>BC6</f>
        <v/>
      </c>
      <c r="D38" s="108">
        <f>BB6</f>
        <v>0</v>
      </c>
      <c r="E38" s="108" t="s">
        <v>14</v>
      </c>
      <c r="F38" s="108">
        <f>AZ6</f>
        <v>0</v>
      </c>
      <c r="G38" s="139" t="str">
        <f>AY6</f>
        <v/>
      </c>
      <c r="H38" s="232"/>
      <c r="I38" s="108" t="str">
        <f>BC10</f>
        <v/>
      </c>
      <c r="J38" s="108">
        <f>BB10</f>
        <v>0</v>
      </c>
      <c r="K38" s="108" t="s">
        <v>14</v>
      </c>
      <c r="L38" s="149">
        <f>AZ10</f>
        <v>0</v>
      </c>
      <c r="M38" s="139" t="str">
        <f>AY10</f>
        <v/>
      </c>
      <c r="N38" s="219"/>
      <c r="O38" s="108" t="str">
        <f>BC14</f>
        <v/>
      </c>
      <c r="P38" s="170">
        <f>BB14</f>
        <v>0</v>
      </c>
      <c r="Q38" s="108" t="s">
        <v>14</v>
      </c>
      <c r="R38" s="108">
        <f>AZ14</f>
        <v>0</v>
      </c>
      <c r="S38" s="139" t="str">
        <f>AY14</f>
        <v/>
      </c>
      <c r="T38" s="219"/>
      <c r="U38" s="156" t="str">
        <f>BC18</f>
        <v/>
      </c>
      <c r="V38" s="170">
        <f>BB18</f>
        <v>0</v>
      </c>
      <c r="W38" s="108" t="s">
        <v>14</v>
      </c>
      <c r="X38" s="149">
        <f>AZ18</f>
        <v>0</v>
      </c>
      <c r="Y38" s="139" t="str">
        <f>AY18</f>
        <v/>
      </c>
      <c r="Z38" s="219"/>
      <c r="AA38" s="156" t="str">
        <f>BC22</f>
        <v/>
      </c>
      <c r="AB38" s="108">
        <f>BB22</f>
        <v>0</v>
      </c>
      <c r="AC38" s="149" t="s">
        <v>14</v>
      </c>
      <c r="AD38" s="149">
        <f>AZ22</f>
        <v>0</v>
      </c>
      <c r="AE38" s="139" t="str">
        <f>AY22</f>
        <v/>
      </c>
      <c r="AF38" s="219"/>
      <c r="AG38" s="149" t="str">
        <f>BC26</f>
        <v/>
      </c>
      <c r="AH38" s="149">
        <f>BB26</f>
        <v>0</v>
      </c>
      <c r="AI38" s="108" t="s">
        <v>14</v>
      </c>
      <c r="AJ38" s="146">
        <f t="shared" si="0"/>
        <v>0</v>
      </c>
      <c r="AK38" s="139" t="str">
        <f>AY26</f>
        <v/>
      </c>
      <c r="AL38" s="219"/>
      <c r="AM38" s="108" t="str">
        <f>BC30</f>
        <v/>
      </c>
      <c r="AN38" s="108">
        <f>BB30</f>
        <v>0</v>
      </c>
      <c r="AO38" s="108" t="s">
        <v>14</v>
      </c>
      <c r="AP38" s="149">
        <f>AZ30</f>
        <v>0</v>
      </c>
      <c r="AQ38" s="139" t="str">
        <f>AY30</f>
        <v/>
      </c>
      <c r="AR38" s="219"/>
      <c r="AS38" s="149" t="str">
        <f>BC34</f>
        <v/>
      </c>
      <c r="AT38" s="108">
        <f>BB34</f>
        <v>0</v>
      </c>
      <c r="AU38" s="169" t="s">
        <v>14</v>
      </c>
      <c r="AV38" s="149">
        <f>AZ34</f>
        <v>0</v>
      </c>
      <c r="AW38" s="139" t="str">
        <f>AY34</f>
        <v/>
      </c>
      <c r="AX38" s="222"/>
      <c r="AY38" s="163"/>
      <c r="AZ38" s="108"/>
      <c r="BA38" s="108" t="s">
        <v>14</v>
      </c>
      <c r="BB38" s="149"/>
      <c r="BC38" s="139"/>
      <c r="BD38" s="242"/>
      <c r="BE38" s="121" t="str">
        <f>IF(BF38="","",IF(BF38&gt;BH38,1,0))</f>
        <v/>
      </c>
      <c r="BF38" s="123"/>
      <c r="BG38" s="121" t="s">
        <v>14</v>
      </c>
      <c r="BH38" s="127"/>
      <c r="BI38" s="121" t="str">
        <f>IF(BH38="","",IF(BH38&gt;BF38,1,0))</f>
        <v/>
      </c>
      <c r="BJ38" s="207"/>
      <c r="BK38" s="210"/>
      <c r="BL38" s="207"/>
      <c r="BM38" s="210"/>
      <c r="BN38" s="210"/>
      <c r="BO38" s="210"/>
      <c r="BP38" s="213"/>
      <c r="BQ38" s="216"/>
      <c r="BR38" s="216"/>
      <c r="BS38" s="245"/>
      <c r="BT38" s="224"/>
      <c r="BV38" s="99"/>
    </row>
    <row r="39" spans="1:76" ht="13.5" hidden="1" thickBot="1" x14ac:dyDescent="0.25">
      <c r="A39" s="228"/>
      <c r="B39" s="229"/>
      <c r="C39" s="140" t="str">
        <f>BC7</f>
        <v/>
      </c>
      <c r="D39" s="141">
        <f>BB7</f>
        <v>0</v>
      </c>
      <c r="E39" s="141" t="s">
        <v>14</v>
      </c>
      <c r="F39" s="141">
        <f>AZ7</f>
        <v>0</v>
      </c>
      <c r="G39" s="142" t="str">
        <f>AY7</f>
        <v/>
      </c>
      <c r="H39" s="251"/>
      <c r="I39" s="141" t="str">
        <f>BC11</f>
        <v/>
      </c>
      <c r="J39" s="141">
        <f>BB11</f>
        <v>0</v>
      </c>
      <c r="K39" s="141" t="s">
        <v>14</v>
      </c>
      <c r="L39" s="153">
        <f>AZ11</f>
        <v>0</v>
      </c>
      <c r="M39" s="142" t="str">
        <f>AY11</f>
        <v/>
      </c>
      <c r="N39" s="239"/>
      <c r="O39" s="141" t="str">
        <f>BC15</f>
        <v/>
      </c>
      <c r="P39" s="171">
        <f>BB15</f>
        <v>0</v>
      </c>
      <c r="Q39" s="141" t="s">
        <v>14</v>
      </c>
      <c r="R39" s="141">
        <f>AZ15</f>
        <v>0</v>
      </c>
      <c r="S39" s="142" t="str">
        <f>AY15</f>
        <v/>
      </c>
      <c r="T39" s="239"/>
      <c r="U39" s="157" t="str">
        <f>BC19</f>
        <v/>
      </c>
      <c r="V39" s="171">
        <f>BB19</f>
        <v>0</v>
      </c>
      <c r="W39" s="141" t="s">
        <v>14</v>
      </c>
      <c r="X39" s="153">
        <f>AZ19</f>
        <v>0</v>
      </c>
      <c r="Y39" s="142" t="str">
        <f>AY19</f>
        <v/>
      </c>
      <c r="Z39" s="239"/>
      <c r="AA39" s="157" t="str">
        <f>BC23</f>
        <v/>
      </c>
      <c r="AB39" s="141">
        <f>BB23</f>
        <v>0</v>
      </c>
      <c r="AC39" s="153" t="s">
        <v>14</v>
      </c>
      <c r="AD39" s="153">
        <f>AZ23</f>
        <v>0</v>
      </c>
      <c r="AE39" s="142" t="str">
        <f>AY23</f>
        <v/>
      </c>
      <c r="AF39" s="239"/>
      <c r="AG39" s="153" t="str">
        <f>BC27</f>
        <v/>
      </c>
      <c r="AH39" s="153">
        <f>BB27</f>
        <v>0</v>
      </c>
      <c r="AI39" s="141" t="s">
        <v>14</v>
      </c>
      <c r="AJ39" s="146" t="str">
        <f t="shared" si="0"/>
        <v/>
      </c>
      <c r="AK39" s="142" t="str">
        <f>AY27</f>
        <v/>
      </c>
      <c r="AL39" s="239"/>
      <c r="AM39" s="166" t="str">
        <f>BC31</f>
        <v/>
      </c>
      <c r="AN39" s="134">
        <f>BB31</f>
        <v>0</v>
      </c>
      <c r="AO39" s="134" t="s">
        <v>14</v>
      </c>
      <c r="AP39" s="172">
        <f>AZ31</f>
        <v>0</v>
      </c>
      <c r="AQ39" s="154" t="str">
        <f>AY31</f>
        <v/>
      </c>
      <c r="AR39" s="239"/>
      <c r="AS39" s="153" t="str">
        <f>BC35</f>
        <v/>
      </c>
      <c r="AT39" s="141">
        <f>BB35</f>
        <v>0</v>
      </c>
      <c r="AU39" s="173" t="s">
        <v>14</v>
      </c>
      <c r="AV39" s="153">
        <f>AZ35</f>
        <v>0</v>
      </c>
      <c r="AW39" s="142" t="str">
        <f>AY35</f>
        <v/>
      </c>
      <c r="AX39" s="240"/>
      <c r="AY39" s="166"/>
      <c r="AZ39" s="141"/>
      <c r="BA39" s="141" t="s">
        <v>14</v>
      </c>
      <c r="BB39" s="153"/>
      <c r="BC39" s="142"/>
      <c r="BD39" s="243"/>
      <c r="BE39" s="132" t="str">
        <f>IF(BF39="","",IF(BF39&gt;BH39,1,0))</f>
        <v/>
      </c>
      <c r="BF39" s="131"/>
      <c r="BG39" s="132" t="s">
        <v>14</v>
      </c>
      <c r="BH39" s="133"/>
      <c r="BI39" s="132" t="str">
        <f>IF(BH39="","",IF(BH39&gt;BF39,1,0))</f>
        <v/>
      </c>
      <c r="BJ39" s="208"/>
      <c r="BK39" s="235"/>
      <c r="BL39" s="208"/>
      <c r="BM39" s="235"/>
      <c r="BN39" s="235"/>
      <c r="BO39" s="235"/>
      <c r="BP39" s="236"/>
      <c r="BQ39" s="238"/>
      <c r="BR39" s="238"/>
      <c r="BS39" s="250"/>
      <c r="BT39" s="225"/>
      <c r="BV39" s="99"/>
    </row>
    <row r="40" spans="1:76" ht="14.5" hidden="1" thickBot="1" x14ac:dyDescent="0.25">
      <c r="A40" s="174">
        <f>$BD$2</f>
        <v>0</v>
      </c>
      <c r="B40" s="229">
        <f>$BD$4</f>
        <v>0</v>
      </c>
      <c r="C40" s="143"/>
      <c r="D40" s="144" t="str">
        <f>BH4</f>
        <v/>
      </c>
      <c r="E40" s="144" t="s">
        <v>14</v>
      </c>
      <c r="F40" s="144" t="str">
        <f>BE4</f>
        <v/>
      </c>
      <c r="G40" s="145"/>
      <c r="H40" s="231">
        <f>$BD$8</f>
        <v>0</v>
      </c>
      <c r="I40" s="136"/>
      <c r="J40" s="136" t="str">
        <f>BH8</f>
        <v/>
      </c>
      <c r="K40" s="136" t="s">
        <v>14</v>
      </c>
      <c r="L40" s="146">
        <f>BF8</f>
        <v>0</v>
      </c>
      <c r="M40" s="137"/>
      <c r="N40" s="218">
        <f>$BD$12</f>
        <v>0</v>
      </c>
      <c r="O40" s="136"/>
      <c r="P40" s="136" t="str">
        <f>BH12</f>
        <v/>
      </c>
      <c r="Q40" s="136" t="s">
        <v>14</v>
      </c>
      <c r="R40" s="146" t="str">
        <f>$BE$12</f>
        <v/>
      </c>
      <c r="S40" s="137"/>
      <c r="T40" s="218">
        <f>$BD$16</f>
        <v>0</v>
      </c>
      <c r="U40" s="155"/>
      <c r="V40" s="136" t="str">
        <f>BH16</f>
        <v/>
      </c>
      <c r="W40" s="136" t="s">
        <v>14</v>
      </c>
      <c r="X40" s="136" t="str">
        <f>BE16</f>
        <v/>
      </c>
      <c r="Y40" s="137"/>
      <c r="Z40" s="218">
        <f>$BD$20</f>
        <v>0</v>
      </c>
      <c r="AA40" s="155"/>
      <c r="AB40" s="136" t="str">
        <f>BH20</f>
        <v/>
      </c>
      <c r="AC40" s="136" t="s">
        <v>14</v>
      </c>
      <c r="AD40" s="146" t="str">
        <f>BE20</f>
        <v/>
      </c>
      <c r="AE40" s="137"/>
      <c r="AF40" s="218">
        <f>$BD$24</f>
        <v>0</v>
      </c>
      <c r="AG40" s="136"/>
      <c r="AH40" s="136" t="str">
        <f>BH24</f>
        <v/>
      </c>
      <c r="AI40" s="136" t="s">
        <v>14</v>
      </c>
      <c r="AJ40" s="146">
        <f t="shared" si="0"/>
        <v>0</v>
      </c>
      <c r="AK40" s="137"/>
      <c r="AL40" s="218">
        <f>$BD$28</f>
        <v>0</v>
      </c>
      <c r="AM40" s="136"/>
      <c r="AN40" s="136" t="str">
        <f>BH28</f>
        <v/>
      </c>
      <c r="AO40" s="136" t="s">
        <v>14</v>
      </c>
      <c r="AP40" s="146" t="str">
        <f>BE28</f>
        <v/>
      </c>
      <c r="AQ40" s="137"/>
      <c r="AR40" s="218">
        <f>$BD$32</f>
        <v>0</v>
      </c>
      <c r="AS40" s="136"/>
      <c r="AT40" s="136" t="str">
        <f>BH32</f>
        <v/>
      </c>
      <c r="AU40" s="136" t="s">
        <v>14</v>
      </c>
      <c r="AV40" s="146" t="str">
        <f>BE32</f>
        <v/>
      </c>
      <c r="AW40" s="137"/>
      <c r="AX40" s="218">
        <f>$BD$36</f>
        <v>0</v>
      </c>
      <c r="AY40" s="163"/>
      <c r="AZ40" s="144" t="str">
        <f>BH36</f>
        <v/>
      </c>
      <c r="BA40" s="144" t="s">
        <v>14</v>
      </c>
      <c r="BB40" s="150" t="str">
        <f>BE36</f>
        <v/>
      </c>
      <c r="BC40" s="175"/>
      <c r="BD40" s="221"/>
      <c r="BE40" s="163"/>
      <c r="BF40" s="144"/>
      <c r="BG40" s="144" t="s">
        <v>14</v>
      </c>
      <c r="BH40" s="150"/>
      <c r="BI40" s="125"/>
      <c r="BJ40" s="206">
        <f>SUMPRODUCT((J40=2)+(P40=2)+(V40=2)+(AB40=2)+(AH40=2)+(D40=2)+(AN40=2)+(AT40=2)+(AZ40=2))</f>
        <v>0</v>
      </c>
      <c r="BK40" s="210" t="s">
        <v>14</v>
      </c>
      <c r="BL40" s="206">
        <f>SUMPRODUCT((L40=2)+(R40=2)+(X40=2)+(AD40=2)+(AJ40=2)+(F40=2)+(AP40=2)+(AV40=2)+(BB40=2))</f>
        <v>0</v>
      </c>
      <c r="BM40" s="209">
        <f>SUM(D40,J40,P40,V40,AB40,AH40,AN40,AT40,AZ40,BD40)</f>
        <v>0</v>
      </c>
      <c r="BN40" s="209" t="s">
        <v>14</v>
      </c>
      <c r="BO40" s="209">
        <f>SUM(F40,L40,R40,X40,AD40,AJ40,AP40,AV40,BB40)</f>
        <v>0</v>
      </c>
      <c r="BP40" s="212" t="e">
        <f>SUM(BM40/BO40)</f>
        <v>#DIV/0!</v>
      </c>
      <c r="BQ40" s="215">
        <f>SUM(J41,J42,J43,P41,P42,P43,V41,V42,V43,AB41,AB42,AB43,AH41,AH42,AH43,AN41,AN42,AN43,AT41,AT42,AT43,AZ41,AZ42,AZ43,BF41,BF42,BF43,D41,D42,D43)</f>
        <v>0</v>
      </c>
      <c r="BR40" s="215">
        <f>SUM(F41,F42,F43,L41,L42,L43,R41,R42,R43,X41,X42,X43,AD41,AD42,AD43,AJ41,AJ42,AJ43,AP41,AP42,AP43,AV41,AV42,AV43,BB41,BB42,BB43,BH41,BH42,BH43)</f>
        <v>0</v>
      </c>
      <c r="BS40" s="244" t="e">
        <f>SUM(BQ40/BR40)</f>
        <v>#DIV/0!</v>
      </c>
      <c r="BT40" s="247">
        <f>$BU40</f>
        <v>9</v>
      </c>
      <c r="BU40" s="105">
        <f>RANK(BX40,BX$4:BX$43)</f>
        <v>9</v>
      </c>
      <c r="BV40" s="99">
        <f>IF(BM40=0,0,IF(BO40=0,9,BP40))</f>
        <v>0</v>
      </c>
      <c r="BW40" s="105">
        <f>IF(BQ40=0,0,BS40)</f>
        <v>0</v>
      </c>
      <c r="BX40" s="105">
        <f>BJ40+0.01*BV40+0.00001*BW40</f>
        <v>0</v>
      </c>
    </row>
    <row r="41" spans="1:76" ht="13.5" hidden="1" thickBot="1" x14ac:dyDescent="0.25">
      <c r="A41" s="226">
        <f>$BD$3</f>
        <v>0</v>
      </c>
      <c r="B41" s="229"/>
      <c r="C41" s="138" t="str">
        <f>BI5</f>
        <v/>
      </c>
      <c r="D41" s="108">
        <f>BH5</f>
        <v>0</v>
      </c>
      <c r="E41" s="108" t="s">
        <v>14</v>
      </c>
      <c r="F41" s="108">
        <f>BF5</f>
        <v>0</v>
      </c>
      <c r="G41" s="139" t="str">
        <f>BE5</f>
        <v/>
      </c>
      <c r="H41" s="232"/>
      <c r="I41" s="108" t="str">
        <f>BI9</f>
        <v/>
      </c>
      <c r="J41" s="108">
        <f>BH9</f>
        <v>0</v>
      </c>
      <c r="K41" s="108" t="s">
        <v>14</v>
      </c>
      <c r="L41" s="149">
        <f>BF9</f>
        <v>0</v>
      </c>
      <c r="M41" s="139" t="str">
        <f>BE9</f>
        <v/>
      </c>
      <c r="N41" s="219"/>
      <c r="O41" s="108" t="str">
        <f>BI13</f>
        <v/>
      </c>
      <c r="P41" s="108">
        <f>BH13</f>
        <v>0</v>
      </c>
      <c r="Q41" s="108" t="s">
        <v>14</v>
      </c>
      <c r="R41" s="149">
        <f>BF13</f>
        <v>0</v>
      </c>
      <c r="S41" s="139" t="str">
        <f>BE13</f>
        <v/>
      </c>
      <c r="T41" s="219"/>
      <c r="U41" s="156" t="str">
        <f>BI17</f>
        <v/>
      </c>
      <c r="V41" s="108">
        <f>BH17</f>
        <v>0</v>
      </c>
      <c r="W41" s="108" t="s">
        <v>14</v>
      </c>
      <c r="X41" s="108">
        <f>BF17</f>
        <v>0</v>
      </c>
      <c r="Y41" s="139" t="str">
        <f>BE17</f>
        <v/>
      </c>
      <c r="Z41" s="219"/>
      <c r="AA41" s="156" t="str">
        <f>BI21</f>
        <v/>
      </c>
      <c r="AB41" s="108">
        <f>BH21</f>
        <v>0</v>
      </c>
      <c r="AC41" s="108" t="s">
        <v>14</v>
      </c>
      <c r="AD41" s="149">
        <f>BF21</f>
        <v>0</v>
      </c>
      <c r="AE41" s="139" t="str">
        <f>BE21</f>
        <v/>
      </c>
      <c r="AF41" s="219"/>
      <c r="AG41" s="108" t="str">
        <f>BI25</f>
        <v/>
      </c>
      <c r="AH41" s="108">
        <f>BH25</f>
        <v>0</v>
      </c>
      <c r="AI41" s="108" t="s">
        <v>14</v>
      </c>
      <c r="AJ41" s="146" t="str">
        <f t="shared" si="0"/>
        <v/>
      </c>
      <c r="AK41" s="139" t="str">
        <f>BE25</f>
        <v/>
      </c>
      <c r="AL41" s="219"/>
      <c r="AM41" s="108" t="str">
        <f>BI29</f>
        <v/>
      </c>
      <c r="AN41" s="108">
        <f>BH29</f>
        <v>0</v>
      </c>
      <c r="AO41" s="108" t="s">
        <v>14</v>
      </c>
      <c r="AP41" s="149">
        <f>BF29</f>
        <v>0</v>
      </c>
      <c r="AQ41" s="139" t="str">
        <f>BE29</f>
        <v/>
      </c>
      <c r="AR41" s="219"/>
      <c r="AS41" s="108" t="str">
        <f>BI33</f>
        <v/>
      </c>
      <c r="AT41" s="108">
        <f>BH33</f>
        <v>0</v>
      </c>
      <c r="AU41" s="108" t="s">
        <v>14</v>
      </c>
      <c r="AV41" s="149">
        <f>BF33</f>
        <v>0</v>
      </c>
      <c r="AW41" s="139" t="str">
        <f>BE33</f>
        <v/>
      </c>
      <c r="AX41" s="219"/>
      <c r="AY41" s="108" t="str">
        <f>BI37</f>
        <v/>
      </c>
      <c r="AZ41" s="108">
        <f>BH37</f>
        <v>0</v>
      </c>
      <c r="BA41" s="108" t="s">
        <v>14</v>
      </c>
      <c r="BB41" s="149">
        <f>BF37</f>
        <v>0</v>
      </c>
      <c r="BC41" s="176" t="str">
        <f>BE37</f>
        <v/>
      </c>
      <c r="BD41" s="222"/>
      <c r="BE41" s="108"/>
      <c r="BF41" s="108"/>
      <c r="BG41" s="108" t="s">
        <v>14</v>
      </c>
      <c r="BH41" s="149"/>
      <c r="BI41" s="108"/>
      <c r="BJ41" s="207"/>
      <c r="BK41" s="210"/>
      <c r="BL41" s="207"/>
      <c r="BM41" s="210"/>
      <c r="BN41" s="210"/>
      <c r="BO41" s="210"/>
      <c r="BP41" s="213"/>
      <c r="BQ41" s="216"/>
      <c r="BR41" s="216"/>
      <c r="BS41" s="245"/>
      <c r="BT41" s="224"/>
      <c r="BV41" s="99"/>
    </row>
    <row r="42" spans="1:76" ht="13.5" hidden="1" thickBot="1" x14ac:dyDescent="0.25">
      <c r="A42" s="227"/>
      <c r="B42" s="229"/>
      <c r="C42" s="138" t="str">
        <f>BI6</f>
        <v/>
      </c>
      <c r="D42" s="108">
        <f>BH6</f>
        <v>0</v>
      </c>
      <c r="E42" s="108" t="s">
        <v>14</v>
      </c>
      <c r="F42" s="108">
        <f>BF6</f>
        <v>0</v>
      </c>
      <c r="G42" s="139" t="str">
        <f>BE6</f>
        <v/>
      </c>
      <c r="H42" s="232"/>
      <c r="I42" s="108" t="str">
        <f>BI10</f>
        <v/>
      </c>
      <c r="J42" s="108">
        <f>BH10</f>
        <v>0</v>
      </c>
      <c r="K42" s="108" t="s">
        <v>14</v>
      </c>
      <c r="L42" s="149">
        <f>BF10</f>
        <v>0</v>
      </c>
      <c r="M42" s="139" t="str">
        <f>BE10</f>
        <v/>
      </c>
      <c r="N42" s="219"/>
      <c r="O42" s="108" t="str">
        <f>BI14</f>
        <v/>
      </c>
      <c r="P42" s="108">
        <f>BH14</f>
        <v>0</v>
      </c>
      <c r="Q42" s="108" t="s">
        <v>14</v>
      </c>
      <c r="R42" s="149">
        <f>BF14</f>
        <v>0</v>
      </c>
      <c r="S42" s="139" t="str">
        <f>BE14</f>
        <v/>
      </c>
      <c r="T42" s="219"/>
      <c r="U42" s="156" t="str">
        <f>BI18</f>
        <v/>
      </c>
      <c r="V42" s="108">
        <f>BH18</f>
        <v>0</v>
      </c>
      <c r="W42" s="108" t="s">
        <v>14</v>
      </c>
      <c r="X42" s="108">
        <f>BF18</f>
        <v>0</v>
      </c>
      <c r="Y42" s="139" t="str">
        <f>BE18</f>
        <v/>
      </c>
      <c r="Z42" s="219"/>
      <c r="AA42" s="156" t="str">
        <f>BI22</f>
        <v/>
      </c>
      <c r="AB42" s="108">
        <f>BH22</f>
        <v>0</v>
      </c>
      <c r="AC42" s="108" t="s">
        <v>14</v>
      </c>
      <c r="AD42" s="149">
        <f>BF22</f>
        <v>0</v>
      </c>
      <c r="AE42" s="139" t="str">
        <f>BE22</f>
        <v/>
      </c>
      <c r="AF42" s="219"/>
      <c r="AG42" s="108" t="str">
        <f>BI26</f>
        <v/>
      </c>
      <c r="AH42" s="108">
        <f>BH26</f>
        <v>0</v>
      </c>
      <c r="AI42" s="108" t="s">
        <v>14</v>
      </c>
      <c r="AJ42" s="146" t="str">
        <f t="shared" si="0"/>
        <v/>
      </c>
      <c r="AK42" s="139" t="str">
        <f>BE26</f>
        <v/>
      </c>
      <c r="AL42" s="219"/>
      <c r="AM42" s="108" t="str">
        <f>BI30</f>
        <v/>
      </c>
      <c r="AN42" s="108">
        <f>BH30</f>
        <v>0</v>
      </c>
      <c r="AO42" s="108" t="s">
        <v>14</v>
      </c>
      <c r="AP42" s="149">
        <f>BF30</f>
        <v>0</v>
      </c>
      <c r="AQ42" s="139" t="str">
        <f>BE30</f>
        <v/>
      </c>
      <c r="AR42" s="219"/>
      <c r="AS42" s="108" t="str">
        <f>BI34</f>
        <v/>
      </c>
      <c r="AT42" s="108">
        <f>BH34</f>
        <v>0</v>
      </c>
      <c r="AU42" s="108" t="s">
        <v>14</v>
      </c>
      <c r="AV42" s="149">
        <f>BF34</f>
        <v>0</v>
      </c>
      <c r="AW42" s="139" t="str">
        <f>BE34</f>
        <v/>
      </c>
      <c r="AX42" s="219"/>
      <c r="AY42" s="108" t="str">
        <f>BI38</f>
        <v/>
      </c>
      <c r="AZ42" s="108">
        <f>BH38</f>
        <v>0</v>
      </c>
      <c r="BA42" s="108" t="s">
        <v>14</v>
      </c>
      <c r="BB42" s="149">
        <f>BF38</f>
        <v>0</v>
      </c>
      <c r="BC42" s="177" t="str">
        <f>BE38</f>
        <v/>
      </c>
      <c r="BD42" s="222"/>
      <c r="BE42" s="108"/>
      <c r="BF42" s="108"/>
      <c r="BG42" s="108" t="s">
        <v>14</v>
      </c>
      <c r="BH42" s="149"/>
      <c r="BI42" s="108"/>
      <c r="BJ42" s="207"/>
      <c r="BK42" s="210"/>
      <c r="BL42" s="207"/>
      <c r="BM42" s="210"/>
      <c r="BN42" s="210"/>
      <c r="BO42" s="210"/>
      <c r="BP42" s="213"/>
      <c r="BQ42" s="216"/>
      <c r="BR42" s="216"/>
      <c r="BS42" s="245"/>
      <c r="BT42" s="224"/>
      <c r="BV42" s="99"/>
    </row>
    <row r="43" spans="1:76" ht="13.5" hidden="1" thickBot="1" x14ac:dyDescent="0.25">
      <c r="A43" s="249"/>
      <c r="B43" s="230"/>
      <c r="C43" s="178" t="str">
        <f>BI7</f>
        <v/>
      </c>
      <c r="D43" s="179">
        <f>BH7</f>
        <v>0</v>
      </c>
      <c r="E43" s="179" t="s">
        <v>14</v>
      </c>
      <c r="F43" s="179">
        <f>BF7</f>
        <v>0</v>
      </c>
      <c r="G43" s="180" t="str">
        <f>BE7</f>
        <v/>
      </c>
      <c r="H43" s="233"/>
      <c r="I43" s="179" t="str">
        <f>BI11</f>
        <v/>
      </c>
      <c r="J43" s="179">
        <f>BH11</f>
        <v>0</v>
      </c>
      <c r="K43" s="179" t="s">
        <v>14</v>
      </c>
      <c r="L43" s="181">
        <f>BF11</f>
        <v>0</v>
      </c>
      <c r="M43" s="180" t="str">
        <f>BE11</f>
        <v/>
      </c>
      <c r="N43" s="220"/>
      <c r="O43" s="179" t="str">
        <f>BI15</f>
        <v/>
      </c>
      <c r="P43" s="179">
        <f>BH15</f>
        <v>0</v>
      </c>
      <c r="Q43" s="179" t="s">
        <v>14</v>
      </c>
      <c r="R43" s="181">
        <f>BF15</f>
        <v>0</v>
      </c>
      <c r="S43" s="180" t="str">
        <f>BE15</f>
        <v/>
      </c>
      <c r="T43" s="220"/>
      <c r="U43" s="182" t="str">
        <f>BI19</f>
        <v/>
      </c>
      <c r="V43" s="179">
        <f>BH19</f>
        <v>0</v>
      </c>
      <c r="W43" s="179" t="s">
        <v>14</v>
      </c>
      <c r="X43" s="179">
        <f>BF19</f>
        <v>0</v>
      </c>
      <c r="Y43" s="180" t="str">
        <f>BE19</f>
        <v/>
      </c>
      <c r="Z43" s="220"/>
      <c r="AA43" s="183" t="str">
        <f>BI23</f>
        <v/>
      </c>
      <c r="AB43" s="179">
        <f>BH23</f>
        <v>0</v>
      </c>
      <c r="AC43" s="179" t="s">
        <v>14</v>
      </c>
      <c r="AD43" s="181">
        <f>BF23</f>
        <v>0</v>
      </c>
      <c r="AE43" s="180" t="str">
        <f>BE23</f>
        <v/>
      </c>
      <c r="AF43" s="220"/>
      <c r="AG43" s="179" t="str">
        <f>BI27</f>
        <v/>
      </c>
      <c r="AH43" s="179">
        <f>BH27</f>
        <v>0</v>
      </c>
      <c r="AI43" s="179" t="s">
        <v>14</v>
      </c>
      <c r="AJ43" s="146" t="str">
        <f t="shared" si="0"/>
        <v/>
      </c>
      <c r="AK43" s="180" t="str">
        <f>BE27</f>
        <v/>
      </c>
      <c r="AL43" s="220"/>
      <c r="AM43" s="179" t="str">
        <f>BI31</f>
        <v/>
      </c>
      <c r="AN43" s="179">
        <f>BH31</f>
        <v>0</v>
      </c>
      <c r="AO43" s="179" t="s">
        <v>14</v>
      </c>
      <c r="AP43" s="181">
        <f>BF31</f>
        <v>0</v>
      </c>
      <c r="AQ43" s="180" t="str">
        <f>BE31</f>
        <v/>
      </c>
      <c r="AR43" s="220"/>
      <c r="AS43" s="179" t="str">
        <f>BI35</f>
        <v/>
      </c>
      <c r="AT43" s="179">
        <f>BH35</f>
        <v>0</v>
      </c>
      <c r="AU43" s="179" t="s">
        <v>14</v>
      </c>
      <c r="AV43" s="181">
        <f>BF35</f>
        <v>0</v>
      </c>
      <c r="AW43" s="180" t="str">
        <f>BE35</f>
        <v/>
      </c>
      <c r="AX43" s="220"/>
      <c r="AY43" s="184" t="str">
        <f>BI39</f>
        <v/>
      </c>
      <c r="AZ43" s="179">
        <f>BH39</f>
        <v>0</v>
      </c>
      <c r="BA43" s="179" t="s">
        <v>14</v>
      </c>
      <c r="BB43" s="181">
        <f>BF39</f>
        <v>0</v>
      </c>
      <c r="BC43" s="185" t="str">
        <f>BE39</f>
        <v/>
      </c>
      <c r="BD43" s="223"/>
      <c r="BE43" s="184"/>
      <c r="BF43" s="179"/>
      <c r="BG43" s="179" t="s">
        <v>14</v>
      </c>
      <c r="BH43" s="181"/>
      <c r="BI43" s="186"/>
      <c r="BJ43" s="208"/>
      <c r="BK43" s="211"/>
      <c r="BL43" s="208"/>
      <c r="BM43" s="211"/>
      <c r="BN43" s="211"/>
      <c r="BO43" s="211"/>
      <c r="BP43" s="214"/>
      <c r="BQ43" s="217"/>
      <c r="BR43" s="217"/>
      <c r="BS43" s="246"/>
      <c r="BT43" s="248"/>
    </row>
    <row r="44" spans="1:76" ht="13.5" thickTop="1" x14ac:dyDescent="0.2">
      <c r="BJ44" s="203"/>
      <c r="BK44" s="203"/>
      <c r="BL44" s="204"/>
      <c r="BM44" s="205"/>
      <c r="BP44" s="187"/>
    </row>
    <row r="45" spans="1:76" x14ac:dyDescent="0.2">
      <c r="BP45" s="187"/>
    </row>
    <row r="49" spans="1:61" ht="13.5" thickTop="1" x14ac:dyDescent="0.2">
      <c r="A49" s="188" t="str">
        <f>$A$3</f>
        <v>チーム名</v>
      </c>
      <c r="B49" s="202" t="str">
        <f>$B$3</f>
        <v>１０アソート（ﾃﾝｱｿｰﾄ）</v>
      </c>
      <c r="C49" s="202"/>
      <c r="D49" s="202"/>
      <c r="E49" s="202"/>
      <c r="F49" s="202"/>
      <c r="G49" s="202"/>
      <c r="H49" s="200" t="str">
        <f>H3</f>
        <v>team Smaily</v>
      </c>
      <c r="I49" s="200"/>
      <c r="J49" s="200"/>
      <c r="K49" s="200"/>
      <c r="L49" s="200"/>
      <c r="M49" s="200"/>
      <c r="N49" s="200" t="str">
        <f>$N$3</f>
        <v>ハッピーB</v>
      </c>
      <c r="O49" s="200"/>
      <c r="P49" s="200"/>
      <c r="Q49" s="200"/>
      <c r="R49" s="200"/>
      <c r="S49" s="200"/>
      <c r="T49" s="200" t="str">
        <f>$T$3</f>
        <v>ＵＮＦＡＩＲ</v>
      </c>
      <c r="U49" s="200"/>
      <c r="V49" s="200"/>
      <c r="W49" s="200"/>
      <c r="X49" s="200"/>
      <c r="Y49" s="200"/>
      <c r="Z49" s="200" t="str">
        <f>$Z$3</f>
        <v>ひまわり平和１</v>
      </c>
      <c r="AA49" s="200"/>
      <c r="AB49" s="200"/>
      <c r="AC49" s="200"/>
      <c r="AD49" s="200"/>
      <c r="AE49" s="200"/>
      <c r="AF49" s="200" t="str">
        <f>$AF$3</f>
        <v>甚目寺☆月</v>
      </c>
      <c r="AG49" s="200"/>
      <c r="AH49" s="200"/>
      <c r="AI49" s="200"/>
      <c r="AJ49" s="200"/>
      <c r="AK49" s="200"/>
      <c r="AL49" s="200" t="str">
        <f>$AL$3</f>
        <v>KISOGAWA</v>
      </c>
      <c r="AM49" s="200"/>
      <c r="AN49" s="200"/>
      <c r="AO49" s="200"/>
      <c r="AP49" s="200"/>
      <c r="AQ49" s="200"/>
      <c r="AR49" s="200" t="str">
        <f>$AR$3</f>
        <v>アズワン</v>
      </c>
      <c r="AS49" s="200"/>
      <c r="AT49" s="200"/>
      <c r="AU49" s="200"/>
      <c r="AV49" s="200"/>
      <c r="AW49" s="200"/>
      <c r="AX49" s="200">
        <f>$AX$3</f>
        <v>0</v>
      </c>
      <c r="AY49" s="200"/>
      <c r="AZ49" s="200"/>
      <c r="BA49" s="200"/>
      <c r="BB49" s="200"/>
      <c r="BC49" s="200"/>
      <c r="BD49" s="200">
        <f>$BD$3</f>
        <v>0</v>
      </c>
      <c r="BE49" s="200"/>
      <c r="BF49" s="200"/>
      <c r="BG49" s="200"/>
      <c r="BH49" s="200"/>
      <c r="BI49" s="201"/>
    </row>
    <row r="50" spans="1:61" ht="13.5" thickBot="1" x14ac:dyDescent="0.25">
      <c r="A50" s="189" t="s">
        <v>11</v>
      </c>
      <c r="B50" s="198">
        <f>$BT$4</f>
        <v>8</v>
      </c>
      <c r="C50" s="198"/>
      <c r="D50" s="198"/>
      <c r="E50" s="198"/>
      <c r="F50" s="198"/>
      <c r="G50" s="198"/>
      <c r="H50" s="198">
        <f>$BT$8</f>
        <v>5</v>
      </c>
      <c r="I50" s="198"/>
      <c r="J50" s="198"/>
      <c r="K50" s="198"/>
      <c r="L50" s="198"/>
      <c r="M50" s="198"/>
      <c r="N50" s="198">
        <f>$BT$12</f>
        <v>4</v>
      </c>
      <c r="O50" s="198"/>
      <c r="P50" s="198"/>
      <c r="Q50" s="198"/>
      <c r="R50" s="198"/>
      <c r="S50" s="198"/>
      <c r="T50" s="198">
        <f>$BT$16</f>
        <v>2</v>
      </c>
      <c r="U50" s="198"/>
      <c r="V50" s="198"/>
      <c r="W50" s="198"/>
      <c r="X50" s="198"/>
      <c r="Y50" s="198"/>
      <c r="Z50" s="198">
        <f>$BT$20</f>
        <v>7</v>
      </c>
      <c r="AA50" s="198"/>
      <c r="AB50" s="198"/>
      <c r="AC50" s="198"/>
      <c r="AD50" s="198"/>
      <c r="AE50" s="198"/>
      <c r="AF50" s="198">
        <f>$BT$24</f>
        <v>1</v>
      </c>
      <c r="AG50" s="198"/>
      <c r="AH50" s="198"/>
      <c r="AI50" s="198"/>
      <c r="AJ50" s="198"/>
      <c r="AK50" s="198"/>
      <c r="AL50" s="198">
        <f>$BT$28</f>
        <v>3</v>
      </c>
      <c r="AM50" s="198"/>
      <c r="AN50" s="198"/>
      <c r="AO50" s="198"/>
      <c r="AP50" s="198"/>
      <c r="AQ50" s="198"/>
      <c r="AR50" s="198">
        <f>$BT$32</f>
        <v>6</v>
      </c>
      <c r="AS50" s="198"/>
      <c r="AT50" s="198"/>
      <c r="AU50" s="198"/>
      <c r="AV50" s="198"/>
      <c r="AW50" s="198"/>
      <c r="AX50" s="198">
        <f>$BT$36</f>
        <v>9</v>
      </c>
      <c r="AY50" s="198"/>
      <c r="AZ50" s="198"/>
      <c r="BA50" s="198"/>
      <c r="BB50" s="198"/>
      <c r="BC50" s="198"/>
      <c r="BD50" s="198">
        <f>$BT$40</f>
        <v>9</v>
      </c>
      <c r="BE50" s="198"/>
      <c r="BF50" s="198"/>
      <c r="BG50" s="198"/>
      <c r="BH50" s="198"/>
      <c r="BI50" s="199"/>
    </row>
  </sheetData>
  <mergeCells count="270">
    <mergeCell ref="B2:G2"/>
    <mergeCell ref="H2:M2"/>
    <mergeCell ref="N2:S2"/>
    <mergeCell ref="T2:Y2"/>
    <mergeCell ref="Z2:AE2"/>
    <mergeCell ref="AF2:AK2"/>
    <mergeCell ref="BO2:BO3"/>
    <mergeCell ref="BP2:BP3"/>
    <mergeCell ref="BQ2:BQ3"/>
    <mergeCell ref="BR2:BR3"/>
    <mergeCell ref="BS2:BS3"/>
    <mergeCell ref="BT2:BT3"/>
    <mergeCell ref="AL2:AQ2"/>
    <mergeCell ref="AR2:AW2"/>
    <mergeCell ref="AX2:BC2"/>
    <mergeCell ref="BD2:BI2"/>
    <mergeCell ref="BJ2:BL3"/>
    <mergeCell ref="BM2:BM3"/>
    <mergeCell ref="AL3:AQ3"/>
    <mergeCell ref="AR3:AW3"/>
    <mergeCell ref="AX3:BC3"/>
    <mergeCell ref="BD3:BI3"/>
    <mergeCell ref="N4:N7"/>
    <mergeCell ref="T4:T7"/>
    <mergeCell ref="Z4:Z7"/>
    <mergeCell ref="AF4:AF7"/>
    <mergeCell ref="B3:G3"/>
    <mergeCell ref="H3:M3"/>
    <mergeCell ref="N3:S3"/>
    <mergeCell ref="T3:Y3"/>
    <mergeCell ref="Z3:AE3"/>
    <mergeCell ref="AF3:AK3"/>
    <mergeCell ref="BR4:BR7"/>
    <mergeCell ref="BS4:BS7"/>
    <mergeCell ref="BT4:BT7"/>
    <mergeCell ref="A5:A7"/>
    <mergeCell ref="B8:B11"/>
    <mergeCell ref="H8:M11"/>
    <mergeCell ref="N8:N11"/>
    <mergeCell ref="T8:T11"/>
    <mergeCell ref="Z8:Z11"/>
    <mergeCell ref="AF8:AF11"/>
    <mergeCell ref="BL4:BL7"/>
    <mergeCell ref="BM4:BM7"/>
    <mergeCell ref="BN4:BN7"/>
    <mergeCell ref="BO4:BO7"/>
    <mergeCell ref="BP4:BP7"/>
    <mergeCell ref="BQ4:BQ7"/>
    <mergeCell ref="AL4:AL7"/>
    <mergeCell ref="AR4:AR7"/>
    <mergeCell ref="AX4:AX7"/>
    <mergeCell ref="BD4:BD7"/>
    <mergeCell ref="BJ4:BJ7"/>
    <mergeCell ref="BK4:BK7"/>
    <mergeCell ref="B4:G7"/>
    <mergeCell ref="H4:H7"/>
    <mergeCell ref="BR8:BR11"/>
    <mergeCell ref="BS8:BS11"/>
    <mergeCell ref="BT8:BT11"/>
    <mergeCell ref="A9:A11"/>
    <mergeCell ref="B12:B15"/>
    <mergeCell ref="H12:H15"/>
    <mergeCell ref="N12:S15"/>
    <mergeCell ref="T12:T15"/>
    <mergeCell ref="Z12:Z15"/>
    <mergeCell ref="AF12:AF15"/>
    <mergeCell ref="BL8:BL11"/>
    <mergeCell ref="BM8:BM11"/>
    <mergeCell ref="BN8:BN11"/>
    <mergeCell ref="BO8:BO11"/>
    <mergeCell ref="BP8:BP11"/>
    <mergeCell ref="BQ8:BQ11"/>
    <mergeCell ref="AL8:AL11"/>
    <mergeCell ref="AR8:AR11"/>
    <mergeCell ref="AX8:AX11"/>
    <mergeCell ref="BD8:BD11"/>
    <mergeCell ref="BJ8:BJ11"/>
    <mergeCell ref="BK8:BK11"/>
    <mergeCell ref="BR12:BR15"/>
    <mergeCell ref="BS12:BS15"/>
    <mergeCell ref="BT12:BT15"/>
    <mergeCell ref="A13:A15"/>
    <mergeCell ref="B16:B19"/>
    <mergeCell ref="H16:H19"/>
    <mergeCell ref="N16:N19"/>
    <mergeCell ref="T16:Y19"/>
    <mergeCell ref="Z16:Z19"/>
    <mergeCell ref="AF16:AF19"/>
    <mergeCell ref="BL12:BL15"/>
    <mergeCell ref="BM12:BM15"/>
    <mergeCell ref="BN12:BN15"/>
    <mergeCell ref="BO12:BO15"/>
    <mergeCell ref="BP12:BP15"/>
    <mergeCell ref="BQ12:BQ15"/>
    <mergeCell ref="AL12:AL15"/>
    <mergeCell ref="AR12:AR15"/>
    <mergeCell ref="AX12:AX15"/>
    <mergeCell ref="BD12:BD15"/>
    <mergeCell ref="BJ12:BJ15"/>
    <mergeCell ref="BK12:BK15"/>
    <mergeCell ref="BR16:BR19"/>
    <mergeCell ref="BS16:BS19"/>
    <mergeCell ref="BT16:BT19"/>
    <mergeCell ref="A17:A19"/>
    <mergeCell ref="B20:B23"/>
    <mergeCell ref="H20:H23"/>
    <mergeCell ref="N20:N23"/>
    <mergeCell ref="T20:T23"/>
    <mergeCell ref="Z20:AE23"/>
    <mergeCell ref="AF20:AF23"/>
    <mergeCell ref="BL16:BL19"/>
    <mergeCell ref="BM16:BM19"/>
    <mergeCell ref="BN16:BN19"/>
    <mergeCell ref="BO16:BO19"/>
    <mergeCell ref="BP16:BP19"/>
    <mergeCell ref="BQ16:BQ19"/>
    <mergeCell ref="AL16:AL19"/>
    <mergeCell ref="AR16:AR19"/>
    <mergeCell ref="AX16:AX19"/>
    <mergeCell ref="BD16:BD19"/>
    <mergeCell ref="BJ16:BJ19"/>
    <mergeCell ref="BK16:BK19"/>
    <mergeCell ref="BR20:BR23"/>
    <mergeCell ref="BS20:BS23"/>
    <mergeCell ref="BT20:BT23"/>
    <mergeCell ref="A21:A23"/>
    <mergeCell ref="B24:B27"/>
    <mergeCell ref="H24:H27"/>
    <mergeCell ref="N24:N27"/>
    <mergeCell ref="T24:T27"/>
    <mergeCell ref="Z24:Z27"/>
    <mergeCell ref="AF24:AK27"/>
    <mergeCell ref="BL20:BL23"/>
    <mergeCell ref="BM20:BM23"/>
    <mergeCell ref="BN20:BN23"/>
    <mergeCell ref="BO20:BO23"/>
    <mergeCell ref="BP20:BP23"/>
    <mergeCell ref="BQ20:BQ23"/>
    <mergeCell ref="AL20:AL23"/>
    <mergeCell ref="AR20:AR23"/>
    <mergeCell ref="AX20:AX23"/>
    <mergeCell ref="BD20:BD23"/>
    <mergeCell ref="BJ20:BJ23"/>
    <mergeCell ref="BK20:BK23"/>
    <mergeCell ref="BR24:BR27"/>
    <mergeCell ref="BS24:BS27"/>
    <mergeCell ref="BT24:BT27"/>
    <mergeCell ref="A25:A27"/>
    <mergeCell ref="B28:B31"/>
    <mergeCell ref="H28:H31"/>
    <mergeCell ref="N28:N31"/>
    <mergeCell ref="T28:T31"/>
    <mergeCell ref="Z28:Z31"/>
    <mergeCell ref="AF28:AF31"/>
    <mergeCell ref="BL24:BL27"/>
    <mergeCell ref="BM24:BM27"/>
    <mergeCell ref="BN24:BN27"/>
    <mergeCell ref="BO24:BO27"/>
    <mergeCell ref="BP24:BP27"/>
    <mergeCell ref="BQ24:BQ27"/>
    <mergeCell ref="AL24:AL27"/>
    <mergeCell ref="AR24:AR27"/>
    <mergeCell ref="AX24:AX27"/>
    <mergeCell ref="BD24:BD27"/>
    <mergeCell ref="BJ24:BJ27"/>
    <mergeCell ref="BK24:BK27"/>
    <mergeCell ref="BR28:BR31"/>
    <mergeCell ref="BS28:BS31"/>
    <mergeCell ref="BT28:BT31"/>
    <mergeCell ref="A29:A31"/>
    <mergeCell ref="B32:B35"/>
    <mergeCell ref="H32:H35"/>
    <mergeCell ref="N32:N35"/>
    <mergeCell ref="T32:T35"/>
    <mergeCell ref="Z32:Z35"/>
    <mergeCell ref="AF32:AF35"/>
    <mergeCell ref="BL28:BL31"/>
    <mergeCell ref="BM28:BM31"/>
    <mergeCell ref="BN28:BN31"/>
    <mergeCell ref="BO28:BO31"/>
    <mergeCell ref="BP28:BP31"/>
    <mergeCell ref="BQ28:BQ31"/>
    <mergeCell ref="AL28:AQ31"/>
    <mergeCell ref="AR28:AR31"/>
    <mergeCell ref="AX28:AX31"/>
    <mergeCell ref="BD28:BD31"/>
    <mergeCell ref="BJ28:BJ31"/>
    <mergeCell ref="BK28:BK31"/>
    <mergeCell ref="BR32:BR35"/>
    <mergeCell ref="BS32:BS35"/>
    <mergeCell ref="BT32:BT35"/>
    <mergeCell ref="A33:A35"/>
    <mergeCell ref="B36:B39"/>
    <mergeCell ref="H36:H39"/>
    <mergeCell ref="N36:N39"/>
    <mergeCell ref="T36:T39"/>
    <mergeCell ref="Z36:Z39"/>
    <mergeCell ref="AF36:AF39"/>
    <mergeCell ref="BL32:BL35"/>
    <mergeCell ref="BM32:BM35"/>
    <mergeCell ref="BN32:BN35"/>
    <mergeCell ref="BO32:BO35"/>
    <mergeCell ref="BP32:BP35"/>
    <mergeCell ref="BQ32:BQ35"/>
    <mergeCell ref="AL32:AL35"/>
    <mergeCell ref="AR32:AW35"/>
    <mergeCell ref="AX32:AX35"/>
    <mergeCell ref="BD32:BD35"/>
    <mergeCell ref="BJ32:BJ35"/>
    <mergeCell ref="BK32:BK35"/>
    <mergeCell ref="BR36:BR39"/>
    <mergeCell ref="BS36:BS39"/>
    <mergeCell ref="BT36:BT39"/>
    <mergeCell ref="A37:A39"/>
    <mergeCell ref="B40:B43"/>
    <mergeCell ref="H40:H43"/>
    <mergeCell ref="N40:N43"/>
    <mergeCell ref="T40:T43"/>
    <mergeCell ref="Z40:Z43"/>
    <mergeCell ref="AF40:AF43"/>
    <mergeCell ref="BL36:BL39"/>
    <mergeCell ref="BM36:BM39"/>
    <mergeCell ref="BN36:BN39"/>
    <mergeCell ref="BO36:BO39"/>
    <mergeCell ref="BP36:BP39"/>
    <mergeCell ref="BQ36:BQ39"/>
    <mergeCell ref="AL36:AL39"/>
    <mergeCell ref="AR36:AR39"/>
    <mergeCell ref="AX36:AX39"/>
    <mergeCell ref="BD36:BD39"/>
    <mergeCell ref="BJ36:BJ39"/>
    <mergeCell ref="BK36:BK39"/>
    <mergeCell ref="BR40:BR43"/>
    <mergeCell ref="BS40:BS43"/>
    <mergeCell ref="BT40:BT43"/>
    <mergeCell ref="A41:A43"/>
    <mergeCell ref="BJ44:BK44"/>
    <mergeCell ref="BL44:BM44"/>
    <mergeCell ref="BL40:BL43"/>
    <mergeCell ref="BM40:BM43"/>
    <mergeCell ref="BN40:BN43"/>
    <mergeCell ref="BO40:BO43"/>
    <mergeCell ref="BP40:BP43"/>
    <mergeCell ref="BQ40:BQ43"/>
    <mergeCell ref="AL40:AL43"/>
    <mergeCell ref="AR40:AR43"/>
    <mergeCell ref="AX40:AX43"/>
    <mergeCell ref="BD40:BD43"/>
    <mergeCell ref="BJ40:BJ43"/>
    <mergeCell ref="BK40:BK43"/>
    <mergeCell ref="AL50:AQ50"/>
    <mergeCell ref="AR50:AW50"/>
    <mergeCell ref="AX50:BC50"/>
    <mergeCell ref="BD50:BI50"/>
    <mergeCell ref="AL49:AQ49"/>
    <mergeCell ref="AR49:AW49"/>
    <mergeCell ref="AX49:BC49"/>
    <mergeCell ref="BD49:BI49"/>
    <mergeCell ref="B50:G50"/>
    <mergeCell ref="H50:M50"/>
    <mergeCell ref="N50:S50"/>
    <mergeCell ref="T50:Y50"/>
    <mergeCell ref="Z50:AE50"/>
    <mergeCell ref="AF50:AK50"/>
    <mergeCell ref="B49:G49"/>
    <mergeCell ref="H49:M49"/>
    <mergeCell ref="N49:S49"/>
    <mergeCell ref="T49:Y49"/>
    <mergeCell ref="Z49:AE49"/>
    <mergeCell ref="AF49:AK49"/>
  </mergeCells>
  <phoneticPr fontId="16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67744-12B2-4CD9-AD0A-358307FA3C85}">
  <sheetPr>
    <tabColor rgb="FFC62AB3"/>
  </sheetPr>
  <dimension ref="A1:CB111"/>
  <sheetViews>
    <sheetView topLeftCell="A4" workbookViewId="0">
      <pane xSplit="1" topLeftCell="D1" activePane="topRight" state="frozen"/>
      <selection pane="topRight" activeCell="BM1" sqref="BM1:BT1048576"/>
    </sheetView>
  </sheetViews>
  <sheetFormatPr defaultColWidth="9" defaultRowHeight="13" x14ac:dyDescent="0.2"/>
  <cols>
    <col min="1" max="1" width="10.6328125" customWidth="1"/>
    <col min="2" max="2" width="2.6328125" customWidth="1"/>
    <col min="3" max="4" width="3.08984375" customWidth="1"/>
    <col min="5" max="5" width="1.6328125" customWidth="1"/>
    <col min="6" max="10" width="3.08984375" customWidth="1"/>
    <col min="11" max="11" width="1.6328125" customWidth="1"/>
    <col min="12" max="16" width="3.08984375" customWidth="1"/>
    <col min="17" max="17" width="1.6328125" customWidth="1"/>
    <col min="18" max="22" width="3.08984375" customWidth="1"/>
    <col min="23" max="23" width="1.6328125" customWidth="1"/>
    <col min="24" max="28" width="3.08984375" customWidth="1"/>
    <col min="29" max="29" width="1.6328125" customWidth="1"/>
    <col min="30" max="34" width="3.08984375" customWidth="1"/>
    <col min="35" max="35" width="1.6328125" customWidth="1"/>
    <col min="36" max="37" width="3.08984375" customWidth="1"/>
    <col min="38" max="40" width="3.08984375" hidden="1" customWidth="1"/>
    <col min="41" max="41" width="1.6328125" hidden="1" customWidth="1"/>
    <col min="42" max="42" width="3.08984375" hidden="1" customWidth="1"/>
    <col min="43" max="43" width="3" hidden="1" customWidth="1"/>
    <col min="44" max="46" width="3.08984375" hidden="1" customWidth="1"/>
    <col min="47" max="47" width="1.6328125" hidden="1" customWidth="1"/>
    <col min="48" max="52" width="3.08984375" hidden="1" customWidth="1"/>
    <col min="53" max="53" width="1.6328125" hidden="1" customWidth="1"/>
    <col min="54" max="58" width="3.08984375" hidden="1" customWidth="1"/>
    <col min="59" max="59" width="1.6328125" hidden="1" customWidth="1"/>
    <col min="60" max="61" width="3.08984375" hidden="1" customWidth="1"/>
    <col min="62" max="62" width="2.6328125" customWidth="1"/>
    <col min="63" max="63" width="0.81640625" customWidth="1"/>
    <col min="64" max="64" width="2.6328125" customWidth="1"/>
    <col min="65" max="65" width="3" hidden="1" customWidth="1"/>
    <col min="66" max="66" width="3.1796875" hidden="1" customWidth="1"/>
    <col min="67" max="67" width="0.81640625" hidden="1" customWidth="1"/>
    <col min="68" max="68" width="2.81640625" hidden="1" customWidth="1"/>
    <col min="69" max="69" width="7.453125" hidden="1" customWidth="1"/>
    <col min="70" max="70" width="4" hidden="1" customWidth="1"/>
    <col min="71" max="71" width="4.08984375" hidden="1" customWidth="1"/>
    <col min="72" max="72" width="5.90625" hidden="1" customWidth="1"/>
    <col min="73" max="73" width="4.6328125" customWidth="1"/>
    <col min="74" max="77" width="9" hidden="1" customWidth="1"/>
    <col min="258" max="258" width="9.453125" customWidth="1"/>
    <col min="259" max="259" width="2.6328125" customWidth="1"/>
    <col min="260" max="261" width="3.08984375" customWidth="1"/>
    <col min="262" max="262" width="1.6328125" customWidth="1"/>
    <col min="263" max="267" width="3.08984375" customWidth="1"/>
    <col min="268" max="268" width="1.6328125" customWidth="1"/>
    <col min="269" max="273" width="3.08984375" customWidth="1"/>
    <col min="274" max="274" width="1.6328125" customWidth="1"/>
    <col min="275" max="279" width="3.08984375" customWidth="1"/>
    <col min="280" max="280" width="1.6328125" customWidth="1"/>
    <col min="281" max="285" width="3.08984375" customWidth="1"/>
    <col min="286" max="286" width="1.6328125" customWidth="1"/>
    <col min="287" max="291" width="3.08984375" customWidth="1"/>
    <col min="292" max="292" width="1.6328125" customWidth="1"/>
    <col min="293" max="297" width="3.08984375" customWidth="1"/>
    <col min="298" max="298" width="1.6328125" customWidth="1"/>
    <col min="299" max="303" width="3.08984375" customWidth="1"/>
    <col min="304" max="304" width="1.6328125" customWidth="1"/>
    <col min="305" max="309" width="3.08984375" customWidth="1"/>
    <col min="310" max="310" width="1.6328125" customWidth="1"/>
    <col min="311" max="315" width="3.08984375" customWidth="1"/>
    <col min="316" max="316" width="1.6328125" customWidth="1"/>
    <col min="317" max="318" width="3.08984375" customWidth="1"/>
    <col min="319" max="319" width="2.6328125" customWidth="1"/>
    <col min="320" max="320" width="0.81640625" customWidth="1"/>
    <col min="321" max="321" width="2.1796875" customWidth="1"/>
    <col min="322" max="322" width="3.1796875" customWidth="1"/>
    <col min="323" max="323" width="0.81640625" customWidth="1"/>
    <col min="324" max="324" width="2.81640625" customWidth="1"/>
    <col min="325" max="325" width="5.90625" customWidth="1"/>
    <col min="326" max="326" width="4" customWidth="1"/>
    <col min="327" max="327" width="3.6328125" customWidth="1"/>
    <col min="328" max="328" width="5.90625" customWidth="1"/>
    <col min="329" max="329" width="4.6328125" customWidth="1"/>
    <col min="514" max="514" width="9.453125" customWidth="1"/>
    <col min="515" max="515" width="2.6328125" customWidth="1"/>
    <col min="516" max="517" width="3.08984375" customWidth="1"/>
    <col min="518" max="518" width="1.6328125" customWidth="1"/>
    <col min="519" max="523" width="3.08984375" customWidth="1"/>
    <col min="524" max="524" width="1.6328125" customWidth="1"/>
    <col min="525" max="529" width="3.08984375" customWidth="1"/>
    <col min="530" max="530" width="1.6328125" customWidth="1"/>
    <col min="531" max="535" width="3.08984375" customWidth="1"/>
    <col min="536" max="536" width="1.6328125" customWidth="1"/>
    <col min="537" max="541" width="3.08984375" customWidth="1"/>
    <col min="542" max="542" width="1.6328125" customWidth="1"/>
    <col min="543" max="547" width="3.08984375" customWidth="1"/>
    <col min="548" max="548" width="1.6328125" customWidth="1"/>
    <col min="549" max="553" width="3.08984375" customWidth="1"/>
    <col min="554" max="554" width="1.6328125" customWidth="1"/>
    <col min="555" max="559" width="3.08984375" customWidth="1"/>
    <col min="560" max="560" width="1.6328125" customWidth="1"/>
    <col min="561" max="565" width="3.08984375" customWidth="1"/>
    <col min="566" max="566" width="1.6328125" customWidth="1"/>
    <col min="567" max="571" width="3.08984375" customWidth="1"/>
    <col min="572" max="572" width="1.6328125" customWidth="1"/>
    <col min="573" max="574" width="3.08984375" customWidth="1"/>
    <col min="575" max="575" width="2.6328125" customWidth="1"/>
    <col min="576" max="576" width="0.81640625" customWidth="1"/>
    <col min="577" max="577" width="2.1796875" customWidth="1"/>
    <col min="578" max="578" width="3.1796875" customWidth="1"/>
    <col min="579" max="579" width="0.81640625" customWidth="1"/>
    <col min="580" max="580" width="2.81640625" customWidth="1"/>
    <col min="581" max="581" width="5.90625" customWidth="1"/>
    <col min="582" max="582" width="4" customWidth="1"/>
    <col min="583" max="583" width="3.6328125" customWidth="1"/>
    <col min="584" max="584" width="5.90625" customWidth="1"/>
    <col min="585" max="585" width="4.6328125" customWidth="1"/>
    <col min="770" max="770" width="9.453125" customWidth="1"/>
    <col min="771" max="771" width="2.6328125" customWidth="1"/>
    <col min="772" max="773" width="3.08984375" customWidth="1"/>
    <col min="774" max="774" width="1.6328125" customWidth="1"/>
    <col min="775" max="779" width="3.08984375" customWidth="1"/>
    <col min="780" max="780" width="1.6328125" customWidth="1"/>
    <col min="781" max="785" width="3.08984375" customWidth="1"/>
    <col min="786" max="786" width="1.6328125" customWidth="1"/>
    <col min="787" max="791" width="3.08984375" customWidth="1"/>
    <col min="792" max="792" width="1.6328125" customWidth="1"/>
    <col min="793" max="797" width="3.08984375" customWidth="1"/>
    <col min="798" max="798" width="1.6328125" customWidth="1"/>
    <col min="799" max="803" width="3.08984375" customWidth="1"/>
    <col min="804" max="804" width="1.6328125" customWidth="1"/>
    <col min="805" max="809" width="3.08984375" customWidth="1"/>
    <col min="810" max="810" width="1.6328125" customWidth="1"/>
    <col min="811" max="815" width="3.08984375" customWidth="1"/>
    <col min="816" max="816" width="1.6328125" customWidth="1"/>
    <col min="817" max="821" width="3.08984375" customWidth="1"/>
    <col min="822" max="822" width="1.6328125" customWidth="1"/>
    <col min="823" max="827" width="3.08984375" customWidth="1"/>
    <col min="828" max="828" width="1.6328125" customWidth="1"/>
    <col min="829" max="830" width="3.08984375" customWidth="1"/>
    <col min="831" max="831" width="2.6328125" customWidth="1"/>
    <col min="832" max="832" width="0.81640625" customWidth="1"/>
    <col min="833" max="833" width="2.1796875" customWidth="1"/>
    <col min="834" max="834" width="3.1796875" customWidth="1"/>
    <col min="835" max="835" width="0.81640625" customWidth="1"/>
    <col min="836" max="836" width="2.81640625" customWidth="1"/>
    <col min="837" max="837" width="5.90625" customWidth="1"/>
    <col min="838" max="838" width="4" customWidth="1"/>
    <col min="839" max="839" width="3.6328125" customWidth="1"/>
    <col min="840" max="840" width="5.90625" customWidth="1"/>
    <col min="841" max="841" width="4.6328125" customWidth="1"/>
    <col min="1026" max="1026" width="9.453125" customWidth="1"/>
    <col min="1027" max="1027" width="2.6328125" customWidth="1"/>
    <col min="1028" max="1029" width="3.08984375" customWidth="1"/>
    <col min="1030" max="1030" width="1.6328125" customWidth="1"/>
    <col min="1031" max="1035" width="3.08984375" customWidth="1"/>
    <col min="1036" max="1036" width="1.6328125" customWidth="1"/>
    <col min="1037" max="1041" width="3.08984375" customWidth="1"/>
    <col min="1042" max="1042" width="1.6328125" customWidth="1"/>
    <col min="1043" max="1047" width="3.08984375" customWidth="1"/>
    <col min="1048" max="1048" width="1.6328125" customWidth="1"/>
    <col min="1049" max="1053" width="3.08984375" customWidth="1"/>
    <col min="1054" max="1054" width="1.6328125" customWidth="1"/>
    <col min="1055" max="1059" width="3.08984375" customWidth="1"/>
    <col min="1060" max="1060" width="1.6328125" customWidth="1"/>
    <col min="1061" max="1065" width="3.08984375" customWidth="1"/>
    <col min="1066" max="1066" width="1.6328125" customWidth="1"/>
    <col min="1067" max="1071" width="3.08984375" customWidth="1"/>
    <col min="1072" max="1072" width="1.6328125" customWidth="1"/>
    <col min="1073" max="1077" width="3.08984375" customWidth="1"/>
    <col min="1078" max="1078" width="1.6328125" customWidth="1"/>
    <col min="1079" max="1083" width="3.08984375" customWidth="1"/>
    <col min="1084" max="1084" width="1.6328125" customWidth="1"/>
    <col min="1085" max="1086" width="3.08984375" customWidth="1"/>
    <col min="1087" max="1087" width="2.6328125" customWidth="1"/>
    <col min="1088" max="1088" width="0.81640625" customWidth="1"/>
    <col min="1089" max="1089" width="2.1796875" customWidth="1"/>
    <col min="1090" max="1090" width="3.1796875" customWidth="1"/>
    <col min="1091" max="1091" width="0.81640625" customWidth="1"/>
    <col min="1092" max="1092" width="2.81640625" customWidth="1"/>
    <col min="1093" max="1093" width="5.90625" customWidth="1"/>
    <col min="1094" max="1094" width="4" customWidth="1"/>
    <col min="1095" max="1095" width="3.6328125" customWidth="1"/>
    <col min="1096" max="1096" width="5.90625" customWidth="1"/>
    <col min="1097" max="1097" width="4.6328125" customWidth="1"/>
    <col min="1282" max="1282" width="9.453125" customWidth="1"/>
    <col min="1283" max="1283" width="2.6328125" customWidth="1"/>
    <col min="1284" max="1285" width="3.08984375" customWidth="1"/>
    <col min="1286" max="1286" width="1.6328125" customWidth="1"/>
    <col min="1287" max="1291" width="3.08984375" customWidth="1"/>
    <col min="1292" max="1292" width="1.6328125" customWidth="1"/>
    <col min="1293" max="1297" width="3.08984375" customWidth="1"/>
    <col min="1298" max="1298" width="1.6328125" customWidth="1"/>
    <col min="1299" max="1303" width="3.08984375" customWidth="1"/>
    <col min="1304" max="1304" width="1.6328125" customWidth="1"/>
    <col min="1305" max="1309" width="3.08984375" customWidth="1"/>
    <col min="1310" max="1310" width="1.6328125" customWidth="1"/>
    <col min="1311" max="1315" width="3.08984375" customWidth="1"/>
    <col min="1316" max="1316" width="1.6328125" customWidth="1"/>
    <col min="1317" max="1321" width="3.08984375" customWidth="1"/>
    <col min="1322" max="1322" width="1.6328125" customWidth="1"/>
    <col min="1323" max="1327" width="3.08984375" customWidth="1"/>
    <col min="1328" max="1328" width="1.6328125" customWidth="1"/>
    <col min="1329" max="1333" width="3.08984375" customWidth="1"/>
    <col min="1334" max="1334" width="1.6328125" customWidth="1"/>
    <col min="1335" max="1339" width="3.08984375" customWidth="1"/>
    <col min="1340" max="1340" width="1.6328125" customWidth="1"/>
    <col min="1341" max="1342" width="3.08984375" customWidth="1"/>
    <col min="1343" max="1343" width="2.6328125" customWidth="1"/>
    <col min="1344" max="1344" width="0.81640625" customWidth="1"/>
    <col min="1345" max="1345" width="2.1796875" customWidth="1"/>
    <col min="1346" max="1346" width="3.1796875" customWidth="1"/>
    <col min="1347" max="1347" width="0.81640625" customWidth="1"/>
    <col min="1348" max="1348" width="2.81640625" customWidth="1"/>
    <col min="1349" max="1349" width="5.90625" customWidth="1"/>
    <col min="1350" max="1350" width="4" customWidth="1"/>
    <col min="1351" max="1351" width="3.6328125" customWidth="1"/>
    <col min="1352" max="1352" width="5.90625" customWidth="1"/>
    <col min="1353" max="1353" width="4.6328125" customWidth="1"/>
    <col min="1538" max="1538" width="9.453125" customWidth="1"/>
    <col min="1539" max="1539" width="2.6328125" customWidth="1"/>
    <col min="1540" max="1541" width="3.08984375" customWidth="1"/>
    <col min="1542" max="1542" width="1.6328125" customWidth="1"/>
    <col min="1543" max="1547" width="3.08984375" customWidth="1"/>
    <col min="1548" max="1548" width="1.6328125" customWidth="1"/>
    <col min="1549" max="1553" width="3.08984375" customWidth="1"/>
    <col min="1554" max="1554" width="1.6328125" customWidth="1"/>
    <col min="1555" max="1559" width="3.08984375" customWidth="1"/>
    <col min="1560" max="1560" width="1.6328125" customWidth="1"/>
    <col min="1561" max="1565" width="3.08984375" customWidth="1"/>
    <col min="1566" max="1566" width="1.6328125" customWidth="1"/>
    <col min="1567" max="1571" width="3.08984375" customWidth="1"/>
    <col min="1572" max="1572" width="1.6328125" customWidth="1"/>
    <col min="1573" max="1577" width="3.08984375" customWidth="1"/>
    <col min="1578" max="1578" width="1.6328125" customWidth="1"/>
    <col min="1579" max="1583" width="3.08984375" customWidth="1"/>
    <col min="1584" max="1584" width="1.6328125" customWidth="1"/>
    <col min="1585" max="1589" width="3.08984375" customWidth="1"/>
    <col min="1590" max="1590" width="1.6328125" customWidth="1"/>
    <col min="1591" max="1595" width="3.08984375" customWidth="1"/>
    <col min="1596" max="1596" width="1.6328125" customWidth="1"/>
    <col min="1597" max="1598" width="3.08984375" customWidth="1"/>
    <col min="1599" max="1599" width="2.6328125" customWidth="1"/>
    <col min="1600" max="1600" width="0.81640625" customWidth="1"/>
    <col min="1601" max="1601" width="2.1796875" customWidth="1"/>
    <col min="1602" max="1602" width="3.1796875" customWidth="1"/>
    <col min="1603" max="1603" width="0.81640625" customWidth="1"/>
    <col min="1604" max="1604" width="2.81640625" customWidth="1"/>
    <col min="1605" max="1605" width="5.90625" customWidth="1"/>
    <col min="1606" max="1606" width="4" customWidth="1"/>
    <col min="1607" max="1607" width="3.6328125" customWidth="1"/>
    <col min="1608" max="1608" width="5.90625" customWidth="1"/>
    <col min="1609" max="1609" width="4.6328125" customWidth="1"/>
    <col min="1794" max="1794" width="9.453125" customWidth="1"/>
    <col min="1795" max="1795" width="2.6328125" customWidth="1"/>
    <col min="1796" max="1797" width="3.08984375" customWidth="1"/>
    <col min="1798" max="1798" width="1.6328125" customWidth="1"/>
    <col min="1799" max="1803" width="3.08984375" customWidth="1"/>
    <col min="1804" max="1804" width="1.6328125" customWidth="1"/>
    <col min="1805" max="1809" width="3.08984375" customWidth="1"/>
    <col min="1810" max="1810" width="1.6328125" customWidth="1"/>
    <col min="1811" max="1815" width="3.08984375" customWidth="1"/>
    <col min="1816" max="1816" width="1.6328125" customWidth="1"/>
    <col min="1817" max="1821" width="3.08984375" customWidth="1"/>
    <col min="1822" max="1822" width="1.6328125" customWidth="1"/>
    <col min="1823" max="1827" width="3.08984375" customWidth="1"/>
    <col min="1828" max="1828" width="1.6328125" customWidth="1"/>
    <col min="1829" max="1833" width="3.08984375" customWidth="1"/>
    <col min="1834" max="1834" width="1.6328125" customWidth="1"/>
    <col min="1835" max="1839" width="3.08984375" customWidth="1"/>
    <col min="1840" max="1840" width="1.6328125" customWidth="1"/>
    <col min="1841" max="1845" width="3.08984375" customWidth="1"/>
    <col min="1846" max="1846" width="1.6328125" customWidth="1"/>
    <col min="1847" max="1851" width="3.08984375" customWidth="1"/>
    <col min="1852" max="1852" width="1.6328125" customWidth="1"/>
    <col min="1853" max="1854" width="3.08984375" customWidth="1"/>
    <col min="1855" max="1855" width="2.6328125" customWidth="1"/>
    <col min="1856" max="1856" width="0.81640625" customWidth="1"/>
    <col min="1857" max="1857" width="2.1796875" customWidth="1"/>
    <col min="1858" max="1858" width="3.1796875" customWidth="1"/>
    <col min="1859" max="1859" width="0.81640625" customWidth="1"/>
    <col min="1860" max="1860" width="2.81640625" customWidth="1"/>
    <col min="1861" max="1861" width="5.90625" customWidth="1"/>
    <col min="1862" max="1862" width="4" customWidth="1"/>
    <col min="1863" max="1863" width="3.6328125" customWidth="1"/>
    <col min="1864" max="1864" width="5.90625" customWidth="1"/>
    <col min="1865" max="1865" width="4.6328125" customWidth="1"/>
    <col min="2050" max="2050" width="9.453125" customWidth="1"/>
    <col min="2051" max="2051" width="2.6328125" customWidth="1"/>
    <col min="2052" max="2053" width="3.08984375" customWidth="1"/>
    <col min="2054" max="2054" width="1.6328125" customWidth="1"/>
    <col min="2055" max="2059" width="3.08984375" customWidth="1"/>
    <col min="2060" max="2060" width="1.6328125" customWidth="1"/>
    <col min="2061" max="2065" width="3.08984375" customWidth="1"/>
    <col min="2066" max="2066" width="1.6328125" customWidth="1"/>
    <col min="2067" max="2071" width="3.08984375" customWidth="1"/>
    <col min="2072" max="2072" width="1.6328125" customWidth="1"/>
    <col min="2073" max="2077" width="3.08984375" customWidth="1"/>
    <col min="2078" max="2078" width="1.6328125" customWidth="1"/>
    <col min="2079" max="2083" width="3.08984375" customWidth="1"/>
    <col min="2084" max="2084" width="1.6328125" customWidth="1"/>
    <col min="2085" max="2089" width="3.08984375" customWidth="1"/>
    <col min="2090" max="2090" width="1.6328125" customWidth="1"/>
    <col min="2091" max="2095" width="3.08984375" customWidth="1"/>
    <col min="2096" max="2096" width="1.6328125" customWidth="1"/>
    <col min="2097" max="2101" width="3.08984375" customWidth="1"/>
    <col min="2102" max="2102" width="1.6328125" customWidth="1"/>
    <col min="2103" max="2107" width="3.08984375" customWidth="1"/>
    <col min="2108" max="2108" width="1.6328125" customWidth="1"/>
    <col min="2109" max="2110" width="3.08984375" customWidth="1"/>
    <col min="2111" max="2111" width="2.6328125" customWidth="1"/>
    <col min="2112" max="2112" width="0.81640625" customWidth="1"/>
    <col min="2113" max="2113" width="2.1796875" customWidth="1"/>
    <col min="2114" max="2114" width="3.1796875" customWidth="1"/>
    <col min="2115" max="2115" width="0.81640625" customWidth="1"/>
    <col min="2116" max="2116" width="2.81640625" customWidth="1"/>
    <col min="2117" max="2117" width="5.90625" customWidth="1"/>
    <col min="2118" max="2118" width="4" customWidth="1"/>
    <col min="2119" max="2119" width="3.6328125" customWidth="1"/>
    <col min="2120" max="2120" width="5.90625" customWidth="1"/>
    <col min="2121" max="2121" width="4.6328125" customWidth="1"/>
    <col min="2306" max="2306" width="9.453125" customWidth="1"/>
    <col min="2307" max="2307" width="2.6328125" customWidth="1"/>
    <col min="2308" max="2309" width="3.08984375" customWidth="1"/>
    <col min="2310" max="2310" width="1.6328125" customWidth="1"/>
    <col min="2311" max="2315" width="3.08984375" customWidth="1"/>
    <col min="2316" max="2316" width="1.6328125" customWidth="1"/>
    <col min="2317" max="2321" width="3.08984375" customWidth="1"/>
    <col min="2322" max="2322" width="1.6328125" customWidth="1"/>
    <col min="2323" max="2327" width="3.08984375" customWidth="1"/>
    <col min="2328" max="2328" width="1.6328125" customWidth="1"/>
    <col min="2329" max="2333" width="3.08984375" customWidth="1"/>
    <col min="2334" max="2334" width="1.6328125" customWidth="1"/>
    <col min="2335" max="2339" width="3.08984375" customWidth="1"/>
    <col min="2340" max="2340" width="1.6328125" customWidth="1"/>
    <col min="2341" max="2345" width="3.08984375" customWidth="1"/>
    <col min="2346" max="2346" width="1.6328125" customWidth="1"/>
    <col min="2347" max="2351" width="3.08984375" customWidth="1"/>
    <col min="2352" max="2352" width="1.6328125" customWidth="1"/>
    <col min="2353" max="2357" width="3.08984375" customWidth="1"/>
    <col min="2358" max="2358" width="1.6328125" customWidth="1"/>
    <col min="2359" max="2363" width="3.08984375" customWidth="1"/>
    <col min="2364" max="2364" width="1.6328125" customWidth="1"/>
    <col min="2365" max="2366" width="3.08984375" customWidth="1"/>
    <col min="2367" max="2367" width="2.6328125" customWidth="1"/>
    <col min="2368" max="2368" width="0.81640625" customWidth="1"/>
    <col min="2369" max="2369" width="2.1796875" customWidth="1"/>
    <col min="2370" max="2370" width="3.1796875" customWidth="1"/>
    <col min="2371" max="2371" width="0.81640625" customWidth="1"/>
    <col min="2372" max="2372" width="2.81640625" customWidth="1"/>
    <col min="2373" max="2373" width="5.90625" customWidth="1"/>
    <col min="2374" max="2374" width="4" customWidth="1"/>
    <col min="2375" max="2375" width="3.6328125" customWidth="1"/>
    <col min="2376" max="2376" width="5.90625" customWidth="1"/>
    <col min="2377" max="2377" width="4.6328125" customWidth="1"/>
    <col min="2562" max="2562" width="9.453125" customWidth="1"/>
    <col min="2563" max="2563" width="2.6328125" customWidth="1"/>
    <col min="2564" max="2565" width="3.08984375" customWidth="1"/>
    <col min="2566" max="2566" width="1.6328125" customWidth="1"/>
    <col min="2567" max="2571" width="3.08984375" customWidth="1"/>
    <col min="2572" max="2572" width="1.6328125" customWidth="1"/>
    <col min="2573" max="2577" width="3.08984375" customWidth="1"/>
    <col min="2578" max="2578" width="1.6328125" customWidth="1"/>
    <col min="2579" max="2583" width="3.08984375" customWidth="1"/>
    <col min="2584" max="2584" width="1.6328125" customWidth="1"/>
    <col min="2585" max="2589" width="3.08984375" customWidth="1"/>
    <col min="2590" max="2590" width="1.6328125" customWidth="1"/>
    <col min="2591" max="2595" width="3.08984375" customWidth="1"/>
    <col min="2596" max="2596" width="1.6328125" customWidth="1"/>
    <col min="2597" max="2601" width="3.08984375" customWidth="1"/>
    <col min="2602" max="2602" width="1.6328125" customWidth="1"/>
    <col min="2603" max="2607" width="3.08984375" customWidth="1"/>
    <col min="2608" max="2608" width="1.6328125" customWidth="1"/>
    <col min="2609" max="2613" width="3.08984375" customWidth="1"/>
    <col min="2614" max="2614" width="1.6328125" customWidth="1"/>
    <col min="2615" max="2619" width="3.08984375" customWidth="1"/>
    <col min="2620" max="2620" width="1.6328125" customWidth="1"/>
    <col min="2621" max="2622" width="3.08984375" customWidth="1"/>
    <col min="2623" max="2623" width="2.6328125" customWidth="1"/>
    <col min="2624" max="2624" width="0.81640625" customWidth="1"/>
    <col min="2625" max="2625" width="2.1796875" customWidth="1"/>
    <col min="2626" max="2626" width="3.1796875" customWidth="1"/>
    <col min="2627" max="2627" width="0.81640625" customWidth="1"/>
    <col min="2628" max="2628" width="2.81640625" customWidth="1"/>
    <col min="2629" max="2629" width="5.90625" customWidth="1"/>
    <col min="2630" max="2630" width="4" customWidth="1"/>
    <col min="2631" max="2631" width="3.6328125" customWidth="1"/>
    <col min="2632" max="2632" width="5.90625" customWidth="1"/>
    <col min="2633" max="2633" width="4.6328125" customWidth="1"/>
    <col min="2818" max="2818" width="9.453125" customWidth="1"/>
    <col min="2819" max="2819" width="2.6328125" customWidth="1"/>
    <col min="2820" max="2821" width="3.08984375" customWidth="1"/>
    <col min="2822" max="2822" width="1.6328125" customWidth="1"/>
    <col min="2823" max="2827" width="3.08984375" customWidth="1"/>
    <col min="2828" max="2828" width="1.6328125" customWidth="1"/>
    <col min="2829" max="2833" width="3.08984375" customWidth="1"/>
    <col min="2834" max="2834" width="1.6328125" customWidth="1"/>
    <col min="2835" max="2839" width="3.08984375" customWidth="1"/>
    <col min="2840" max="2840" width="1.6328125" customWidth="1"/>
    <col min="2841" max="2845" width="3.08984375" customWidth="1"/>
    <col min="2846" max="2846" width="1.6328125" customWidth="1"/>
    <col min="2847" max="2851" width="3.08984375" customWidth="1"/>
    <col min="2852" max="2852" width="1.6328125" customWidth="1"/>
    <col min="2853" max="2857" width="3.08984375" customWidth="1"/>
    <col min="2858" max="2858" width="1.6328125" customWidth="1"/>
    <col min="2859" max="2863" width="3.08984375" customWidth="1"/>
    <col min="2864" max="2864" width="1.6328125" customWidth="1"/>
    <col min="2865" max="2869" width="3.08984375" customWidth="1"/>
    <col min="2870" max="2870" width="1.6328125" customWidth="1"/>
    <col min="2871" max="2875" width="3.08984375" customWidth="1"/>
    <col min="2876" max="2876" width="1.6328125" customWidth="1"/>
    <col min="2877" max="2878" width="3.08984375" customWidth="1"/>
    <col min="2879" max="2879" width="2.6328125" customWidth="1"/>
    <col min="2880" max="2880" width="0.81640625" customWidth="1"/>
    <col min="2881" max="2881" width="2.1796875" customWidth="1"/>
    <col min="2882" max="2882" width="3.1796875" customWidth="1"/>
    <col min="2883" max="2883" width="0.81640625" customWidth="1"/>
    <col min="2884" max="2884" width="2.81640625" customWidth="1"/>
    <col min="2885" max="2885" width="5.90625" customWidth="1"/>
    <col min="2886" max="2886" width="4" customWidth="1"/>
    <col min="2887" max="2887" width="3.6328125" customWidth="1"/>
    <col min="2888" max="2888" width="5.90625" customWidth="1"/>
    <col min="2889" max="2889" width="4.6328125" customWidth="1"/>
    <col min="3074" max="3074" width="9.453125" customWidth="1"/>
    <col min="3075" max="3075" width="2.6328125" customWidth="1"/>
    <col min="3076" max="3077" width="3.08984375" customWidth="1"/>
    <col min="3078" max="3078" width="1.6328125" customWidth="1"/>
    <col min="3079" max="3083" width="3.08984375" customWidth="1"/>
    <col min="3084" max="3084" width="1.6328125" customWidth="1"/>
    <col min="3085" max="3089" width="3.08984375" customWidth="1"/>
    <col min="3090" max="3090" width="1.6328125" customWidth="1"/>
    <col min="3091" max="3095" width="3.08984375" customWidth="1"/>
    <col min="3096" max="3096" width="1.6328125" customWidth="1"/>
    <col min="3097" max="3101" width="3.08984375" customWidth="1"/>
    <col min="3102" max="3102" width="1.6328125" customWidth="1"/>
    <col min="3103" max="3107" width="3.08984375" customWidth="1"/>
    <col min="3108" max="3108" width="1.6328125" customWidth="1"/>
    <col min="3109" max="3113" width="3.08984375" customWidth="1"/>
    <col min="3114" max="3114" width="1.6328125" customWidth="1"/>
    <col min="3115" max="3119" width="3.08984375" customWidth="1"/>
    <col min="3120" max="3120" width="1.6328125" customWidth="1"/>
    <col min="3121" max="3125" width="3.08984375" customWidth="1"/>
    <col min="3126" max="3126" width="1.6328125" customWidth="1"/>
    <col min="3127" max="3131" width="3.08984375" customWidth="1"/>
    <col min="3132" max="3132" width="1.6328125" customWidth="1"/>
    <col min="3133" max="3134" width="3.08984375" customWidth="1"/>
    <col min="3135" max="3135" width="2.6328125" customWidth="1"/>
    <col min="3136" max="3136" width="0.81640625" customWidth="1"/>
    <col min="3137" max="3137" width="2.1796875" customWidth="1"/>
    <col min="3138" max="3138" width="3.1796875" customWidth="1"/>
    <col min="3139" max="3139" width="0.81640625" customWidth="1"/>
    <col min="3140" max="3140" width="2.81640625" customWidth="1"/>
    <col min="3141" max="3141" width="5.90625" customWidth="1"/>
    <col min="3142" max="3142" width="4" customWidth="1"/>
    <col min="3143" max="3143" width="3.6328125" customWidth="1"/>
    <col min="3144" max="3144" width="5.90625" customWidth="1"/>
    <col min="3145" max="3145" width="4.6328125" customWidth="1"/>
    <col min="3330" max="3330" width="9.453125" customWidth="1"/>
    <col min="3331" max="3331" width="2.6328125" customWidth="1"/>
    <col min="3332" max="3333" width="3.08984375" customWidth="1"/>
    <col min="3334" max="3334" width="1.6328125" customWidth="1"/>
    <col min="3335" max="3339" width="3.08984375" customWidth="1"/>
    <col min="3340" max="3340" width="1.6328125" customWidth="1"/>
    <col min="3341" max="3345" width="3.08984375" customWidth="1"/>
    <col min="3346" max="3346" width="1.6328125" customWidth="1"/>
    <col min="3347" max="3351" width="3.08984375" customWidth="1"/>
    <col min="3352" max="3352" width="1.6328125" customWidth="1"/>
    <col min="3353" max="3357" width="3.08984375" customWidth="1"/>
    <col min="3358" max="3358" width="1.6328125" customWidth="1"/>
    <col min="3359" max="3363" width="3.08984375" customWidth="1"/>
    <col min="3364" max="3364" width="1.6328125" customWidth="1"/>
    <col min="3365" max="3369" width="3.08984375" customWidth="1"/>
    <col min="3370" max="3370" width="1.6328125" customWidth="1"/>
    <col min="3371" max="3375" width="3.08984375" customWidth="1"/>
    <col min="3376" max="3376" width="1.6328125" customWidth="1"/>
    <col min="3377" max="3381" width="3.08984375" customWidth="1"/>
    <col min="3382" max="3382" width="1.6328125" customWidth="1"/>
    <col min="3383" max="3387" width="3.08984375" customWidth="1"/>
    <col min="3388" max="3388" width="1.6328125" customWidth="1"/>
    <col min="3389" max="3390" width="3.08984375" customWidth="1"/>
    <col min="3391" max="3391" width="2.6328125" customWidth="1"/>
    <col min="3392" max="3392" width="0.81640625" customWidth="1"/>
    <col min="3393" max="3393" width="2.1796875" customWidth="1"/>
    <col min="3394" max="3394" width="3.1796875" customWidth="1"/>
    <col min="3395" max="3395" width="0.81640625" customWidth="1"/>
    <col min="3396" max="3396" width="2.81640625" customWidth="1"/>
    <col min="3397" max="3397" width="5.90625" customWidth="1"/>
    <col min="3398" max="3398" width="4" customWidth="1"/>
    <col min="3399" max="3399" width="3.6328125" customWidth="1"/>
    <col min="3400" max="3400" width="5.90625" customWidth="1"/>
    <col min="3401" max="3401" width="4.6328125" customWidth="1"/>
    <col min="3586" max="3586" width="9.453125" customWidth="1"/>
    <col min="3587" max="3587" width="2.6328125" customWidth="1"/>
    <col min="3588" max="3589" width="3.08984375" customWidth="1"/>
    <col min="3590" max="3590" width="1.6328125" customWidth="1"/>
    <col min="3591" max="3595" width="3.08984375" customWidth="1"/>
    <col min="3596" max="3596" width="1.6328125" customWidth="1"/>
    <col min="3597" max="3601" width="3.08984375" customWidth="1"/>
    <col min="3602" max="3602" width="1.6328125" customWidth="1"/>
    <col min="3603" max="3607" width="3.08984375" customWidth="1"/>
    <col min="3608" max="3608" width="1.6328125" customWidth="1"/>
    <col min="3609" max="3613" width="3.08984375" customWidth="1"/>
    <col min="3614" max="3614" width="1.6328125" customWidth="1"/>
    <col min="3615" max="3619" width="3.08984375" customWidth="1"/>
    <col min="3620" max="3620" width="1.6328125" customWidth="1"/>
    <col min="3621" max="3625" width="3.08984375" customWidth="1"/>
    <col min="3626" max="3626" width="1.6328125" customWidth="1"/>
    <col min="3627" max="3631" width="3.08984375" customWidth="1"/>
    <col min="3632" max="3632" width="1.6328125" customWidth="1"/>
    <col min="3633" max="3637" width="3.08984375" customWidth="1"/>
    <col min="3638" max="3638" width="1.6328125" customWidth="1"/>
    <col min="3639" max="3643" width="3.08984375" customWidth="1"/>
    <col min="3644" max="3644" width="1.6328125" customWidth="1"/>
    <col min="3645" max="3646" width="3.08984375" customWidth="1"/>
    <col min="3647" max="3647" width="2.6328125" customWidth="1"/>
    <col min="3648" max="3648" width="0.81640625" customWidth="1"/>
    <col min="3649" max="3649" width="2.1796875" customWidth="1"/>
    <col min="3650" max="3650" width="3.1796875" customWidth="1"/>
    <col min="3651" max="3651" width="0.81640625" customWidth="1"/>
    <col min="3652" max="3652" width="2.81640625" customWidth="1"/>
    <col min="3653" max="3653" width="5.90625" customWidth="1"/>
    <col min="3654" max="3654" width="4" customWidth="1"/>
    <col min="3655" max="3655" width="3.6328125" customWidth="1"/>
    <col min="3656" max="3656" width="5.90625" customWidth="1"/>
    <col min="3657" max="3657" width="4.6328125" customWidth="1"/>
    <col min="3842" max="3842" width="9.453125" customWidth="1"/>
    <col min="3843" max="3843" width="2.6328125" customWidth="1"/>
    <col min="3844" max="3845" width="3.08984375" customWidth="1"/>
    <col min="3846" max="3846" width="1.6328125" customWidth="1"/>
    <col min="3847" max="3851" width="3.08984375" customWidth="1"/>
    <col min="3852" max="3852" width="1.6328125" customWidth="1"/>
    <col min="3853" max="3857" width="3.08984375" customWidth="1"/>
    <col min="3858" max="3858" width="1.6328125" customWidth="1"/>
    <col min="3859" max="3863" width="3.08984375" customWidth="1"/>
    <col min="3864" max="3864" width="1.6328125" customWidth="1"/>
    <col min="3865" max="3869" width="3.08984375" customWidth="1"/>
    <col min="3870" max="3870" width="1.6328125" customWidth="1"/>
    <col min="3871" max="3875" width="3.08984375" customWidth="1"/>
    <col min="3876" max="3876" width="1.6328125" customWidth="1"/>
    <col min="3877" max="3881" width="3.08984375" customWidth="1"/>
    <col min="3882" max="3882" width="1.6328125" customWidth="1"/>
    <col min="3883" max="3887" width="3.08984375" customWidth="1"/>
    <col min="3888" max="3888" width="1.6328125" customWidth="1"/>
    <col min="3889" max="3893" width="3.08984375" customWidth="1"/>
    <col min="3894" max="3894" width="1.6328125" customWidth="1"/>
    <col min="3895" max="3899" width="3.08984375" customWidth="1"/>
    <col min="3900" max="3900" width="1.6328125" customWidth="1"/>
    <col min="3901" max="3902" width="3.08984375" customWidth="1"/>
    <col min="3903" max="3903" width="2.6328125" customWidth="1"/>
    <col min="3904" max="3904" width="0.81640625" customWidth="1"/>
    <col min="3905" max="3905" width="2.1796875" customWidth="1"/>
    <col min="3906" max="3906" width="3.1796875" customWidth="1"/>
    <col min="3907" max="3907" width="0.81640625" customWidth="1"/>
    <col min="3908" max="3908" width="2.81640625" customWidth="1"/>
    <col min="3909" max="3909" width="5.90625" customWidth="1"/>
    <col min="3910" max="3910" width="4" customWidth="1"/>
    <col min="3911" max="3911" width="3.6328125" customWidth="1"/>
    <col min="3912" max="3912" width="5.90625" customWidth="1"/>
    <col min="3913" max="3913" width="4.6328125" customWidth="1"/>
    <col min="4098" max="4098" width="9.453125" customWidth="1"/>
    <col min="4099" max="4099" width="2.6328125" customWidth="1"/>
    <col min="4100" max="4101" width="3.08984375" customWidth="1"/>
    <col min="4102" max="4102" width="1.6328125" customWidth="1"/>
    <col min="4103" max="4107" width="3.08984375" customWidth="1"/>
    <col min="4108" max="4108" width="1.6328125" customWidth="1"/>
    <col min="4109" max="4113" width="3.08984375" customWidth="1"/>
    <col min="4114" max="4114" width="1.6328125" customWidth="1"/>
    <col min="4115" max="4119" width="3.08984375" customWidth="1"/>
    <col min="4120" max="4120" width="1.6328125" customWidth="1"/>
    <col min="4121" max="4125" width="3.08984375" customWidth="1"/>
    <col min="4126" max="4126" width="1.6328125" customWidth="1"/>
    <col min="4127" max="4131" width="3.08984375" customWidth="1"/>
    <col min="4132" max="4132" width="1.6328125" customWidth="1"/>
    <col min="4133" max="4137" width="3.08984375" customWidth="1"/>
    <col min="4138" max="4138" width="1.6328125" customWidth="1"/>
    <col min="4139" max="4143" width="3.08984375" customWidth="1"/>
    <col min="4144" max="4144" width="1.6328125" customWidth="1"/>
    <col min="4145" max="4149" width="3.08984375" customWidth="1"/>
    <col min="4150" max="4150" width="1.6328125" customWidth="1"/>
    <col min="4151" max="4155" width="3.08984375" customWidth="1"/>
    <col min="4156" max="4156" width="1.6328125" customWidth="1"/>
    <col min="4157" max="4158" width="3.08984375" customWidth="1"/>
    <col min="4159" max="4159" width="2.6328125" customWidth="1"/>
    <col min="4160" max="4160" width="0.81640625" customWidth="1"/>
    <col min="4161" max="4161" width="2.1796875" customWidth="1"/>
    <col min="4162" max="4162" width="3.1796875" customWidth="1"/>
    <col min="4163" max="4163" width="0.81640625" customWidth="1"/>
    <col min="4164" max="4164" width="2.81640625" customWidth="1"/>
    <col min="4165" max="4165" width="5.90625" customWidth="1"/>
    <col min="4166" max="4166" width="4" customWidth="1"/>
    <col min="4167" max="4167" width="3.6328125" customWidth="1"/>
    <col min="4168" max="4168" width="5.90625" customWidth="1"/>
    <col min="4169" max="4169" width="4.6328125" customWidth="1"/>
    <col min="4354" max="4354" width="9.453125" customWidth="1"/>
    <col min="4355" max="4355" width="2.6328125" customWidth="1"/>
    <col min="4356" max="4357" width="3.08984375" customWidth="1"/>
    <col min="4358" max="4358" width="1.6328125" customWidth="1"/>
    <col min="4359" max="4363" width="3.08984375" customWidth="1"/>
    <col min="4364" max="4364" width="1.6328125" customWidth="1"/>
    <col min="4365" max="4369" width="3.08984375" customWidth="1"/>
    <col min="4370" max="4370" width="1.6328125" customWidth="1"/>
    <col min="4371" max="4375" width="3.08984375" customWidth="1"/>
    <col min="4376" max="4376" width="1.6328125" customWidth="1"/>
    <col min="4377" max="4381" width="3.08984375" customWidth="1"/>
    <col min="4382" max="4382" width="1.6328125" customWidth="1"/>
    <col min="4383" max="4387" width="3.08984375" customWidth="1"/>
    <col min="4388" max="4388" width="1.6328125" customWidth="1"/>
    <col min="4389" max="4393" width="3.08984375" customWidth="1"/>
    <col min="4394" max="4394" width="1.6328125" customWidth="1"/>
    <col min="4395" max="4399" width="3.08984375" customWidth="1"/>
    <col min="4400" max="4400" width="1.6328125" customWidth="1"/>
    <col min="4401" max="4405" width="3.08984375" customWidth="1"/>
    <col min="4406" max="4406" width="1.6328125" customWidth="1"/>
    <col min="4407" max="4411" width="3.08984375" customWidth="1"/>
    <col min="4412" max="4412" width="1.6328125" customWidth="1"/>
    <col min="4413" max="4414" width="3.08984375" customWidth="1"/>
    <col min="4415" max="4415" width="2.6328125" customWidth="1"/>
    <col min="4416" max="4416" width="0.81640625" customWidth="1"/>
    <col min="4417" max="4417" width="2.1796875" customWidth="1"/>
    <col min="4418" max="4418" width="3.1796875" customWidth="1"/>
    <col min="4419" max="4419" width="0.81640625" customWidth="1"/>
    <col min="4420" max="4420" width="2.81640625" customWidth="1"/>
    <col min="4421" max="4421" width="5.90625" customWidth="1"/>
    <col min="4422" max="4422" width="4" customWidth="1"/>
    <col min="4423" max="4423" width="3.6328125" customWidth="1"/>
    <col min="4424" max="4424" width="5.90625" customWidth="1"/>
    <col min="4425" max="4425" width="4.6328125" customWidth="1"/>
    <col min="4610" max="4610" width="9.453125" customWidth="1"/>
    <col min="4611" max="4611" width="2.6328125" customWidth="1"/>
    <col min="4612" max="4613" width="3.08984375" customWidth="1"/>
    <col min="4614" max="4614" width="1.6328125" customWidth="1"/>
    <col min="4615" max="4619" width="3.08984375" customWidth="1"/>
    <col min="4620" max="4620" width="1.6328125" customWidth="1"/>
    <col min="4621" max="4625" width="3.08984375" customWidth="1"/>
    <col min="4626" max="4626" width="1.6328125" customWidth="1"/>
    <col min="4627" max="4631" width="3.08984375" customWidth="1"/>
    <col min="4632" max="4632" width="1.6328125" customWidth="1"/>
    <col min="4633" max="4637" width="3.08984375" customWidth="1"/>
    <col min="4638" max="4638" width="1.6328125" customWidth="1"/>
    <col min="4639" max="4643" width="3.08984375" customWidth="1"/>
    <col min="4644" max="4644" width="1.6328125" customWidth="1"/>
    <col min="4645" max="4649" width="3.08984375" customWidth="1"/>
    <col min="4650" max="4650" width="1.6328125" customWidth="1"/>
    <col min="4651" max="4655" width="3.08984375" customWidth="1"/>
    <col min="4656" max="4656" width="1.6328125" customWidth="1"/>
    <col min="4657" max="4661" width="3.08984375" customWidth="1"/>
    <col min="4662" max="4662" width="1.6328125" customWidth="1"/>
    <col min="4663" max="4667" width="3.08984375" customWidth="1"/>
    <col min="4668" max="4668" width="1.6328125" customWidth="1"/>
    <col min="4669" max="4670" width="3.08984375" customWidth="1"/>
    <col min="4671" max="4671" width="2.6328125" customWidth="1"/>
    <col min="4672" max="4672" width="0.81640625" customWidth="1"/>
    <col min="4673" max="4673" width="2.1796875" customWidth="1"/>
    <col min="4674" max="4674" width="3.1796875" customWidth="1"/>
    <col min="4675" max="4675" width="0.81640625" customWidth="1"/>
    <col min="4676" max="4676" width="2.81640625" customWidth="1"/>
    <col min="4677" max="4677" width="5.90625" customWidth="1"/>
    <col min="4678" max="4678" width="4" customWidth="1"/>
    <col min="4679" max="4679" width="3.6328125" customWidth="1"/>
    <col min="4680" max="4680" width="5.90625" customWidth="1"/>
    <col min="4681" max="4681" width="4.6328125" customWidth="1"/>
    <col min="4866" max="4866" width="9.453125" customWidth="1"/>
    <col min="4867" max="4867" width="2.6328125" customWidth="1"/>
    <col min="4868" max="4869" width="3.08984375" customWidth="1"/>
    <col min="4870" max="4870" width="1.6328125" customWidth="1"/>
    <col min="4871" max="4875" width="3.08984375" customWidth="1"/>
    <col min="4876" max="4876" width="1.6328125" customWidth="1"/>
    <col min="4877" max="4881" width="3.08984375" customWidth="1"/>
    <col min="4882" max="4882" width="1.6328125" customWidth="1"/>
    <col min="4883" max="4887" width="3.08984375" customWidth="1"/>
    <col min="4888" max="4888" width="1.6328125" customWidth="1"/>
    <col min="4889" max="4893" width="3.08984375" customWidth="1"/>
    <col min="4894" max="4894" width="1.6328125" customWidth="1"/>
    <col min="4895" max="4899" width="3.08984375" customWidth="1"/>
    <col min="4900" max="4900" width="1.6328125" customWidth="1"/>
    <col min="4901" max="4905" width="3.08984375" customWidth="1"/>
    <col min="4906" max="4906" width="1.6328125" customWidth="1"/>
    <col min="4907" max="4911" width="3.08984375" customWidth="1"/>
    <col min="4912" max="4912" width="1.6328125" customWidth="1"/>
    <col min="4913" max="4917" width="3.08984375" customWidth="1"/>
    <col min="4918" max="4918" width="1.6328125" customWidth="1"/>
    <col min="4919" max="4923" width="3.08984375" customWidth="1"/>
    <col min="4924" max="4924" width="1.6328125" customWidth="1"/>
    <col min="4925" max="4926" width="3.08984375" customWidth="1"/>
    <col min="4927" max="4927" width="2.6328125" customWidth="1"/>
    <col min="4928" max="4928" width="0.81640625" customWidth="1"/>
    <col min="4929" max="4929" width="2.1796875" customWidth="1"/>
    <col min="4930" max="4930" width="3.1796875" customWidth="1"/>
    <col min="4931" max="4931" width="0.81640625" customWidth="1"/>
    <col min="4932" max="4932" width="2.81640625" customWidth="1"/>
    <col min="4933" max="4933" width="5.90625" customWidth="1"/>
    <col min="4934" max="4934" width="4" customWidth="1"/>
    <col min="4935" max="4935" width="3.6328125" customWidth="1"/>
    <col min="4936" max="4936" width="5.90625" customWidth="1"/>
    <col min="4937" max="4937" width="4.6328125" customWidth="1"/>
    <col min="5122" max="5122" width="9.453125" customWidth="1"/>
    <col min="5123" max="5123" width="2.6328125" customWidth="1"/>
    <col min="5124" max="5125" width="3.08984375" customWidth="1"/>
    <col min="5126" max="5126" width="1.6328125" customWidth="1"/>
    <col min="5127" max="5131" width="3.08984375" customWidth="1"/>
    <col min="5132" max="5132" width="1.6328125" customWidth="1"/>
    <col min="5133" max="5137" width="3.08984375" customWidth="1"/>
    <col min="5138" max="5138" width="1.6328125" customWidth="1"/>
    <col min="5139" max="5143" width="3.08984375" customWidth="1"/>
    <col min="5144" max="5144" width="1.6328125" customWidth="1"/>
    <col min="5145" max="5149" width="3.08984375" customWidth="1"/>
    <col min="5150" max="5150" width="1.6328125" customWidth="1"/>
    <col min="5151" max="5155" width="3.08984375" customWidth="1"/>
    <col min="5156" max="5156" width="1.6328125" customWidth="1"/>
    <col min="5157" max="5161" width="3.08984375" customWidth="1"/>
    <col min="5162" max="5162" width="1.6328125" customWidth="1"/>
    <col min="5163" max="5167" width="3.08984375" customWidth="1"/>
    <col min="5168" max="5168" width="1.6328125" customWidth="1"/>
    <col min="5169" max="5173" width="3.08984375" customWidth="1"/>
    <col min="5174" max="5174" width="1.6328125" customWidth="1"/>
    <col min="5175" max="5179" width="3.08984375" customWidth="1"/>
    <col min="5180" max="5180" width="1.6328125" customWidth="1"/>
    <col min="5181" max="5182" width="3.08984375" customWidth="1"/>
    <col min="5183" max="5183" width="2.6328125" customWidth="1"/>
    <col min="5184" max="5184" width="0.81640625" customWidth="1"/>
    <col min="5185" max="5185" width="2.1796875" customWidth="1"/>
    <col min="5186" max="5186" width="3.1796875" customWidth="1"/>
    <col min="5187" max="5187" width="0.81640625" customWidth="1"/>
    <col min="5188" max="5188" width="2.81640625" customWidth="1"/>
    <col min="5189" max="5189" width="5.90625" customWidth="1"/>
    <col min="5190" max="5190" width="4" customWidth="1"/>
    <col min="5191" max="5191" width="3.6328125" customWidth="1"/>
    <col min="5192" max="5192" width="5.90625" customWidth="1"/>
    <col min="5193" max="5193" width="4.6328125" customWidth="1"/>
    <col min="5378" max="5378" width="9.453125" customWidth="1"/>
    <col min="5379" max="5379" width="2.6328125" customWidth="1"/>
    <col min="5380" max="5381" width="3.08984375" customWidth="1"/>
    <col min="5382" max="5382" width="1.6328125" customWidth="1"/>
    <col min="5383" max="5387" width="3.08984375" customWidth="1"/>
    <col min="5388" max="5388" width="1.6328125" customWidth="1"/>
    <col min="5389" max="5393" width="3.08984375" customWidth="1"/>
    <col min="5394" max="5394" width="1.6328125" customWidth="1"/>
    <col min="5395" max="5399" width="3.08984375" customWidth="1"/>
    <col min="5400" max="5400" width="1.6328125" customWidth="1"/>
    <col min="5401" max="5405" width="3.08984375" customWidth="1"/>
    <col min="5406" max="5406" width="1.6328125" customWidth="1"/>
    <col min="5407" max="5411" width="3.08984375" customWidth="1"/>
    <col min="5412" max="5412" width="1.6328125" customWidth="1"/>
    <col min="5413" max="5417" width="3.08984375" customWidth="1"/>
    <col min="5418" max="5418" width="1.6328125" customWidth="1"/>
    <col min="5419" max="5423" width="3.08984375" customWidth="1"/>
    <col min="5424" max="5424" width="1.6328125" customWidth="1"/>
    <col min="5425" max="5429" width="3.08984375" customWidth="1"/>
    <col min="5430" max="5430" width="1.6328125" customWidth="1"/>
    <col min="5431" max="5435" width="3.08984375" customWidth="1"/>
    <col min="5436" max="5436" width="1.6328125" customWidth="1"/>
    <col min="5437" max="5438" width="3.08984375" customWidth="1"/>
    <col min="5439" max="5439" width="2.6328125" customWidth="1"/>
    <col min="5440" max="5440" width="0.81640625" customWidth="1"/>
    <col min="5441" max="5441" width="2.1796875" customWidth="1"/>
    <col min="5442" max="5442" width="3.1796875" customWidth="1"/>
    <col min="5443" max="5443" width="0.81640625" customWidth="1"/>
    <col min="5444" max="5444" width="2.81640625" customWidth="1"/>
    <col min="5445" max="5445" width="5.90625" customWidth="1"/>
    <col min="5446" max="5446" width="4" customWidth="1"/>
    <col min="5447" max="5447" width="3.6328125" customWidth="1"/>
    <col min="5448" max="5448" width="5.90625" customWidth="1"/>
    <col min="5449" max="5449" width="4.6328125" customWidth="1"/>
    <col min="5634" max="5634" width="9.453125" customWidth="1"/>
    <col min="5635" max="5635" width="2.6328125" customWidth="1"/>
    <col min="5636" max="5637" width="3.08984375" customWidth="1"/>
    <col min="5638" max="5638" width="1.6328125" customWidth="1"/>
    <col min="5639" max="5643" width="3.08984375" customWidth="1"/>
    <col min="5644" max="5644" width="1.6328125" customWidth="1"/>
    <col min="5645" max="5649" width="3.08984375" customWidth="1"/>
    <col min="5650" max="5650" width="1.6328125" customWidth="1"/>
    <col min="5651" max="5655" width="3.08984375" customWidth="1"/>
    <col min="5656" max="5656" width="1.6328125" customWidth="1"/>
    <col min="5657" max="5661" width="3.08984375" customWidth="1"/>
    <col min="5662" max="5662" width="1.6328125" customWidth="1"/>
    <col min="5663" max="5667" width="3.08984375" customWidth="1"/>
    <col min="5668" max="5668" width="1.6328125" customWidth="1"/>
    <col min="5669" max="5673" width="3.08984375" customWidth="1"/>
    <col min="5674" max="5674" width="1.6328125" customWidth="1"/>
    <col min="5675" max="5679" width="3.08984375" customWidth="1"/>
    <col min="5680" max="5680" width="1.6328125" customWidth="1"/>
    <col min="5681" max="5685" width="3.08984375" customWidth="1"/>
    <col min="5686" max="5686" width="1.6328125" customWidth="1"/>
    <col min="5687" max="5691" width="3.08984375" customWidth="1"/>
    <col min="5692" max="5692" width="1.6328125" customWidth="1"/>
    <col min="5693" max="5694" width="3.08984375" customWidth="1"/>
    <col min="5695" max="5695" width="2.6328125" customWidth="1"/>
    <col min="5696" max="5696" width="0.81640625" customWidth="1"/>
    <col min="5697" max="5697" width="2.1796875" customWidth="1"/>
    <col min="5698" max="5698" width="3.1796875" customWidth="1"/>
    <col min="5699" max="5699" width="0.81640625" customWidth="1"/>
    <col min="5700" max="5700" width="2.81640625" customWidth="1"/>
    <col min="5701" max="5701" width="5.90625" customWidth="1"/>
    <col min="5702" max="5702" width="4" customWidth="1"/>
    <col min="5703" max="5703" width="3.6328125" customWidth="1"/>
    <col min="5704" max="5704" width="5.90625" customWidth="1"/>
    <col min="5705" max="5705" width="4.6328125" customWidth="1"/>
    <col min="5890" max="5890" width="9.453125" customWidth="1"/>
    <col min="5891" max="5891" width="2.6328125" customWidth="1"/>
    <col min="5892" max="5893" width="3.08984375" customWidth="1"/>
    <col min="5894" max="5894" width="1.6328125" customWidth="1"/>
    <col min="5895" max="5899" width="3.08984375" customWidth="1"/>
    <col min="5900" max="5900" width="1.6328125" customWidth="1"/>
    <col min="5901" max="5905" width="3.08984375" customWidth="1"/>
    <col min="5906" max="5906" width="1.6328125" customWidth="1"/>
    <col min="5907" max="5911" width="3.08984375" customWidth="1"/>
    <col min="5912" max="5912" width="1.6328125" customWidth="1"/>
    <col min="5913" max="5917" width="3.08984375" customWidth="1"/>
    <col min="5918" max="5918" width="1.6328125" customWidth="1"/>
    <col min="5919" max="5923" width="3.08984375" customWidth="1"/>
    <col min="5924" max="5924" width="1.6328125" customWidth="1"/>
    <col min="5925" max="5929" width="3.08984375" customWidth="1"/>
    <col min="5930" max="5930" width="1.6328125" customWidth="1"/>
    <col min="5931" max="5935" width="3.08984375" customWidth="1"/>
    <col min="5936" max="5936" width="1.6328125" customWidth="1"/>
    <col min="5937" max="5941" width="3.08984375" customWidth="1"/>
    <col min="5942" max="5942" width="1.6328125" customWidth="1"/>
    <col min="5943" max="5947" width="3.08984375" customWidth="1"/>
    <col min="5948" max="5948" width="1.6328125" customWidth="1"/>
    <col min="5949" max="5950" width="3.08984375" customWidth="1"/>
    <col min="5951" max="5951" width="2.6328125" customWidth="1"/>
    <col min="5952" max="5952" width="0.81640625" customWidth="1"/>
    <col min="5953" max="5953" width="2.1796875" customWidth="1"/>
    <col min="5954" max="5954" width="3.1796875" customWidth="1"/>
    <col min="5955" max="5955" width="0.81640625" customWidth="1"/>
    <col min="5956" max="5956" width="2.81640625" customWidth="1"/>
    <col min="5957" max="5957" width="5.90625" customWidth="1"/>
    <col min="5958" max="5958" width="4" customWidth="1"/>
    <col min="5959" max="5959" width="3.6328125" customWidth="1"/>
    <col min="5960" max="5960" width="5.90625" customWidth="1"/>
    <col min="5961" max="5961" width="4.6328125" customWidth="1"/>
    <col min="6146" max="6146" width="9.453125" customWidth="1"/>
    <col min="6147" max="6147" width="2.6328125" customWidth="1"/>
    <col min="6148" max="6149" width="3.08984375" customWidth="1"/>
    <col min="6150" max="6150" width="1.6328125" customWidth="1"/>
    <col min="6151" max="6155" width="3.08984375" customWidth="1"/>
    <col min="6156" max="6156" width="1.6328125" customWidth="1"/>
    <col min="6157" max="6161" width="3.08984375" customWidth="1"/>
    <col min="6162" max="6162" width="1.6328125" customWidth="1"/>
    <col min="6163" max="6167" width="3.08984375" customWidth="1"/>
    <col min="6168" max="6168" width="1.6328125" customWidth="1"/>
    <col min="6169" max="6173" width="3.08984375" customWidth="1"/>
    <col min="6174" max="6174" width="1.6328125" customWidth="1"/>
    <col min="6175" max="6179" width="3.08984375" customWidth="1"/>
    <col min="6180" max="6180" width="1.6328125" customWidth="1"/>
    <col min="6181" max="6185" width="3.08984375" customWidth="1"/>
    <col min="6186" max="6186" width="1.6328125" customWidth="1"/>
    <col min="6187" max="6191" width="3.08984375" customWidth="1"/>
    <col min="6192" max="6192" width="1.6328125" customWidth="1"/>
    <col min="6193" max="6197" width="3.08984375" customWidth="1"/>
    <col min="6198" max="6198" width="1.6328125" customWidth="1"/>
    <col min="6199" max="6203" width="3.08984375" customWidth="1"/>
    <col min="6204" max="6204" width="1.6328125" customWidth="1"/>
    <col min="6205" max="6206" width="3.08984375" customWidth="1"/>
    <col min="6207" max="6207" width="2.6328125" customWidth="1"/>
    <col min="6208" max="6208" width="0.81640625" customWidth="1"/>
    <col min="6209" max="6209" width="2.1796875" customWidth="1"/>
    <col min="6210" max="6210" width="3.1796875" customWidth="1"/>
    <col min="6211" max="6211" width="0.81640625" customWidth="1"/>
    <col min="6212" max="6212" width="2.81640625" customWidth="1"/>
    <col min="6213" max="6213" width="5.90625" customWidth="1"/>
    <col min="6214" max="6214" width="4" customWidth="1"/>
    <col min="6215" max="6215" width="3.6328125" customWidth="1"/>
    <col min="6216" max="6216" width="5.90625" customWidth="1"/>
    <col min="6217" max="6217" width="4.6328125" customWidth="1"/>
    <col min="6402" max="6402" width="9.453125" customWidth="1"/>
    <col min="6403" max="6403" width="2.6328125" customWidth="1"/>
    <col min="6404" max="6405" width="3.08984375" customWidth="1"/>
    <col min="6406" max="6406" width="1.6328125" customWidth="1"/>
    <col min="6407" max="6411" width="3.08984375" customWidth="1"/>
    <col min="6412" max="6412" width="1.6328125" customWidth="1"/>
    <col min="6413" max="6417" width="3.08984375" customWidth="1"/>
    <col min="6418" max="6418" width="1.6328125" customWidth="1"/>
    <col min="6419" max="6423" width="3.08984375" customWidth="1"/>
    <col min="6424" max="6424" width="1.6328125" customWidth="1"/>
    <col min="6425" max="6429" width="3.08984375" customWidth="1"/>
    <col min="6430" max="6430" width="1.6328125" customWidth="1"/>
    <col min="6431" max="6435" width="3.08984375" customWidth="1"/>
    <col min="6436" max="6436" width="1.6328125" customWidth="1"/>
    <col min="6437" max="6441" width="3.08984375" customWidth="1"/>
    <col min="6442" max="6442" width="1.6328125" customWidth="1"/>
    <col min="6443" max="6447" width="3.08984375" customWidth="1"/>
    <col min="6448" max="6448" width="1.6328125" customWidth="1"/>
    <col min="6449" max="6453" width="3.08984375" customWidth="1"/>
    <col min="6454" max="6454" width="1.6328125" customWidth="1"/>
    <col min="6455" max="6459" width="3.08984375" customWidth="1"/>
    <col min="6460" max="6460" width="1.6328125" customWidth="1"/>
    <col min="6461" max="6462" width="3.08984375" customWidth="1"/>
    <col min="6463" max="6463" width="2.6328125" customWidth="1"/>
    <col min="6464" max="6464" width="0.81640625" customWidth="1"/>
    <col min="6465" max="6465" width="2.1796875" customWidth="1"/>
    <col min="6466" max="6466" width="3.1796875" customWidth="1"/>
    <col min="6467" max="6467" width="0.81640625" customWidth="1"/>
    <col min="6468" max="6468" width="2.81640625" customWidth="1"/>
    <col min="6469" max="6469" width="5.90625" customWidth="1"/>
    <col min="6470" max="6470" width="4" customWidth="1"/>
    <col min="6471" max="6471" width="3.6328125" customWidth="1"/>
    <col min="6472" max="6472" width="5.90625" customWidth="1"/>
    <col min="6473" max="6473" width="4.6328125" customWidth="1"/>
    <col min="6658" max="6658" width="9.453125" customWidth="1"/>
    <col min="6659" max="6659" width="2.6328125" customWidth="1"/>
    <col min="6660" max="6661" width="3.08984375" customWidth="1"/>
    <col min="6662" max="6662" width="1.6328125" customWidth="1"/>
    <col min="6663" max="6667" width="3.08984375" customWidth="1"/>
    <col min="6668" max="6668" width="1.6328125" customWidth="1"/>
    <col min="6669" max="6673" width="3.08984375" customWidth="1"/>
    <col min="6674" max="6674" width="1.6328125" customWidth="1"/>
    <col min="6675" max="6679" width="3.08984375" customWidth="1"/>
    <col min="6680" max="6680" width="1.6328125" customWidth="1"/>
    <col min="6681" max="6685" width="3.08984375" customWidth="1"/>
    <col min="6686" max="6686" width="1.6328125" customWidth="1"/>
    <col min="6687" max="6691" width="3.08984375" customWidth="1"/>
    <col min="6692" max="6692" width="1.6328125" customWidth="1"/>
    <col min="6693" max="6697" width="3.08984375" customWidth="1"/>
    <col min="6698" max="6698" width="1.6328125" customWidth="1"/>
    <col min="6699" max="6703" width="3.08984375" customWidth="1"/>
    <col min="6704" max="6704" width="1.6328125" customWidth="1"/>
    <col min="6705" max="6709" width="3.08984375" customWidth="1"/>
    <col min="6710" max="6710" width="1.6328125" customWidth="1"/>
    <col min="6711" max="6715" width="3.08984375" customWidth="1"/>
    <col min="6716" max="6716" width="1.6328125" customWidth="1"/>
    <col min="6717" max="6718" width="3.08984375" customWidth="1"/>
    <col min="6719" max="6719" width="2.6328125" customWidth="1"/>
    <col min="6720" max="6720" width="0.81640625" customWidth="1"/>
    <col min="6721" max="6721" width="2.1796875" customWidth="1"/>
    <col min="6722" max="6722" width="3.1796875" customWidth="1"/>
    <col min="6723" max="6723" width="0.81640625" customWidth="1"/>
    <col min="6724" max="6724" width="2.81640625" customWidth="1"/>
    <col min="6725" max="6725" width="5.90625" customWidth="1"/>
    <col min="6726" max="6726" width="4" customWidth="1"/>
    <col min="6727" max="6727" width="3.6328125" customWidth="1"/>
    <col min="6728" max="6728" width="5.90625" customWidth="1"/>
    <col min="6729" max="6729" width="4.6328125" customWidth="1"/>
    <col min="6914" max="6914" width="9.453125" customWidth="1"/>
    <col min="6915" max="6915" width="2.6328125" customWidth="1"/>
    <col min="6916" max="6917" width="3.08984375" customWidth="1"/>
    <col min="6918" max="6918" width="1.6328125" customWidth="1"/>
    <col min="6919" max="6923" width="3.08984375" customWidth="1"/>
    <col min="6924" max="6924" width="1.6328125" customWidth="1"/>
    <col min="6925" max="6929" width="3.08984375" customWidth="1"/>
    <col min="6930" max="6930" width="1.6328125" customWidth="1"/>
    <col min="6931" max="6935" width="3.08984375" customWidth="1"/>
    <col min="6936" max="6936" width="1.6328125" customWidth="1"/>
    <col min="6937" max="6941" width="3.08984375" customWidth="1"/>
    <col min="6942" max="6942" width="1.6328125" customWidth="1"/>
    <col min="6943" max="6947" width="3.08984375" customWidth="1"/>
    <col min="6948" max="6948" width="1.6328125" customWidth="1"/>
    <col min="6949" max="6953" width="3.08984375" customWidth="1"/>
    <col min="6954" max="6954" width="1.6328125" customWidth="1"/>
    <col min="6955" max="6959" width="3.08984375" customWidth="1"/>
    <col min="6960" max="6960" width="1.6328125" customWidth="1"/>
    <col min="6961" max="6965" width="3.08984375" customWidth="1"/>
    <col min="6966" max="6966" width="1.6328125" customWidth="1"/>
    <col min="6967" max="6971" width="3.08984375" customWidth="1"/>
    <col min="6972" max="6972" width="1.6328125" customWidth="1"/>
    <col min="6973" max="6974" width="3.08984375" customWidth="1"/>
    <col min="6975" max="6975" width="2.6328125" customWidth="1"/>
    <col min="6976" max="6976" width="0.81640625" customWidth="1"/>
    <col min="6977" max="6977" width="2.1796875" customWidth="1"/>
    <col min="6978" max="6978" width="3.1796875" customWidth="1"/>
    <col min="6979" max="6979" width="0.81640625" customWidth="1"/>
    <col min="6980" max="6980" width="2.81640625" customWidth="1"/>
    <col min="6981" max="6981" width="5.90625" customWidth="1"/>
    <col min="6982" max="6982" width="4" customWidth="1"/>
    <col min="6983" max="6983" width="3.6328125" customWidth="1"/>
    <col min="6984" max="6984" width="5.90625" customWidth="1"/>
    <col min="6985" max="6985" width="4.6328125" customWidth="1"/>
    <col min="7170" max="7170" width="9.453125" customWidth="1"/>
    <col min="7171" max="7171" width="2.6328125" customWidth="1"/>
    <col min="7172" max="7173" width="3.08984375" customWidth="1"/>
    <col min="7174" max="7174" width="1.6328125" customWidth="1"/>
    <col min="7175" max="7179" width="3.08984375" customWidth="1"/>
    <col min="7180" max="7180" width="1.6328125" customWidth="1"/>
    <col min="7181" max="7185" width="3.08984375" customWidth="1"/>
    <col min="7186" max="7186" width="1.6328125" customWidth="1"/>
    <col min="7187" max="7191" width="3.08984375" customWidth="1"/>
    <col min="7192" max="7192" width="1.6328125" customWidth="1"/>
    <col min="7193" max="7197" width="3.08984375" customWidth="1"/>
    <col min="7198" max="7198" width="1.6328125" customWidth="1"/>
    <col min="7199" max="7203" width="3.08984375" customWidth="1"/>
    <col min="7204" max="7204" width="1.6328125" customWidth="1"/>
    <col min="7205" max="7209" width="3.08984375" customWidth="1"/>
    <col min="7210" max="7210" width="1.6328125" customWidth="1"/>
    <col min="7211" max="7215" width="3.08984375" customWidth="1"/>
    <col min="7216" max="7216" width="1.6328125" customWidth="1"/>
    <col min="7217" max="7221" width="3.08984375" customWidth="1"/>
    <col min="7222" max="7222" width="1.6328125" customWidth="1"/>
    <col min="7223" max="7227" width="3.08984375" customWidth="1"/>
    <col min="7228" max="7228" width="1.6328125" customWidth="1"/>
    <col min="7229" max="7230" width="3.08984375" customWidth="1"/>
    <col min="7231" max="7231" width="2.6328125" customWidth="1"/>
    <col min="7232" max="7232" width="0.81640625" customWidth="1"/>
    <col min="7233" max="7233" width="2.1796875" customWidth="1"/>
    <col min="7234" max="7234" width="3.1796875" customWidth="1"/>
    <col min="7235" max="7235" width="0.81640625" customWidth="1"/>
    <col min="7236" max="7236" width="2.81640625" customWidth="1"/>
    <col min="7237" max="7237" width="5.90625" customWidth="1"/>
    <col min="7238" max="7238" width="4" customWidth="1"/>
    <col min="7239" max="7239" width="3.6328125" customWidth="1"/>
    <col min="7240" max="7240" width="5.90625" customWidth="1"/>
    <col min="7241" max="7241" width="4.6328125" customWidth="1"/>
    <col min="7426" max="7426" width="9.453125" customWidth="1"/>
    <col min="7427" max="7427" width="2.6328125" customWidth="1"/>
    <col min="7428" max="7429" width="3.08984375" customWidth="1"/>
    <col min="7430" max="7430" width="1.6328125" customWidth="1"/>
    <col min="7431" max="7435" width="3.08984375" customWidth="1"/>
    <col min="7436" max="7436" width="1.6328125" customWidth="1"/>
    <col min="7437" max="7441" width="3.08984375" customWidth="1"/>
    <col min="7442" max="7442" width="1.6328125" customWidth="1"/>
    <col min="7443" max="7447" width="3.08984375" customWidth="1"/>
    <col min="7448" max="7448" width="1.6328125" customWidth="1"/>
    <col min="7449" max="7453" width="3.08984375" customWidth="1"/>
    <col min="7454" max="7454" width="1.6328125" customWidth="1"/>
    <col min="7455" max="7459" width="3.08984375" customWidth="1"/>
    <col min="7460" max="7460" width="1.6328125" customWidth="1"/>
    <col min="7461" max="7465" width="3.08984375" customWidth="1"/>
    <col min="7466" max="7466" width="1.6328125" customWidth="1"/>
    <col min="7467" max="7471" width="3.08984375" customWidth="1"/>
    <col min="7472" max="7472" width="1.6328125" customWidth="1"/>
    <col min="7473" max="7477" width="3.08984375" customWidth="1"/>
    <col min="7478" max="7478" width="1.6328125" customWidth="1"/>
    <col min="7479" max="7483" width="3.08984375" customWidth="1"/>
    <col min="7484" max="7484" width="1.6328125" customWidth="1"/>
    <col min="7485" max="7486" width="3.08984375" customWidth="1"/>
    <col min="7487" max="7487" width="2.6328125" customWidth="1"/>
    <col min="7488" max="7488" width="0.81640625" customWidth="1"/>
    <col min="7489" max="7489" width="2.1796875" customWidth="1"/>
    <col min="7490" max="7490" width="3.1796875" customWidth="1"/>
    <col min="7491" max="7491" width="0.81640625" customWidth="1"/>
    <col min="7492" max="7492" width="2.81640625" customWidth="1"/>
    <col min="7493" max="7493" width="5.90625" customWidth="1"/>
    <col min="7494" max="7494" width="4" customWidth="1"/>
    <col min="7495" max="7495" width="3.6328125" customWidth="1"/>
    <col min="7496" max="7496" width="5.90625" customWidth="1"/>
    <col min="7497" max="7497" width="4.6328125" customWidth="1"/>
    <col min="7682" max="7682" width="9.453125" customWidth="1"/>
    <col min="7683" max="7683" width="2.6328125" customWidth="1"/>
    <col min="7684" max="7685" width="3.08984375" customWidth="1"/>
    <col min="7686" max="7686" width="1.6328125" customWidth="1"/>
    <col min="7687" max="7691" width="3.08984375" customWidth="1"/>
    <col min="7692" max="7692" width="1.6328125" customWidth="1"/>
    <col min="7693" max="7697" width="3.08984375" customWidth="1"/>
    <col min="7698" max="7698" width="1.6328125" customWidth="1"/>
    <col min="7699" max="7703" width="3.08984375" customWidth="1"/>
    <col min="7704" max="7704" width="1.6328125" customWidth="1"/>
    <col min="7705" max="7709" width="3.08984375" customWidth="1"/>
    <col min="7710" max="7710" width="1.6328125" customWidth="1"/>
    <col min="7711" max="7715" width="3.08984375" customWidth="1"/>
    <col min="7716" max="7716" width="1.6328125" customWidth="1"/>
    <col min="7717" max="7721" width="3.08984375" customWidth="1"/>
    <col min="7722" max="7722" width="1.6328125" customWidth="1"/>
    <col min="7723" max="7727" width="3.08984375" customWidth="1"/>
    <col min="7728" max="7728" width="1.6328125" customWidth="1"/>
    <col min="7729" max="7733" width="3.08984375" customWidth="1"/>
    <col min="7734" max="7734" width="1.6328125" customWidth="1"/>
    <col min="7735" max="7739" width="3.08984375" customWidth="1"/>
    <col min="7740" max="7740" width="1.6328125" customWidth="1"/>
    <col min="7741" max="7742" width="3.08984375" customWidth="1"/>
    <col min="7743" max="7743" width="2.6328125" customWidth="1"/>
    <col min="7744" max="7744" width="0.81640625" customWidth="1"/>
    <col min="7745" max="7745" width="2.1796875" customWidth="1"/>
    <col min="7746" max="7746" width="3.1796875" customWidth="1"/>
    <col min="7747" max="7747" width="0.81640625" customWidth="1"/>
    <col min="7748" max="7748" width="2.81640625" customWidth="1"/>
    <col min="7749" max="7749" width="5.90625" customWidth="1"/>
    <col min="7750" max="7750" width="4" customWidth="1"/>
    <col min="7751" max="7751" width="3.6328125" customWidth="1"/>
    <col min="7752" max="7752" width="5.90625" customWidth="1"/>
    <col min="7753" max="7753" width="4.6328125" customWidth="1"/>
    <col min="7938" max="7938" width="9.453125" customWidth="1"/>
    <col min="7939" max="7939" width="2.6328125" customWidth="1"/>
    <col min="7940" max="7941" width="3.08984375" customWidth="1"/>
    <col min="7942" max="7942" width="1.6328125" customWidth="1"/>
    <col min="7943" max="7947" width="3.08984375" customWidth="1"/>
    <col min="7948" max="7948" width="1.6328125" customWidth="1"/>
    <col min="7949" max="7953" width="3.08984375" customWidth="1"/>
    <col min="7954" max="7954" width="1.6328125" customWidth="1"/>
    <col min="7955" max="7959" width="3.08984375" customWidth="1"/>
    <col min="7960" max="7960" width="1.6328125" customWidth="1"/>
    <col min="7961" max="7965" width="3.08984375" customWidth="1"/>
    <col min="7966" max="7966" width="1.6328125" customWidth="1"/>
    <col min="7967" max="7971" width="3.08984375" customWidth="1"/>
    <col min="7972" max="7972" width="1.6328125" customWidth="1"/>
    <col min="7973" max="7977" width="3.08984375" customWidth="1"/>
    <col min="7978" max="7978" width="1.6328125" customWidth="1"/>
    <col min="7979" max="7983" width="3.08984375" customWidth="1"/>
    <col min="7984" max="7984" width="1.6328125" customWidth="1"/>
    <col min="7985" max="7989" width="3.08984375" customWidth="1"/>
    <col min="7990" max="7990" width="1.6328125" customWidth="1"/>
    <col min="7991" max="7995" width="3.08984375" customWidth="1"/>
    <col min="7996" max="7996" width="1.6328125" customWidth="1"/>
    <col min="7997" max="7998" width="3.08984375" customWidth="1"/>
    <col min="7999" max="7999" width="2.6328125" customWidth="1"/>
    <col min="8000" max="8000" width="0.81640625" customWidth="1"/>
    <col min="8001" max="8001" width="2.1796875" customWidth="1"/>
    <col min="8002" max="8002" width="3.1796875" customWidth="1"/>
    <col min="8003" max="8003" width="0.81640625" customWidth="1"/>
    <col min="8004" max="8004" width="2.81640625" customWidth="1"/>
    <col min="8005" max="8005" width="5.90625" customWidth="1"/>
    <col min="8006" max="8006" width="4" customWidth="1"/>
    <col min="8007" max="8007" width="3.6328125" customWidth="1"/>
    <col min="8008" max="8008" width="5.90625" customWidth="1"/>
    <col min="8009" max="8009" width="4.6328125" customWidth="1"/>
    <col min="8194" max="8194" width="9.453125" customWidth="1"/>
    <col min="8195" max="8195" width="2.6328125" customWidth="1"/>
    <col min="8196" max="8197" width="3.08984375" customWidth="1"/>
    <col min="8198" max="8198" width="1.6328125" customWidth="1"/>
    <col min="8199" max="8203" width="3.08984375" customWidth="1"/>
    <col min="8204" max="8204" width="1.6328125" customWidth="1"/>
    <col min="8205" max="8209" width="3.08984375" customWidth="1"/>
    <col min="8210" max="8210" width="1.6328125" customWidth="1"/>
    <col min="8211" max="8215" width="3.08984375" customWidth="1"/>
    <col min="8216" max="8216" width="1.6328125" customWidth="1"/>
    <col min="8217" max="8221" width="3.08984375" customWidth="1"/>
    <col min="8222" max="8222" width="1.6328125" customWidth="1"/>
    <col min="8223" max="8227" width="3.08984375" customWidth="1"/>
    <col min="8228" max="8228" width="1.6328125" customWidth="1"/>
    <col min="8229" max="8233" width="3.08984375" customWidth="1"/>
    <col min="8234" max="8234" width="1.6328125" customWidth="1"/>
    <col min="8235" max="8239" width="3.08984375" customWidth="1"/>
    <col min="8240" max="8240" width="1.6328125" customWidth="1"/>
    <col min="8241" max="8245" width="3.08984375" customWidth="1"/>
    <col min="8246" max="8246" width="1.6328125" customWidth="1"/>
    <col min="8247" max="8251" width="3.08984375" customWidth="1"/>
    <col min="8252" max="8252" width="1.6328125" customWidth="1"/>
    <col min="8253" max="8254" width="3.08984375" customWidth="1"/>
    <col min="8255" max="8255" width="2.6328125" customWidth="1"/>
    <col min="8256" max="8256" width="0.81640625" customWidth="1"/>
    <col min="8257" max="8257" width="2.1796875" customWidth="1"/>
    <col min="8258" max="8258" width="3.1796875" customWidth="1"/>
    <col min="8259" max="8259" width="0.81640625" customWidth="1"/>
    <col min="8260" max="8260" width="2.81640625" customWidth="1"/>
    <col min="8261" max="8261" width="5.90625" customWidth="1"/>
    <col min="8262" max="8262" width="4" customWidth="1"/>
    <col min="8263" max="8263" width="3.6328125" customWidth="1"/>
    <col min="8264" max="8264" width="5.90625" customWidth="1"/>
    <col min="8265" max="8265" width="4.6328125" customWidth="1"/>
    <col min="8450" max="8450" width="9.453125" customWidth="1"/>
    <col min="8451" max="8451" width="2.6328125" customWidth="1"/>
    <col min="8452" max="8453" width="3.08984375" customWidth="1"/>
    <col min="8454" max="8454" width="1.6328125" customWidth="1"/>
    <col min="8455" max="8459" width="3.08984375" customWidth="1"/>
    <col min="8460" max="8460" width="1.6328125" customWidth="1"/>
    <col min="8461" max="8465" width="3.08984375" customWidth="1"/>
    <col min="8466" max="8466" width="1.6328125" customWidth="1"/>
    <col min="8467" max="8471" width="3.08984375" customWidth="1"/>
    <col min="8472" max="8472" width="1.6328125" customWidth="1"/>
    <col min="8473" max="8477" width="3.08984375" customWidth="1"/>
    <col min="8478" max="8478" width="1.6328125" customWidth="1"/>
    <col min="8479" max="8483" width="3.08984375" customWidth="1"/>
    <col min="8484" max="8484" width="1.6328125" customWidth="1"/>
    <col min="8485" max="8489" width="3.08984375" customWidth="1"/>
    <col min="8490" max="8490" width="1.6328125" customWidth="1"/>
    <col min="8491" max="8495" width="3.08984375" customWidth="1"/>
    <col min="8496" max="8496" width="1.6328125" customWidth="1"/>
    <col min="8497" max="8501" width="3.08984375" customWidth="1"/>
    <col min="8502" max="8502" width="1.6328125" customWidth="1"/>
    <col min="8503" max="8507" width="3.08984375" customWidth="1"/>
    <col min="8508" max="8508" width="1.6328125" customWidth="1"/>
    <col min="8509" max="8510" width="3.08984375" customWidth="1"/>
    <col min="8511" max="8511" width="2.6328125" customWidth="1"/>
    <col min="8512" max="8512" width="0.81640625" customWidth="1"/>
    <col min="8513" max="8513" width="2.1796875" customWidth="1"/>
    <col min="8514" max="8514" width="3.1796875" customWidth="1"/>
    <col min="8515" max="8515" width="0.81640625" customWidth="1"/>
    <col min="8516" max="8516" width="2.81640625" customWidth="1"/>
    <col min="8517" max="8517" width="5.90625" customWidth="1"/>
    <col min="8518" max="8518" width="4" customWidth="1"/>
    <col min="8519" max="8519" width="3.6328125" customWidth="1"/>
    <col min="8520" max="8520" width="5.90625" customWidth="1"/>
    <col min="8521" max="8521" width="4.6328125" customWidth="1"/>
    <col min="8706" max="8706" width="9.453125" customWidth="1"/>
    <col min="8707" max="8707" width="2.6328125" customWidth="1"/>
    <col min="8708" max="8709" width="3.08984375" customWidth="1"/>
    <col min="8710" max="8710" width="1.6328125" customWidth="1"/>
    <col min="8711" max="8715" width="3.08984375" customWidth="1"/>
    <col min="8716" max="8716" width="1.6328125" customWidth="1"/>
    <col min="8717" max="8721" width="3.08984375" customWidth="1"/>
    <col min="8722" max="8722" width="1.6328125" customWidth="1"/>
    <col min="8723" max="8727" width="3.08984375" customWidth="1"/>
    <col min="8728" max="8728" width="1.6328125" customWidth="1"/>
    <col min="8729" max="8733" width="3.08984375" customWidth="1"/>
    <col min="8734" max="8734" width="1.6328125" customWidth="1"/>
    <col min="8735" max="8739" width="3.08984375" customWidth="1"/>
    <col min="8740" max="8740" width="1.6328125" customWidth="1"/>
    <col min="8741" max="8745" width="3.08984375" customWidth="1"/>
    <col min="8746" max="8746" width="1.6328125" customWidth="1"/>
    <col min="8747" max="8751" width="3.08984375" customWidth="1"/>
    <col min="8752" max="8752" width="1.6328125" customWidth="1"/>
    <col min="8753" max="8757" width="3.08984375" customWidth="1"/>
    <col min="8758" max="8758" width="1.6328125" customWidth="1"/>
    <col min="8759" max="8763" width="3.08984375" customWidth="1"/>
    <col min="8764" max="8764" width="1.6328125" customWidth="1"/>
    <col min="8765" max="8766" width="3.08984375" customWidth="1"/>
    <col min="8767" max="8767" width="2.6328125" customWidth="1"/>
    <col min="8768" max="8768" width="0.81640625" customWidth="1"/>
    <col min="8769" max="8769" width="2.1796875" customWidth="1"/>
    <col min="8770" max="8770" width="3.1796875" customWidth="1"/>
    <col min="8771" max="8771" width="0.81640625" customWidth="1"/>
    <col min="8772" max="8772" width="2.81640625" customWidth="1"/>
    <col min="8773" max="8773" width="5.90625" customWidth="1"/>
    <col min="8774" max="8774" width="4" customWidth="1"/>
    <col min="8775" max="8775" width="3.6328125" customWidth="1"/>
    <col min="8776" max="8776" width="5.90625" customWidth="1"/>
    <col min="8777" max="8777" width="4.6328125" customWidth="1"/>
    <col min="8962" max="8962" width="9.453125" customWidth="1"/>
    <col min="8963" max="8963" width="2.6328125" customWidth="1"/>
    <col min="8964" max="8965" width="3.08984375" customWidth="1"/>
    <col min="8966" max="8966" width="1.6328125" customWidth="1"/>
    <col min="8967" max="8971" width="3.08984375" customWidth="1"/>
    <col min="8972" max="8972" width="1.6328125" customWidth="1"/>
    <col min="8973" max="8977" width="3.08984375" customWidth="1"/>
    <col min="8978" max="8978" width="1.6328125" customWidth="1"/>
    <col min="8979" max="8983" width="3.08984375" customWidth="1"/>
    <col min="8984" max="8984" width="1.6328125" customWidth="1"/>
    <col min="8985" max="8989" width="3.08984375" customWidth="1"/>
    <col min="8990" max="8990" width="1.6328125" customWidth="1"/>
    <col min="8991" max="8995" width="3.08984375" customWidth="1"/>
    <col min="8996" max="8996" width="1.6328125" customWidth="1"/>
    <col min="8997" max="9001" width="3.08984375" customWidth="1"/>
    <col min="9002" max="9002" width="1.6328125" customWidth="1"/>
    <col min="9003" max="9007" width="3.08984375" customWidth="1"/>
    <col min="9008" max="9008" width="1.6328125" customWidth="1"/>
    <col min="9009" max="9013" width="3.08984375" customWidth="1"/>
    <col min="9014" max="9014" width="1.6328125" customWidth="1"/>
    <col min="9015" max="9019" width="3.08984375" customWidth="1"/>
    <col min="9020" max="9020" width="1.6328125" customWidth="1"/>
    <col min="9021" max="9022" width="3.08984375" customWidth="1"/>
    <col min="9023" max="9023" width="2.6328125" customWidth="1"/>
    <col min="9024" max="9024" width="0.81640625" customWidth="1"/>
    <col min="9025" max="9025" width="2.1796875" customWidth="1"/>
    <col min="9026" max="9026" width="3.1796875" customWidth="1"/>
    <col min="9027" max="9027" width="0.81640625" customWidth="1"/>
    <col min="9028" max="9028" width="2.81640625" customWidth="1"/>
    <col min="9029" max="9029" width="5.90625" customWidth="1"/>
    <col min="9030" max="9030" width="4" customWidth="1"/>
    <col min="9031" max="9031" width="3.6328125" customWidth="1"/>
    <col min="9032" max="9032" width="5.90625" customWidth="1"/>
    <col min="9033" max="9033" width="4.6328125" customWidth="1"/>
    <col min="9218" max="9218" width="9.453125" customWidth="1"/>
    <col min="9219" max="9219" width="2.6328125" customWidth="1"/>
    <col min="9220" max="9221" width="3.08984375" customWidth="1"/>
    <col min="9222" max="9222" width="1.6328125" customWidth="1"/>
    <col min="9223" max="9227" width="3.08984375" customWidth="1"/>
    <col min="9228" max="9228" width="1.6328125" customWidth="1"/>
    <col min="9229" max="9233" width="3.08984375" customWidth="1"/>
    <col min="9234" max="9234" width="1.6328125" customWidth="1"/>
    <col min="9235" max="9239" width="3.08984375" customWidth="1"/>
    <col min="9240" max="9240" width="1.6328125" customWidth="1"/>
    <col min="9241" max="9245" width="3.08984375" customWidth="1"/>
    <col min="9246" max="9246" width="1.6328125" customWidth="1"/>
    <col min="9247" max="9251" width="3.08984375" customWidth="1"/>
    <col min="9252" max="9252" width="1.6328125" customWidth="1"/>
    <col min="9253" max="9257" width="3.08984375" customWidth="1"/>
    <col min="9258" max="9258" width="1.6328125" customWidth="1"/>
    <col min="9259" max="9263" width="3.08984375" customWidth="1"/>
    <col min="9264" max="9264" width="1.6328125" customWidth="1"/>
    <col min="9265" max="9269" width="3.08984375" customWidth="1"/>
    <col min="9270" max="9270" width="1.6328125" customWidth="1"/>
    <col min="9271" max="9275" width="3.08984375" customWidth="1"/>
    <col min="9276" max="9276" width="1.6328125" customWidth="1"/>
    <col min="9277" max="9278" width="3.08984375" customWidth="1"/>
    <col min="9279" max="9279" width="2.6328125" customWidth="1"/>
    <col min="9280" max="9280" width="0.81640625" customWidth="1"/>
    <col min="9281" max="9281" width="2.1796875" customWidth="1"/>
    <col min="9282" max="9282" width="3.1796875" customWidth="1"/>
    <col min="9283" max="9283" width="0.81640625" customWidth="1"/>
    <col min="9284" max="9284" width="2.81640625" customWidth="1"/>
    <col min="9285" max="9285" width="5.90625" customWidth="1"/>
    <col min="9286" max="9286" width="4" customWidth="1"/>
    <col min="9287" max="9287" width="3.6328125" customWidth="1"/>
    <col min="9288" max="9288" width="5.90625" customWidth="1"/>
    <col min="9289" max="9289" width="4.6328125" customWidth="1"/>
    <col min="9474" max="9474" width="9.453125" customWidth="1"/>
    <col min="9475" max="9475" width="2.6328125" customWidth="1"/>
    <col min="9476" max="9477" width="3.08984375" customWidth="1"/>
    <col min="9478" max="9478" width="1.6328125" customWidth="1"/>
    <col min="9479" max="9483" width="3.08984375" customWidth="1"/>
    <col min="9484" max="9484" width="1.6328125" customWidth="1"/>
    <col min="9485" max="9489" width="3.08984375" customWidth="1"/>
    <col min="9490" max="9490" width="1.6328125" customWidth="1"/>
    <col min="9491" max="9495" width="3.08984375" customWidth="1"/>
    <col min="9496" max="9496" width="1.6328125" customWidth="1"/>
    <col min="9497" max="9501" width="3.08984375" customWidth="1"/>
    <col min="9502" max="9502" width="1.6328125" customWidth="1"/>
    <col min="9503" max="9507" width="3.08984375" customWidth="1"/>
    <col min="9508" max="9508" width="1.6328125" customWidth="1"/>
    <col min="9509" max="9513" width="3.08984375" customWidth="1"/>
    <col min="9514" max="9514" width="1.6328125" customWidth="1"/>
    <col min="9515" max="9519" width="3.08984375" customWidth="1"/>
    <col min="9520" max="9520" width="1.6328125" customWidth="1"/>
    <col min="9521" max="9525" width="3.08984375" customWidth="1"/>
    <col min="9526" max="9526" width="1.6328125" customWidth="1"/>
    <col min="9527" max="9531" width="3.08984375" customWidth="1"/>
    <col min="9532" max="9532" width="1.6328125" customWidth="1"/>
    <col min="9533" max="9534" width="3.08984375" customWidth="1"/>
    <col min="9535" max="9535" width="2.6328125" customWidth="1"/>
    <col min="9536" max="9536" width="0.81640625" customWidth="1"/>
    <col min="9537" max="9537" width="2.1796875" customWidth="1"/>
    <col min="9538" max="9538" width="3.1796875" customWidth="1"/>
    <col min="9539" max="9539" width="0.81640625" customWidth="1"/>
    <col min="9540" max="9540" width="2.81640625" customWidth="1"/>
    <col min="9541" max="9541" width="5.90625" customWidth="1"/>
    <col min="9542" max="9542" width="4" customWidth="1"/>
    <col min="9543" max="9543" width="3.6328125" customWidth="1"/>
    <col min="9544" max="9544" width="5.90625" customWidth="1"/>
    <col min="9545" max="9545" width="4.6328125" customWidth="1"/>
    <col min="9730" max="9730" width="9.453125" customWidth="1"/>
    <col min="9731" max="9731" width="2.6328125" customWidth="1"/>
    <col min="9732" max="9733" width="3.08984375" customWidth="1"/>
    <col min="9734" max="9734" width="1.6328125" customWidth="1"/>
    <col min="9735" max="9739" width="3.08984375" customWidth="1"/>
    <col min="9740" max="9740" width="1.6328125" customWidth="1"/>
    <col min="9741" max="9745" width="3.08984375" customWidth="1"/>
    <col min="9746" max="9746" width="1.6328125" customWidth="1"/>
    <col min="9747" max="9751" width="3.08984375" customWidth="1"/>
    <col min="9752" max="9752" width="1.6328125" customWidth="1"/>
    <col min="9753" max="9757" width="3.08984375" customWidth="1"/>
    <col min="9758" max="9758" width="1.6328125" customWidth="1"/>
    <col min="9759" max="9763" width="3.08984375" customWidth="1"/>
    <col min="9764" max="9764" width="1.6328125" customWidth="1"/>
    <col min="9765" max="9769" width="3.08984375" customWidth="1"/>
    <col min="9770" max="9770" width="1.6328125" customWidth="1"/>
    <col min="9771" max="9775" width="3.08984375" customWidth="1"/>
    <col min="9776" max="9776" width="1.6328125" customWidth="1"/>
    <col min="9777" max="9781" width="3.08984375" customWidth="1"/>
    <col min="9782" max="9782" width="1.6328125" customWidth="1"/>
    <col min="9783" max="9787" width="3.08984375" customWidth="1"/>
    <col min="9788" max="9788" width="1.6328125" customWidth="1"/>
    <col min="9789" max="9790" width="3.08984375" customWidth="1"/>
    <col min="9791" max="9791" width="2.6328125" customWidth="1"/>
    <col min="9792" max="9792" width="0.81640625" customWidth="1"/>
    <col min="9793" max="9793" width="2.1796875" customWidth="1"/>
    <col min="9794" max="9794" width="3.1796875" customWidth="1"/>
    <col min="9795" max="9795" width="0.81640625" customWidth="1"/>
    <col min="9796" max="9796" width="2.81640625" customWidth="1"/>
    <col min="9797" max="9797" width="5.90625" customWidth="1"/>
    <col min="9798" max="9798" width="4" customWidth="1"/>
    <col min="9799" max="9799" width="3.6328125" customWidth="1"/>
    <col min="9800" max="9800" width="5.90625" customWidth="1"/>
    <col min="9801" max="9801" width="4.6328125" customWidth="1"/>
    <col min="9986" max="9986" width="9.453125" customWidth="1"/>
    <col min="9987" max="9987" width="2.6328125" customWidth="1"/>
    <col min="9988" max="9989" width="3.08984375" customWidth="1"/>
    <col min="9990" max="9990" width="1.6328125" customWidth="1"/>
    <col min="9991" max="9995" width="3.08984375" customWidth="1"/>
    <col min="9996" max="9996" width="1.6328125" customWidth="1"/>
    <col min="9997" max="10001" width="3.08984375" customWidth="1"/>
    <col min="10002" max="10002" width="1.6328125" customWidth="1"/>
    <col min="10003" max="10007" width="3.08984375" customWidth="1"/>
    <col min="10008" max="10008" width="1.6328125" customWidth="1"/>
    <col min="10009" max="10013" width="3.08984375" customWidth="1"/>
    <col min="10014" max="10014" width="1.6328125" customWidth="1"/>
    <col min="10015" max="10019" width="3.08984375" customWidth="1"/>
    <col min="10020" max="10020" width="1.6328125" customWidth="1"/>
    <col min="10021" max="10025" width="3.08984375" customWidth="1"/>
    <col min="10026" max="10026" width="1.6328125" customWidth="1"/>
    <col min="10027" max="10031" width="3.08984375" customWidth="1"/>
    <col min="10032" max="10032" width="1.6328125" customWidth="1"/>
    <col min="10033" max="10037" width="3.08984375" customWidth="1"/>
    <col min="10038" max="10038" width="1.6328125" customWidth="1"/>
    <col min="10039" max="10043" width="3.08984375" customWidth="1"/>
    <col min="10044" max="10044" width="1.6328125" customWidth="1"/>
    <col min="10045" max="10046" width="3.08984375" customWidth="1"/>
    <col min="10047" max="10047" width="2.6328125" customWidth="1"/>
    <col min="10048" max="10048" width="0.81640625" customWidth="1"/>
    <col min="10049" max="10049" width="2.1796875" customWidth="1"/>
    <col min="10050" max="10050" width="3.1796875" customWidth="1"/>
    <col min="10051" max="10051" width="0.81640625" customWidth="1"/>
    <col min="10052" max="10052" width="2.81640625" customWidth="1"/>
    <col min="10053" max="10053" width="5.90625" customWidth="1"/>
    <col min="10054" max="10054" width="4" customWidth="1"/>
    <col min="10055" max="10055" width="3.6328125" customWidth="1"/>
    <col min="10056" max="10056" width="5.90625" customWidth="1"/>
    <col min="10057" max="10057" width="4.6328125" customWidth="1"/>
    <col min="10242" max="10242" width="9.453125" customWidth="1"/>
    <col min="10243" max="10243" width="2.6328125" customWidth="1"/>
    <col min="10244" max="10245" width="3.08984375" customWidth="1"/>
    <col min="10246" max="10246" width="1.6328125" customWidth="1"/>
    <col min="10247" max="10251" width="3.08984375" customWidth="1"/>
    <col min="10252" max="10252" width="1.6328125" customWidth="1"/>
    <col min="10253" max="10257" width="3.08984375" customWidth="1"/>
    <col min="10258" max="10258" width="1.6328125" customWidth="1"/>
    <col min="10259" max="10263" width="3.08984375" customWidth="1"/>
    <col min="10264" max="10264" width="1.6328125" customWidth="1"/>
    <col min="10265" max="10269" width="3.08984375" customWidth="1"/>
    <col min="10270" max="10270" width="1.6328125" customWidth="1"/>
    <col min="10271" max="10275" width="3.08984375" customWidth="1"/>
    <col min="10276" max="10276" width="1.6328125" customWidth="1"/>
    <col min="10277" max="10281" width="3.08984375" customWidth="1"/>
    <col min="10282" max="10282" width="1.6328125" customWidth="1"/>
    <col min="10283" max="10287" width="3.08984375" customWidth="1"/>
    <col min="10288" max="10288" width="1.6328125" customWidth="1"/>
    <col min="10289" max="10293" width="3.08984375" customWidth="1"/>
    <col min="10294" max="10294" width="1.6328125" customWidth="1"/>
    <col min="10295" max="10299" width="3.08984375" customWidth="1"/>
    <col min="10300" max="10300" width="1.6328125" customWidth="1"/>
    <col min="10301" max="10302" width="3.08984375" customWidth="1"/>
    <col min="10303" max="10303" width="2.6328125" customWidth="1"/>
    <col min="10304" max="10304" width="0.81640625" customWidth="1"/>
    <col min="10305" max="10305" width="2.1796875" customWidth="1"/>
    <col min="10306" max="10306" width="3.1796875" customWidth="1"/>
    <col min="10307" max="10307" width="0.81640625" customWidth="1"/>
    <col min="10308" max="10308" width="2.81640625" customWidth="1"/>
    <col min="10309" max="10309" width="5.90625" customWidth="1"/>
    <col min="10310" max="10310" width="4" customWidth="1"/>
    <col min="10311" max="10311" width="3.6328125" customWidth="1"/>
    <col min="10312" max="10312" width="5.90625" customWidth="1"/>
    <col min="10313" max="10313" width="4.6328125" customWidth="1"/>
    <col min="10498" max="10498" width="9.453125" customWidth="1"/>
    <col min="10499" max="10499" width="2.6328125" customWidth="1"/>
    <col min="10500" max="10501" width="3.08984375" customWidth="1"/>
    <col min="10502" max="10502" width="1.6328125" customWidth="1"/>
    <col min="10503" max="10507" width="3.08984375" customWidth="1"/>
    <col min="10508" max="10508" width="1.6328125" customWidth="1"/>
    <col min="10509" max="10513" width="3.08984375" customWidth="1"/>
    <col min="10514" max="10514" width="1.6328125" customWidth="1"/>
    <col min="10515" max="10519" width="3.08984375" customWidth="1"/>
    <col min="10520" max="10520" width="1.6328125" customWidth="1"/>
    <col min="10521" max="10525" width="3.08984375" customWidth="1"/>
    <col min="10526" max="10526" width="1.6328125" customWidth="1"/>
    <col min="10527" max="10531" width="3.08984375" customWidth="1"/>
    <col min="10532" max="10532" width="1.6328125" customWidth="1"/>
    <col min="10533" max="10537" width="3.08984375" customWidth="1"/>
    <col min="10538" max="10538" width="1.6328125" customWidth="1"/>
    <col min="10539" max="10543" width="3.08984375" customWidth="1"/>
    <col min="10544" max="10544" width="1.6328125" customWidth="1"/>
    <col min="10545" max="10549" width="3.08984375" customWidth="1"/>
    <col min="10550" max="10550" width="1.6328125" customWidth="1"/>
    <col min="10551" max="10555" width="3.08984375" customWidth="1"/>
    <col min="10556" max="10556" width="1.6328125" customWidth="1"/>
    <col min="10557" max="10558" width="3.08984375" customWidth="1"/>
    <col min="10559" max="10559" width="2.6328125" customWidth="1"/>
    <col min="10560" max="10560" width="0.81640625" customWidth="1"/>
    <col min="10561" max="10561" width="2.1796875" customWidth="1"/>
    <col min="10562" max="10562" width="3.1796875" customWidth="1"/>
    <col min="10563" max="10563" width="0.81640625" customWidth="1"/>
    <col min="10564" max="10564" width="2.81640625" customWidth="1"/>
    <col min="10565" max="10565" width="5.90625" customWidth="1"/>
    <col min="10566" max="10566" width="4" customWidth="1"/>
    <col min="10567" max="10567" width="3.6328125" customWidth="1"/>
    <col min="10568" max="10568" width="5.90625" customWidth="1"/>
    <col min="10569" max="10569" width="4.6328125" customWidth="1"/>
    <col min="10754" max="10754" width="9.453125" customWidth="1"/>
    <col min="10755" max="10755" width="2.6328125" customWidth="1"/>
    <col min="10756" max="10757" width="3.08984375" customWidth="1"/>
    <col min="10758" max="10758" width="1.6328125" customWidth="1"/>
    <col min="10759" max="10763" width="3.08984375" customWidth="1"/>
    <col min="10764" max="10764" width="1.6328125" customWidth="1"/>
    <col min="10765" max="10769" width="3.08984375" customWidth="1"/>
    <col min="10770" max="10770" width="1.6328125" customWidth="1"/>
    <col min="10771" max="10775" width="3.08984375" customWidth="1"/>
    <col min="10776" max="10776" width="1.6328125" customWidth="1"/>
    <col min="10777" max="10781" width="3.08984375" customWidth="1"/>
    <col min="10782" max="10782" width="1.6328125" customWidth="1"/>
    <col min="10783" max="10787" width="3.08984375" customWidth="1"/>
    <col min="10788" max="10788" width="1.6328125" customWidth="1"/>
    <col min="10789" max="10793" width="3.08984375" customWidth="1"/>
    <col min="10794" max="10794" width="1.6328125" customWidth="1"/>
    <col min="10795" max="10799" width="3.08984375" customWidth="1"/>
    <col min="10800" max="10800" width="1.6328125" customWidth="1"/>
    <col min="10801" max="10805" width="3.08984375" customWidth="1"/>
    <col min="10806" max="10806" width="1.6328125" customWidth="1"/>
    <col min="10807" max="10811" width="3.08984375" customWidth="1"/>
    <col min="10812" max="10812" width="1.6328125" customWidth="1"/>
    <col min="10813" max="10814" width="3.08984375" customWidth="1"/>
    <col min="10815" max="10815" width="2.6328125" customWidth="1"/>
    <col min="10816" max="10816" width="0.81640625" customWidth="1"/>
    <col min="10817" max="10817" width="2.1796875" customWidth="1"/>
    <col min="10818" max="10818" width="3.1796875" customWidth="1"/>
    <col min="10819" max="10819" width="0.81640625" customWidth="1"/>
    <col min="10820" max="10820" width="2.81640625" customWidth="1"/>
    <col min="10821" max="10821" width="5.90625" customWidth="1"/>
    <col min="10822" max="10822" width="4" customWidth="1"/>
    <col min="10823" max="10823" width="3.6328125" customWidth="1"/>
    <col min="10824" max="10824" width="5.90625" customWidth="1"/>
    <col min="10825" max="10825" width="4.6328125" customWidth="1"/>
    <col min="11010" max="11010" width="9.453125" customWidth="1"/>
    <col min="11011" max="11011" width="2.6328125" customWidth="1"/>
    <col min="11012" max="11013" width="3.08984375" customWidth="1"/>
    <col min="11014" max="11014" width="1.6328125" customWidth="1"/>
    <col min="11015" max="11019" width="3.08984375" customWidth="1"/>
    <col min="11020" max="11020" width="1.6328125" customWidth="1"/>
    <col min="11021" max="11025" width="3.08984375" customWidth="1"/>
    <col min="11026" max="11026" width="1.6328125" customWidth="1"/>
    <col min="11027" max="11031" width="3.08984375" customWidth="1"/>
    <col min="11032" max="11032" width="1.6328125" customWidth="1"/>
    <col min="11033" max="11037" width="3.08984375" customWidth="1"/>
    <col min="11038" max="11038" width="1.6328125" customWidth="1"/>
    <col min="11039" max="11043" width="3.08984375" customWidth="1"/>
    <col min="11044" max="11044" width="1.6328125" customWidth="1"/>
    <col min="11045" max="11049" width="3.08984375" customWidth="1"/>
    <col min="11050" max="11050" width="1.6328125" customWidth="1"/>
    <col min="11051" max="11055" width="3.08984375" customWidth="1"/>
    <col min="11056" max="11056" width="1.6328125" customWidth="1"/>
    <col min="11057" max="11061" width="3.08984375" customWidth="1"/>
    <col min="11062" max="11062" width="1.6328125" customWidth="1"/>
    <col min="11063" max="11067" width="3.08984375" customWidth="1"/>
    <col min="11068" max="11068" width="1.6328125" customWidth="1"/>
    <col min="11069" max="11070" width="3.08984375" customWidth="1"/>
    <col min="11071" max="11071" width="2.6328125" customWidth="1"/>
    <col min="11072" max="11072" width="0.81640625" customWidth="1"/>
    <col min="11073" max="11073" width="2.1796875" customWidth="1"/>
    <col min="11074" max="11074" width="3.1796875" customWidth="1"/>
    <col min="11075" max="11075" width="0.81640625" customWidth="1"/>
    <col min="11076" max="11076" width="2.81640625" customWidth="1"/>
    <col min="11077" max="11077" width="5.90625" customWidth="1"/>
    <col min="11078" max="11078" width="4" customWidth="1"/>
    <col min="11079" max="11079" width="3.6328125" customWidth="1"/>
    <col min="11080" max="11080" width="5.90625" customWidth="1"/>
    <col min="11081" max="11081" width="4.6328125" customWidth="1"/>
    <col min="11266" max="11266" width="9.453125" customWidth="1"/>
    <col min="11267" max="11267" width="2.6328125" customWidth="1"/>
    <col min="11268" max="11269" width="3.08984375" customWidth="1"/>
    <col min="11270" max="11270" width="1.6328125" customWidth="1"/>
    <col min="11271" max="11275" width="3.08984375" customWidth="1"/>
    <col min="11276" max="11276" width="1.6328125" customWidth="1"/>
    <col min="11277" max="11281" width="3.08984375" customWidth="1"/>
    <col min="11282" max="11282" width="1.6328125" customWidth="1"/>
    <col min="11283" max="11287" width="3.08984375" customWidth="1"/>
    <col min="11288" max="11288" width="1.6328125" customWidth="1"/>
    <col min="11289" max="11293" width="3.08984375" customWidth="1"/>
    <col min="11294" max="11294" width="1.6328125" customWidth="1"/>
    <col min="11295" max="11299" width="3.08984375" customWidth="1"/>
    <col min="11300" max="11300" width="1.6328125" customWidth="1"/>
    <col min="11301" max="11305" width="3.08984375" customWidth="1"/>
    <col min="11306" max="11306" width="1.6328125" customWidth="1"/>
    <col min="11307" max="11311" width="3.08984375" customWidth="1"/>
    <col min="11312" max="11312" width="1.6328125" customWidth="1"/>
    <col min="11313" max="11317" width="3.08984375" customWidth="1"/>
    <col min="11318" max="11318" width="1.6328125" customWidth="1"/>
    <col min="11319" max="11323" width="3.08984375" customWidth="1"/>
    <col min="11324" max="11324" width="1.6328125" customWidth="1"/>
    <col min="11325" max="11326" width="3.08984375" customWidth="1"/>
    <col min="11327" max="11327" width="2.6328125" customWidth="1"/>
    <col min="11328" max="11328" width="0.81640625" customWidth="1"/>
    <col min="11329" max="11329" width="2.1796875" customWidth="1"/>
    <col min="11330" max="11330" width="3.1796875" customWidth="1"/>
    <col min="11331" max="11331" width="0.81640625" customWidth="1"/>
    <col min="11332" max="11332" width="2.81640625" customWidth="1"/>
    <col min="11333" max="11333" width="5.90625" customWidth="1"/>
    <col min="11334" max="11334" width="4" customWidth="1"/>
    <col min="11335" max="11335" width="3.6328125" customWidth="1"/>
    <col min="11336" max="11336" width="5.90625" customWidth="1"/>
    <col min="11337" max="11337" width="4.6328125" customWidth="1"/>
    <col min="11522" max="11522" width="9.453125" customWidth="1"/>
    <col min="11523" max="11523" width="2.6328125" customWidth="1"/>
    <col min="11524" max="11525" width="3.08984375" customWidth="1"/>
    <col min="11526" max="11526" width="1.6328125" customWidth="1"/>
    <col min="11527" max="11531" width="3.08984375" customWidth="1"/>
    <col min="11532" max="11532" width="1.6328125" customWidth="1"/>
    <col min="11533" max="11537" width="3.08984375" customWidth="1"/>
    <col min="11538" max="11538" width="1.6328125" customWidth="1"/>
    <col min="11539" max="11543" width="3.08984375" customWidth="1"/>
    <col min="11544" max="11544" width="1.6328125" customWidth="1"/>
    <col min="11545" max="11549" width="3.08984375" customWidth="1"/>
    <col min="11550" max="11550" width="1.6328125" customWidth="1"/>
    <col min="11551" max="11555" width="3.08984375" customWidth="1"/>
    <col min="11556" max="11556" width="1.6328125" customWidth="1"/>
    <col min="11557" max="11561" width="3.08984375" customWidth="1"/>
    <col min="11562" max="11562" width="1.6328125" customWidth="1"/>
    <col min="11563" max="11567" width="3.08984375" customWidth="1"/>
    <col min="11568" max="11568" width="1.6328125" customWidth="1"/>
    <col min="11569" max="11573" width="3.08984375" customWidth="1"/>
    <col min="11574" max="11574" width="1.6328125" customWidth="1"/>
    <col min="11575" max="11579" width="3.08984375" customWidth="1"/>
    <col min="11580" max="11580" width="1.6328125" customWidth="1"/>
    <col min="11581" max="11582" width="3.08984375" customWidth="1"/>
    <col min="11583" max="11583" width="2.6328125" customWidth="1"/>
    <col min="11584" max="11584" width="0.81640625" customWidth="1"/>
    <col min="11585" max="11585" width="2.1796875" customWidth="1"/>
    <col min="11586" max="11586" width="3.1796875" customWidth="1"/>
    <col min="11587" max="11587" width="0.81640625" customWidth="1"/>
    <col min="11588" max="11588" width="2.81640625" customWidth="1"/>
    <col min="11589" max="11589" width="5.90625" customWidth="1"/>
    <col min="11590" max="11590" width="4" customWidth="1"/>
    <col min="11591" max="11591" width="3.6328125" customWidth="1"/>
    <col min="11592" max="11592" width="5.90625" customWidth="1"/>
    <col min="11593" max="11593" width="4.6328125" customWidth="1"/>
    <col min="11778" max="11778" width="9.453125" customWidth="1"/>
    <col min="11779" max="11779" width="2.6328125" customWidth="1"/>
    <col min="11780" max="11781" width="3.08984375" customWidth="1"/>
    <col min="11782" max="11782" width="1.6328125" customWidth="1"/>
    <col min="11783" max="11787" width="3.08984375" customWidth="1"/>
    <col min="11788" max="11788" width="1.6328125" customWidth="1"/>
    <col min="11789" max="11793" width="3.08984375" customWidth="1"/>
    <col min="11794" max="11794" width="1.6328125" customWidth="1"/>
    <col min="11795" max="11799" width="3.08984375" customWidth="1"/>
    <col min="11800" max="11800" width="1.6328125" customWidth="1"/>
    <col min="11801" max="11805" width="3.08984375" customWidth="1"/>
    <col min="11806" max="11806" width="1.6328125" customWidth="1"/>
    <col min="11807" max="11811" width="3.08984375" customWidth="1"/>
    <col min="11812" max="11812" width="1.6328125" customWidth="1"/>
    <col min="11813" max="11817" width="3.08984375" customWidth="1"/>
    <col min="11818" max="11818" width="1.6328125" customWidth="1"/>
    <col min="11819" max="11823" width="3.08984375" customWidth="1"/>
    <col min="11824" max="11824" width="1.6328125" customWidth="1"/>
    <col min="11825" max="11829" width="3.08984375" customWidth="1"/>
    <col min="11830" max="11830" width="1.6328125" customWidth="1"/>
    <col min="11831" max="11835" width="3.08984375" customWidth="1"/>
    <col min="11836" max="11836" width="1.6328125" customWidth="1"/>
    <col min="11837" max="11838" width="3.08984375" customWidth="1"/>
    <col min="11839" max="11839" width="2.6328125" customWidth="1"/>
    <col min="11840" max="11840" width="0.81640625" customWidth="1"/>
    <col min="11841" max="11841" width="2.1796875" customWidth="1"/>
    <col min="11842" max="11842" width="3.1796875" customWidth="1"/>
    <col min="11843" max="11843" width="0.81640625" customWidth="1"/>
    <col min="11844" max="11844" width="2.81640625" customWidth="1"/>
    <col min="11845" max="11845" width="5.90625" customWidth="1"/>
    <col min="11846" max="11846" width="4" customWidth="1"/>
    <col min="11847" max="11847" width="3.6328125" customWidth="1"/>
    <col min="11848" max="11848" width="5.90625" customWidth="1"/>
    <col min="11849" max="11849" width="4.6328125" customWidth="1"/>
    <col min="12034" max="12034" width="9.453125" customWidth="1"/>
    <col min="12035" max="12035" width="2.6328125" customWidth="1"/>
    <col min="12036" max="12037" width="3.08984375" customWidth="1"/>
    <col min="12038" max="12038" width="1.6328125" customWidth="1"/>
    <col min="12039" max="12043" width="3.08984375" customWidth="1"/>
    <col min="12044" max="12044" width="1.6328125" customWidth="1"/>
    <col min="12045" max="12049" width="3.08984375" customWidth="1"/>
    <col min="12050" max="12050" width="1.6328125" customWidth="1"/>
    <col min="12051" max="12055" width="3.08984375" customWidth="1"/>
    <col min="12056" max="12056" width="1.6328125" customWidth="1"/>
    <col min="12057" max="12061" width="3.08984375" customWidth="1"/>
    <col min="12062" max="12062" width="1.6328125" customWidth="1"/>
    <col min="12063" max="12067" width="3.08984375" customWidth="1"/>
    <col min="12068" max="12068" width="1.6328125" customWidth="1"/>
    <col min="12069" max="12073" width="3.08984375" customWidth="1"/>
    <col min="12074" max="12074" width="1.6328125" customWidth="1"/>
    <col min="12075" max="12079" width="3.08984375" customWidth="1"/>
    <col min="12080" max="12080" width="1.6328125" customWidth="1"/>
    <col min="12081" max="12085" width="3.08984375" customWidth="1"/>
    <col min="12086" max="12086" width="1.6328125" customWidth="1"/>
    <col min="12087" max="12091" width="3.08984375" customWidth="1"/>
    <col min="12092" max="12092" width="1.6328125" customWidth="1"/>
    <col min="12093" max="12094" width="3.08984375" customWidth="1"/>
    <col min="12095" max="12095" width="2.6328125" customWidth="1"/>
    <col min="12096" max="12096" width="0.81640625" customWidth="1"/>
    <col min="12097" max="12097" width="2.1796875" customWidth="1"/>
    <col min="12098" max="12098" width="3.1796875" customWidth="1"/>
    <col min="12099" max="12099" width="0.81640625" customWidth="1"/>
    <col min="12100" max="12100" width="2.81640625" customWidth="1"/>
    <col min="12101" max="12101" width="5.90625" customWidth="1"/>
    <col min="12102" max="12102" width="4" customWidth="1"/>
    <col min="12103" max="12103" width="3.6328125" customWidth="1"/>
    <col min="12104" max="12104" width="5.90625" customWidth="1"/>
    <col min="12105" max="12105" width="4.6328125" customWidth="1"/>
    <col min="12290" max="12290" width="9.453125" customWidth="1"/>
    <col min="12291" max="12291" width="2.6328125" customWidth="1"/>
    <col min="12292" max="12293" width="3.08984375" customWidth="1"/>
    <col min="12294" max="12294" width="1.6328125" customWidth="1"/>
    <col min="12295" max="12299" width="3.08984375" customWidth="1"/>
    <col min="12300" max="12300" width="1.6328125" customWidth="1"/>
    <col min="12301" max="12305" width="3.08984375" customWidth="1"/>
    <col min="12306" max="12306" width="1.6328125" customWidth="1"/>
    <col min="12307" max="12311" width="3.08984375" customWidth="1"/>
    <col min="12312" max="12312" width="1.6328125" customWidth="1"/>
    <col min="12313" max="12317" width="3.08984375" customWidth="1"/>
    <col min="12318" max="12318" width="1.6328125" customWidth="1"/>
    <col min="12319" max="12323" width="3.08984375" customWidth="1"/>
    <col min="12324" max="12324" width="1.6328125" customWidth="1"/>
    <col min="12325" max="12329" width="3.08984375" customWidth="1"/>
    <col min="12330" max="12330" width="1.6328125" customWidth="1"/>
    <col min="12331" max="12335" width="3.08984375" customWidth="1"/>
    <col min="12336" max="12336" width="1.6328125" customWidth="1"/>
    <col min="12337" max="12341" width="3.08984375" customWidth="1"/>
    <col min="12342" max="12342" width="1.6328125" customWidth="1"/>
    <col min="12343" max="12347" width="3.08984375" customWidth="1"/>
    <col min="12348" max="12348" width="1.6328125" customWidth="1"/>
    <col min="12349" max="12350" width="3.08984375" customWidth="1"/>
    <col min="12351" max="12351" width="2.6328125" customWidth="1"/>
    <col min="12352" max="12352" width="0.81640625" customWidth="1"/>
    <col min="12353" max="12353" width="2.1796875" customWidth="1"/>
    <col min="12354" max="12354" width="3.1796875" customWidth="1"/>
    <col min="12355" max="12355" width="0.81640625" customWidth="1"/>
    <col min="12356" max="12356" width="2.81640625" customWidth="1"/>
    <col min="12357" max="12357" width="5.90625" customWidth="1"/>
    <col min="12358" max="12358" width="4" customWidth="1"/>
    <col min="12359" max="12359" width="3.6328125" customWidth="1"/>
    <col min="12360" max="12360" width="5.90625" customWidth="1"/>
    <col min="12361" max="12361" width="4.6328125" customWidth="1"/>
    <col min="12546" max="12546" width="9.453125" customWidth="1"/>
    <col min="12547" max="12547" width="2.6328125" customWidth="1"/>
    <col min="12548" max="12549" width="3.08984375" customWidth="1"/>
    <col min="12550" max="12550" width="1.6328125" customWidth="1"/>
    <col min="12551" max="12555" width="3.08984375" customWidth="1"/>
    <col min="12556" max="12556" width="1.6328125" customWidth="1"/>
    <col min="12557" max="12561" width="3.08984375" customWidth="1"/>
    <col min="12562" max="12562" width="1.6328125" customWidth="1"/>
    <col min="12563" max="12567" width="3.08984375" customWidth="1"/>
    <col min="12568" max="12568" width="1.6328125" customWidth="1"/>
    <col min="12569" max="12573" width="3.08984375" customWidth="1"/>
    <col min="12574" max="12574" width="1.6328125" customWidth="1"/>
    <col min="12575" max="12579" width="3.08984375" customWidth="1"/>
    <col min="12580" max="12580" width="1.6328125" customWidth="1"/>
    <col min="12581" max="12585" width="3.08984375" customWidth="1"/>
    <col min="12586" max="12586" width="1.6328125" customWidth="1"/>
    <col min="12587" max="12591" width="3.08984375" customWidth="1"/>
    <col min="12592" max="12592" width="1.6328125" customWidth="1"/>
    <col min="12593" max="12597" width="3.08984375" customWidth="1"/>
    <col min="12598" max="12598" width="1.6328125" customWidth="1"/>
    <col min="12599" max="12603" width="3.08984375" customWidth="1"/>
    <col min="12604" max="12604" width="1.6328125" customWidth="1"/>
    <col min="12605" max="12606" width="3.08984375" customWidth="1"/>
    <col min="12607" max="12607" width="2.6328125" customWidth="1"/>
    <col min="12608" max="12608" width="0.81640625" customWidth="1"/>
    <col min="12609" max="12609" width="2.1796875" customWidth="1"/>
    <col min="12610" max="12610" width="3.1796875" customWidth="1"/>
    <col min="12611" max="12611" width="0.81640625" customWidth="1"/>
    <col min="12612" max="12612" width="2.81640625" customWidth="1"/>
    <col min="12613" max="12613" width="5.90625" customWidth="1"/>
    <col min="12614" max="12614" width="4" customWidth="1"/>
    <col min="12615" max="12615" width="3.6328125" customWidth="1"/>
    <col min="12616" max="12616" width="5.90625" customWidth="1"/>
    <col min="12617" max="12617" width="4.6328125" customWidth="1"/>
    <col min="12802" max="12802" width="9.453125" customWidth="1"/>
    <col min="12803" max="12803" width="2.6328125" customWidth="1"/>
    <col min="12804" max="12805" width="3.08984375" customWidth="1"/>
    <col min="12806" max="12806" width="1.6328125" customWidth="1"/>
    <col min="12807" max="12811" width="3.08984375" customWidth="1"/>
    <col min="12812" max="12812" width="1.6328125" customWidth="1"/>
    <col min="12813" max="12817" width="3.08984375" customWidth="1"/>
    <col min="12818" max="12818" width="1.6328125" customWidth="1"/>
    <col min="12819" max="12823" width="3.08984375" customWidth="1"/>
    <col min="12824" max="12824" width="1.6328125" customWidth="1"/>
    <col min="12825" max="12829" width="3.08984375" customWidth="1"/>
    <col min="12830" max="12830" width="1.6328125" customWidth="1"/>
    <col min="12831" max="12835" width="3.08984375" customWidth="1"/>
    <col min="12836" max="12836" width="1.6328125" customWidth="1"/>
    <col min="12837" max="12841" width="3.08984375" customWidth="1"/>
    <col min="12842" max="12842" width="1.6328125" customWidth="1"/>
    <col min="12843" max="12847" width="3.08984375" customWidth="1"/>
    <col min="12848" max="12848" width="1.6328125" customWidth="1"/>
    <col min="12849" max="12853" width="3.08984375" customWidth="1"/>
    <col min="12854" max="12854" width="1.6328125" customWidth="1"/>
    <col min="12855" max="12859" width="3.08984375" customWidth="1"/>
    <col min="12860" max="12860" width="1.6328125" customWidth="1"/>
    <col min="12861" max="12862" width="3.08984375" customWidth="1"/>
    <col min="12863" max="12863" width="2.6328125" customWidth="1"/>
    <col min="12864" max="12864" width="0.81640625" customWidth="1"/>
    <col min="12865" max="12865" width="2.1796875" customWidth="1"/>
    <col min="12866" max="12866" width="3.1796875" customWidth="1"/>
    <col min="12867" max="12867" width="0.81640625" customWidth="1"/>
    <col min="12868" max="12868" width="2.81640625" customWidth="1"/>
    <col min="12869" max="12869" width="5.90625" customWidth="1"/>
    <col min="12870" max="12870" width="4" customWidth="1"/>
    <col min="12871" max="12871" width="3.6328125" customWidth="1"/>
    <col min="12872" max="12872" width="5.90625" customWidth="1"/>
    <col min="12873" max="12873" width="4.6328125" customWidth="1"/>
    <col min="13058" max="13058" width="9.453125" customWidth="1"/>
    <col min="13059" max="13059" width="2.6328125" customWidth="1"/>
    <col min="13060" max="13061" width="3.08984375" customWidth="1"/>
    <col min="13062" max="13062" width="1.6328125" customWidth="1"/>
    <col min="13063" max="13067" width="3.08984375" customWidth="1"/>
    <col min="13068" max="13068" width="1.6328125" customWidth="1"/>
    <col min="13069" max="13073" width="3.08984375" customWidth="1"/>
    <col min="13074" max="13074" width="1.6328125" customWidth="1"/>
    <col min="13075" max="13079" width="3.08984375" customWidth="1"/>
    <col min="13080" max="13080" width="1.6328125" customWidth="1"/>
    <col min="13081" max="13085" width="3.08984375" customWidth="1"/>
    <col min="13086" max="13086" width="1.6328125" customWidth="1"/>
    <col min="13087" max="13091" width="3.08984375" customWidth="1"/>
    <col min="13092" max="13092" width="1.6328125" customWidth="1"/>
    <col min="13093" max="13097" width="3.08984375" customWidth="1"/>
    <col min="13098" max="13098" width="1.6328125" customWidth="1"/>
    <col min="13099" max="13103" width="3.08984375" customWidth="1"/>
    <col min="13104" max="13104" width="1.6328125" customWidth="1"/>
    <col min="13105" max="13109" width="3.08984375" customWidth="1"/>
    <col min="13110" max="13110" width="1.6328125" customWidth="1"/>
    <col min="13111" max="13115" width="3.08984375" customWidth="1"/>
    <col min="13116" max="13116" width="1.6328125" customWidth="1"/>
    <col min="13117" max="13118" width="3.08984375" customWidth="1"/>
    <col min="13119" max="13119" width="2.6328125" customWidth="1"/>
    <col min="13120" max="13120" width="0.81640625" customWidth="1"/>
    <col min="13121" max="13121" width="2.1796875" customWidth="1"/>
    <col min="13122" max="13122" width="3.1796875" customWidth="1"/>
    <col min="13123" max="13123" width="0.81640625" customWidth="1"/>
    <col min="13124" max="13124" width="2.81640625" customWidth="1"/>
    <col min="13125" max="13125" width="5.90625" customWidth="1"/>
    <col min="13126" max="13126" width="4" customWidth="1"/>
    <col min="13127" max="13127" width="3.6328125" customWidth="1"/>
    <col min="13128" max="13128" width="5.90625" customWidth="1"/>
    <col min="13129" max="13129" width="4.6328125" customWidth="1"/>
    <col min="13314" max="13314" width="9.453125" customWidth="1"/>
    <col min="13315" max="13315" width="2.6328125" customWidth="1"/>
    <col min="13316" max="13317" width="3.08984375" customWidth="1"/>
    <col min="13318" max="13318" width="1.6328125" customWidth="1"/>
    <col min="13319" max="13323" width="3.08984375" customWidth="1"/>
    <col min="13324" max="13324" width="1.6328125" customWidth="1"/>
    <col min="13325" max="13329" width="3.08984375" customWidth="1"/>
    <col min="13330" max="13330" width="1.6328125" customWidth="1"/>
    <col min="13331" max="13335" width="3.08984375" customWidth="1"/>
    <col min="13336" max="13336" width="1.6328125" customWidth="1"/>
    <col min="13337" max="13341" width="3.08984375" customWidth="1"/>
    <col min="13342" max="13342" width="1.6328125" customWidth="1"/>
    <col min="13343" max="13347" width="3.08984375" customWidth="1"/>
    <col min="13348" max="13348" width="1.6328125" customWidth="1"/>
    <col min="13349" max="13353" width="3.08984375" customWidth="1"/>
    <col min="13354" max="13354" width="1.6328125" customWidth="1"/>
    <col min="13355" max="13359" width="3.08984375" customWidth="1"/>
    <col min="13360" max="13360" width="1.6328125" customWidth="1"/>
    <col min="13361" max="13365" width="3.08984375" customWidth="1"/>
    <col min="13366" max="13366" width="1.6328125" customWidth="1"/>
    <col min="13367" max="13371" width="3.08984375" customWidth="1"/>
    <col min="13372" max="13372" width="1.6328125" customWidth="1"/>
    <col min="13373" max="13374" width="3.08984375" customWidth="1"/>
    <col min="13375" max="13375" width="2.6328125" customWidth="1"/>
    <col min="13376" max="13376" width="0.81640625" customWidth="1"/>
    <col min="13377" max="13377" width="2.1796875" customWidth="1"/>
    <col min="13378" max="13378" width="3.1796875" customWidth="1"/>
    <col min="13379" max="13379" width="0.81640625" customWidth="1"/>
    <col min="13380" max="13380" width="2.81640625" customWidth="1"/>
    <col min="13381" max="13381" width="5.90625" customWidth="1"/>
    <col min="13382" max="13382" width="4" customWidth="1"/>
    <col min="13383" max="13383" width="3.6328125" customWidth="1"/>
    <col min="13384" max="13384" width="5.90625" customWidth="1"/>
    <col min="13385" max="13385" width="4.6328125" customWidth="1"/>
    <col min="13570" max="13570" width="9.453125" customWidth="1"/>
    <col min="13571" max="13571" width="2.6328125" customWidth="1"/>
    <col min="13572" max="13573" width="3.08984375" customWidth="1"/>
    <col min="13574" max="13574" width="1.6328125" customWidth="1"/>
    <col min="13575" max="13579" width="3.08984375" customWidth="1"/>
    <col min="13580" max="13580" width="1.6328125" customWidth="1"/>
    <col min="13581" max="13585" width="3.08984375" customWidth="1"/>
    <col min="13586" max="13586" width="1.6328125" customWidth="1"/>
    <col min="13587" max="13591" width="3.08984375" customWidth="1"/>
    <col min="13592" max="13592" width="1.6328125" customWidth="1"/>
    <col min="13593" max="13597" width="3.08984375" customWidth="1"/>
    <col min="13598" max="13598" width="1.6328125" customWidth="1"/>
    <col min="13599" max="13603" width="3.08984375" customWidth="1"/>
    <col min="13604" max="13604" width="1.6328125" customWidth="1"/>
    <col min="13605" max="13609" width="3.08984375" customWidth="1"/>
    <col min="13610" max="13610" width="1.6328125" customWidth="1"/>
    <col min="13611" max="13615" width="3.08984375" customWidth="1"/>
    <col min="13616" max="13616" width="1.6328125" customWidth="1"/>
    <col min="13617" max="13621" width="3.08984375" customWidth="1"/>
    <col min="13622" max="13622" width="1.6328125" customWidth="1"/>
    <col min="13623" max="13627" width="3.08984375" customWidth="1"/>
    <col min="13628" max="13628" width="1.6328125" customWidth="1"/>
    <col min="13629" max="13630" width="3.08984375" customWidth="1"/>
    <col min="13631" max="13631" width="2.6328125" customWidth="1"/>
    <col min="13632" max="13632" width="0.81640625" customWidth="1"/>
    <col min="13633" max="13633" width="2.1796875" customWidth="1"/>
    <col min="13634" max="13634" width="3.1796875" customWidth="1"/>
    <col min="13635" max="13635" width="0.81640625" customWidth="1"/>
    <col min="13636" max="13636" width="2.81640625" customWidth="1"/>
    <col min="13637" max="13637" width="5.90625" customWidth="1"/>
    <col min="13638" max="13638" width="4" customWidth="1"/>
    <col min="13639" max="13639" width="3.6328125" customWidth="1"/>
    <col min="13640" max="13640" width="5.90625" customWidth="1"/>
    <col min="13641" max="13641" width="4.6328125" customWidth="1"/>
    <col min="13826" max="13826" width="9.453125" customWidth="1"/>
    <col min="13827" max="13827" width="2.6328125" customWidth="1"/>
    <col min="13828" max="13829" width="3.08984375" customWidth="1"/>
    <col min="13830" max="13830" width="1.6328125" customWidth="1"/>
    <col min="13831" max="13835" width="3.08984375" customWidth="1"/>
    <col min="13836" max="13836" width="1.6328125" customWidth="1"/>
    <col min="13837" max="13841" width="3.08984375" customWidth="1"/>
    <col min="13842" max="13842" width="1.6328125" customWidth="1"/>
    <col min="13843" max="13847" width="3.08984375" customWidth="1"/>
    <col min="13848" max="13848" width="1.6328125" customWidth="1"/>
    <col min="13849" max="13853" width="3.08984375" customWidth="1"/>
    <col min="13854" max="13854" width="1.6328125" customWidth="1"/>
    <col min="13855" max="13859" width="3.08984375" customWidth="1"/>
    <col min="13860" max="13860" width="1.6328125" customWidth="1"/>
    <col min="13861" max="13865" width="3.08984375" customWidth="1"/>
    <col min="13866" max="13866" width="1.6328125" customWidth="1"/>
    <col min="13867" max="13871" width="3.08984375" customWidth="1"/>
    <col min="13872" max="13872" width="1.6328125" customWidth="1"/>
    <col min="13873" max="13877" width="3.08984375" customWidth="1"/>
    <col min="13878" max="13878" width="1.6328125" customWidth="1"/>
    <col min="13879" max="13883" width="3.08984375" customWidth="1"/>
    <col min="13884" max="13884" width="1.6328125" customWidth="1"/>
    <col min="13885" max="13886" width="3.08984375" customWidth="1"/>
    <col min="13887" max="13887" width="2.6328125" customWidth="1"/>
    <col min="13888" max="13888" width="0.81640625" customWidth="1"/>
    <col min="13889" max="13889" width="2.1796875" customWidth="1"/>
    <col min="13890" max="13890" width="3.1796875" customWidth="1"/>
    <col min="13891" max="13891" width="0.81640625" customWidth="1"/>
    <col min="13892" max="13892" width="2.81640625" customWidth="1"/>
    <col min="13893" max="13893" width="5.90625" customWidth="1"/>
    <col min="13894" max="13894" width="4" customWidth="1"/>
    <col min="13895" max="13895" width="3.6328125" customWidth="1"/>
    <col min="13896" max="13896" width="5.90625" customWidth="1"/>
    <col min="13897" max="13897" width="4.6328125" customWidth="1"/>
    <col min="14082" max="14082" width="9.453125" customWidth="1"/>
    <col min="14083" max="14083" width="2.6328125" customWidth="1"/>
    <col min="14084" max="14085" width="3.08984375" customWidth="1"/>
    <col min="14086" max="14086" width="1.6328125" customWidth="1"/>
    <col min="14087" max="14091" width="3.08984375" customWidth="1"/>
    <col min="14092" max="14092" width="1.6328125" customWidth="1"/>
    <col min="14093" max="14097" width="3.08984375" customWidth="1"/>
    <col min="14098" max="14098" width="1.6328125" customWidth="1"/>
    <col min="14099" max="14103" width="3.08984375" customWidth="1"/>
    <col min="14104" max="14104" width="1.6328125" customWidth="1"/>
    <col min="14105" max="14109" width="3.08984375" customWidth="1"/>
    <col min="14110" max="14110" width="1.6328125" customWidth="1"/>
    <col min="14111" max="14115" width="3.08984375" customWidth="1"/>
    <col min="14116" max="14116" width="1.6328125" customWidth="1"/>
    <col min="14117" max="14121" width="3.08984375" customWidth="1"/>
    <col min="14122" max="14122" width="1.6328125" customWidth="1"/>
    <col min="14123" max="14127" width="3.08984375" customWidth="1"/>
    <col min="14128" max="14128" width="1.6328125" customWidth="1"/>
    <col min="14129" max="14133" width="3.08984375" customWidth="1"/>
    <col min="14134" max="14134" width="1.6328125" customWidth="1"/>
    <col min="14135" max="14139" width="3.08984375" customWidth="1"/>
    <col min="14140" max="14140" width="1.6328125" customWidth="1"/>
    <col min="14141" max="14142" width="3.08984375" customWidth="1"/>
    <col min="14143" max="14143" width="2.6328125" customWidth="1"/>
    <col min="14144" max="14144" width="0.81640625" customWidth="1"/>
    <col min="14145" max="14145" width="2.1796875" customWidth="1"/>
    <col min="14146" max="14146" width="3.1796875" customWidth="1"/>
    <col min="14147" max="14147" width="0.81640625" customWidth="1"/>
    <col min="14148" max="14148" width="2.81640625" customWidth="1"/>
    <col min="14149" max="14149" width="5.90625" customWidth="1"/>
    <col min="14150" max="14150" width="4" customWidth="1"/>
    <col min="14151" max="14151" width="3.6328125" customWidth="1"/>
    <col min="14152" max="14152" width="5.90625" customWidth="1"/>
    <col min="14153" max="14153" width="4.6328125" customWidth="1"/>
    <col min="14338" max="14338" width="9.453125" customWidth="1"/>
    <col min="14339" max="14339" width="2.6328125" customWidth="1"/>
    <col min="14340" max="14341" width="3.08984375" customWidth="1"/>
    <col min="14342" max="14342" width="1.6328125" customWidth="1"/>
    <col min="14343" max="14347" width="3.08984375" customWidth="1"/>
    <col min="14348" max="14348" width="1.6328125" customWidth="1"/>
    <col min="14349" max="14353" width="3.08984375" customWidth="1"/>
    <col min="14354" max="14354" width="1.6328125" customWidth="1"/>
    <col min="14355" max="14359" width="3.08984375" customWidth="1"/>
    <col min="14360" max="14360" width="1.6328125" customWidth="1"/>
    <col min="14361" max="14365" width="3.08984375" customWidth="1"/>
    <col min="14366" max="14366" width="1.6328125" customWidth="1"/>
    <col min="14367" max="14371" width="3.08984375" customWidth="1"/>
    <col min="14372" max="14372" width="1.6328125" customWidth="1"/>
    <col min="14373" max="14377" width="3.08984375" customWidth="1"/>
    <col min="14378" max="14378" width="1.6328125" customWidth="1"/>
    <col min="14379" max="14383" width="3.08984375" customWidth="1"/>
    <col min="14384" max="14384" width="1.6328125" customWidth="1"/>
    <col min="14385" max="14389" width="3.08984375" customWidth="1"/>
    <col min="14390" max="14390" width="1.6328125" customWidth="1"/>
    <col min="14391" max="14395" width="3.08984375" customWidth="1"/>
    <col min="14396" max="14396" width="1.6328125" customWidth="1"/>
    <col min="14397" max="14398" width="3.08984375" customWidth="1"/>
    <col min="14399" max="14399" width="2.6328125" customWidth="1"/>
    <col min="14400" max="14400" width="0.81640625" customWidth="1"/>
    <col min="14401" max="14401" width="2.1796875" customWidth="1"/>
    <col min="14402" max="14402" width="3.1796875" customWidth="1"/>
    <col min="14403" max="14403" width="0.81640625" customWidth="1"/>
    <col min="14404" max="14404" width="2.81640625" customWidth="1"/>
    <col min="14405" max="14405" width="5.90625" customWidth="1"/>
    <col min="14406" max="14406" width="4" customWidth="1"/>
    <col min="14407" max="14407" width="3.6328125" customWidth="1"/>
    <col min="14408" max="14408" width="5.90625" customWidth="1"/>
    <col min="14409" max="14409" width="4.6328125" customWidth="1"/>
    <col min="14594" max="14594" width="9.453125" customWidth="1"/>
    <col min="14595" max="14595" width="2.6328125" customWidth="1"/>
    <col min="14596" max="14597" width="3.08984375" customWidth="1"/>
    <col min="14598" max="14598" width="1.6328125" customWidth="1"/>
    <col min="14599" max="14603" width="3.08984375" customWidth="1"/>
    <col min="14604" max="14604" width="1.6328125" customWidth="1"/>
    <col min="14605" max="14609" width="3.08984375" customWidth="1"/>
    <col min="14610" max="14610" width="1.6328125" customWidth="1"/>
    <col min="14611" max="14615" width="3.08984375" customWidth="1"/>
    <col min="14616" max="14616" width="1.6328125" customWidth="1"/>
    <col min="14617" max="14621" width="3.08984375" customWidth="1"/>
    <col min="14622" max="14622" width="1.6328125" customWidth="1"/>
    <col min="14623" max="14627" width="3.08984375" customWidth="1"/>
    <col min="14628" max="14628" width="1.6328125" customWidth="1"/>
    <col min="14629" max="14633" width="3.08984375" customWidth="1"/>
    <col min="14634" max="14634" width="1.6328125" customWidth="1"/>
    <col min="14635" max="14639" width="3.08984375" customWidth="1"/>
    <col min="14640" max="14640" width="1.6328125" customWidth="1"/>
    <col min="14641" max="14645" width="3.08984375" customWidth="1"/>
    <col min="14646" max="14646" width="1.6328125" customWidth="1"/>
    <col min="14647" max="14651" width="3.08984375" customWidth="1"/>
    <col min="14652" max="14652" width="1.6328125" customWidth="1"/>
    <col min="14653" max="14654" width="3.08984375" customWidth="1"/>
    <col min="14655" max="14655" width="2.6328125" customWidth="1"/>
    <col min="14656" max="14656" width="0.81640625" customWidth="1"/>
    <col min="14657" max="14657" width="2.1796875" customWidth="1"/>
    <col min="14658" max="14658" width="3.1796875" customWidth="1"/>
    <col min="14659" max="14659" width="0.81640625" customWidth="1"/>
    <col min="14660" max="14660" width="2.81640625" customWidth="1"/>
    <col min="14661" max="14661" width="5.90625" customWidth="1"/>
    <col min="14662" max="14662" width="4" customWidth="1"/>
    <col min="14663" max="14663" width="3.6328125" customWidth="1"/>
    <col min="14664" max="14664" width="5.90625" customWidth="1"/>
    <col min="14665" max="14665" width="4.6328125" customWidth="1"/>
    <col min="14850" max="14850" width="9.453125" customWidth="1"/>
    <col min="14851" max="14851" width="2.6328125" customWidth="1"/>
    <col min="14852" max="14853" width="3.08984375" customWidth="1"/>
    <col min="14854" max="14854" width="1.6328125" customWidth="1"/>
    <col min="14855" max="14859" width="3.08984375" customWidth="1"/>
    <col min="14860" max="14860" width="1.6328125" customWidth="1"/>
    <col min="14861" max="14865" width="3.08984375" customWidth="1"/>
    <col min="14866" max="14866" width="1.6328125" customWidth="1"/>
    <col min="14867" max="14871" width="3.08984375" customWidth="1"/>
    <col min="14872" max="14872" width="1.6328125" customWidth="1"/>
    <col min="14873" max="14877" width="3.08984375" customWidth="1"/>
    <col min="14878" max="14878" width="1.6328125" customWidth="1"/>
    <col min="14879" max="14883" width="3.08984375" customWidth="1"/>
    <col min="14884" max="14884" width="1.6328125" customWidth="1"/>
    <col min="14885" max="14889" width="3.08984375" customWidth="1"/>
    <col min="14890" max="14890" width="1.6328125" customWidth="1"/>
    <col min="14891" max="14895" width="3.08984375" customWidth="1"/>
    <col min="14896" max="14896" width="1.6328125" customWidth="1"/>
    <col min="14897" max="14901" width="3.08984375" customWidth="1"/>
    <col min="14902" max="14902" width="1.6328125" customWidth="1"/>
    <col min="14903" max="14907" width="3.08984375" customWidth="1"/>
    <col min="14908" max="14908" width="1.6328125" customWidth="1"/>
    <col min="14909" max="14910" width="3.08984375" customWidth="1"/>
    <col min="14911" max="14911" width="2.6328125" customWidth="1"/>
    <col min="14912" max="14912" width="0.81640625" customWidth="1"/>
    <col min="14913" max="14913" width="2.1796875" customWidth="1"/>
    <col min="14914" max="14914" width="3.1796875" customWidth="1"/>
    <col min="14915" max="14915" width="0.81640625" customWidth="1"/>
    <col min="14916" max="14916" width="2.81640625" customWidth="1"/>
    <col min="14917" max="14917" width="5.90625" customWidth="1"/>
    <col min="14918" max="14918" width="4" customWidth="1"/>
    <col min="14919" max="14919" width="3.6328125" customWidth="1"/>
    <col min="14920" max="14920" width="5.90625" customWidth="1"/>
    <col min="14921" max="14921" width="4.6328125" customWidth="1"/>
    <col min="15106" max="15106" width="9.453125" customWidth="1"/>
    <col min="15107" max="15107" width="2.6328125" customWidth="1"/>
    <col min="15108" max="15109" width="3.08984375" customWidth="1"/>
    <col min="15110" max="15110" width="1.6328125" customWidth="1"/>
    <col min="15111" max="15115" width="3.08984375" customWidth="1"/>
    <col min="15116" max="15116" width="1.6328125" customWidth="1"/>
    <col min="15117" max="15121" width="3.08984375" customWidth="1"/>
    <col min="15122" max="15122" width="1.6328125" customWidth="1"/>
    <col min="15123" max="15127" width="3.08984375" customWidth="1"/>
    <col min="15128" max="15128" width="1.6328125" customWidth="1"/>
    <col min="15129" max="15133" width="3.08984375" customWidth="1"/>
    <col min="15134" max="15134" width="1.6328125" customWidth="1"/>
    <col min="15135" max="15139" width="3.08984375" customWidth="1"/>
    <col min="15140" max="15140" width="1.6328125" customWidth="1"/>
    <col min="15141" max="15145" width="3.08984375" customWidth="1"/>
    <col min="15146" max="15146" width="1.6328125" customWidth="1"/>
    <col min="15147" max="15151" width="3.08984375" customWidth="1"/>
    <col min="15152" max="15152" width="1.6328125" customWidth="1"/>
    <col min="15153" max="15157" width="3.08984375" customWidth="1"/>
    <col min="15158" max="15158" width="1.6328125" customWidth="1"/>
    <col min="15159" max="15163" width="3.08984375" customWidth="1"/>
    <col min="15164" max="15164" width="1.6328125" customWidth="1"/>
    <col min="15165" max="15166" width="3.08984375" customWidth="1"/>
    <col min="15167" max="15167" width="2.6328125" customWidth="1"/>
    <col min="15168" max="15168" width="0.81640625" customWidth="1"/>
    <col min="15169" max="15169" width="2.1796875" customWidth="1"/>
    <col min="15170" max="15170" width="3.1796875" customWidth="1"/>
    <col min="15171" max="15171" width="0.81640625" customWidth="1"/>
    <col min="15172" max="15172" width="2.81640625" customWidth="1"/>
    <col min="15173" max="15173" width="5.90625" customWidth="1"/>
    <col min="15174" max="15174" width="4" customWidth="1"/>
    <col min="15175" max="15175" width="3.6328125" customWidth="1"/>
    <col min="15176" max="15176" width="5.90625" customWidth="1"/>
    <col min="15177" max="15177" width="4.6328125" customWidth="1"/>
    <col min="15362" max="15362" width="9.453125" customWidth="1"/>
    <col min="15363" max="15363" width="2.6328125" customWidth="1"/>
    <col min="15364" max="15365" width="3.08984375" customWidth="1"/>
    <col min="15366" max="15366" width="1.6328125" customWidth="1"/>
    <col min="15367" max="15371" width="3.08984375" customWidth="1"/>
    <col min="15372" max="15372" width="1.6328125" customWidth="1"/>
    <col min="15373" max="15377" width="3.08984375" customWidth="1"/>
    <col min="15378" max="15378" width="1.6328125" customWidth="1"/>
    <col min="15379" max="15383" width="3.08984375" customWidth="1"/>
    <col min="15384" max="15384" width="1.6328125" customWidth="1"/>
    <col min="15385" max="15389" width="3.08984375" customWidth="1"/>
    <col min="15390" max="15390" width="1.6328125" customWidth="1"/>
    <col min="15391" max="15395" width="3.08984375" customWidth="1"/>
    <col min="15396" max="15396" width="1.6328125" customWidth="1"/>
    <col min="15397" max="15401" width="3.08984375" customWidth="1"/>
    <col min="15402" max="15402" width="1.6328125" customWidth="1"/>
    <col min="15403" max="15407" width="3.08984375" customWidth="1"/>
    <col min="15408" max="15408" width="1.6328125" customWidth="1"/>
    <col min="15409" max="15413" width="3.08984375" customWidth="1"/>
    <col min="15414" max="15414" width="1.6328125" customWidth="1"/>
    <col min="15415" max="15419" width="3.08984375" customWidth="1"/>
    <col min="15420" max="15420" width="1.6328125" customWidth="1"/>
    <col min="15421" max="15422" width="3.08984375" customWidth="1"/>
    <col min="15423" max="15423" width="2.6328125" customWidth="1"/>
    <col min="15424" max="15424" width="0.81640625" customWidth="1"/>
    <col min="15425" max="15425" width="2.1796875" customWidth="1"/>
    <col min="15426" max="15426" width="3.1796875" customWidth="1"/>
    <col min="15427" max="15427" width="0.81640625" customWidth="1"/>
    <col min="15428" max="15428" width="2.81640625" customWidth="1"/>
    <col min="15429" max="15429" width="5.90625" customWidth="1"/>
    <col min="15430" max="15430" width="4" customWidth="1"/>
    <col min="15431" max="15431" width="3.6328125" customWidth="1"/>
    <col min="15432" max="15432" width="5.90625" customWidth="1"/>
    <col min="15433" max="15433" width="4.6328125" customWidth="1"/>
    <col min="15618" max="15618" width="9.453125" customWidth="1"/>
    <col min="15619" max="15619" width="2.6328125" customWidth="1"/>
    <col min="15620" max="15621" width="3.08984375" customWidth="1"/>
    <col min="15622" max="15622" width="1.6328125" customWidth="1"/>
    <col min="15623" max="15627" width="3.08984375" customWidth="1"/>
    <col min="15628" max="15628" width="1.6328125" customWidth="1"/>
    <col min="15629" max="15633" width="3.08984375" customWidth="1"/>
    <col min="15634" max="15634" width="1.6328125" customWidth="1"/>
    <col min="15635" max="15639" width="3.08984375" customWidth="1"/>
    <col min="15640" max="15640" width="1.6328125" customWidth="1"/>
    <col min="15641" max="15645" width="3.08984375" customWidth="1"/>
    <col min="15646" max="15646" width="1.6328125" customWidth="1"/>
    <col min="15647" max="15651" width="3.08984375" customWidth="1"/>
    <col min="15652" max="15652" width="1.6328125" customWidth="1"/>
    <col min="15653" max="15657" width="3.08984375" customWidth="1"/>
    <col min="15658" max="15658" width="1.6328125" customWidth="1"/>
    <col min="15659" max="15663" width="3.08984375" customWidth="1"/>
    <col min="15664" max="15664" width="1.6328125" customWidth="1"/>
    <col min="15665" max="15669" width="3.08984375" customWidth="1"/>
    <col min="15670" max="15670" width="1.6328125" customWidth="1"/>
    <col min="15671" max="15675" width="3.08984375" customWidth="1"/>
    <col min="15676" max="15676" width="1.6328125" customWidth="1"/>
    <col min="15677" max="15678" width="3.08984375" customWidth="1"/>
    <col min="15679" max="15679" width="2.6328125" customWidth="1"/>
    <col min="15680" max="15680" width="0.81640625" customWidth="1"/>
    <col min="15681" max="15681" width="2.1796875" customWidth="1"/>
    <col min="15682" max="15682" width="3.1796875" customWidth="1"/>
    <col min="15683" max="15683" width="0.81640625" customWidth="1"/>
    <col min="15684" max="15684" width="2.81640625" customWidth="1"/>
    <col min="15685" max="15685" width="5.90625" customWidth="1"/>
    <col min="15686" max="15686" width="4" customWidth="1"/>
    <col min="15687" max="15687" width="3.6328125" customWidth="1"/>
    <col min="15688" max="15688" width="5.90625" customWidth="1"/>
    <col min="15689" max="15689" width="4.6328125" customWidth="1"/>
    <col min="15874" max="15874" width="9.453125" customWidth="1"/>
    <col min="15875" max="15875" width="2.6328125" customWidth="1"/>
    <col min="15876" max="15877" width="3.08984375" customWidth="1"/>
    <col min="15878" max="15878" width="1.6328125" customWidth="1"/>
    <col min="15879" max="15883" width="3.08984375" customWidth="1"/>
    <col min="15884" max="15884" width="1.6328125" customWidth="1"/>
    <col min="15885" max="15889" width="3.08984375" customWidth="1"/>
    <col min="15890" max="15890" width="1.6328125" customWidth="1"/>
    <col min="15891" max="15895" width="3.08984375" customWidth="1"/>
    <col min="15896" max="15896" width="1.6328125" customWidth="1"/>
    <col min="15897" max="15901" width="3.08984375" customWidth="1"/>
    <col min="15902" max="15902" width="1.6328125" customWidth="1"/>
    <col min="15903" max="15907" width="3.08984375" customWidth="1"/>
    <col min="15908" max="15908" width="1.6328125" customWidth="1"/>
    <col min="15909" max="15913" width="3.08984375" customWidth="1"/>
    <col min="15914" max="15914" width="1.6328125" customWidth="1"/>
    <col min="15915" max="15919" width="3.08984375" customWidth="1"/>
    <col min="15920" max="15920" width="1.6328125" customWidth="1"/>
    <col min="15921" max="15925" width="3.08984375" customWidth="1"/>
    <col min="15926" max="15926" width="1.6328125" customWidth="1"/>
    <col min="15927" max="15931" width="3.08984375" customWidth="1"/>
    <col min="15932" max="15932" width="1.6328125" customWidth="1"/>
    <col min="15933" max="15934" width="3.08984375" customWidth="1"/>
    <col min="15935" max="15935" width="2.6328125" customWidth="1"/>
    <col min="15936" max="15936" width="0.81640625" customWidth="1"/>
    <col min="15937" max="15937" width="2.1796875" customWidth="1"/>
    <col min="15938" max="15938" width="3.1796875" customWidth="1"/>
    <col min="15939" max="15939" width="0.81640625" customWidth="1"/>
    <col min="15940" max="15940" width="2.81640625" customWidth="1"/>
    <col min="15941" max="15941" width="5.90625" customWidth="1"/>
    <col min="15942" max="15942" width="4" customWidth="1"/>
    <col min="15943" max="15943" width="3.6328125" customWidth="1"/>
    <col min="15944" max="15944" width="5.90625" customWidth="1"/>
    <col min="15945" max="15945" width="4.6328125" customWidth="1"/>
    <col min="16130" max="16130" width="9.453125" customWidth="1"/>
    <col min="16131" max="16131" width="2.6328125" customWidth="1"/>
    <col min="16132" max="16133" width="3.08984375" customWidth="1"/>
    <col min="16134" max="16134" width="1.6328125" customWidth="1"/>
    <col min="16135" max="16139" width="3.08984375" customWidth="1"/>
    <col min="16140" max="16140" width="1.6328125" customWidth="1"/>
    <col min="16141" max="16145" width="3.08984375" customWidth="1"/>
    <col min="16146" max="16146" width="1.6328125" customWidth="1"/>
    <col min="16147" max="16151" width="3.08984375" customWidth="1"/>
    <col min="16152" max="16152" width="1.6328125" customWidth="1"/>
    <col min="16153" max="16157" width="3.08984375" customWidth="1"/>
    <col min="16158" max="16158" width="1.6328125" customWidth="1"/>
    <col min="16159" max="16163" width="3.08984375" customWidth="1"/>
    <col min="16164" max="16164" width="1.6328125" customWidth="1"/>
    <col min="16165" max="16169" width="3.08984375" customWidth="1"/>
    <col min="16170" max="16170" width="1.6328125" customWidth="1"/>
    <col min="16171" max="16175" width="3.08984375" customWidth="1"/>
    <col min="16176" max="16176" width="1.6328125" customWidth="1"/>
    <col min="16177" max="16181" width="3.08984375" customWidth="1"/>
    <col min="16182" max="16182" width="1.6328125" customWidth="1"/>
    <col min="16183" max="16187" width="3.08984375" customWidth="1"/>
    <col min="16188" max="16188" width="1.6328125" customWidth="1"/>
    <col min="16189" max="16190" width="3.08984375" customWidth="1"/>
    <col min="16191" max="16191" width="2.6328125" customWidth="1"/>
    <col min="16192" max="16192" width="0.81640625" customWidth="1"/>
    <col min="16193" max="16193" width="2.1796875" customWidth="1"/>
    <col min="16194" max="16194" width="3.1796875" customWidth="1"/>
    <col min="16195" max="16195" width="0.81640625" customWidth="1"/>
    <col min="16196" max="16196" width="2.81640625" customWidth="1"/>
    <col min="16197" max="16197" width="5.90625" customWidth="1"/>
    <col min="16198" max="16198" width="4" customWidth="1"/>
    <col min="16199" max="16199" width="3.6328125" customWidth="1"/>
    <col min="16200" max="16200" width="5.90625" customWidth="1"/>
    <col min="16201" max="16201" width="4.6328125" customWidth="1"/>
  </cols>
  <sheetData>
    <row r="1" spans="1:80" ht="19.5" customHeight="1" thickBot="1" x14ac:dyDescent="0.25">
      <c r="A1" s="3" t="s">
        <v>0</v>
      </c>
      <c r="B1" s="464" t="s">
        <v>38</v>
      </c>
      <c r="C1" s="464"/>
      <c r="D1" s="464"/>
      <c r="E1" s="464"/>
      <c r="F1" s="464"/>
      <c r="G1" s="464"/>
      <c r="H1" s="4" t="s">
        <v>56</v>
      </c>
      <c r="I1" s="4"/>
      <c r="J1" s="4"/>
      <c r="K1" s="4"/>
      <c r="L1" s="4"/>
      <c r="M1" s="4"/>
      <c r="N1" s="4"/>
      <c r="O1" s="4"/>
      <c r="P1" s="35"/>
      <c r="Q1" s="35"/>
      <c r="R1" s="103" t="s">
        <v>49</v>
      </c>
      <c r="S1" s="35"/>
      <c r="T1" s="35"/>
      <c r="U1" s="35"/>
      <c r="V1" s="35"/>
      <c r="W1" s="35"/>
      <c r="X1" s="35"/>
      <c r="Y1" s="35"/>
      <c r="AF1" t="s">
        <v>1</v>
      </c>
    </row>
    <row r="2" spans="1:80" ht="15" customHeight="1" thickTop="1" x14ac:dyDescent="0.2">
      <c r="A2" s="5" t="s">
        <v>2</v>
      </c>
      <c r="B2" s="457"/>
      <c r="C2" s="458"/>
      <c r="D2" s="458"/>
      <c r="E2" s="458"/>
      <c r="F2" s="458"/>
      <c r="G2" s="459"/>
      <c r="H2" s="457"/>
      <c r="I2" s="458"/>
      <c r="J2" s="458"/>
      <c r="K2" s="458"/>
      <c r="L2" s="458"/>
      <c r="M2" s="459"/>
      <c r="N2" s="457"/>
      <c r="O2" s="458"/>
      <c r="P2" s="458"/>
      <c r="Q2" s="458"/>
      <c r="R2" s="458"/>
      <c r="S2" s="459"/>
      <c r="T2" s="457"/>
      <c r="U2" s="458"/>
      <c r="V2" s="458"/>
      <c r="W2" s="458"/>
      <c r="X2" s="458"/>
      <c r="Y2" s="459"/>
      <c r="Z2" s="457"/>
      <c r="AA2" s="458"/>
      <c r="AB2" s="458"/>
      <c r="AC2" s="458"/>
      <c r="AD2" s="458"/>
      <c r="AE2" s="459"/>
      <c r="AF2" s="457"/>
      <c r="AG2" s="458"/>
      <c r="AH2" s="458"/>
      <c r="AI2" s="458"/>
      <c r="AJ2" s="458"/>
      <c r="AK2" s="459"/>
      <c r="AL2" s="457"/>
      <c r="AM2" s="458"/>
      <c r="AN2" s="458"/>
      <c r="AO2" s="458"/>
      <c r="AP2" s="458"/>
      <c r="AQ2" s="459"/>
      <c r="AR2" s="457"/>
      <c r="AS2" s="458"/>
      <c r="AT2" s="458"/>
      <c r="AU2" s="458"/>
      <c r="AV2" s="458"/>
      <c r="AW2" s="459"/>
      <c r="AX2" s="457"/>
      <c r="AY2" s="458"/>
      <c r="AZ2" s="458"/>
      <c r="BA2" s="458"/>
      <c r="BB2" s="458"/>
      <c r="BC2" s="459"/>
      <c r="BD2" s="457"/>
      <c r="BE2" s="458"/>
      <c r="BF2" s="458"/>
      <c r="BG2" s="458"/>
      <c r="BH2" s="458"/>
      <c r="BI2" s="459"/>
      <c r="BJ2" s="460" t="s">
        <v>3</v>
      </c>
      <c r="BK2" s="461"/>
      <c r="BL2" s="461"/>
      <c r="BM2" s="451" t="s">
        <v>4</v>
      </c>
      <c r="BN2" s="453" t="s">
        <v>5</v>
      </c>
      <c r="BO2" s="96"/>
      <c r="BP2" s="455" t="s">
        <v>6</v>
      </c>
      <c r="BQ2" s="444" t="s">
        <v>7</v>
      </c>
      <c r="BR2" s="444" t="s">
        <v>8</v>
      </c>
      <c r="BS2" s="444" t="s">
        <v>9</v>
      </c>
      <c r="BT2" s="444" t="s">
        <v>10</v>
      </c>
      <c r="BU2" s="446" t="s">
        <v>11</v>
      </c>
    </row>
    <row r="3" spans="1:80" s="2" customFormat="1" ht="33.75" customHeight="1" thickBot="1" x14ac:dyDescent="0.25">
      <c r="A3" s="6" t="s">
        <v>12</v>
      </c>
      <c r="B3" s="448" t="s">
        <v>68</v>
      </c>
      <c r="C3" s="449"/>
      <c r="D3" s="449"/>
      <c r="E3" s="449"/>
      <c r="F3" s="449"/>
      <c r="G3" s="450"/>
      <c r="H3" s="448" t="s">
        <v>42</v>
      </c>
      <c r="I3" s="449"/>
      <c r="J3" s="449"/>
      <c r="K3" s="449"/>
      <c r="L3" s="449"/>
      <c r="M3" s="450"/>
      <c r="N3" s="448" t="s">
        <v>37</v>
      </c>
      <c r="O3" s="449"/>
      <c r="P3" s="449"/>
      <c r="Q3" s="449"/>
      <c r="R3" s="449"/>
      <c r="S3" s="450"/>
      <c r="T3" s="448" t="s">
        <v>67</v>
      </c>
      <c r="U3" s="449"/>
      <c r="V3" s="449"/>
      <c r="W3" s="449"/>
      <c r="X3" s="449"/>
      <c r="Y3" s="450"/>
      <c r="Z3" s="448" t="s">
        <v>58</v>
      </c>
      <c r="AA3" s="449"/>
      <c r="AB3" s="449"/>
      <c r="AC3" s="449"/>
      <c r="AD3" s="449"/>
      <c r="AE3" s="450"/>
      <c r="AF3" s="448" t="s">
        <v>57</v>
      </c>
      <c r="AG3" s="449"/>
      <c r="AH3" s="449"/>
      <c r="AI3" s="449"/>
      <c r="AJ3" s="449"/>
      <c r="AK3" s="450"/>
      <c r="AL3" s="448"/>
      <c r="AM3" s="449"/>
      <c r="AN3" s="449"/>
      <c r="AO3" s="449"/>
      <c r="AP3" s="449"/>
      <c r="AQ3" s="450"/>
      <c r="AR3" s="448"/>
      <c r="AS3" s="449"/>
      <c r="AT3" s="449"/>
      <c r="AU3" s="449"/>
      <c r="AV3" s="449"/>
      <c r="AW3" s="450"/>
      <c r="AX3" s="448"/>
      <c r="AY3" s="449"/>
      <c r="AZ3" s="449"/>
      <c r="BA3" s="449"/>
      <c r="BB3" s="449"/>
      <c r="BC3" s="450"/>
      <c r="BD3" s="448"/>
      <c r="BE3" s="449"/>
      <c r="BF3" s="449"/>
      <c r="BG3" s="449"/>
      <c r="BH3" s="449"/>
      <c r="BI3" s="449"/>
      <c r="BJ3" s="462"/>
      <c r="BK3" s="463"/>
      <c r="BL3" s="463"/>
      <c r="BM3" s="452"/>
      <c r="BN3" s="454"/>
      <c r="BO3" s="97"/>
      <c r="BP3" s="456"/>
      <c r="BQ3" s="445"/>
      <c r="BR3" s="445"/>
      <c r="BS3" s="445"/>
      <c r="BT3" s="445"/>
      <c r="BU3" s="447"/>
    </row>
    <row r="4" spans="1:80" ht="13.5" customHeight="1" x14ac:dyDescent="0.2">
      <c r="A4" s="7" t="s">
        <v>13</v>
      </c>
      <c r="B4" s="394"/>
      <c r="C4" s="395"/>
      <c r="D4" s="395"/>
      <c r="E4" s="395"/>
      <c r="F4" s="395"/>
      <c r="G4" s="396"/>
      <c r="H4" s="441" t="s">
        <v>27</v>
      </c>
      <c r="I4" s="36">
        <f>IF(J5="","",SUM(I5:I7))</f>
        <v>2</v>
      </c>
      <c r="J4" s="37"/>
      <c r="K4" s="38" t="s">
        <v>14</v>
      </c>
      <c r="L4" s="36">
        <f>IF(L5="","",SUM(M5:M7))</f>
        <v>1</v>
      </c>
      <c r="M4" s="37"/>
      <c r="N4" s="408" t="s">
        <v>15</v>
      </c>
      <c r="O4" s="36">
        <f>IF(P5="","",SUM(O5:O7))</f>
        <v>2</v>
      </c>
      <c r="P4" s="39"/>
      <c r="Q4" s="59" t="s">
        <v>14</v>
      </c>
      <c r="R4" s="36">
        <f>IF(R5="","",SUM(S5:S7))</f>
        <v>0</v>
      </c>
      <c r="S4" s="37"/>
      <c r="T4" s="408" t="s">
        <v>16</v>
      </c>
      <c r="U4" s="36">
        <f>IF(V5="","",SUM(U5:U7))</f>
        <v>1</v>
      </c>
      <c r="V4" s="37"/>
      <c r="W4" s="59" t="s">
        <v>14</v>
      </c>
      <c r="X4" s="36">
        <f>IF(X5="","",SUM(Y5:Y7))</f>
        <v>2</v>
      </c>
      <c r="Y4" s="37"/>
      <c r="Z4" s="408" t="s">
        <v>17</v>
      </c>
      <c r="AA4" s="36">
        <f>IF(AB5="","",SUM(AA5:AA7))</f>
        <v>2</v>
      </c>
      <c r="AB4" s="37"/>
      <c r="AC4" s="38" t="s">
        <v>14</v>
      </c>
      <c r="AD4" s="36">
        <f>IF(AD5="","",SUM(AE5:AE7))</f>
        <v>1</v>
      </c>
      <c r="AE4" s="37"/>
      <c r="AF4" s="408" t="s">
        <v>18</v>
      </c>
      <c r="AG4" s="36">
        <f>IF(AH5="","",SUM(AG5:AG7))</f>
        <v>2</v>
      </c>
      <c r="AH4" s="37"/>
      <c r="AI4" s="59" t="s">
        <v>14</v>
      </c>
      <c r="AJ4" s="36">
        <f>IF(AJ5="","",SUM(AK5:AK7))</f>
        <v>1</v>
      </c>
      <c r="AK4" s="37"/>
      <c r="AL4" s="408"/>
      <c r="AM4" s="36" t="str">
        <f>IF(AN5="","",SUM(AM5:AM7))</f>
        <v/>
      </c>
      <c r="AN4" s="37"/>
      <c r="AO4" s="59" t="s">
        <v>14</v>
      </c>
      <c r="AP4" s="36" t="str">
        <f>IF(AP5="","",SUM(AQ5:AQ7))</f>
        <v/>
      </c>
      <c r="AQ4" s="37"/>
      <c r="AR4" s="438"/>
      <c r="AS4" s="44" t="str">
        <f>IF(AT5="","",SUM(AS5:AS7))</f>
        <v/>
      </c>
      <c r="AT4" s="45"/>
      <c r="AU4" s="64" t="s">
        <v>14</v>
      </c>
      <c r="AV4" s="44" t="str">
        <f>IF(AV5="","",SUM(AW5:AW7))</f>
        <v/>
      </c>
      <c r="AW4" s="45"/>
      <c r="AX4" s="382"/>
      <c r="AY4" s="44" t="str">
        <f>IF(AZ5="","",SUM(AY5:AY7))</f>
        <v/>
      </c>
      <c r="AZ4" s="45"/>
      <c r="BA4" s="64" t="s">
        <v>14</v>
      </c>
      <c r="BB4" s="44" t="str">
        <f>IF(BB5="","",SUM(BC5:BC7))</f>
        <v/>
      </c>
      <c r="BC4" s="45"/>
      <c r="BD4" s="382"/>
      <c r="BE4" s="44" t="str">
        <f>IF(BF5="","",SUM(BE5:BE7))</f>
        <v/>
      </c>
      <c r="BF4" s="45"/>
      <c r="BG4" s="64" t="s">
        <v>14</v>
      </c>
      <c r="BH4" s="44" t="str">
        <f>IF(BH5="","",SUM(BI5:BI7))</f>
        <v/>
      </c>
      <c r="BI4" s="45"/>
      <c r="BJ4" s="361">
        <f>SUMPRODUCT((I4=2)+(O4=2)+(U4=2)+(AA4=2)+(AG4=2)+(AM4=2)+(AS4=2)+(AY4=2)+(BE4=2))</f>
        <v>4</v>
      </c>
      <c r="BK4" s="361" t="s">
        <v>14</v>
      </c>
      <c r="BL4" s="361">
        <f>SUMPRODUCT((L4=2)+(R4=2)+(X4=2)+(AD4=2)+(AJ4=2)+(AP4=2)+(AV4=2)+(BB4=2)+(BH4=2))</f>
        <v>1</v>
      </c>
      <c r="BM4" s="363">
        <f>SUM(BJ4*2)+BL4</f>
        <v>9</v>
      </c>
      <c r="BN4" s="378">
        <f>SUM(I4,O4,U4,AA4,AG4,AM4,AS4,AY4,BE4)</f>
        <v>9</v>
      </c>
      <c r="BO4" s="378" t="s">
        <v>14</v>
      </c>
      <c r="BP4" s="378">
        <f>SUM(F4,L4,R4,X4,AD4,AJ4,AP4,AV4,BB4,BH4)</f>
        <v>5</v>
      </c>
      <c r="BQ4" s="435">
        <f>SUM(BN4/BP4)</f>
        <v>1.8</v>
      </c>
      <c r="BR4" s="378">
        <f>SUM(J5,J6,J7,P5,P6,P7,V5,V6,V7,AB5,AB6,AB7,AH5,AH6,AH7,AN5,AN6,AN7,AT5,AT6,AT7,AZ5,AZ6,AZ7,BF5,BF6,BF7,D5,D6,D7)</f>
        <v>185</v>
      </c>
      <c r="BS4" s="378">
        <f>SUM(F5,F6,F7,L5,L6,L7,R5,R6,R7,X5,X6,X7,AD5,AD6,AD7,AJ5,AJ6,AJ7,AP5,AP6,AP7,AV5,AV6,AV7,BB5,BB6,BB7,BH5,BH6,BH7)</f>
        <v>178</v>
      </c>
      <c r="BT4" s="351">
        <f>SUM(BR4/BS4)</f>
        <v>1.0393258426966292</v>
      </c>
      <c r="BU4" s="354">
        <f>$BV4</f>
        <v>2</v>
      </c>
      <c r="BV4">
        <f>RANK(BY4,BY$4:BY$43)</f>
        <v>2</v>
      </c>
      <c r="BW4">
        <f>IF(BN4=0,0,IF(BP4=0,9,BQ4))</f>
        <v>1.8</v>
      </c>
      <c r="BX4">
        <f>IF(BR4=0,0,BT4)</f>
        <v>1.0393258426966292</v>
      </c>
      <c r="BY4">
        <f>BJ4+0.01*BW4+0.00001*BX4</f>
        <v>4.018010393258427</v>
      </c>
      <c r="CB4" s="190"/>
    </row>
    <row r="5" spans="1:80" ht="12" customHeight="1" x14ac:dyDescent="0.2">
      <c r="A5" s="419" t="str">
        <f>$B$3</f>
        <v>ひまわりⅡ</v>
      </c>
      <c r="B5" s="397"/>
      <c r="C5" s="398"/>
      <c r="D5" s="398"/>
      <c r="E5" s="398"/>
      <c r="F5" s="398"/>
      <c r="G5" s="399"/>
      <c r="H5" s="442"/>
      <c r="I5" s="40">
        <f>IF(J5="","",IF(J5&gt;L5,1,0))</f>
        <v>0</v>
      </c>
      <c r="J5" s="41">
        <v>11</v>
      </c>
      <c r="K5" s="13" t="s">
        <v>14</v>
      </c>
      <c r="L5" s="60">
        <v>15</v>
      </c>
      <c r="M5" s="40">
        <f>IF(L5="","",IF(L5&gt;J5,1,0))</f>
        <v>1</v>
      </c>
      <c r="N5" s="409"/>
      <c r="O5" s="40">
        <f>IF(P5="","",IF(P5&gt;R5,1,0))</f>
        <v>1</v>
      </c>
      <c r="P5" s="41">
        <v>15</v>
      </c>
      <c r="Q5" s="42" t="s">
        <v>14</v>
      </c>
      <c r="R5" s="60">
        <v>13</v>
      </c>
      <c r="S5" s="40">
        <f>IF(R5="","",IF(R5&gt;P5,1,0))</f>
        <v>0</v>
      </c>
      <c r="T5" s="409"/>
      <c r="U5" s="40">
        <f>IF(V5="","",IF(V5&gt;X5,1,0))</f>
        <v>1</v>
      </c>
      <c r="V5" s="41">
        <v>15</v>
      </c>
      <c r="W5" s="40" t="s">
        <v>14</v>
      </c>
      <c r="X5" s="60">
        <v>14</v>
      </c>
      <c r="Y5" s="40">
        <f>IF(X5="","",IF(X5&gt;V5,1,0))</f>
        <v>0</v>
      </c>
      <c r="Z5" s="409"/>
      <c r="AA5" s="40">
        <f>IF(AB5="","",IF(AB5&gt;AD5,1,0))</f>
        <v>1</v>
      </c>
      <c r="AB5" s="41">
        <v>15</v>
      </c>
      <c r="AC5" s="40" t="s">
        <v>14</v>
      </c>
      <c r="AD5" s="60">
        <v>13</v>
      </c>
      <c r="AE5" s="40">
        <f>IF(AD5="","",IF(AD5&gt;AB5,1,0))</f>
        <v>0</v>
      </c>
      <c r="AF5" s="409"/>
      <c r="AG5" s="40">
        <f>IF(AH5="","",IF(AH5&gt;AJ5,1,0))</f>
        <v>0</v>
      </c>
      <c r="AH5" s="41">
        <v>9</v>
      </c>
      <c r="AI5" s="40" t="s">
        <v>14</v>
      </c>
      <c r="AJ5" s="60">
        <v>15</v>
      </c>
      <c r="AK5" s="40">
        <f>IF(AJ5="","",IF(AJ5&gt;AH5,1,0))</f>
        <v>1</v>
      </c>
      <c r="AL5" s="409"/>
      <c r="AM5" s="40" t="str">
        <f>IF(AN5="","",IF(AN5&gt;AP5,1,0))</f>
        <v/>
      </c>
      <c r="AN5" s="41"/>
      <c r="AO5" s="40" t="s">
        <v>14</v>
      </c>
      <c r="AP5" s="60"/>
      <c r="AQ5" s="40" t="str">
        <f>IF(AP5="","",IF(AP5&gt;AN5,1,0))</f>
        <v/>
      </c>
      <c r="AR5" s="439"/>
      <c r="AS5" s="46" t="str">
        <f>IF(AT5="","",IF(AT5&gt;AV5,1,0))</f>
        <v/>
      </c>
      <c r="AT5" s="47"/>
      <c r="AU5" s="46" t="str">
        <f>$AO$5</f>
        <v>-</v>
      </c>
      <c r="AV5" s="48"/>
      <c r="AW5" s="46" t="str">
        <f>IF(AV5="","",IF(AV5&gt;AT5,1,0))</f>
        <v/>
      </c>
      <c r="AX5" s="383"/>
      <c r="AY5" s="46" t="str">
        <f>IF(AZ5="","",IF(AZ5&gt;BB5,1,0))</f>
        <v/>
      </c>
      <c r="AZ5" s="47"/>
      <c r="BA5" s="46" t="s">
        <v>14</v>
      </c>
      <c r="BB5" s="65"/>
      <c r="BC5" s="46" t="str">
        <f>IF(BB5="","",IF(BB5&gt;AZ5,1,0))</f>
        <v/>
      </c>
      <c r="BD5" s="383"/>
      <c r="BE5" s="46" t="str">
        <f>IF(BF5="","",IF(BF5&gt;BH5,1,0))</f>
        <v/>
      </c>
      <c r="BF5" s="47"/>
      <c r="BG5" s="46" t="s">
        <v>14</v>
      </c>
      <c r="BH5" s="65"/>
      <c r="BI5" s="46" t="str">
        <f>IF(BH5="","",IF(BH5&gt;BF5,1,0))</f>
        <v/>
      </c>
      <c r="BJ5" s="359"/>
      <c r="BK5" s="359"/>
      <c r="BL5" s="359"/>
      <c r="BM5" s="364"/>
      <c r="BN5" s="348"/>
      <c r="BO5" s="348"/>
      <c r="BP5" s="348"/>
      <c r="BQ5" s="436"/>
      <c r="BR5" s="348"/>
      <c r="BS5" s="348"/>
      <c r="BT5" s="351"/>
      <c r="BU5" s="354"/>
      <c r="CB5" s="190"/>
    </row>
    <row r="6" spans="1:80" ht="12" customHeight="1" x14ac:dyDescent="0.2">
      <c r="A6" s="419"/>
      <c r="B6" s="397"/>
      <c r="C6" s="398"/>
      <c r="D6" s="398"/>
      <c r="E6" s="398"/>
      <c r="F6" s="398"/>
      <c r="G6" s="399"/>
      <c r="H6" s="442"/>
      <c r="I6" s="40">
        <f>IF(J6="","",IF(J6&gt;L6,1,0))</f>
        <v>1</v>
      </c>
      <c r="J6" s="42">
        <v>15</v>
      </c>
      <c r="K6" s="13" t="s">
        <v>14</v>
      </c>
      <c r="L6" s="61">
        <v>5</v>
      </c>
      <c r="M6" s="40">
        <f>IF(L6="","",IF(L6&gt;J6,1,0))</f>
        <v>0</v>
      </c>
      <c r="N6" s="409"/>
      <c r="O6" s="40">
        <f>IF(P6="","",IF(P6&gt;R6,1,0))</f>
        <v>1</v>
      </c>
      <c r="P6" s="42">
        <v>15</v>
      </c>
      <c r="Q6" s="42" t="s">
        <v>14</v>
      </c>
      <c r="R6" s="61">
        <v>12</v>
      </c>
      <c r="S6" s="40">
        <f>IF(R6="","",IF(R6&gt;P6,1,0))</f>
        <v>0</v>
      </c>
      <c r="T6" s="409"/>
      <c r="U6" s="40">
        <f>IF(V6="","",IF(V6&gt;X6,1,0))</f>
        <v>0</v>
      </c>
      <c r="V6" s="42">
        <v>7</v>
      </c>
      <c r="W6" s="40" t="s">
        <v>14</v>
      </c>
      <c r="X6" s="61">
        <v>15</v>
      </c>
      <c r="Y6" s="40">
        <f>IF(X6="","",IF(X6&gt;V6,1,0))</f>
        <v>1</v>
      </c>
      <c r="Z6" s="409"/>
      <c r="AA6" s="40">
        <f>IF(AB6="","",IF(AB6&gt;AD6,1,0))</f>
        <v>0</v>
      </c>
      <c r="AB6" s="42">
        <v>11</v>
      </c>
      <c r="AC6" s="40" t="s">
        <v>14</v>
      </c>
      <c r="AD6" s="61">
        <v>15</v>
      </c>
      <c r="AE6" s="40">
        <f>IF(AD6="","",IF(AD6&gt;AB6,1,0))</f>
        <v>1</v>
      </c>
      <c r="AF6" s="409"/>
      <c r="AG6" s="40">
        <f>IF(AH6="","",IF(AH6&gt;AJ6,1,0))</f>
        <v>1</v>
      </c>
      <c r="AH6" s="42">
        <v>15</v>
      </c>
      <c r="AI6" s="40" t="s">
        <v>14</v>
      </c>
      <c r="AJ6" s="61">
        <v>12</v>
      </c>
      <c r="AK6" s="40">
        <f>IF(AJ6="","",IF(AJ6&gt;AH6,1,0))</f>
        <v>0</v>
      </c>
      <c r="AL6" s="409"/>
      <c r="AM6" s="40" t="str">
        <f>IF(AN6="","",IF(AN6&gt;AP6,1,0))</f>
        <v/>
      </c>
      <c r="AN6" s="42"/>
      <c r="AO6" s="40" t="s">
        <v>14</v>
      </c>
      <c r="AP6" s="61"/>
      <c r="AQ6" s="40" t="str">
        <f>IF(AP6="","",IF(AP6&gt;AN6,1,0))</f>
        <v/>
      </c>
      <c r="AR6" s="439"/>
      <c r="AS6" s="46" t="str">
        <f>IF(AT6="","",IF(AT6&gt;AV6,1,0))</f>
        <v/>
      </c>
      <c r="AT6" s="48"/>
      <c r="AU6" s="46" t="s">
        <v>14</v>
      </c>
      <c r="AV6" s="48"/>
      <c r="AW6" s="46" t="str">
        <f>IF(AV6="","",IF(AV6&gt;AT6,1,0))</f>
        <v/>
      </c>
      <c r="AX6" s="383"/>
      <c r="AY6" s="46" t="str">
        <f>IF(AZ6="","",IF(AZ6&gt;BB6,1,0))</f>
        <v/>
      </c>
      <c r="AZ6" s="48"/>
      <c r="BA6" s="46" t="s">
        <v>14</v>
      </c>
      <c r="BB6" s="66"/>
      <c r="BC6" s="46" t="str">
        <f>IF(BB6="","",IF(BB6&gt;AZ6,1,0))</f>
        <v/>
      </c>
      <c r="BD6" s="383"/>
      <c r="BE6" s="46" t="str">
        <f>IF(BF6="","",IF(BF6&gt;BH6,1,0))</f>
        <v/>
      </c>
      <c r="BF6" s="48"/>
      <c r="BG6" s="46" t="s">
        <v>14</v>
      </c>
      <c r="BH6" s="66"/>
      <c r="BI6" s="46" t="str">
        <f>IF(BH6="","",IF(BH6&gt;BF6,1,0))</f>
        <v/>
      </c>
      <c r="BJ6" s="359"/>
      <c r="BK6" s="359"/>
      <c r="BL6" s="359"/>
      <c r="BM6" s="364"/>
      <c r="BN6" s="348"/>
      <c r="BO6" s="348"/>
      <c r="BP6" s="348"/>
      <c r="BQ6" s="436"/>
      <c r="BR6" s="348"/>
      <c r="BS6" s="348"/>
      <c r="BT6" s="351"/>
      <c r="BU6" s="354"/>
      <c r="BW6" s="99"/>
      <c r="CB6" s="190"/>
    </row>
    <row r="7" spans="1:80" ht="12" customHeight="1" thickBot="1" x14ac:dyDescent="0.25">
      <c r="A7" s="420"/>
      <c r="B7" s="400"/>
      <c r="C7" s="401"/>
      <c r="D7" s="401"/>
      <c r="E7" s="401"/>
      <c r="F7" s="401"/>
      <c r="G7" s="402"/>
      <c r="H7" s="443"/>
      <c r="I7" s="40">
        <f>IF(J7="","",IF(J7&gt;L7,1,0))</f>
        <v>1</v>
      </c>
      <c r="J7" s="43">
        <v>15</v>
      </c>
      <c r="K7" s="16" t="s">
        <v>14</v>
      </c>
      <c r="L7" s="62">
        <v>11</v>
      </c>
      <c r="M7" s="40">
        <f>IF(L7="","",IF(L7&gt;J7,1,0))</f>
        <v>0</v>
      </c>
      <c r="N7" s="410"/>
      <c r="O7" s="40" t="str">
        <f>IF(P7="","",IF(P7&gt;R7,1,0))</f>
        <v/>
      </c>
      <c r="P7" s="43"/>
      <c r="Q7" s="43" t="s">
        <v>14</v>
      </c>
      <c r="R7" s="62"/>
      <c r="S7" s="40" t="str">
        <f>IF(R7="","",IF(R7&gt;P7,1,0))</f>
        <v/>
      </c>
      <c r="T7" s="410"/>
      <c r="U7" s="40">
        <f>IF(V7="","",IF(V7&gt;X7,1,0))</f>
        <v>0</v>
      </c>
      <c r="V7" s="43">
        <v>12</v>
      </c>
      <c r="W7" s="63" t="s">
        <v>14</v>
      </c>
      <c r="X7" s="62">
        <v>15</v>
      </c>
      <c r="Y7" s="40">
        <f>IF(X7="","",IF(X7&gt;V7,1,0))</f>
        <v>1</v>
      </c>
      <c r="Z7" s="410"/>
      <c r="AA7" s="40">
        <f>IF(AB7="","",IF(AB7&gt;AD7,1,0))</f>
        <v>1</v>
      </c>
      <c r="AB7" s="43">
        <v>15</v>
      </c>
      <c r="AC7" s="63" t="s">
        <v>14</v>
      </c>
      <c r="AD7" s="62">
        <v>13</v>
      </c>
      <c r="AE7" s="40">
        <f>IF(AD7="","",IF(AD7&gt;AB7,1,0))</f>
        <v>0</v>
      </c>
      <c r="AF7" s="410"/>
      <c r="AG7" s="40">
        <f>IF(AH7="","",IF(AH7&gt;AJ7,1,0))</f>
        <v>1</v>
      </c>
      <c r="AH7" s="43">
        <v>15</v>
      </c>
      <c r="AI7" s="63" t="s">
        <v>14</v>
      </c>
      <c r="AJ7" s="62">
        <v>10</v>
      </c>
      <c r="AK7" s="40">
        <f>IF(AJ7="","",IF(AJ7&gt;AH7,1,0))</f>
        <v>0</v>
      </c>
      <c r="AL7" s="410"/>
      <c r="AM7" s="40" t="str">
        <f>IF(AN7="","",IF(AN7&gt;AP7,1,0))</f>
        <v/>
      </c>
      <c r="AN7" s="43"/>
      <c r="AO7" s="63" t="s">
        <v>14</v>
      </c>
      <c r="AP7" s="62"/>
      <c r="AQ7" s="40" t="str">
        <f>IF(AP7="","",IF(AP7&gt;AN7,1,0))</f>
        <v/>
      </c>
      <c r="AR7" s="440"/>
      <c r="AS7" s="46" t="str">
        <f>IF(AT7="","",IF(AT7&gt;AV7,1,0))</f>
        <v/>
      </c>
      <c r="AT7" s="49"/>
      <c r="AU7" s="67" t="s">
        <v>14</v>
      </c>
      <c r="AV7" s="49"/>
      <c r="AW7" s="46" t="str">
        <f>IF(AV7="","",IF(AV7&gt;AT7,1,0))</f>
        <v/>
      </c>
      <c r="AX7" s="384"/>
      <c r="AY7" s="46" t="str">
        <f>IF(AZ7="","",IF(AZ7&gt;BB7,1,0))</f>
        <v/>
      </c>
      <c r="AZ7" s="49"/>
      <c r="BA7" s="67" t="s">
        <v>14</v>
      </c>
      <c r="BB7" s="68"/>
      <c r="BC7" s="46" t="str">
        <f>IF(BB7="","",IF(BB7&gt;AZ7,1,0))</f>
        <v/>
      </c>
      <c r="BD7" s="384"/>
      <c r="BE7" s="46" t="str">
        <f>IF(BF7="","",IF(BF7&gt;BH7,1,0))</f>
        <v/>
      </c>
      <c r="BF7" s="49"/>
      <c r="BG7" s="67" t="s">
        <v>14</v>
      </c>
      <c r="BH7" s="68"/>
      <c r="BI7" s="46" t="str">
        <f>IF(BH7="","",IF(BH7&gt;BF7,1,0))</f>
        <v/>
      </c>
      <c r="BJ7" s="362"/>
      <c r="BK7" s="362"/>
      <c r="BL7" s="362"/>
      <c r="BM7" s="365"/>
      <c r="BN7" s="379"/>
      <c r="BO7" s="379"/>
      <c r="BP7" s="379"/>
      <c r="BQ7" s="437"/>
      <c r="BR7" s="379"/>
      <c r="BS7" s="379"/>
      <c r="BT7" s="388"/>
      <c r="BU7" s="389"/>
      <c r="BW7" s="99"/>
      <c r="CB7" s="190"/>
    </row>
    <row r="8" spans="1:80" ht="12" customHeight="1" x14ac:dyDescent="0.2">
      <c r="A8" s="8">
        <f>B2</f>
        <v>0</v>
      </c>
      <c r="B8" s="413" t="str">
        <f>H4</f>
        <v>⑬</v>
      </c>
      <c r="C8" s="9"/>
      <c r="D8" s="10">
        <f>L4</f>
        <v>1</v>
      </c>
      <c r="E8" s="10" t="s">
        <v>14</v>
      </c>
      <c r="F8" s="10">
        <f>I4</f>
        <v>2</v>
      </c>
      <c r="G8" s="11"/>
      <c r="H8" s="394"/>
      <c r="I8" s="395"/>
      <c r="J8" s="395"/>
      <c r="K8" s="395"/>
      <c r="L8" s="395"/>
      <c r="M8" s="396"/>
      <c r="N8" s="408" t="s">
        <v>19</v>
      </c>
      <c r="O8" s="44">
        <f>IF(P9="","",SUM(O9:O11))</f>
        <v>2</v>
      </c>
      <c r="P8" s="45"/>
      <c r="Q8" s="64" t="s">
        <v>14</v>
      </c>
      <c r="R8" s="44">
        <f>IF(R9="","",SUM(S9:S11))</f>
        <v>1</v>
      </c>
      <c r="S8" s="45"/>
      <c r="T8" s="408" t="s">
        <v>20</v>
      </c>
      <c r="U8" s="36">
        <f>IF(V9="","",SUM(U9:U11))</f>
        <v>0</v>
      </c>
      <c r="V8" s="37"/>
      <c r="W8" s="59" t="s">
        <v>14</v>
      </c>
      <c r="X8" s="36">
        <f>IF(X9="","",SUM(Y9:Y11))</f>
        <v>2</v>
      </c>
      <c r="Y8" s="37"/>
      <c r="Z8" s="408" t="s">
        <v>21</v>
      </c>
      <c r="AA8" s="36">
        <f>IF(AB9="","",SUM(AA9:AA11))</f>
        <v>2</v>
      </c>
      <c r="AB8" s="37"/>
      <c r="AC8" s="59" t="s">
        <v>14</v>
      </c>
      <c r="AD8" s="36">
        <f>IF(AD9="","",SUM(AE9:AE11))</f>
        <v>1</v>
      </c>
      <c r="AE8" s="37"/>
      <c r="AF8" s="408" t="s">
        <v>22</v>
      </c>
      <c r="AG8" s="36">
        <f>IF(AH9="","",SUM(AG9:AG11))</f>
        <v>1</v>
      </c>
      <c r="AH8" s="37"/>
      <c r="AI8" s="59" t="s">
        <v>14</v>
      </c>
      <c r="AJ8" s="36">
        <f>IF(AJ9="","",SUM(AK9:AK11))</f>
        <v>2</v>
      </c>
      <c r="AK8" s="37"/>
      <c r="AL8" s="432"/>
      <c r="AM8" s="44" t="str">
        <f>IF(AN9="","",SUM(AM9:AM11))</f>
        <v/>
      </c>
      <c r="AN8" s="45"/>
      <c r="AO8" s="64" t="s">
        <v>14</v>
      </c>
      <c r="AP8" s="44" t="str">
        <f>IF(AP9="","",SUM(AQ9:AQ11))</f>
        <v/>
      </c>
      <c r="AQ8" s="45"/>
      <c r="AR8" s="408"/>
      <c r="AS8" s="36" t="str">
        <f>IF(AT9="","",SUM(AS9:AS11))</f>
        <v/>
      </c>
      <c r="AT8" s="37"/>
      <c r="AU8" s="59" t="s">
        <v>14</v>
      </c>
      <c r="AV8" s="36" t="str">
        <f>IF(AV9="","",SUM(AW9:AW11))</f>
        <v/>
      </c>
      <c r="AW8" s="37"/>
      <c r="AX8" s="382"/>
      <c r="AY8" s="44" t="str">
        <f>IF(AZ9="","",SUM(AY9:AY11))</f>
        <v/>
      </c>
      <c r="AZ8" s="45"/>
      <c r="BA8" s="64" t="s">
        <v>14</v>
      </c>
      <c r="BB8" s="44" t="str">
        <f>IF(BB9="","",SUM(BC9:BC11))</f>
        <v/>
      </c>
      <c r="BC8" s="45"/>
      <c r="BD8" s="382"/>
      <c r="BE8" s="44" t="str">
        <f>IF(BF9="","",SUM(BE9:BE11))</f>
        <v/>
      </c>
      <c r="BF8" s="45"/>
      <c r="BG8" s="64" t="s">
        <v>14</v>
      </c>
      <c r="BH8" s="44" t="str">
        <f>IF(BH9="","",SUM(BI9:BI11))</f>
        <v/>
      </c>
      <c r="BI8" s="45"/>
      <c r="BJ8" s="361">
        <f>SUMPRODUCT((D8=2)+(O8=2)+(U8=2)+(AA8=2)+(AG8=2)+(AM8=2)+(AS8=2)+(AY8=2)+(BE8=2))</f>
        <v>2</v>
      </c>
      <c r="BK8" s="385" t="s">
        <v>14</v>
      </c>
      <c r="BL8" s="361">
        <f>SUMPRODUCT((F8=2)+(R8=2)+(X8=2)+(AD8=2)+(AJ8=2)+(AP8=2)+(AV8=2)+(BB8=2)+(BH8=2))</f>
        <v>3</v>
      </c>
      <c r="BM8" s="429">
        <f>SUM(BJ8*2)+BL8</f>
        <v>7</v>
      </c>
      <c r="BN8" s="378">
        <f>SUM(D8,,O8,U8,AA8,AG8,AM8,AS8,AY8,BE8)</f>
        <v>6</v>
      </c>
      <c r="BO8" s="378" t="s">
        <v>14</v>
      </c>
      <c r="BP8" s="378">
        <f>SUM(F8,R8,X8,AD8,AJ8,AP8,AV8,BB8,BH8)</f>
        <v>8</v>
      </c>
      <c r="BQ8" s="344">
        <f>SUM(BN8/BP8)</f>
        <v>0.75</v>
      </c>
      <c r="BR8" s="378">
        <f>SUM(J9,J10,J11,P9,P10,P11,V9,V10,V11,AB9,AB10,AB11,AH9,AH10,AH11,AN9,AN10,AN11,AT9,AT10,AT11,AZ9,AZ10,AZ11,BF9,BF10,BF11,D9,D10,D11)</f>
        <v>166</v>
      </c>
      <c r="BS8" s="378">
        <f>SUM(F9,F10,F11,L9,L10,L11,R9,R10,R11,X9,X10,X11,AD9,AD10,AD11,AJ9,AJ10,AJ11,AP9,AP10,AP11,AV9,AV10,AV11,BB9,BB10,BB11,BH9,BH10,BH11)</f>
        <v>189</v>
      </c>
      <c r="BT8" s="350">
        <f>SUM(BR8/BS8)</f>
        <v>0.87830687830687826</v>
      </c>
      <c r="BU8" s="354">
        <f>$BV8</f>
        <v>4</v>
      </c>
      <c r="BV8">
        <f>RANK(BY8,BY$4:BY$43)</f>
        <v>4</v>
      </c>
      <c r="BW8" s="100">
        <f>IF(BN8=0,0,IF(BP8=0,9,BQ8))</f>
        <v>0.75</v>
      </c>
      <c r="BX8" s="101">
        <f>IF(BR8=0,0,BT8)</f>
        <v>0.87830687830687826</v>
      </c>
      <c r="BY8">
        <f>BJ8+0.01*BW8+0.00001*BX8</f>
        <v>2.0075087830687828</v>
      </c>
      <c r="CB8" s="190"/>
    </row>
    <row r="9" spans="1:80" ht="11.25" customHeight="1" x14ac:dyDescent="0.2">
      <c r="A9" s="419" t="str">
        <f>H3</f>
        <v>ゆにーく</v>
      </c>
      <c r="B9" s="414"/>
      <c r="C9" s="12">
        <f>M5</f>
        <v>1</v>
      </c>
      <c r="D9" s="13">
        <f>SUM(L5)</f>
        <v>15</v>
      </c>
      <c r="E9" s="13" t="s">
        <v>14</v>
      </c>
      <c r="F9" s="13">
        <f>SUM(J5)</f>
        <v>11</v>
      </c>
      <c r="G9" s="14">
        <f>$I$5</f>
        <v>0</v>
      </c>
      <c r="H9" s="397"/>
      <c r="I9" s="398"/>
      <c r="J9" s="398"/>
      <c r="K9" s="398"/>
      <c r="L9" s="398"/>
      <c r="M9" s="399"/>
      <c r="N9" s="409"/>
      <c r="O9" s="46">
        <f>IF(P9="","",IF(P9&gt;R9,1,0))</f>
        <v>0</v>
      </c>
      <c r="P9" s="47">
        <v>11</v>
      </c>
      <c r="Q9" s="46" t="s">
        <v>14</v>
      </c>
      <c r="R9" s="65">
        <v>15</v>
      </c>
      <c r="S9" s="46">
        <f>IF(R9="","",IF(R9&gt;P9,1,0))</f>
        <v>1</v>
      </c>
      <c r="T9" s="409"/>
      <c r="U9" s="40">
        <f>IF(V9="","",IF(V9&gt;X9,1,0))</f>
        <v>0</v>
      </c>
      <c r="V9" s="41">
        <v>13</v>
      </c>
      <c r="W9" s="40" t="s">
        <v>14</v>
      </c>
      <c r="X9" s="60">
        <v>15</v>
      </c>
      <c r="Y9" s="40">
        <f>IF(X9="","",IF(X9&gt;V9,1,0))</f>
        <v>1</v>
      </c>
      <c r="Z9" s="409"/>
      <c r="AA9" s="40">
        <f>IF(AB9="","",IF(AB9&gt;AD9,1,0))</f>
        <v>0</v>
      </c>
      <c r="AB9" s="41">
        <v>11</v>
      </c>
      <c r="AC9" s="40" t="s">
        <v>14</v>
      </c>
      <c r="AD9" s="60">
        <v>15</v>
      </c>
      <c r="AE9" s="40">
        <f>IF(AD9="","",IF(AD9&gt;AB9,1,0))</f>
        <v>1</v>
      </c>
      <c r="AF9" s="409"/>
      <c r="AG9" s="40">
        <f>IF(AH9="","",IF(AH9&gt;AJ9,1,0))</f>
        <v>0</v>
      </c>
      <c r="AH9" s="41">
        <v>9</v>
      </c>
      <c r="AI9" s="40" t="s">
        <v>14</v>
      </c>
      <c r="AJ9" s="60">
        <v>15</v>
      </c>
      <c r="AK9" s="40">
        <f>IF(AJ9="","",IF(AJ9&gt;AH9,1,0))</f>
        <v>1</v>
      </c>
      <c r="AL9" s="433"/>
      <c r="AM9" s="46" t="str">
        <f>IF(AN9="","",IF(AN9&gt;AP9,1,0))</f>
        <v/>
      </c>
      <c r="AN9" s="47"/>
      <c r="AO9" s="46"/>
      <c r="AP9" s="65"/>
      <c r="AQ9" s="46" t="str">
        <f>IF(AP9="","",IF(AP9&gt;AN9,1,0))</f>
        <v/>
      </c>
      <c r="AR9" s="409"/>
      <c r="AS9" s="40" t="str">
        <f>IF(AT9="","",IF(AT9&gt;AV9,1,0))</f>
        <v/>
      </c>
      <c r="AT9" s="41"/>
      <c r="AU9" s="40" t="s">
        <v>14</v>
      </c>
      <c r="AV9" s="60"/>
      <c r="AW9" s="40" t="str">
        <f>IF(AV9="","",IF(AV9&gt;AT9,1,0))</f>
        <v/>
      </c>
      <c r="AX9" s="383"/>
      <c r="AY9" s="46" t="str">
        <f>IF(AZ9="","",IF(AZ9&gt;BB9,1,0))</f>
        <v/>
      </c>
      <c r="AZ9" s="47"/>
      <c r="BA9" s="46" t="s">
        <v>14</v>
      </c>
      <c r="BB9" s="65"/>
      <c r="BC9" s="46" t="str">
        <f>IF(BB9="","",IF(BB9&gt;AZ9,1,0))</f>
        <v/>
      </c>
      <c r="BD9" s="383"/>
      <c r="BE9" s="46" t="str">
        <f>IF(BF9="","",IF(BF9&gt;BH9,1,0))</f>
        <v/>
      </c>
      <c r="BF9" s="47"/>
      <c r="BG9" s="46" t="s">
        <v>14</v>
      </c>
      <c r="BH9" s="65"/>
      <c r="BI9" s="46" t="str">
        <f>IF(BH9="","",IF(BH9&gt;BF9,1,0))</f>
        <v/>
      </c>
      <c r="BJ9" s="359"/>
      <c r="BK9" s="359"/>
      <c r="BL9" s="359"/>
      <c r="BM9" s="430"/>
      <c r="BN9" s="348"/>
      <c r="BO9" s="348"/>
      <c r="BP9" s="348"/>
      <c r="BQ9" s="345"/>
      <c r="BR9" s="348"/>
      <c r="BS9" s="348"/>
      <c r="BT9" s="351"/>
      <c r="BU9" s="354"/>
      <c r="BW9" s="99"/>
      <c r="CB9" s="190"/>
    </row>
    <row r="10" spans="1:80" ht="12" customHeight="1" x14ac:dyDescent="0.2">
      <c r="A10" s="419"/>
      <c r="B10" s="414"/>
      <c r="C10" s="12">
        <f>M6</f>
        <v>0</v>
      </c>
      <c r="D10" s="13">
        <f>SUM(L6)</f>
        <v>5</v>
      </c>
      <c r="E10" s="13" t="s">
        <v>14</v>
      </c>
      <c r="F10" s="13">
        <f>SUM(J6)</f>
        <v>15</v>
      </c>
      <c r="G10" s="14">
        <f>I6</f>
        <v>1</v>
      </c>
      <c r="H10" s="397"/>
      <c r="I10" s="398"/>
      <c r="J10" s="398"/>
      <c r="K10" s="398"/>
      <c r="L10" s="398"/>
      <c r="M10" s="399"/>
      <c r="N10" s="409"/>
      <c r="O10" s="46">
        <f>IF(P10="","",IF(P10&gt;R10,1,0))</f>
        <v>1</v>
      </c>
      <c r="P10" s="48">
        <v>15</v>
      </c>
      <c r="Q10" s="46" t="s">
        <v>14</v>
      </c>
      <c r="R10" s="66">
        <v>14</v>
      </c>
      <c r="S10" s="46">
        <f>IF(R10="","",IF(R10&gt;P10,1,0))</f>
        <v>0</v>
      </c>
      <c r="T10" s="409"/>
      <c r="U10" s="40">
        <f>IF(V10="","",IF(V10&gt;X10,1,0))</f>
        <v>0</v>
      </c>
      <c r="V10" s="42">
        <v>4</v>
      </c>
      <c r="W10" s="40" t="s">
        <v>14</v>
      </c>
      <c r="X10" s="61">
        <v>15</v>
      </c>
      <c r="Y10" s="40">
        <f>IF(X10="","",IF(X10&gt;V10,1,0))</f>
        <v>1</v>
      </c>
      <c r="Z10" s="409"/>
      <c r="AA10" s="40">
        <f>IF(AB10="","",IF(AB10&gt;AD10,1,0))</f>
        <v>1</v>
      </c>
      <c r="AB10" s="42">
        <v>15</v>
      </c>
      <c r="AC10" s="40" t="s">
        <v>14</v>
      </c>
      <c r="AD10" s="61">
        <v>10</v>
      </c>
      <c r="AE10" s="40">
        <f>IF(AD10="","",IF(AD10&gt;AB10,1,0))</f>
        <v>0</v>
      </c>
      <c r="AF10" s="409"/>
      <c r="AG10" s="40">
        <f>IF(AH10="","",IF(AH10&gt;AJ10,1,0))</f>
        <v>1</v>
      </c>
      <c r="AH10" s="42">
        <v>15</v>
      </c>
      <c r="AI10" s="40" t="s">
        <v>14</v>
      </c>
      <c r="AJ10" s="61">
        <v>13</v>
      </c>
      <c r="AK10" s="40">
        <f>IF(AJ10="","",IF(AJ10&gt;AH10,1,0))</f>
        <v>0</v>
      </c>
      <c r="AL10" s="433"/>
      <c r="AM10" s="46" t="str">
        <f>IF(AN10="","",IF(AN10&gt;AP10,1,0))</f>
        <v/>
      </c>
      <c r="AN10" s="48"/>
      <c r="AO10" s="46"/>
      <c r="AP10" s="66"/>
      <c r="AQ10" s="46" t="str">
        <f>IF(AP10="","",IF(AP10&gt;AN10,1,0))</f>
        <v/>
      </c>
      <c r="AR10" s="409"/>
      <c r="AS10" s="40" t="str">
        <f>IF(AT10="","",IF(AT10&gt;AV10,1,0))</f>
        <v/>
      </c>
      <c r="AT10" s="42"/>
      <c r="AU10" s="40" t="s">
        <v>14</v>
      </c>
      <c r="AV10" s="61"/>
      <c r="AW10" s="40" t="str">
        <f>IF(AV10="","",IF(AV10&gt;AT10,1,0))</f>
        <v/>
      </c>
      <c r="AX10" s="383"/>
      <c r="AY10" s="46" t="str">
        <f>IF(AZ10="","",IF(AZ10&gt;BB10,1,0))</f>
        <v/>
      </c>
      <c r="AZ10" s="48"/>
      <c r="BA10" s="46" t="s">
        <v>14</v>
      </c>
      <c r="BB10" s="66"/>
      <c r="BC10" s="46" t="str">
        <f>IF(BB10="","",IF(BB10&gt;AZ10,1,0))</f>
        <v/>
      </c>
      <c r="BD10" s="383"/>
      <c r="BE10" s="46" t="str">
        <f>IF(BF10="","",IF(BF10&gt;BH10,1,0))</f>
        <v/>
      </c>
      <c r="BF10" s="48"/>
      <c r="BG10" s="46" t="s">
        <v>14</v>
      </c>
      <c r="BH10" s="66"/>
      <c r="BI10" s="46" t="str">
        <f>IF(BH10="","",IF(BH10&gt;BF10,1,0))</f>
        <v/>
      </c>
      <c r="BJ10" s="359"/>
      <c r="BK10" s="359"/>
      <c r="BL10" s="359"/>
      <c r="BM10" s="430"/>
      <c r="BN10" s="348"/>
      <c r="BO10" s="348"/>
      <c r="BP10" s="348"/>
      <c r="BQ10" s="345"/>
      <c r="BR10" s="348"/>
      <c r="BS10" s="348"/>
      <c r="BT10" s="351"/>
      <c r="BU10" s="354"/>
      <c r="BW10" s="99"/>
    </row>
    <row r="11" spans="1:80" ht="12" customHeight="1" thickBot="1" x14ac:dyDescent="0.25">
      <c r="A11" s="420"/>
      <c r="B11" s="415"/>
      <c r="C11" s="15">
        <f>M7</f>
        <v>0</v>
      </c>
      <c r="D11" s="16">
        <f>SUM(L7)</f>
        <v>11</v>
      </c>
      <c r="E11" s="16" t="s">
        <v>14</v>
      </c>
      <c r="F11" s="16">
        <f>SUM(J7)</f>
        <v>15</v>
      </c>
      <c r="G11" s="17">
        <f>I7</f>
        <v>1</v>
      </c>
      <c r="H11" s="400"/>
      <c r="I11" s="401"/>
      <c r="J11" s="401"/>
      <c r="K11" s="401"/>
      <c r="L11" s="401"/>
      <c r="M11" s="402"/>
      <c r="N11" s="410"/>
      <c r="O11" s="46">
        <f>IF(P11="","",IF(P11&gt;R11,1,0))</f>
        <v>1</v>
      </c>
      <c r="P11" s="49">
        <v>15</v>
      </c>
      <c r="Q11" s="67" t="s">
        <v>14</v>
      </c>
      <c r="R11" s="68">
        <v>10</v>
      </c>
      <c r="S11" s="46">
        <f>IF(R11="","",IF(R11&gt;P11,1,0))</f>
        <v>0</v>
      </c>
      <c r="T11" s="410"/>
      <c r="U11" s="40" t="str">
        <f>IF(V11="","",IF(V11&gt;X11,1,0))</f>
        <v/>
      </c>
      <c r="V11" s="43"/>
      <c r="W11" s="63" t="s">
        <v>14</v>
      </c>
      <c r="X11" s="62"/>
      <c r="Y11" s="40" t="str">
        <f>IF(X11="","",IF(X11&gt;V11,1,0))</f>
        <v/>
      </c>
      <c r="Z11" s="410"/>
      <c r="AA11" s="40">
        <f>IF(AB11="","",IF(AB11&gt;AD11,1,0))</f>
        <v>1</v>
      </c>
      <c r="AB11" s="43">
        <v>15</v>
      </c>
      <c r="AC11" s="63" t="s">
        <v>14</v>
      </c>
      <c r="AD11" s="62">
        <v>11</v>
      </c>
      <c r="AE11" s="40">
        <f>IF(AD11="","",IF(AD11&gt;AB11,1,0))</f>
        <v>0</v>
      </c>
      <c r="AF11" s="410"/>
      <c r="AG11" s="40">
        <f>IF(AH11="","",IF(AH11&gt;AJ11,1,0))</f>
        <v>0</v>
      </c>
      <c r="AH11" s="43">
        <v>12</v>
      </c>
      <c r="AI11" s="63" t="s">
        <v>14</v>
      </c>
      <c r="AJ11" s="62">
        <v>15</v>
      </c>
      <c r="AK11" s="40">
        <f>IF(AJ11="","",IF(AJ11&gt;AH11,1,0))</f>
        <v>1</v>
      </c>
      <c r="AL11" s="434"/>
      <c r="AM11" s="46" t="str">
        <f>IF(AN11="","",IF(AN11&gt;AP11,1,0))</f>
        <v/>
      </c>
      <c r="AN11" s="49"/>
      <c r="AO11" s="67" t="s">
        <v>14</v>
      </c>
      <c r="AP11" s="68"/>
      <c r="AQ11" s="46" t="str">
        <f>IF(AP11="","",IF(AP11&gt;AN11,1,0))</f>
        <v/>
      </c>
      <c r="AR11" s="410"/>
      <c r="AS11" s="40" t="str">
        <f>IF(AT11="","",IF(AT11&gt;AV11,1,0))</f>
        <v/>
      </c>
      <c r="AT11" s="43"/>
      <c r="AU11" s="63" t="s">
        <v>14</v>
      </c>
      <c r="AV11" s="62"/>
      <c r="AW11" s="40" t="str">
        <f>IF(AV11="","",IF(AV11&gt;AT11,1,0))</f>
        <v/>
      </c>
      <c r="AX11" s="384"/>
      <c r="AY11" s="46" t="str">
        <f>IF(AZ11="","",IF(AZ11&gt;BB11,1,0))</f>
        <v/>
      </c>
      <c r="AZ11" s="49"/>
      <c r="BA11" s="67" t="s">
        <v>14</v>
      </c>
      <c r="BB11" s="68"/>
      <c r="BC11" s="46" t="str">
        <f>IF(BB11="","",IF(BB11&gt;AZ11,1,0))</f>
        <v/>
      </c>
      <c r="BD11" s="384"/>
      <c r="BE11" s="46" t="str">
        <f>IF(BF11="","",IF(BF11&gt;BH11,1,0))</f>
        <v/>
      </c>
      <c r="BF11" s="49"/>
      <c r="BG11" s="67" t="s">
        <v>14</v>
      </c>
      <c r="BH11" s="68"/>
      <c r="BI11" s="46" t="str">
        <f>IF(BH11="","",IF(BH11&gt;BF11,1,0))</f>
        <v/>
      </c>
      <c r="BJ11" s="362"/>
      <c r="BK11" s="362"/>
      <c r="BL11" s="362"/>
      <c r="BM11" s="431"/>
      <c r="BN11" s="379"/>
      <c r="BO11" s="379"/>
      <c r="BP11" s="379"/>
      <c r="BQ11" s="387"/>
      <c r="BR11" s="379"/>
      <c r="BS11" s="379"/>
      <c r="BT11" s="388"/>
      <c r="BU11" s="389"/>
      <c r="BW11" s="99"/>
    </row>
    <row r="12" spans="1:80" ht="12" customHeight="1" x14ac:dyDescent="0.2">
      <c r="A12" s="8">
        <f>H2</f>
        <v>0</v>
      </c>
      <c r="B12" s="422" t="str">
        <f>N4</f>
        <v>⑩</v>
      </c>
      <c r="C12" s="18"/>
      <c r="D12" s="19">
        <f>$R$4</f>
        <v>0</v>
      </c>
      <c r="E12" s="19" t="s">
        <v>14</v>
      </c>
      <c r="F12" s="19">
        <f>O4</f>
        <v>2</v>
      </c>
      <c r="G12" s="20"/>
      <c r="H12" s="423" t="str">
        <f>N8</f>
        <v>⑥</v>
      </c>
      <c r="I12" s="10"/>
      <c r="J12" s="10">
        <f>R8</f>
        <v>1</v>
      </c>
      <c r="K12" s="50" t="s">
        <v>14</v>
      </c>
      <c r="L12" s="19">
        <f>O8</f>
        <v>2</v>
      </c>
      <c r="M12" s="11"/>
      <c r="N12" s="394"/>
      <c r="O12" s="395"/>
      <c r="P12" s="395"/>
      <c r="Q12" s="395"/>
      <c r="R12" s="395"/>
      <c r="S12" s="396"/>
      <c r="T12" s="382" t="s">
        <v>23</v>
      </c>
      <c r="U12" s="36">
        <f>IF(V13="","",SUM(U13:U15))</f>
        <v>1</v>
      </c>
      <c r="V12" s="45"/>
      <c r="W12" s="64" t="s">
        <v>14</v>
      </c>
      <c r="X12" s="44">
        <f>IF(X13="","",SUM(Y13:Y15))</f>
        <v>2</v>
      </c>
      <c r="Y12" s="45"/>
      <c r="Z12" s="408" t="s">
        <v>24</v>
      </c>
      <c r="AA12" s="36">
        <f>IF(AB13="","",SUM(AA13:AA15))</f>
        <v>2</v>
      </c>
      <c r="AB12" s="37"/>
      <c r="AC12" s="59" t="s">
        <v>14</v>
      </c>
      <c r="AD12" s="36">
        <f>IF(AD13="","",SUM(AE13:AE15))</f>
        <v>0</v>
      </c>
      <c r="AE12" s="37"/>
      <c r="AF12" s="426" t="s">
        <v>28</v>
      </c>
      <c r="AG12" s="36">
        <f>IF(AH13="","",SUM(AG13:AG15))</f>
        <v>1</v>
      </c>
      <c r="AH12" s="37"/>
      <c r="AI12" s="59" t="s">
        <v>14</v>
      </c>
      <c r="AJ12" s="36">
        <f>IF(AJ13="","",SUM(AK13:AK15))</f>
        <v>2</v>
      </c>
      <c r="AK12" s="37"/>
      <c r="AL12" s="382"/>
      <c r="AM12" s="36" t="str">
        <f>IF(AN13="","",SUM(AM13:AM15))</f>
        <v/>
      </c>
      <c r="AN12" s="37"/>
      <c r="AO12" s="59" t="s">
        <v>14</v>
      </c>
      <c r="AP12" s="36" t="str">
        <f>IF(AP13="","",SUM(AQ13:AQ15))</f>
        <v/>
      </c>
      <c r="AQ12" s="37"/>
      <c r="AR12" s="369"/>
      <c r="AS12" s="78" t="str">
        <f>IF(AT13="","",SUM(AS13:AS15))</f>
        <v/>
      </c>
      <c r="AT12" s="79"/>
      <c r="AU12" s="19" t="s">
        <v>14</v>
      </c>
      <c r="AV12" s="78" t="str">
        <f>IF(AV13="","",SUM(AW13:AW15))</f>
        <v/>
      </c>
      <c r="AW12" s="79"/>
      <c r="AX12" s="382"/>
      <c r="AY12" s="44" t="str">
        <f>IF(AZ13="","",SUM(AY13:AY15))</f>
        <v/>
      </c>
      <c r="AZ12" s="45"/>
      <c r="BA12" s="64" t="s">
        <v>14</v>
      </c>
      <c r="BB12" s="44" t="str">
        <f>IF(BB13="","",SUM(BC13:BC15))</f>
        <v/>
      </c>
      <c r="BC12" s="45"/>
      <c r="BD12" s="382"/>
      <c r="BE12" s="44" t="str">
        <f>IF(BF13="","",SUM(BE13:BE15))</f>
        <v/>
      </c>
      <c r="BF12" s="45"/>
      <c r="BG12" s="64" t="s">
        <v>14</v>
      </c>
      <c r="BH12" s="44" t="str">
        <f>IF(BH13="","",SUM(BI13:BI15))</f>
        <v/>
      </c>
      <c r="BI12" s="45"/>
      <c r="BJ12" s="361">
        <f>SUMPRODUCT((J12=2)+(D12=2)+(U12=2)+(AA12=2)+(AG12=2)+(AM12=2)+(AS12=2)+(AY12=2)+(BE12=2))</f>
        <v>1</v>
      </c>
      <c r="BK12" s="385" t="s">
        <v>14</v>
      </c>
      <c r="BL12" s="361">
        <f>SUMPRODUCT((L12=2)+(F12=2)+(X12=2)+(AD12=2)+(AJ12=2)+(AP12=2)+(AV12=2)+(BB12=2)+(BH12=2))</f>
        <v>4</v>
      </c>
      <c r="BM12" s="363">
        <f>SUM(BJ12*2)+BL12</f>
        <v>6</v>
      </c>
      <c r="BN12" s="378">
        <f>SUM(D12,J12,O12,U12,AA12,AG12,AM12,AS12,AY12,BE12)</f>
        <v>5</v>
      </c>
      <c r="BO12" s="378" t="s">
        <v>14</v>
      </c>
      <c r="BP12" s="378">
        <f>SUM(F12,L12,X12,AD12,AJ12,AP12,AV12,BB12,BH12)</f>
        <v>8</v>
      </c>
      <c r="BQ12" s="344">
        <f>SUM(BN12/BP12)</f>
        <v>0.625</v>
      </c>
      <c r="BR12" s="378">
        <f>SUM(J13,J14,J15,P13,P14,P15,V13,V14,V15,AB13,AB14,AB15,AH13,AH14,AH15,AN13,AN14,AN15,AT13,AT14,AT15,AZ13,AZ14,AZ15,BF13,BF14,BF15,D13,D14,D15)</f>
        <v>171</v>
      </c>
      <c r="BS12" s="378">
        <f>SUM(F13,F14,F15,L13,L14,L15,R13,R14,R15,X13,X14,X15,AD13,AD14,AD15,AJ13,AJ14,AJ15,AP13,AP14,AP15,AV13,AV14,AV15,BB13,BB14,BB15,BH13,BH14,BH15)</f>
        <v>164</v>
      </c>
      <c r="BT12" s="350">
        <f>SUM(BR12/BS12)</f>
        <v>1.0426829268292683</v>
      </c>
      <c r="BU12" s="354">
        <f>$BV12</f>
        <v>5</v>
      </c>
      <c r="BV12">
        <f>RANK(BY12,BY$4:BY$43)</f>
        <v>5</v>
      </c>
      <c r="BW12" s="99">
        <f>IF(BN12=0,0,IF(BP12=0,9,BQ12))</f>
        <v>0.625</v>
      </c>
      <c r="BX12">
        <f>IF(BR12=0,0,BT12)</f>
        <v>1.0426829268292683</v>
      </c>
      <c r="BY12">
        <f>BJ12+0.01*BW12+0.00001*BX12</f>
        <v>1.0062604268292683</v>
      </c>
    </row>
    <row r="13" spans="1:80" ht="12" customHeight="1" x14ac:dyDescent="0.2">
      <c r="A13" s="419" t="str">
        <f>N3</f>
        <v>ワルキューレ</v>
      </c>
      <c r="B13" s="414"/>
      <c r="C13" s="12">
        <f>S5</f>
        <v>0</v>
      </c>
      <c r="D13" s="13">
        <f>R5</f>
        <v>13</v>
      </c>
      <c r="E13" s="13">
        <f>R3</f>
        <v>0</v>
      </c>
      <c r="F13" s="13">
        <f>SUM(P5)</f>
        <v>15</v>
      </c>
      <c r="G13" s="14">
        <f>O5</f>
        <v>1</v>
      </c>
      <c r="H13" s="424"/>
      <c r="I13" s="13">
        <f>S9</f>
        <v>1</v>
      </c>
      <c r="J13" s="13">
        <f>R9</f>
        <v>15</v>
      </c>
      <c r="K13" s="13" t="s">
        <v>14</v>
      </c>
      <c r="L13" s="51">
        <f>P9</f>
        <v>11</v>
      </c>
      <c r="M13" s="52">
        <f>O9</f>
        <v>0</v>
      </c>
      <c r="N13" s="397"/>
      <c r="O13" s="398"/>
      <c r="P13" s="398"/>
      <c r="Q13" s="398"/>
      <c r="R13" s="398"/>
      <c r="S13" s="399"/>
      <c r="T13" s="383"/>
      <c r="U13" s="46">
        <f>IF(V13="","",IF(V13&gt;X13,1,0))</f>
        <v>1</v>
      </c>
      <c r="V13" s="47">
        <v>15</v>
      </c>
      <c r="W13" s="46" t="s">
        <v>14</v>
      </c>
      <c r="X13" s="65">
        <v>9</v>
      </c>
      <c r="Y13" s="46">
        <f>IF(X13="","",IF(X13&gt;V13,1,0))</f>
        <v>0</v>
      </c>
      <c r="Z13" s="409"/>
      <c r="AA13" s="40">
        <f>IF(AB13="","",IF(AB13&gt;AD13,1,0))</f>
        <v>1</v>
      </c>
      <c r="AB13" s="41">
        <v>15</v>
      </c>
      <c r="AC13" s="40" t="s">
        <v>14</v>
      </c>
      <c r="AD13" s="60">
        <v>8</v>
      </c>
      <c r="AE13" s="40">
        <f>IF(AD13="","",IF(AD13&gt;AB13,1,0))</f>
        <v>0</v>
      </c>
      <c r="AF13" s="427"/>
      <c r="AG13" s="40">
        <f>IF(AH13="","",IF(AH13&gt;AJ13,1,0))</f>
        <v>0</v>
      </c>
      <c r="AH13" s="41">
        <v>9</v>
      </c>
      <c r="AI13" s="13" t="s">
        <v>14</v>
      </c>
      <c r="AJ13" s="60">
        <v>15</v>
      </c>
      <c r="AK13" s="40">
        <f>IF(AJ13="","",IF(AJ13&gt;AH13,1,0))</f>
        <v>1</v>
      </c>
      <c r="AL13" s="383"/>
      <c r="AM13" s="40" t="str">
        <f>IF(AN13="","",IF(AN13&gt;AP13,1,0))</f>
        <v/>
      </c>
      <c r="AN13" s="41"/>
      <c r="AO13" s="40" t="s">
        <v>14</v>
      </c>
      <c r="AP13" s="60"/>
      <c r="AQ13" s="40" t="str">
        <f>IF(AP13="","",IF(AP13&gt;AN13,1,0))</f>
        <v/>
      </c>
      <c r="AR13" s="370"/>
      <c r="AS13" s="13" t="str">
        <f>IF(AT13="","",IF(AT13&gt;AV13,1,0))</f>
        <v/>
      </c>
      <c r="AT13" s="19"/>
      <c r="AU13" s="13" t="s">
        <v>14</v>
      </c>
      <c r="AV13" s="82"/>
      <c r="AW13" s="13" t="str">
        <f>IF(AV13="","",IF(AV13&gt;AT13,1,0))</f>
        <v/>
      </c>
      <c r="AX13" s="383"/>
      <c r="AY13" s="46" t="str">
        <f>IF(AZ13="","",IF(AZ13&gt;BB13,1,0))</f>
        <v/>
      </c>
      <c r="AZ13" s="47"/>
      <c r="BA13" s="46" t="s">
        <v>14</v>
      </c>
      <c r="BB13" s="65"/>
      <c r="BC13" s="46" t="str">
        <f>IF(BB13="","",IF(BB13&gt;AZ13,1,0))</f>
        <v/>
      </c>
      <c r="BD13" s="383"/>
      <c r="BE13" s="46" t="str">
        <f>IF(BF13="","",IF(BF13&gt;BH13,1,0))</f>
        <v/>
      </c>
      <c r="BF13" s="47"/>
      <c r="BG13" s="46" t="s">
        <v>14</v>
      </c>
      <c r="BH13" s="65"/>
      <c r="BI13" s="46" t="str">
        <f>IF(BH13="","",IF(BH13&gt;BF13,1,0))</f>
        <v/>
      </c>
      <c r="BJ13" s="359"/>
      <c r="BK13" s="359"/>
      <c r="BL13" s="359"/>
      <c r="BM13" s="364"/>
      <c r="BN13" s="348"/>
      <c r="BO13" s="348"/>
      <c r="BP13" s="348"/>
      <c r="BQ13" s="345"/>
      <c r="BR13" s="348"/>
      <c r="BS13" s="348"/>
      <c r="BT13" s="351"/>
      <c r="BU13" s="354"/>
      <c r="BW13" s="99"/>
    </row>
    <row r="14" spans="1:80" ht="12" customHeight="1" x14ac:dyDescent="0.2">
      <c r="A14" s="419"/>
      <c r="B14" s="414"/>
      <c r="C14" s="12">
        <f>S6</f>
        <v>0</v>
      </c>
      <c r="D14" s="13">
        <f>R6</f>
        <v>12</v>
      </c>
      <c r="E14" s="13" t="s">
        <v>14</v>
      </c>
      <c r="F14" s="13">
        <f>SUM(P6)</f>
        <v>15</v>
      </c>
      <c r="G14" s="14">
        <f>O6</f>
        <v>1</v>
      </c>
      <c r="H14" s="424"/>
      <c r="I14" s="13">
        <f>S10</f>
        <v>0</v>
      </c>
      <c r="J14" s="13">
        <f>R10</f>
        <v>14</v>
      </c>
      <c r="K14" s="13" t="s">
        <v>14</v>
      </c>
      <c r="L14" s="51">
        <f>P10</f>
        <v>15</v>
      </c>
      <c r="M14" s="20">
        <f>O10</f>
        <v>1</v>
      </c>
      <c r="N14" s="397"/>
      <c r="O14" s="398"/>
      <c r="P14" s="398"/>
      <c r="Q14" s="398"/>
      <c r="R14" s="398"/>
      <c r="S14" s="399"/>
      <c r="T14" s="383"/>
      <c r="U14" s="46">
        <f>IF(V14="","",IF(V14&gt;X14,1,0))</f>
        <v>0</v>
      </c>
      <c r="V14" s="48">
        <v>12</v>
      </c>
      <c r="W14" s="46" t="s">
        <v>14</v>
      </c>
      <c r="X14" s="66">
        <v>15</v>
      </c>
      <c r="Y14" s="46">
        <f>IF(X14="","",IF(X14&gt;V14,1,0))</f>
        <v>1</v>
      </c>
      <c r="Z14" s="409"/>
      <c r="AA14" s="40">
        <f>IF(AB14="","",IF(AB14&gt;AD14,1,0))</f>
        <v>1</v>
      </c>
      <c r="AB14" s="42">
        <v>15</v>
      </c>
      <c r="AC14" s="40" t="s">
        <v>14</v>
      </c>
      <c r="AD14" s="61">
        <v>6</v>
      </c>
      <c r="AE14" s="40">
        <f>IF(AD14="","",IF(AD14&gt;AB14,1,0))</f>
        <v>0</v>
      </c>
      <c r="AF14" s="427"/>
      <c r="AG14" s="40">
        <f>IF(AH14="","",IF(AH14&gt;AJ14,1,0))</f>
        <v>1</v>
      </c>
      <c r="AH14" s="42">
        <v>15</v>
      </c>
      <c r="AI14" s="13" t="s">
        <v>14</v>
      </c>
      <c r="AJ14" s="61">
        <v>10</v>
      </c>
      <c r="AK14" s="40">
        <f>IF(AJ14="","",IF(AJ14&gt;AH14,1,0))</f>
        <v>0</v>
      </c>
      <c r="AL14" s="383"/>
      <c r="AM14" s="40" t="str">
        <f>IF(AN14="","",IF(AN14&gt;AP14,1,0))</f>
        <v/>
      </c>
      <c r="AN14" s="42"/>
      <c r="AO14" s="40" t="s">
        <v>14</v>
      </c>
      <c r="AP14" s="61"/>
      <c r="AQ14" s="40" t="str">
        <f>IF(AP14="","",IF(AP14&gt;AN14,1,0))</f>
        <v/>
      </c>
      <c r="AR14" s="370"/>
      <c r="AS14" s="13" t="str">
        <f>IF(AT14="","",IF(AT14&gt;AV14,1,0))</f>
        <v/>
      </c>
      <c r="AT14" s="13"/>
      <c r="AU14" s="13" t="s">
        <v>14</v>
      </c>
      <c r="AV14" s="51"/>
      <c r="AW14" s="13" t="str">
        <f>IF(AV14="","",IF(AV14&gt;AT14,1,0))</f>
        <v/>
      </c>
      <c r="AX14" s="383"/>
      <c r="AY14" s="46" t="str">
        <f>IF(AZ14="","",IF(AZ14&gt;BB14,1,0))</f>
        <v/>
      </c>
      <c r="AZ14" s="48"/>
      <c r="BA14" s="46" t="s">
        <v>14</v>
      </c>
      <c r="BB14" s="66"/>
      <c r="BC14" s="46" t="str">
        <f>IF(BB14="","",IF(BB14&gt;AZ14,1,0))</f>
        <v/>
      </c>
      <c r="BD14" s="383"/>
      <c r="BE14" s="46" t="str">
        <f>IF(BF14="","",IF(BF14&gt;BH14,1,0))</f>
        <v/>
      </c>
      <c r="BF14" s="48"/>
      <c r="BG14" s="46" t="s">
        <v>14</v>
      </c>
      <c r="BH14" s="66"/>
      <c r="BI14" s="46" t="str">
        <f>IF(BH14="","",IF(BH14&gt;BF14,1,0))</f>
        <v/>
      </c>
      <c r="BJ14" s="359"/>
      <c r="BK14" s="359"/>
      <c r="BL14" s="359"/>
      <c r="BM14" s="364"/>
      <c r="BN14" s="348"/>
      <c r="BO14" s="348"/>
      <c r="BP14" s="348"/>
      <c r="BQ14" s="345"/>
      <c r="BR14" s="348"/>
      <c r="BS14" s="348"/>
      <c r="BT14" s="351"/>
      <c r="BU14" s="354"/>
      <c r="BW14" s="99"/>
    </row>
    <row r="15" spans="1:80" ht="12" customHeight="1" thickBot="1" x14ac:dyDescent="0.25">
      <c r="A15" s="420"/>
      <c r="B15" s="421"/>
      <c r="C15" s="21" t="str">
        <f>S7</f>
        <v/>
      </c>
      <c r="D15" s="22">
        <f>R7</f>
        <v>0</v>
      </c>
      <c r="E15" s="22" t="s">
        <v>14</v>
      </c>
      <c r="F15" s="22">
        <f>SUM(P7)</f>
        <v>0</v>
      </c>
      <c r="G15" s="23" t="str">
        <f>O7</f>
        <v/>
      </c>
      <c r="H15" s="425"/>
      <c r="I15" s="16">
        <f>S11</f>
        <v>0</v>
      </c>
      <c r="J15" s="16">
        <f>R11</f>
        <v>10</v>
      </c>
      <c r="K15" s="16" t="s">
        <v>14</v>
      </c>
      <c r="L15" s="53">
        <f>P11</f>
        <v>15</v>
      </c>
      <c r="M15" s="54">
        <f>O11</f>
        <v>1</v>
      </c>
      <c r="N15" s="400"/>
      <c r="O15" s="401"/>
      <c r="P15" s="401"/>
      <c r="Q15" s="401"/>
      <c r="R15" s="401"/>
      <c r="S15" s="402"/>
      <c r="T15" s="384"/>
      <c r="U15" s="46">
        <f>IF(V15="","",IF(V15&gt;X15,1,0))</f>
        <v>0</v>
      </c>
      <c r="V15" s="49">
        <v>14</v>
      </c>
      <c r="W15" s="67"/>
      <c r="X15" s="68">
        <v>15</v>
      </c>
      <c r="Y15" s="46">
        <f>IF(X15="","",IF(X15&gt;V15,1,0))</f>
        <v>1</v>
      </c>
      <c r="Z15" s="410"/>
      <c r="AA15" s="40" t="str">
        <f>IF(AB15="","",IF(AB15&gt;AD15,1,0))</f>
        <v/>
      </c>
      <c r="AB15" s="43"/>
      <c r="AC15" s="63" t="s">
        <v>14</v>
      </c>
      <c r="AD15" s="62"/>
      <c r="AE15" s="40" t="str">
        <f>IF(AD15="","",IF(AD15&gt;AB15,1,0))</f>
        <v/>
      </c>
      <c r="AF15" s="428"/>
      <c r="AG15" s="40">
        <f>IF(AH15="","",IF(AH15&gt;AJ15,1,0))</f>
        <v>0</v>
      </c>
      <c r="AH15" s="43">
        <v>12</v>
      </c>
      <c r="AI15" s="16" t="s">
        <v>14</v>
      </c>
      <c r="AJ15" s="62">
        <v>15</v>
      </c>
      <c r="AK15" s="40">
        <f>IF(AJ15="","",IF(AJ15&gt;AH15,1,0))</f>
        <v>1</v>
      </c>
      <c r="AL15" s="384"/>
      <c r="AM15" s="40" t="str">
        <f>IF(AN15="","",IF(AN15&gt;AP15,1,0))</f>
        <v/>
      </c>
      <c r="AN15" s="43"/>
      <c r="AO15" s="63" t="s">
        <v>14</v>
      </c>
      <c r="AP15" s="62"/>
      <c r="AQ15" s="40" t="str">
        <f>IF(AP15="","",IF(AP15&gt;AN15,1,0))</f>
        <v/>
      </c>
      <c r="AR15" s="381"/>
      <c r="AS15" s="13" t="str">
        <f>IF(AT15="","",IF(AT15&gt;AV15,1,0))</f>
        <v/>
      </c>
      <c r="AT15" s="16"/>
      <c r="AU15" s="16" t="s">
        <v>14</v>
      </c>
      <c r="AV15" s="53"/>
      <c r="AW15" s="13" t="str">
        <f>IF(AV15="","",IF(AV15&gt;AT15,1,0))</f>
        <v/>
      </c>
      <c r="AX15" s="384"/>
      <c r="AY15" s="46" t="str">
        <f>IF(AZ15="","",IF(AZ15&gt;BB15,1,0))</f>
        <v/>
      </c>
      <c r="AZ15" s="49"/>
      <c r="BA15" s="67" t="s">
        <v>14</v>
      </c>
      <c r="BB15" s="68"/>
      <c r="BC15" s="46" t="str">
        <f>IF(BB15="","",IF(BB15&gt;AZ15,1,0))</f>
        <v/>
      </c>
      <c r="BD15" s="384"/>
      <c r="BE15" s="46" t="str">
        <f>IF(BF15="","",IF(BF15&gt;BH15,1,0))</f>
        <v/>
      </c>
      <c r="BF15" s="49"/>
      <c r="BG15" s="67" t="s">
        <v>14</v>
      </c>
      <c r="BH15" s="68"/>
      <c r="BI15" s="46" t="str">
        <f>IF(BH15="","",IF(BH15&gt;BF15,1,0))</f>
        <v/>
      </c>
      <c r="BJ15" s="362"/>
      <c r="BK15" s="362"/>
      <c r="BL15" s="362"/>
      <c r="BM15" s="365"/>
      <c r="BN15" s="379"/>
      <c r="BO15" s="379"/>
      <c r="BP15" s="379"/>
      <c r="BQ15" s="387"/>
      <c r="BR15" s="379"/>
      <c r="BS15" s="379"/>
      <c r="BT15" s="388"/>
      <c r="BU15" s="389"/>
      <c r="BW15" s="99"/>
    </row>
    <row r="16" spans="1:80" ht="12" customHeight="1" x14ac:dyDescent="0.2">
      <c r="A16" s="8">
        <f>N2</f>
        <v>0</v>
      </c>
      <c r="B16" s="413" t="str">
        <f>T4</f>
        <v>⑦</v>
      </c>
      <c r="C16" s="9"/>
      <c r="D16" s="10">
        <f>X4</f>
        <v>2</v>
      </c>
      <c r="E16" s="10" t="s">
        <v>14</v>
      </c>
      <c r="F16" s="10">
        <f>U4</f>
        <v>1</v>
      </c>
      <c r="G16" s="11"/>
      <c r="H16" s="375" t="str">
        <f>$T$8</f>
        <v>⑪</v>
      </c>
      <c r="I16" s="10"/>
      <c r="J16" s="10">
        <f>X8</f>
        <v>2</v>
      </c>
      <c r="K16" s="10" t="s">
        <v>14</v>
      </c>
      <c r="L16" s="24">
        <f>SUM(U8)</f>
        <v>0</v>
      </c>
      <c r="M16" s="11"/>
      <c r="N16" s="366" t="str">
        <f>T12</f>
        <v>③</v>
      </c>
      <c r="O16" s="10"/>
      <c r="P16" s="10">
        <v>2</v>
      </c>
      <c r="Q16" s="10" t="s">
        <v>14</v>
      </c>
      <c r="R16" s="50">
        <f>U12</f>
        <v>1</v>
      </c>
      <c r="S16" s="11"/>
      <c r="T16" s="394"/>
      <c r="U16" s="395"/>
      <c r="V16" s="395"/>
      <c r="W16" s="395"/>
      <c r="X16" s="395"/>
      <c r="Y16" s="396"/>
      <c r="Z16" s="408" t="s">
        <v>31</v>
      </c>
      <c r="AA16" s="36">
        <f>IF(AB17="","",SUM(AA17:AA19))</f>
        <v>2</v>
      </c>
      <c r="AB16" s="37"/>
      <c r="AC16" s="59" t="s">
        <v>14</v>
      </c>
      <c r="AD16" s="36">
        <f>IF(AD17="","",SUM(AE17:AE19))</f>
        <v>0</v>
      </c>
      <c r="AE16" s="37"/>
      <c r="AF16" s="408" t="s">
        <v>25</v>
      </c>
      <c r="AG16" s="36">
        <f>IF(AH17="","",SUM(AG17:AG19))</f>
        <v>2</v>
      </c>
      <c r="AH16" s="37"/>
      <c r="AI16" s="59" t="s">
        <v>14</v>
      </c>
      <c r="AJ16" s="36">
        <f>IF(AJ17="","",SUM(AK17:AK19))</f>
        <v>1</v>
      </c>
      <c r="AK16" s="37"/>
      <c r="AL16" s="369"/>
      <c r="AM16" s="78" t="str">
        <f>IF(AN17="","",SUM(AM17:AM19))</f>
        <v/>
      </c>
      <c r="AN16" s="79"/>
      <c r="AO16" s="19" t="s">
        <v>14</v>
      </c>
      <c r="AP16" s="78" t="str">
        <f>IF(AP17="","",SUM(AQ17:AQ19))</f>
        <v/>
      </c>
      <c r="AQ16" s="79"/>
      <c r="AR16" s="408"/>
      <c r="AS16" s="36" t="str">
        <f>IF(AT17="","",SUM(AS17:AS19))</f>
        <v/>
      </c>
      <c r="AT16" s="37"/>
      <c r="AU16" s="59" t="s">
        <v>14</v>
      </c>
      <c r="AV16" s="36" t="str">
        <f>IF(AV17="","",SUM(AW17:AW19))</f>
        <v/>
      </c>
      <c r="AW16" s="37"/>
      <c r="AX16" s="382"/>
      <c r="AY16" s="44" t="str">
        <f>IF(AZ17="","",SUM(AY17:AY19))</f>
        <v/>
      </c>
      <c r="AZ16" s="45"/>
      <c r="BA16" s="64" t="s">
        <v>14</v>
      </c>
      <c r="BB16" s="44" t="str">
        <f>IF(BB17="","",SUM(BC17:BC19))</f>
        <v/>
      </c>
      <c r="BC16" s="45"/>
      <c r="BD16" s="382"/>
      <c r="BE16" s="44" t="str">
        <f>IF(BF17="","",SUM(BE17:BE19))</f>
        <v/>
      </c>
      <c r="BF16" s="45"/>
      <c r="BG16" s="64" t="s">
        <v>14</v>
      </c>
      <c r="BH16" s="44" t="str">
        <f>IF(BH17="","",SUM(BI17:BI19))</f>
        <v/>
      </c>
      <c r="BI16" s="45"/>
      <c r="BJ16" s="361">
        <f>SUMPRODUCT((J16=2)+(P16=2)+(D16=2)+(AA16=2)+(AG16=2)+(AM16=2)+(AS16=2)+(AY16=2)+(BE16=2))</f>
        <v>5</v>
      </c>
      <c r="BK16" s="385" t="s">
        <v>14</v>
      </c>
      <c r="BL16" s="361">
        <f>SUMPRODUCT((L16=2)+(R16=2)+(F16=2)+(AD16=2)+(AJ16=2)+(AP16=2)+(AV16=2)+(BB16=2)+(BH16=2))</f>
        <v>0</v>
      </c>
      <c r="BM16" s="363">
        <f>SUM(BJ16*2)+BL16</f>
        <v>10</v>
      </c>
      <c r="BN16" s="378">
        <f>SUM(D16,J16,P16,U16,AA16,AG16,AM16,AS16,AY16,BE16)</f>
        <v>10</v>
      </c>
      <c r="BO16" s="378" t="s">
        <v>14</v>
      </c>
      <c r="BP16" s="378">
        <f>SUM(F16,L16,R16,AD16,AJ16,AP16,AV16,BB16,BH16)</f>
        <v>3</v>
      </c>
      <c r="BQ16" s="344">
        <f>SUM(BN16/BP16)</f>
        <v>3.3333333333333335</v>
      </c>
      <c r="BR16" s="378">
        <f>SUM(J17,J18,J19,P17,P18,P19,V17,V18,V19,AB17,AB18,AB19,AH17,AH18,AH19,AN17,AN18,AN19,AT17,AT18,AT19,AZ17,AZ18,AZ19,BF17,BF18,BF19,D17,D18,D19)</f>
        <v>187</v>
      </c>
      <c r="BS16" s="378">
        <f>SUM(F17,F18,F19,L17,L18,L19,R17,R18,R19,X17,X18,X19,AD17,AD18,AD19,AJ17,AJ18,AJ19,AP17,AP18,AP19,AV17,AV18,AV19,BB17,BB18,BB19,BH17,BH18,BH19)</f>
        <v>147</v>
      </c>
      <c r="BT16" s="350">
        <f>SUM(BR16/BS16)</f>
        <v>1.272108843537415</v>
      </c>
      <c r="BU16" s="354">
        <f>$BV16</f>
        <v>1</v>
      </c>
      <c r="BV16">
        <f>RANK(BY16,BY$4:BY$43)</f>
        <v>1</v>
      </c>
      <c r="BW16" s="99">
        <f>IF(BN16=0,0,IF(BP16=0,9,BQ16))</f>
        <v>3.3333333333333335</v>
      </c>
      <c r="BX16">
        <f>IF(BR16=0,0,BT16)</f>
        <v>1.272108843537415</v>
      </c>
      <c r="BY16">
        <f>BJ16+0.01*BW16+0.00001*BX16</f>
        <v>5.0333460544217683</v>
      </c>
    </row>
    <row r="17" spans="1:77" ht="12" customHeight="1" thickBot="1" x14ac:dyDescent="0.25">
      <c r="A17" s="419" t="str">
        <f>T3</f>
        <v>大塚ＳＶＣⅠ</v>
      </c>
      <c r="B17" s="414"/>
      <c r="C17" s="12">
        <f>Y5</f>
        <v>0</v>
      </c>
      <c r="D17" s="13">
        <f>X5</f>
        <v>14</v>
      </c>
      <c r="E17" s="13" t="s">
        <v>14</v>
      </c>
      <c r="F17" s="13">
        <f>V5</f>
        <v>15</v>
      </c>
      <c r="G17" s="14">
        <f>U5</f>
        <v>1</v>
      </c>
      <c r="H17" s="376"/>
      <c r="I17" s="13">
        <f>Y9</f>
        <v>1</v>
      </c>
      <c r="J17" s="13">
        <f>X9</f>
        <v>15</v>
      </c>
      <c r="K17" s="13" t="s">
        <v>14</v>
      </c>
      <c r="L17" s="13">
        <f>V9</f>
        <v>13</v>
      </c>
      <c r="M17" s="14">
        <f>U9</f>
        <v>0</v>
      </c>
      <c r="N17" s="367"/>
      <c r="O17" s="51">
        <f>Y13</f>
        <v>0</v>
      </c>
      <c r="P17" s="14">
        <f>X13</f>
        <v>9</v>
      </c>
      <c r="Q17" s="13" t="s">
        <v>14</v>
      </c>
      <c r="R17" s="51">
        <f>V13</f>
        <v>15</v>
      </c>
      <c r="S17" s="14">
        <f>U13</f>
        <v>1</v>
      </c>
      <c r="T17" s="397"/>
      <c r="U17" s="398"/>
      <c r="V17" s="398"/>
      <c r="W17" s="398"/>
      <c r="X17" s="398"/>
      <c r="Y17" s="399"/>
      <c r="Z17" s="409"/>
      <c r="AA17" s="40">
        <f>IF(AB17="","",IF(AB17&gt;AD17,1,0))</f>
        <v>1</v>
      </c>
      <c r="AB17" s="41">
        <v>15</v>
      </c>
      <c r="AC17" s="13" t="s">
        <v>14</v>
      </c>
      <c r="AD17" s="60">
        <v>8</v>
      </c>
      <c r="AE17" s="40">
        <f>IF(AD17="","",IF(AD17&gt;AB17,1,0))</f>
        <v>0</v>
      </c>
      <c r="AF17" s="409"/>
      <c r="AG17" s="40">
        <f>IF(AH17="","",IF(AH17&gt;AJ17,1,0))</f>
        <v>1</v>
      </c>
      <c r="AH17" s="41">
        <v>15</v>
      </c>
      <c r="AI17" s="40" t="s">
        <v>14</v>
      </c>
      <c r="AJ17" s="60">
        <v>11</v>
      </c>
      <c r="AK17" s="40">
        <f>IF(AJ17="","",IF(AJ17&gt;AH17,1,0))</f>
        <v>0</v>
      </c>
      <c r="AL17" s="370"/>
      <c r="AM17" s="13" t="str">
        <f>IF(AN17="","",IF(AN17&gt;AP17,1,0))</f>
        <v/>
      </c>
      <c r="AN17" s="19"/>
      <c r="AO17" s="13" t="s">
        <v>14</v>
      </c>
      <c r="AP17" s="82"/>
      <c r="AQ17" s="13" t="str">
        <f>IF(AP17="","",IF(AP17&gt;AN17,1,0))</f>
        <v/>
      </c>
      <c r="AR17" s="409"/>
      <c r="AS17" s="40" t="str">
        <f>IF(AT17="","",IF(AT17&gt;AV17,1,0))</f>
        <v/>
      </c>
      <c r="AT17" s="41"/>
      <c r="AU17" s="40" t="s">
        <v>14</v>
      </c>
      <c r="AV17" s="60"/>
      <c r="AW17" s="40" t="str">
        <f>IF(AV17="","",IF(AV17&gt;AT17,1,0))</f>
        <v/>
      </c>
      <c r="AX17" s="383"/>
      <c r="AY17" s="46" t="str">
        <f>IF(AZ17="","",IF(AZ17&gt;BB17,1,0))</f>
        <v/>
      </c>
      <c r="AZ17" s="47"/>
      <c r="BA17" s="46" t="s">
        <v>14</v>
      </c>
      <c r="BB17" s="65"/>
      <c r="BC17" s="46" t="str">
        <f>IF(BB17="","",IF(BB17&gt;AZ17,1,0))</f>
        <v/>
      </c>
      <c r="BD17" s="383"/>
      <c r="BE17" s="46" t="str">
        <f>IF(BF17="","",IF(BF17&gt;BH17,1,0))</f>
        <v/>
      </c>
      <c r="BF17" s="47"/>
      <c r="BG17" s="46" t="s">
        <v>14</v>
      </c>
      <c r="BH17" s="65"/>
      <c r="BI17" s="46" t="str">
        <f>IF(BH17="","",IF(BH17&gt;BF17,1,0))</f>
        <v/>
      </c>
      <c r="BJ17" s="359"/>
      <c r="BK17" s="359"/>
      <c r="BL17" s="359"/>
      <c r="BM17" s="364"/>
      <c r="BN17" s="348"/>
      <c r="BO17" s="348"/>
      <c r="BP17" s="348"/>
      <c r="BQ17" s="345"/>
      <c r="BR17" s="348"/>
      <c r="BS17" s="348"/>
      <c r="BT17" s="351"/>
      <c r="BU17" s="354"/>
      <c r="BW17" s="99"/>
    </row>
    <row r="18" spans="1:77" ht="12" customHeight="1" x14ac:dyDescent="0.2">
      <c r="A18" s="419"/>
      <c r="B18" s="414"/>
      <c r="C18" s="12">
        <f>Y6</f>
        <v>1</v>
      </c>
      <c r="D18" s="13">
        <f>X6</f>
        <v>15</v>
      </c>
      <c r="E18" s="24" t="s">
        <v>14</v>
      </c>
      <c r="F18" s="13">
        <f>V6</f>
        <v>7</v>
      </c>
      <c r="G18" s="14">
        <f>U6</f>
        <v>0</v>
      </c>
      <c r="H18" s="376"/>
      <c r="I18" s="13">
        <f>Y10</f>
        <v>1</v>
      </c>
      <c r="J18" s="13">
        <f>X10</f>
        <v>15</v>
      </c>
      <c r="K18" s="13" t="s">
        <v>14</v>
      </c>
      <c r="L18" s="13">
        <f>V10</f>
        <v>4</v>
      </c>
      <c r="M18" s="14">
        <f>U10</f>
        <v>0</v>
      </c>
      <c r="N18" s="367"/>
      <c r="O18" s="51">
        <f>Y14</f>
        <v>1</v>
      </c>
      <c r="P18" s="14">
        <f>X14</f>
        <v>15</v>
      </c>
      <c r="Q18" s="13" t="s">
        <v>14</v>
      </c>
      <c r="R18" s="51">
        <f>V14</f>
        <v>12</v>
      </c>
      <c r="S18" s="14">
        <f>U14</f>
        <v>0</v>
      </c>
      <c r="T18" s="397"/>
      <c r="U18" s="398"/>
      <c r="V18" s="398"/>
      <c r="W18" s="398"/>
      <c r="X18" s="398"/>
      <c r="Y18" s="399"/>
      <c r="Z18" s="409"/>
      <c r="AA18" s="40">
        <f>IF(AB18="","",IF(AB18&gt;AD18,1,0))</f>
        <v>1</v>
      </c>
      <c r="AB18" s="42">
        <v>15</v>
      </c>
      <c r="AC18" s="13" t="s">
        <v>14</v>
      </c>
      <c r="AD18" s="61">
        <v>9</v>
      </c>
      <c r="AE18" s="40">
        <f>IF(AD18="","",IF(AD18&gt;AB18,1,0))</f>
        <v>0</v>
      </c>
      <c r="AF18" s="409"/>
      <c r="AG18" s="40">
        <f>IF(AH18="","",IF(AH18&gt;AJ18,1,0))</f>
        <v>0</v>
      </c>
      <c r="AH18" s="42">
        <v>14</v>
      </c>
      <c r="AI18" s="40" t="s">
        <v>14</v>
      </c>
      <c r="AJ18" s="61">
        <v>15</v>
      </c>
      <c r="AK18" s="40">
        <f>IF(AJ18="","",IF(AJ18&gt;AH18,1,0))</f>
        <v>1</v>
      </c>
      <c r="AL18" s="370"/>
      <c r="AM18" s="13" t="str">
        <f>IF(AN18="","",IF(AN18&gt;AP18,1,0))</f>
        <v/>
      </c>
      <c r="AN18" s="13"/>
      <c r="AO18" s="13" t="s">
        <v>14</v>
      </c>
      <c r="AP18" s="51"/>
      <c r="AQ18" s="13" t="str">
        <f>IF(AP18="","",IF(AP18&gt;AN18,1,0))</f>
        <v/>
      </c>
      <c r="AR18" s="409"/>
      <c r="AS18" s="40" t="str">
        <f>IF(AT18="","",IF(AT18&gt;AV18,1,0))</f>
        <v/>
      </c>
      <c r="AT18" s="42"/>
      <c r="AU18" s="40" t="s">
        <v>14</v>
      </c>
      <c r="AV18" s="61"/>
      <c r="AW18" s="40" t="str">
        <f>IF(AV18="","",IF(AV18&gt;AT18,1,0))</f>
        <v/>
      </c>
      <c r="AX18" s="383"/>
      <c r="AY18" s="46" t="str">
        <f>IF(AZ18="","",IF(AZ18&gt;BB18,1,0))</f>
        <v/>
      </c>
      <c r="AZ18" s="48"/>
      <c r="BA18" s="46" t="s">
        <v>14</v>
      </c>
      <c r="BB18" s="66"/>
      <c r="BC18" s="46" t="str">
        <f>IF(BB18="","",IF(BB18&gt;AZ18,1,0))</f>
        <v/>
      </c>
      <c r="BD18" s="383"/>
      <c r="BE18" s="46" t="str">
        <f>IF(BF18="","",IF(BF18&gt;BH18,1,0))</f>
        <v/>
      </c>
      <c r="BF18" s="48"/>
      <c r="BG18" s="46" t="s">
        <v>14</v>
      </c>
      <c r="BH18" s="66"/>
      <c r="BI18" s="46" t="str">
        <f>IF(BH18="","",IF(BH18&gt;BF18,1,0))</f>
        <v/>
      </c>
      <c r="BJ18" s="359"/>
      <c r="BK18" s="359"/>
      <c r="BL18" s="359"/>
      <c r="BM18" s="364"/>
      <c r="BN18" s="348"/>
      <c r="BO18" s="348"/>
      <c r="BP18" s="348"/>
      <c r="BQ18" s="345"/>
      <c r="BR18" s="348"/>
      <c r="BS18" s="348"/>
      <c r="BT18" s="351"/>
      <c r="BU18" s="354"/>
      <c r="BW18" s="99"/>
    </row>
    <row r="19" spans="1:77" ht="12" customHeight="1" thickBot="1" x14ac:dyDescent="0.25">
      <c r="A19" s="420"/>
      <c r="B19" s="421"/>
      <c r="C19" s="15">
        <f>Y7</f>
        <v>1</v>
      </c>
      <c r="D19" s="16">
        <f>X7</f>
        <v>15</v>
      </c>
      <c r="E19" s="16" t="s">
        <v>14</v>
      </c>
      <c r="F19" s="16">
        <f>V7</f>
        <v>12</v>
      </c>
      <c r="G19" s="17">
        <f>U7</f>
        <v>0</v>
      </c>
      <c r="H19" s="386"/>
      <c r="I19" s="16" t="str">
        <f>Y11</f>
        <v/>
      </c>
      <c r="J19" s="16">
        <f>X11</f>
        <v>0</v>
      </c>
      <c r="K19" s="16" t="s">
        <v>14</v>
      </c>
      <c r="L19" s="16">
        <f>V11</f>
        <v>0</v>
      </c>
      <c r="M19" s="17" t="str">
        <f>U11</f>
        <v/>
      </c>
      <c r="N19" s="380"/>
      <c r="O19" s="53">
        <f>Y15</f>
        <v>1</v>
      </c>
      <c r="P19" s="17">
        <f>X15</f>
        <v>15</v>
      </c>
      <c r="Q19" s="16" t="s">
        <v>14</v>
      </c>
      <c r="R19" s="53">
        <f>V15</f>
        <v>14</v>
      </c>
      <c r="S19" s="17">
        <f>U15</f>
        <v>0</v>
      </c>
      <c r="T19" s="400"/>
      <c r="U19" s="401"/>
      <c r="V19" s="401"/>
      <c r="W19" s="401"/>
      <c r="X19" s="401"/>
      <c r="Y19" s="402"/>
      <c r="Z19" s="410"/>
      <c r="AA19" s="40" t="str">
        <f>IF(AB19="","",IF(AB19&gt;AD19,1,0))</f>
        <v/>
      </c>
      <c r="AB19" s="43"/>
      <c r="AC19" s="16" t="s">
        <v>14</v>
      </c>
      <c r="AD19" s="62"/>
      <c r="AE19" s="40" t="str">
        <f>IF(AD19="","",IF(AD19&gt;AB19,1,0))</f>
        <v/>
      </c>
      <c r="AF19" s="410"/>
      <c r="AG19" s="40">
        <f>IF(AH19="","",IF(AH19&gt;AJ19,1,0))</f>
        <v>1</v>
      </c>
      <c r="AH19" s="43">
        <v>15</v>
      </c>
      <c r="AI19" s="63" t="s">
        <v>14</v>
      </c>
      <c r="AJ19" s="62">
        <v>12</v>
      </c>
      <c r="AK19" s="40">
        <f>IF(AJ19="","",IF(AJ19&gt;AH19,1,0))</f>
        <v>0</v>
      </c>
      <c r="AL19" s="381"/>
      <c r="AM19" s="13" t="str">
        <f>IF(AN19="","",IF(AN19&gt;AP19,1,0))</f>
        <v/>
      </c>
      <c r="AN19" s="16"/>
      <c r="AO19" s="16" t="s">
        <v>14</v>
      </c>
      <c r="AP19" s="53"/>
      <c r="AQ19" s="13" t="str">
        <f>IF(AP19="","",IF(AP19&gt;AN19,1,0))</f>
        <v/>
      </c>
      <c r="AR19" s="410"/>
      <c r="AS19" s="40" t="str">
        <f>IF(AT19="","",IF(AT19&gt;AV19,1,0))</f>
        <v/>
      </c>
      <c r="AT19" s="43"/>
      <c r="AU19" s="63" t="s">
        <v>14</v>
      </c>
      <c r="AV19" s="62"/>
      <c r="AW19" s="40" t="str">
        <f>IF(AV19="","",IF(AV19&gt;AT19,1,0))</f>
        <v/>
      </c>
      <c r="AX19" s="384"/>
      <c r="AY19" s="46" t="str">
        <f>IF(AZ19="","",IF(AZ19&gt;BB19,1,0))</f>
        <v/>
      </c>
      <c r="AZ19" s="49"/>
      <c r="BA19" s="67" t="s">
        <v>14</v>
      </c>
      <c r="BB19" s="68"/>
      <c r="BC19" s="46" t="str">
        <f>IF(BB19="","",IF(BB19&gt;AZ19,1,0))</f>
        <v/>
      </c>
      <c r="BD19" s="384"/>
      <c r="BE19" s="46" t="str">
        <f>IF(BF19="","",IF(BF19&gt;BH19,1,0))</f>
        <v/>
      </c>
      <c r="BF19" s="49"/>
      <c r="BG19" s="67" t="s">
        <v>14</v>
      </c>
      <c r="BH19" s="68"/>
      <c r="BI19" s="46" t="str">
        <f>IF(BH19="","",IF(BH19&gt;BF19,1,0))</f>
        <v/>
      </c>
      <c r="BJ19" s="362"/>
      <c r="BK19" s="362"/>
      <c r="BL19" s="362"/>
      <c r="BM19" s="365"/>
      <c r="BN19" s="379"/>
      <c r="BO19" s="379"/>
      <c r="BP19" s="379"/>
      <c r="BQ19" s="387"/>
      <c r="BR19" s="379"/>
      <c r="BS19" s="379"/>
      <c r="BT19" s="388"/>
      <c r="BU19" s="389"/>
      <c r="BW19" s="99"/>
    </row>
    <row r="20" spans="1:77" ht="12" customHeight="1" x14ac:dyDescent="0.2">
      <c r="A20" s="8">
        <f>T2</f>
        <v>0</v>
      </c>
      <c r="B20" s="414" t="str">
        <f>Z4</f>
        <v>④</v>
      </c>
      <c r="C20" s="18"/>
      <c r="D20" s="19">
        <f>AD4</f>
        <v>1</v>
      </c>
      <c r="E20" s="19" t="s">
        <v>14</v>
      </c>
      <c r="F20" s="19">
        <f>AA4</f>
        <v>2</v>
      </c>
      <c r="G20" s="20"/>
      <c r="H20" s="375" t="str">
        <f>$Z$8</f>
        <v>②</v>
      </c>
      <c r="I20" s="10"/>
      <c r="J20" s="10">
        <f>AD8</f>
        <v>1</v>
      </c>
      <c r="K20" s="10" t="s">
        <v>14</v>
      </c>
      <c r="L20" s="50">
        <f>AA8</f>
        <v>2</v>
      </c>
      <c r="M20" s="11"/>
      <c r="N20" s="366" t="str">
        <f>$Z$12</f>
        <v>⑧</v>
      </c>
      <c r="O20" s="10"/>
      <c r="P20" s="10">
        <f>AD12</f>
        <v>0</v>
      </c>
      <c r="Q20" s="10" t="s">
        <v>14</v>
      </c>
      <c r="R20" s="50">
        <f>AA12</f>
        <v>2</v>
      </c>
      <c r="S20" s="11"/>
      <c r="T20" s="366" t="str">
        <f>Z16</f>
        <v>⑮</v>
      </c>
      <c r="U20" s="69"/>
      <c r="V20" s="10">
        <f>AD16</f>
        <v>0</v>
      </c>
      <c r="W20" s="10" t="s">
        <v>14</v>
      </c>
      <c r="X20" s="50">
        <f>AA16</f>
        <v>2</v>
      </c>
      <c r="Y20" s="11"/>
      <c r="Z20" s="394"/>
      <c r="AA20" s="395"/>
      <c r="AB20" s="395"/>
      <c r="AC20" s="395"/>
      <c r="AD20" s="395"/>
      <c r="AE20" s="396"/>
      <c r="AF20" s="408" t="s">
        <v>26</v>
      </c>
      <c r="AG20" s="36">
        <f>IF(AH21="","",SUM(AG21:AG23))</f>
        <v>0</v>
      </c>
      <c r="AH20" s="37"/>
      <c r="AI20" s="59" t="s">
        <v>14</v>
      </c>
      <c r="AJ20" s="36">
        <f>IF(AJ21="","",SUM(AK21:AK23))</f>
        <v>2</v>
      </c>
      <c r="AK20" s="37"/>
      <c r="AL20" s="408"/>
      <c r="AM20" s="36" t="str">
        <f>IF(AN21="","",SUM(AM21:AM23))</f>
        <v/>
      </c>
      <c r="AN20" s="37"/>
      <c r="AO20" s="59" t="s">
        <v>14</v>
      </c>
      <c r="AP20" s="36" t="str">
        <f>IF(AP21="","",SUM(AQ21:AQ23))</f>
        <v/>
      </c>
      <c r="AQ20" s="37"/>
      <c r="AR20" s="369"/>
      <c r="AS20" s="78" t="str">
        <f>IF(AT21="","",SUM(AS21:AS23))</f>
        <v/>
      </c>
      <c r="AT20" s="79"/>
      <c r="AU20" s="19" t="s">
        <v>14</v>
      </c>
      <c r="AV20" s="78" t="str">
        <f>IF(AV21="","",SUM(AW21:AW23))</f>
        <v/>
      </c>
      <c r="AW20" s="79"/>
      <c r="AX20" s="382"/>
      <c r="AY20" s="44" t="str">
        <f>IF(AZ21="","",SUM(AY21:AY23))</f>
        <v/>
      </c>
      <c r="AZ20" s="45"/>
      <c r="BA20" s="64" t="s">
        <v>14</v>
      </c>
      <c r="BB20" s="44" t="str">
        <f>IF(BB21="","",SUM(BC21:BC23))</f>
        <v/>
      </c>
      <c r="BC20" s="45"/>
      <c r="BD20" s="382"/>
      <c r="BE20" s="44" t="str">
        <f>IF(BF21="","",SUM(BE21:BE23))</f>
        <v/>
      </c>
      <c r="BF20" s="45"/>
      <c r="BG20" s="64" t="s">
        <v>14</v>
      </c>
      <c r="BH20" s="44" t="str">
        <f>IF(BH21="","",SUM(BI21:BI23))</f>
        <v/>
      </c>
      <c r="BI20" s="45"/>
      <c r="BJ20" s="361">
        <f>SUMPRODUCT((D20=2)+(J20=2)+(P20=2)+(V20=2)+(AG20=2)+(AM20=2)+(AS20=2)+(AY20=2)+(BE20=2))</f>
        <v>0</v>
      </c>
      <c r="BK20" s="385"/>
      <c r="BL20" s="361">
        <f>SUMPRODUCT((L20=2)+(R20=2)+(F20=2)+(X20=2)+(AJ20=2)+(AP20=2)+(AV20=2)+(BB20=2)+(BH20=2))</f>
        <v>5</v>
      </c>
      <c r="BM20" s="363">
        <f>SUM(BJ20*2)+BL20</f>
        <v>5</v>
      </c>
      <c r="BN20" s="378">
        <f>SUM(D20,J20,P20,V20,,AG20,AM20,AS20,AY20,BE20)</f>
        <v>2</v>
      </c>
      <c r="BO20" s="378" t="s">
        <v>14</v>
      </c>
      <c r="BP20" s="378">
        <f>SUM(F20,L20,R20,X20,AJ20,AP20,AV20,BB20,BH20)</f>
        <v>10</v>
      </c>
      <c r="BQ20" s="344">
        <f>SUM(BN20/BP20)</f>
        <v>0.2</v>
      </c>
      <c r="BR20" s="378">
        <f>SUM(J21,J22,J23,P21,P22,P23,V21,V22,V23,AB21,AB22,AB23,AH21,AH22,AH23,AN21,AN22,AN23,AT21,AT22,AT23,AZ21,AZ22,AZ23,BF21,BF22,BF23,D21,D22,D23)</f>
        <v>113</v>
      </c>
      <c r="BS20" s="378">
        <f>SUM(F21,F22,F23,L21,L22,L23,R21,R22,R23,X21,X22,X23,AD21,AD22,AD23,AJ21,AJ22,AJ23,AP21,AP22,AP23,AV21,AV22,AV23,BB21,BB22,BB23,BH21,BH22,BH23)</f>
        <v>172</v>
      </c>
      <c r="BT20" s="350">
        <f>SUM(BR20/BS20)</f>
        <v>0.65697674418604646</v>
      </c>
      <c r="BU20" s="354">
        <f>$BV20</f>
        <v>6</v>
      </c>
      <c r="BV20">
        <f>RANK(BY20,BY$4:BY$43)</f>
        <v>6</v>
      </c>
      <c r="BW20" s="99">
        <f>IF(BN20=0,0,IF(BP20=0,9,BQ20))</f>
        <v>0.2</v>
      </c>
      <c r="BX20">
        <f>IF(BR20=0,0,BT20)</f>
        <v>0.65697674418604646</v>
      </c>
      <c r="BY20">
        <f>BJ20+0.01*BW20+0.00001*BX20</f>
        <v>2.0065697674418606E-3</v>
      </c>
    </row>
    <row r="21" spans="1:77" ht="12" customHeight="1" x14ac:dyDescent="0.2">
      <c r="A21" s="411" t="str">
        <f>Z3</f>
        <v>ひまわり平和Aチーム</v>
      </c>
      <c r="B21" s="414"/>
      <c r="C21" s="12">
        <f>AE5</f>
        <v>0</v>
      </c>
      <c r="D21" s="13">
        <f>AD5</f>
        <v>13</v>
      </c>
      <c r="E21" s="13" t="s">
        <v>14</v>
      </c>
      <c r="F21" s="13">
        <f>AB5</f>
        <v>15</v>
      </c>
      <c r="G21" s="14">
        <f>AA5</f>
        <v>1</v>
      </c>
      <c r="H21" s="376"/>
      <c r="I21" s="13">
        <f>AE9</f>
        <v>1</v>
      </c>
      <c r="J21" s="13">
        <f>AD9</f>
        <v>15</v>
      </c>
      <c r="K21" s="13" t="s">
        <v>14</v>
      </c>
      <c r="L21" s="51">
        <f>AB9</f>
        <v>11</v>
      </c>
      <c r="M21" s="14">
        <f>AA9</f>
        <v>0</v>
      </c>
      <c r="N21" s="367"/>
      <c r="O21" s="13">
        <f>AE13</f>
        <v>0</v>
      </c>
      <c r="P21" s="13">
        <f>AD13</f>
        <v>8</v>
      </c>
      <c r="Q21" s="13" t="s">
        <v>14</v>
      </c>
      <c r="R21" s="51">
        <f>AB13</f>
        <v>15</v>
      </c>
      <c r="S21" s="14">
        <f>AA13</f>
        <v>1</v>
      </c>
      <c r="T21" s="367"/>
      <c r="U21" s="70">
        <f>AE17</f>
        <v>0</v>
      </c>
      <c r="V21" s="13">
        <f>AD17</f>
        <v>8</v>
      </c>
      <c r="W21" s="13" t="s">
        <v>14</v>
      </c>
      <c r="X21" s="51">
        <f>AB17</f>
        <v>15</v>
      </c>
      <c r="Y21" s="14">
        <f>AA17</f>
        <v>1</v>
      </c>
      <c r="Z21" s="397"/>
      <c r="AA21" s="398"/>
      <c r="AB21" s="398"/>
      <c r="AC21" s="398"/>
      <c r="AD21" s="398"/>
      <c r="AE21" s="399"/>
      <c r="AF21" s="409"/>
      <c r="AG21" s="40">
        <f>IF(AH21="","",IF(AH21&gt;AJ21,1,0))</f>
        <v>0</v>
      </c>
      <c r="AH21" s="41">
        <v>5</v>
      </c>
      <c r="AI21" s="40" t="s">
        <v>14</v>
      </c>
      <c r="AJ21" s="60">
        <v>15</v>
      </c>
      <c r="AK21" s="40">
        <f>IF(AJ21="","",IF(AJ21&gt;AH21,1,0))</f>
        <v>1</v>
      </c>
      <c r="AL21" s="409"/>
      <c r="AM21" s="40" t="str">
        <f>IF(AN21="","",IF(AN21&gt;AP21,1,0))</f>
        <v/>
      </c>
      <c r="AN21" s="41"/>
      <c r="AO21" s="40"/>
      <c r="AP21" s="60"/>
      <c r="AQ21" s="40" t="str">
        <f>IF(AP21="","",IF(AP21&gt;AN21,1,0))</f>
        <v/>
      </c>
      <c r="AR21" s="370"/>
      <c r="AS21" s="13" t="str">
        <f>IF(AT21="","",IF(AT21&gt;AV21,1,0))</f>
        <v/>
      </c>
      <c r="AT21" s="19"/>
      <c r="AU21" s="13"/>
      <c r="AV21" s="82"/>
      <c r="AW21" s="13" t="str">
        <f>IF(AV21="","",IF(AV21&gt;AT21,1,0))</f>
        <v/>
      </c>
      <c r="AX21" s="383"/>
      <c r="AY21" s="46" t="str">
        <f>IF(AZ21="","",IF(AZ21&gt;BB21,1,0))</f>
        <v/>
      </c>
      <c r="AZ21" s="47"/>
      <c r="BA21" s="46" t="s">
        <v>14</v>
      </c>
      <c r="BB21" s="65"/>
      <c r="BC21" s="46" t="str">
        <f>IF(BB21="","",IF(BB21&gt;AZ21,1,0))</f>
        <v/>
      </c>
      <c r="BD21" s="383"/>
      <c r="BE21" s="46" t="str">
        <f>IF(BF21="","",IF(BF21&gt;BH21,1,0))</f>
        <v/>
      </c>
      <c r="BF21" s="47"/>
      <c r="BG21" s="46" t="s">
        <v>14</v>
      </c>
      <c r="BH21" s="65"/>
      <c r="BI21" s="46" t="str">
        <f>IF(BH21="","",IF(BH21&gt;BF21,1,0))</f>
        <v/>
      </c>
      <c r="BJ21" s="359"/>
      <c r="BK21" s="359"/>
      <c r="BL21" s="359"/>
      <c r="BM21" s="364"/>
      <c r="BN21" s="348"/>
      <c r="BO21" s="348"/>
      <c r="BP21" s="348"/>
      <c r="BQ21" s="345"/>
      <c r="BR21" s="348"/>
      <c r="BS21" s="348"/>
      <c r="BT21" s="351"/>
      <c r="BU21" s="354"/>
      <c r="BW21" s="99"/>
    </row>
    <row r="22" spans="1:77" ht="12" customHeight="1" x14ac:dyDescent="0.2">
      <c r="A22" s="411"/>
      <c r="B22" s="414"/>
      <c r="C22" s="12">
        <f>AE6</f>
        <v>1</v>
      </c>
      <c r="D22" s="13">
        <f>AD6</f>
        <v>15</v>
      </c>
      <c r="E22" s="13" t="s">
        <v>14</v>
      </c>
      <c r="F22" s="13">
        <f>AB6</f>
        <v>11</v>
      </c>
      <c r="G22" s="14">
        <f>AA6</f>
        <v>0</v>
      </c>
      <c r="H22" s="376"/>
      <c r="I22" s="13">
        <f>AE10</f>
        <v>0</v>
      </c>
      <c r="J22" s="13">
        <f>AD10</f>
        <v>10</v>
      </c>
      <c r="K22" s="13" t="s">
        <v>14</v>
      </c>
      <c r="L22" s="51">
        <f>AB10</f>
        <v>15</v>
      </c>
      <c r="M22" s="14">
        <f>AA10</f>
        <v>1</v>
      </c>
      <c r="N22" s="367"/>
      <c r="O22" s="13">
        <f>AE14</f>
        <v>0</v>
      </c>
      <c r="P22" s="13">
        <f>AD14</f>
        <v>6</v>
      </c>
      <c r="Q22" s="13" t="s">
        <v>14</v>
      </c>
      <c r="R22" s="51">
        <f>AB14</f>
        <v>15</v>
      </c>
      <c r="S22" s="14">
        <f>AA14</f>
        <v>1</v>
      </c>
      <c r="T22" s="367"/>
      <c r="U22" s="70">
        <f>AE18</f>
        <v>0</v>
      </c>
      <c r="V22" s="13">
        <f>AD18</f>
        <v>9</v>
      </c>
      <c r="W22" s="13" t="s">
        <v>14</v>
      </c>
      <c r="X22" s="51">
        <f>AB18</f>
        <v>15</v>
      </c>
      <c r="Y22" s="14">
        <f>AA18</f>
        <v>1</v>
      </c>
      <c r="Z22" s="397"/>
      <c r="AA22" s="398"/>
      <c r="AB22" s="398"/>
      <c r="AC22" s="398"/>
      <c r="AD22" s="398"/>
      <c r="AE22" s="399"/>
      <c r="AF22" s="409"/>
      <c r="AG22" s="40">
        <f>IF(AH22="","",IF(AH22&gt;AJ22,1,0))</f>
        <v>0</v>
      </c>
      <c r="AH22" s="42">
        <v>0</v>
      </c>
      <c r="AI22" s="40" t="s">
        <v>14</v>
      </c>
      <c r="AJ22" s="61">
        <v>15</v>
      </c>
      <c r="AK22" s="40">
        <f>IF(AJ22="","",IF(AJ22&gt;AH22,1,0))</f>
        <v>1</v>
      </c>
      <c r="AL22" s="409"/>
      <c r="AM22" s="40" t="str">
        <f>IF(AN22="","",IF(AN22&gt;AP22,1,0))</f>
        <v/>
      </c>
      <c r="AN22" s="42"/>
      <c r="AO22" s="40"/>
      <c r="AP22" s="61"/>
      <c r="AQ22" s="40" t="str">
        <f>IF(AP22="","",IF(AP22&gt;AN22,1,0))</f>
        <v/>
      </c>
      <c r="AR22" s="370"/>
      <c r="AS22" s="13" t="str">
        <f>IF(AT22="","",IF(AT22&gt;AV22,1,0))</f>
        <v/>
      </c>
      <c r="AT22" s="13"/>
      <c r="AU22" s="13"/>
      <c r="AV22" s="51"/>
      <c r="AW22" s="13" t="str">
        <f>IF(AV22="","",IF(AV22&gt;AT22,1,0))</f>
        <v/>
      </c>
      <c r="AX22" s="383"/>
      <c r="AY22" s="46" t="str">
        <f>IF(AZ22="","",IF(AZ22&gt;BB22,1,0))</f>
        <v/>
      </c>
      <c r="AZ22" s="48"/>
      <c r="BA22" s="46" t="s">
        <v>14</v>
      </c>
      <c r="BB22" s="66"/>
      <c r="BC22" s="46" t="str">
        <f>IF(BB22="","",IF(BB22&gt;AZ22,1,0))</f>
        <v/>
      </c>
      <c r="BD22" s="383"/>
      <c r="BE22" s="46" t="str">
        <f>IF(BF22="","",IF(BF22&gt;BH22,1,0))</f>
        <v/>
      </c>
      <c r="BF22" s="48"/>
      <c r="BG22" s="46" t="s">
        <v>14</v>
      </c>
      <c r="BH22" s="66"/>
      <c r="BI22" s="46" t="str">
        <f>IF(BH22="","",IF(BH22&gt;BF22,1,0))</f>
        <v/>
      </c>
      <c r="BJ22" s="359"/>
      <c r="BK22" s="359"/>
      <c r="BL22" s="359"/>
      <c r="BM22" s="364"/>
      <c r="BN22" s="348"/>
      <c r="BO22" s="348"/>
      <c r="BP22" s="348"/>
      <c r="BQ22" s="345"/>
      <c r="BR22" s="348"/>
      <c r="BS22" s="348"/>
      <c r="BT22" s="351"/>
      <c r="BU22" s="354"/>
      <c r="BW22" s="99"/>
    </row>
    <row r="23" spans="1:77" ht="12" customHeight="1" thickBot="1" x14ac:dyDescent="0.25">
      <c r="A23" s="412"/>
      <c r="B23" s="415"/>
      <c r="C23" s="15">
        <f>AE7</f>
        <v>0</v>
      </c>
      <c r="D23" s="16">
        <f>AD7</f>
        <v>13</v>
      </c>
      <c r="E23" s="16" t="s">
        <v>14</v>
      </c>
      <c r="F23" s="16">
        <f>AB7</f>
        <v>15</v>
      </c>
      <c r="G23" s="17">
        <f>AA7</f>
        <v>1</v>
      </c>
      <c r="H23" s="386"/>
      <c r="I23" s="16">
        <f>AE11</f>
        <v>0</v>
      </c>
      <c r="J23" s="16">
        <f>AD11</f>
        <v>11</v>
      </c>
      <c r="K23" s="16" t="s">
        <v>14</v>
      </c>
      <c r="L23" s="53">
        <f>AB11</f>
        <v>15</v>
      </c>
      <c r="M23" s="17">
        <f>AA11</f>
        <v>1</v>
      </c>
      <c r="N23" s="380"/>
      <c r="O23" s="16" t="str">
        <f>AE15</f>
        <v/>
      </c>
      <c r="P23" s="16">
        <f>AD15</f>
        <v>0</v>
      </c>
      <c r="Q23" s="16" t="s">
        <v>14</v>
      </c>
      <c r="R23" s="53">
        <f>AB15</f>
        <v>0</v>
      </c>
      <c r="S23" s="17" t="str">
        <f>AA15</f>
        <v/>
      </c>
      <c r="T23" s="380"/>
      <c r="U23" s="71" t="str">
        <f>AE19</f>
        <v/>
      </c>
      <c r="V23" s="16">
        <f>AD19</f>
        <v>0</v>
      </c>
      <c r="W23" s="16" t="s">
        <v>14</v>
      </c>
      <c r="X23" s="53">
        <f>AB19</f>
        <v>0</v>
      </c>
      <c r="Y23" s="17" t="str">
        <f>AA19</f>
        <v/>
      </c>
      <c r="Z23" s="400"/>
      <c r="AA23" s="401"/>
      <c r="AB23" s="401"/>
      <c r="AC23" s="401"/>
      <c r="AD23" s="401"/>
      <c r="AE23" s="402"/>
      <c r="AF23" s="410"/>
      <c r="AG23" s="40" t="str">
        <f>IF(AH23="","",IF(AH23&gt;AJ23,1,0))</f>
        <v/>
      </c>
      <c r="AH23" s="43"/>
      <c r="AI23" s="63"/>
      <c r="AJ23" s="62"/>
      <c r="AK23" s="40" t="str">
        <f>IF(AJ23="","",IF(AJ23&gt;AH23,1,0))</f>
        <v/>
      </c>
      <c r="AL23" s="410"/>
      <c r="AM23" s="40" t="str">
        <f>IF(AN23="","",IF(AN23&gt;AP23,1,0))</f>
        <v/>
      </c>
      <c r="AN23" s="43"/>
      <c r="AO23" s="63" t="s">
        <v>14</v>
      </c>
      <c r="AP23" s="62"/>
      <c r="AQ23" s="40" t="str">
        <f>IF(AP23="","",IF(AP23&gt;AN23,1,0))</f>
        <v/>
      </c>
      <c r="AR23" s="381"/>
      <c r="AS23" s="13" t="str">
        <f>IF(AT23="","",IF(AT23&gt;AV23,1,0))</f>
        <v/>
      </c>
      <c r="AT23" s="16"/>
      <c r="AU23" s="16" t="s">
        <v>14</v>
      </c>
      <c r="AV23" s="53"/>
      <c r="AW23" s="13" t="str">
        <f>IF(AV23="","",IF(AV23&gt;AT23,1,0))</f>
        <v/>
      </c>
      <c r="AX23" s="384"/>
      <c r="AY23" s="46" t="str">
        <f>IF(AZ23="","",IF(AZ23&gt;BB23,1,0))</f>
        <v/>
      </c>
      <c r="AZ23" s="49"/>
      <c r="BA23" s="67" t="s">
        <v>14</v>
      </c>
      <c r="BB23" s="68"/>
      <c r="BC23" s="46" t="str">
        <f>IF(BB23="","",IF(BB23&gt;AZ23,1,0))</f>
        <v/>
      </c>
      <c r="BD23" s="384"/>
      <c r="BE23" s="46" t="str">
        <f>IF(BF23="","",IF(BF23&gt;BH23,1,0))</f>
        <v/>
      </c>
      <c r="BF23" s="49"/>
      <c r="BG23" s="67" t="s">
        <v>14</v>
      </c>
      <c r="BH23" s="68"/>
      <c r="BI23" s="46" t="str">
        <f>IF(BH23="","",IF(BH23&gt;BF23,1,0))</f>
        <v/>
      </c>
      <c r="BJ23" s="362"/>
      <c r="BK23" s="362"/>
      <c r="BL23" s="362"/>
      <c r="BM23" s="365"/>
      <c r="BN23" s="379"/>
      <c r="BO23" s="379"/>
      <c r="BP23" s="379"/>
      <c r="BQ23" s="387"/>
      <c r="BR23" s="379"/>
      <c r="BS23" s="379"/>
      <c r="BT23" s="388"/>
      <c r="BU23" s="389"/>
      <c r="BW23" s="99"/>
    </row>
    <row r="24" spans="1:77" ht="12" customHeight="1" x14ac:dyDescent="0.2">
      <c r="A24" s="8">
        <f>Z2</f>
        <v>0</v>
      </c>
      <c r="B24" s="413" t="str">
        <f>$AF$4</f>
        <v>①</v>
      </c>
      <c r="C24" s="9"/>
      <c r="D24" s="10">
        <f>AJ4</f>
        <v>1</v>
      </c>
      <c r="E24" s="10" t="s">
        <v>14</v>
      </c>
      <c r="F24" s="10">
        <f>AG4</f>
        <v>2</v>
      </c>
      <c r="G24" s="11"/>
      <c r="H24" s="375" t="str">
        <f>AF8</f>
        <v>⑨</v>
      </c>
      <c r="I24" s="10"/>
      <c r="J24" s="10">
        <f>AJ8</f>
        <v>2</v>
      </c>
      <c r="K24" s="10" t="s">
        <v>14</v>
      </c>
      <c r="L24" s="50">
        <f>AG8</f>
        <v>1</v>
      </c>
      <c r="M24" s="11"/>
      <c r="N24" s="416" t="str">
        <f>$AF$12</f>
        <v>⑭</v>
      </c>
      <c r="O24" s="10"/>
      <c r="P24" s="10">
        <f>AJ12</f>
        <v>2</v>
      </c>
      <c r="Q24" s="10" t="s">
        <v>14</v>
      </c>
      <c r="R24" s="50">
        <f>AG12</f>
        <v>1</v>
      </c>
      <c r="S24" s="11"/>
      <c r="T24" s="366" t="str">
        <f>AF16</f>
        <v>⑤</v>
      </c>
      <c r="U24" s="69"/>
      <c r="V24" s="10">
        <f>AJ16</f>
        <v>1</v>
      </c>
      <c r="W24" s="10" t="s">
        <v>14</v>
      </c>
      <c r="X24" s="50">
        <f>AG16</f>
        <v>2</v>
      </c>
      <c r="Y24" s="11"/>
      <c r="Z24" s="366" t="str">
        <f>AF20</f>
        <v>⑫</v>
      </c>
      <c r="AA24" s="69"/>
      <c r="AB24" s="10">
        <f>AJ20</f>
        <v>2</v>
      </c>
      <c r="AC24" s="10" t="s">
        <v>14</v>
      </c>
      <c r="AD24" s="50">
        <f>AG20</f>
        <v>0</v>
      </c>
      <c r="AE24" s="11"/>
      <c r="AF24" s="394"/>
      <c r="AG24" s="395"/>
      <c r="AH24" s="395"/>
      <c r="AI24" s="395"/>
      <c r="AJ24" s="395"/>
      <c r="AK24" s="396"/>
      <c r="AL24" s="369"/>
      <c r="AM24" s="78" t="str">
        <f>IF(AN25="","",SUM(AM25:AM27))</f>
        <v/>
      </c>
      <c r="AN24" s="79"/>
      <c r="AO24" s="19" t="s">
        <v>14</v>
      </c>
      <c r="AP24" s="78" t="str">
        <f>IF(AP25="","",SUM(AQ25:AQ27))</f>
        <v/>
      </c>
      <c r="AQ24" s="79"/>
      <c r="AR24" s="408" t="s">
        <v>23</v>
      </c>
      <c r="AS24" s="36" t="str">
        <f>IF(AT25="","",SUM(AS25:AS27))</f>
        <v/>
      </c>
      <c r="AT24" s="37"/>
      <c r="AU24" s="59" t="s">
        <v>14</v>
      </c>
      <c r="AV24" s="36" t="str">
        <f>IF(AV25="","",SUM(AW25:AW27))</f>
        <v/>
      </c>
      <c r="AW24" s="37"/>
      <c r="AX24" s="382"/>
      <c r="AY24" s="44" t="str">
        <f>IF(AZ25="","",SUM(AY25:AY27))</f>
        <v/>
      </c>
      <c r="AZ24" s="45"/>
      <c r="BA24" s="64" t="s">
        <v>14</v>
      </c>
      <c r="BB24" s="44" t="str">
        <f>IF(BB25="","",SUM(BC25:BC27))</f>
        <v/>
      </c>
      <c r="BC24" s="45"/>
      <c r="BD24" s="382"/>
      <c r="BE24" s="44" t="str">
        <f>IF(BF25="","",SUM(BE25:BE27))</f>
        <v/>
      </c>
      <c r="BF24" s="45"/>
      <c r="BG24" s="64" t="s">
        <v>14</v>
      </c>
      <c r="BH24" s="44" t="str">
        <f>IF(BH25="","",SUM(BI25:BI27))</f>
        <v/>
      </c>
      <c r="BI24" s="45"/>
      <c r="BJ24" s="361">
        <f>SUMPRODUCT((J24=2)+(P24=2)+(V24=2)+(AB24=2)+(D24=2)+(AM24=2)+(AS24=2)+(AY24=2)+(BE24=2))</f>
        <v>3</v>
      </c>
      <c r="BK24" s="385" t="s">
        <v>14</v>
      </c>
      <c r="BL24" s="361">
        <f>SUMPRODUCT((L24=2)+(R24=2)+(X24=2)+(F24=2)+(AD24=2)+(AP24=2)+(AV24=2)+(BB24=2)+(BH24=2))</f>
        <v>2</v>
      </c>
      <c r="BM24" s="363">
        <f>SUM(BJ24*2)+BL24</f>
        <v>8</v>
      </c>
      <c r="BN24" s="378">
        <f>SUM(D24,J24,P24,V24,AB24,AM24,AS24,AY24,BE24)</f>
        <v>8</v>
      </c>
      <c r="BO24" s="378" t="s">
        <v>14</v>
      </c>
      <c r="BP24" s="378">
        <f>SUM(F24,L24,R24,X24,AD24,AP24,AV24,BB24,BH24)</f>
        <v>6</v>
      </c>
      <c r="BQ24" s="344">
        <f>SUM(BN24/BP24)</f>
        <v>1.3333333333333333</v>
      </c>
      <c r="BR24" s="378">
        <f>SUM(J25,J26,J27,P25,P26,P27,V25,V26,V27,AB25,AB26,AB27,AH25,AH26,AH27,AN25,AN26,AN27,AT25,AT26,AT27,AZ25,AZ26,AZ27,BF25,BF26,BF27,D25,D26,D27)</f>
        <v>188</v>
      </c>
      <c r="BS24" s="378">
        <f>SUM(F25,F26,F27,L25,L26,L27,R25,R26,R27,X25,X26,X27,AD25,AD26,AD27,AJ25,AJ26,AJ27,AP25,AP26,AP27,AV25,AV26,AV27,BB25,BB26,BB27,BH25,BH26,BH27)</f>
        <v>160</v>
      </c>
      <c r="BT24" s="350">
        <f>SUM(BR24/BS24)</f>
        <v>1.175</v>
      </c>
      <c r="BU24" s="354">
        <f>$BV24</f>
        <v>3</v>
      </c>
      <c r="BV24">
        <f>RANK(BY24,BY$4:BY$43)</f>
        <v>3</v>
      </c>
      <c r="BW24" s="99">
        <f>IF(BN24=0,0,IF(BP24=0,9,BQ24))</f>
        <v>1.3333333333333333</v>
      </c>
      <c r="BX24">
        <f>IF(BR24=0,0,BT24)</f>
        <v>1.175</v>
      </c>
      <c r="BY24">
        <f>BJ24+0.01*BW24+0.00001*BX24</f>
        <v>3.0133450833333333</v>
      </c>
    </row>
    <row r="25" spans="1:77" ht="12" customHeight="1" x14ac:dyDescent="0.2">
      <c r="A25" s="411" t="str">
        <f>AF3</f>
        <v>木曽川</v>
      </c>
      <c r="B25" s="414"/>
      <c r="C25" s="12">
        <f>AK5</f>
        <v>1</v>
      </c>
      <c r="D25" s="13">
        <f>AJ5</f>
        <v>15</v>
      </c>
      <c r="E25" s="13" t="s">
        <v>14</v>
      </c>
      <c r="F25" s="13">
        <f>AH5</f>
        <v>9</v>
      </c>
      <c r="G25" s="14">
        <f>AG5</f>
        <v>0</v>
      </c>
      <c r="H25" s="376"/>
      <c r="I25" s="13">
        <f>AK9</f>
        <v>1</v>
      </c>
      <c r="J25" s="13">
        <f>AJ9</f>
        <v>15</v>
      </c>
      <c r="K25" s="13" t="s">
        <v>14</v>
      </c>
      <c r="L25" s="51">
        <f>AH9</f>
        <v>9</v>
      </c>
      <c r="M25" s="14">
        <f>AG9</f>
        <v>0</v>
      </c>
      <c r="N25" s="417"/>
      <c r="O25" s="13">
        <f>AK13</f>
        <v>1</v>
      </c>
      <c r="P25" s="13">
        <f>AJ13</f>
        <v>15</v>
      </c>
      <c r="Q25" s="13" t="s">
        <v>14</v>
      </c>
      <c r="R25" s="51">
        <f>AH13</f>
        <v>9</v>
      </c>
      <c r="S25" s="14">
        <f>AG13</f>
        <v>0</v>
      </c>
      <c r="T25" s="367"/>
      <c r="U25" s="70">
        <f>AK17</f>
        <v>0</v>
      </c>
      <c r="V25" s="13">
        <f>AJ17</f>
        <v>11</v>
      </c>
      <c r="W25" s="13" t="s">
        <v>14</v>
      </c>
      <c r="X25" s="51">
        <f>AH17</f>
        <v>15</v>
      </c>
      <c r="Y25" s="14">
        <f>AG17</f>
        <v>1</v>
      </c>
      <c r="Z25" s="367"/>
      <c r="AA25" s="70">
        <f>AK21</f>
        <v>1</v>
      </c>
      <c r="AB25" s="13">
        <f>AJ21</f>
        <v>15</v>
      </c>
      <c r="AC25" s="13" t="s">
        <v>14</v>
      </c>
      <c r="AD25" s="51">
        <f>AH21</f>
        <v>5</v>
      </c>
      <c r="AE25" s="14">
        <f>AG21</f>
        <v>0</v>
      </c>
      <c r="AF25" s="397"/>
      <c r="AG25" s="398"/>
      <c r="AH25" s="398"/>
      <c r="AI25" s="398"/>
      <c r="AJ25" s="398"/>
      <c r="AK25" s="399"/>
      <c r="AL25" s="370"/>
      <c r="AM25" s="13" t="str">
        <f>IF(AN25="","",IF(AN25&gt;AP25,1,0))</f>
        <v/>
      </c>
      <c r="AN25" s="19"/>
      <c r="AO25" s="13" t="s">
        <v>14</v>
      </c>
      <c r="AP25" s="82"/>
      <c r="AQ25" s="13" t="str">
        <f>IF(AP25="","",IF(AP25&gt;AN25,1,0))</f>
        <v/>
      </c>
      <c r="AR25" s="409"/>
      <c r="AS25" s="40" t="str">
        <f>IF(AT25="","",IF(AT25&gt;AV25,1,0))</f>
        <v/>
      </c>
      <c r="AT25" s="41"/>
      <c r="AU25" s="40" t="s">
        <v>14</v>
      </c>
      <c r="AV25" s="60"/>
      <c r="AW25" s="40" t="str">
        <f>IF(AV25="","",IF(AV25&gt;AT25,1,0))</f>
        <v/>
      </c>
      <c r="AX25" s="383"/>
      <c r="AY25" s="46" t="str">
        <f>IF(AZ25="","",IF(AZ25&gt;BB25,1,0))</f>
        <v/>
      </c>
      <c r="AZ25" s="47"/>
      <c r="BA25" s="46" t="s">
        <v>14</v>
      </c>
      <c r="BB25" s="65"/>
      <c r="BC25" s="46" t="str">
        <f>IF(BB25="","",IF(BB25&gt;AZ25,1,0))</f>
        <v/>
      </c>
      <c r="BD25" s="383"/>
      <c r="BE25" s="46" t="str">
        <f>IF(BF25="","",IF(BF25&gt;BH25,1,0))</f>
        <v/>
      </c>
      <c r="BF25" s="47"/>
      <c r="BG25" s="46" t="s">
        <v>14</v>
      </c>
      <c r="BH25" s="65"/>
      <c r="BI25" s="46" t="str">
        <f>IF(BH25="","",IF(BH25&gt;BF25,1,0))</f>
        <v/>
      </c>
      <c r="BJ25" s="359"/>
      <c r="BK25" s="359"/>
      <c r="BL25" s="359"/>
      <c r="BM25" s="364"/>
      <c r="BN25" s="348"/>
      <c r="BO25" s="348"/>
      <c r="BP25" s="348"/>
      <c r="BQ25" s="345"/>
      <c r="BR25" s="348"/>
      <c r="BS25" s="348"/>
      <c r="BT25" s="351"/>
      <c r="BU25" s="354"/>
      <c r="BW25" s="99"/>
    </row>
    <row r="26" spans="1:77" ht="12" customHeight="1" x14ac:dyDescent="0.2">
      <c r="A26" s="411"/>
      <c r="B26" s="414"/>
      <c r="C26" s="12">
        <f>AK6</f>
        <v>0</v>
      </c>
      <c r="D26" s="13">
        <f>AJ6</f>
        <v>12</v>
      </c>
      <c r="E26" s="13" t="s">
        <v>14</v>
      </c>
      <c r="F26" s="13">
        <f>AH6</f>
        <v>15</v>
      </c>
      <c r="G26" s="14">
        <f>AG6</f>
        <v>1</v>
      </c>
      <c r="H26" s="376"/>
      <c r="I26" s="13">
        <f>AK10</f>
        <v>0</v>
      </c>
      <c r="J26" s="13">
        <f>AJ10</f>
        <v>13</v>
      </c>
      <c r="K26" s="13"/>
      <c r="L26" s="51">
        <f>AH10</f>
        <v>15</v>
      </c>
      <c r="M26" s="14">
        <f>AG10</f>
        <v>1</v>
      </c>
      <c r="N26" s="417"/>
      <c r="O26" s="13">
        <f>AK14</f>
        <v>0</v>
      </c>
      <c r="P26" s="13">
        <f>AJ14</f>
        <v>10</v>
      </c>
      <c r="Q26" s="13"/>
      <c r="R26" s="51">
        <f>AH14</f>
        <v>15</v>
      </c>
      <c r="S26" s="14">
        <f>AG14</f>
        <v>1</v>
      </c>
      <c r="T26" s="367"/>
      <c r="U26" s="70">
        <f>AK18</f>
        <v>1</v>
      </c>
      <c r="V26" s="13">
        <f>AJ18</f>
        <v>15</v>
      </c>
      <c r="W26" s="13"/>
      <c r="X26" s="51">
        <f>AH18</f>
        <v>14</v>
      </c>
      <c r="Y26" s="14">
        <f>AG18</f>
        <v>0</v>
      </c>
      <c r="Z26" s="367"/>
      <c r="AA26" s="70">
        <f>AK22</f>
        <v>1</v>
      </c>
      <c r="AB26" s="13">
        <f>AJ22</f>
        <v>15</v>
      </c>
      <c r="AC26" s="13"/>
      <c r="AD26" s="51">
        <f>AH22</f>
        <v>0</v>
      </c>
      <c r="AE26" s="14">
        <f>AG22</f>
        <v>0</v>
      </c>
      <c r="AF26" s="397"/>
      <c r="AG26" s="398"/>
      <c r="AH26" s="398"/>
      <c r="AI26" s="398"/>
      <c r="AJ26" s="398"/>
      <c r="AK26" s="399"/>
      <c r="AL26" s="370"/>
      <c r="AM26" s="13" t="str">
        <f>IF(AN26="","",IF(AN26&gt;AP26,1,0))</f>
        <v/>
      </c>
      <c r="AN26" s="13"/>
      <c r="AO26" s="13"/>
      <c r="AP26" s="51"/>
      <c r="AQ26" s="13" t="str">
        <f>IF(AP26="","",IF(AP26&gt;AN26,1,0))</f>
        <v/>
      </c>
      <c r="AR26" s="409"/>
      <c r="AS26" s="40" t="str">
        <f>IF(AT26="","",IF(AT26&gt;AV26,1,0))</f>
        <v/>
      </c>
      <c r="AT26" s="42"/>
      <c r="AU26" s="40" t="s">
        <v>14</v>
      </c>
      <c r="AV26" s="61"/>
      <c r="AW26" s="40" t="str">
        <f>IF(AV26="","",IF(AV26&gt;AT26,1,0))</f>
        <v/>
      </c>
      <c r="AX26" s="383"/>
      <c r="AY26" s="46" t="str">
        <f>IF(AZ26="","",IF(AZ26&gt;BB26,1,0))</f>
        <v/>
      </c>
      <c r="AZ26" s="48"/>
      <c r="BA26" s="46" t="s">
        <v>14</v>
      </c>
      <c r="BB26" s="66"/>
      <c r="BC26" s="46" t="str">
        <f>IF(BB26="","",IF(BB26&gt;AZ26,1,0))</f>
        <v/>
      </c>
      <c r="BD26" s="383"/>
      <c r="BE26" s="46" t="str">
        <f>IF(BF26="","",IF(BF26&gt;BH26,1,0))</f>
        <v/>
      </c>
      <c r="BF26" s="48"/>
      <c r="BG26" s="46" t="s">
        <v>14</v>
      </c>
      <c r="BH26" s="66"/>
      <c r="BI26" s="46" t="str">
        <f>IF(BH26="","",IF(BH26&gt;BF26,1,0))</f>
        <v/>
      </c>
      <c r="BJ26" s="359"/>
      <c r="BK26" s="359"/>
      <c r="BL26" s="359"/>
      <c r="BM26" s="364"/>
      <c r="BN26" s="348"/>
      <c r="BO26" s="348"/>
      <c r="BP26" s="348"/>
      <c r="BQ26" s="345"/>
      <c r="BR26" s="348"/>
      <c r="BS26" s="348"/>
      <c r="BT26" s="351"/>
      <c r="BU26" s="354"/>
      <c r="BW26" s="99"/>
    </row>
    <row r="27" spans="1:77" ht="12" customHeight="1" thickBot="1" x14ac:dyDescent="0.25">
      <c r="A27" s="412"/>
      <c r="B27" s="415"/>
      <c r="C27" s="15">
        <f>AK7</f>
        <v>0</v>
      </c>
      <c r="D27" s="16">
        <f>AJ7</f>
        <v>10</v>
      </c>
      <c r="E27" s="16" t="s">
        <v>14</v>
      </c>
      <c r="F27" s="16">
        <f>AH7</f>
        <v>15</v>
      </c>
      <c r="G27" s="17">
        <f>AG7</f>
        <v>1</v>
      </c>
      <c r="H27" s="386"/>
      <c r="I27" s="16">
        <f>AK11</f>
        <v>1</v>
      </c>
      <c r="J27" s="16">
        <f>AJ11</f>
        <v>15</v>
      </c>
      <c r="K27" s="16" t="s">
        <v>14</v>
      </c>
      <c r="L27" s="53">
        <f>AH11</f>
        <v>12</v>
      </c>
      <c r="M27" s="17">
        <f>AG11</f>
        <v>0</v>
      </c>
      <c r="N27" s="418"/>
      <c r="O27" s="16">
        <f>AK15</f>
        <v>1</v>
      </c>
      <c r="P27" s="16">
        <f>AJ15</f>
        <v>15</v>
      </c>
      <c r="Q27" s="16" t="s">
        <v>14</v>
      </c>
      <c r="R27" s="53">
        <f>AH15</f>
        <v>12</v>
      </c>
      <c r="S27" s="17">
        <f>AG15</f>
        <v>0</v>
      </c>
      <c r="T27" s="380"/>
      <c r="U27" s="71">
        <f>AK19</f>
        <v>0</v>
      </c>
      <c r="V27" s="16">
        <f>AJ19</f>
        <v>12</v>
      </c>
      <c r="W27" s="16" t="s">
        <v>14</v>
      </c>
      <c r="X27" s="53">
        <f>AH19</f>
        <v>15</v>
      </c>
      <c r="Y27" s="17">
        <f>AG19</f>
        <v>1</v>
      </c>
      <c r="Z27" s="380"/>
      <c r="AA27" s="71" t="str">
        <f>AK23</f>
        <v/>
      </c>
      <c r="AB27" s="16">
        <f>AJ23</f>
        <v>0</v>
      </c>
      <c r="AC27" s="16" t="s">
        <v>14</v>
      </c>
      <c r="AD27" s="53">
        <f>AH23</f>
        <v>0</v>
      </c>
      <c r="AE27" s="17" t="str">
        <f>AG23</f>
        <v/>
      </c>
      <c r="AF27" s="400"/>
      <c r="AG27" s="401"/>
      <c r="AH27" s="401"/>
      <c r="AI27" s="401"/>
      <c r="AJ27" s="401"/>
      <c r="AK27" s="402"/>
      <c r="AL27" s="381"/>
      <c r="AM27" s="13" t="str">
        <f>IF(AN27="","",IF(AN27&gt;AP27,1,0))</f>
        <v/>
      </c>
      <c r="AN27" s="16"/>
      <c r="AO27" s="16" t="s">
        <v>14</v>
      </c>
      <c r="AP27" s="53"/>
      <c r="AQ27" s="13" t="str">
        <f>IF(AP27="","",IF(AP27&gt;AN27,1,0))</f>
        <v/>
      </c>
      <c r="AR27" s="410"/>
      <c r="AS27" s="40" t="str">
        <f>IF(AT27="","",IF(AT27&gt;AV27,1,0))</f>
        <v/>
      </c>
      <c r="AT27" s="43"/>
      <c r="AU27" s="63" t="s">
        <v>14</v>
      </c>
      <c r="AV27" s="62"/>
      <c r="AW27" s="40" t="str">
        <f>IF(AV27="","",IF(AV27&gt;AT27,1,0))</f>
        <v/>
      </c>
      <c r="AX27" s="384"/>
      <c r="AY27" s="46" t="str">
        <f>IF(AZ27="","",IF(AZ27&gt;BB27,1,0))</f>
        <v/>
      </c>
      <c r="AZ27" s="49"/>
      <c r="BA27" s="67" t="s">
        <v>14</v>
      </c>
      <c r="BB27" s="68"/>
      <c r="BC27" s="46" t="str">
        <f>IF(BB27="","",IF(BB27&gt;AZ27,1,0))</f>
        <v/>
      </c>
      <c r="BD27" s="384"/>
      <c r="BE27" s="46" t="str">
        <f>IF(BF27="","",IF(BF27&gt;BH27,1,0))</f>
        <v/>
      </c>
      <c r="BF27" s="49"/>
      <c r="BG27" s="67" t="s">
        <v>14</v>
      </c>
      <c r="BH27" s="68"/>
      <c r="BI27" s="46" t="str">
        <f>IF(BH27="","",IF(BH27&gt;BF27,1,0))</f>
        <v/>
      </c>
      <c r="BJ27" s="362"/>
      <c r="BK27" s="362"/>
      <c r="BL27" s="362"/>
      <c r="BM27" s="365"/>
      <c r="BN27" s="379"/>
      <c r="BO27" s="379"/>
      <c r="BP27" s="379"/>
      <c r="BQ27" s="387"/>
      <c r="BR27" s="379"/>
      <c r="BS27" s="379"/>
      <c r="BT27" s="388"/>
      <c r="BU27" s="389"/>
      <c r="BW27" s="99"/>
    </row>
    <row r="28" spans="1:77" ht="12" hidden="1" customHeight="1" x14ac:dyDescent="0.2">
      <c r="A28" s="25">
        <f>AF2</f>
        <v>0</v>
      </c>
      <c r="B28" s="403">
        <f>$AL$4</f>
        <v>0</v>
      </c>
      <c r="C28" s="9"/>
      <c r="D28" s="10" t="str">
        <f>AP4</f>
        <v/>
      </c>
      <c r="E28" s="10" t="s">
        <v>14</v>
      </c>
      <c r="F28" s="10" t="str">
        <f>AM4</f>
        <v/>
      </c>
      <c r="G28" s="11"/>
      <c r="H28" s="405">
        <f>AL8</f>
        <v>0</v>
      </c>
      <c r="I28" s="10"/>
      <c r="J28" s="10" t="str">
        <f>$AP$8</f>
        <v/>
      </c>
      <c r="K28" s="10" t="s">
        <v>14</v>
      </c>
      <c r="L28" s="50" t="str">
        <f>$AM$8</f>
        <v/>
      </c>
      <c r="M28" s="11"/>
      <c r="N28" s="366">
        <f>AL12</f>
        <v>0</v>
      </c>
      <c r="O28" s="10"/>
      <c r="P28" s="10" t="str">
        <f>AP12</f>
        <v/>
      </c>
      <c r="Q28" s="10" t="s">
        <v>14</v>
      </c>
      <c r="R28" s="50" t="str">
        <f>AM12</f>
        <v/>
      </c>
      <c r="S28" s="11"/>
      <c r="T28" s="366">
        <f>$AL$16</f>
        <v>0</v>
      </c>
      <c r="U28" s="69"/>
      <c r="V28" s="10" t="str">
        <f>AP16</f>
        <v/>
      </c>
      <c r="W28" s="10" t="s">
        <v>14</v>
      </c>
      <c r="X28" s="50" t="str">
        <f>AM16</f>
        <v/>
      </c>
      <c r="Y28" s="11"/>
      <c r="Z28" s="366">
        <f>$AL$20</f>
        <v>0</v>
      </c>
      <c r="AA28" s="69"/>
      <c r="AB28" s="10" t="str">
        <f>AP20</f>
        <v/>
      </c>
      <c r="AC28" s="10" t="s">
        <v>14</v>
      </c>
      <c r="AD28" s="50" t="str">
        <f>AM20</f>
        <v/>
      </c>
      <c r="AE28" s="11"/>
      <c r="AF28" s="366">
        <f>AL24</f>
        <v>0</v>
      </c>
      <c r="AG28" s="10"/>
      <c r="AH28" s="10" t="str">
        <f>AP24</f>
        <v/>
      </c>
      <c r="AI28" s="10" t="s">
        <v>14</v>
      </c>
      <c r="AJ28" s="50" t="str">
        <f>AM24</f>
        <v/>
      </c>
      <c r="AK28" s="11"/>
      <c r="AL28" s="394"/>
      <c r="AM28" s="395"/>
      <c r="AN28" s="395"/>
      <c r="AO28" s="395"/>
      <c r="AP28" s="395"/>
      <c r="AQ28" s="396"/>
      <c r="AR28" s="369"/>
      <c r="AS28" s="78" t="str">
        <f>IF(AT29="","",SUM(AS29:AS31))</f>
        <v/>
      </c>
      <c r="AT28" s="79"/>
      <c r="AU28" s="19" t="s">
        <v>14</v>
      </c>
      <c r="AV28" s="78" t="str">
        <f>IF(AV29="","",SUM(AW29:AW31))</f>
        <v/>
      </c>
      <c r="AW28" s="79"/>
      <c r="AX28" s="382"/>
      <c r="AY28" s="44" t="str">
        <f>IF(AZ29="","",SUM(AY29:AY31))</f>
        <v/>
      </c>
      <c r="AZ28" s="45"/>
      <c r="BA28" s="64" t="s">
        <v>14</v>
      </c>
      <c r="BB28" s="44" t="str">
        <f>IF(BB29="","",SUM(BC29:BC31))</f>
        <v/>
      </c>
      <c r="BC28" s="45"/>
      <c r="BD28" s="382"/>
      <c r="BE28" s="44" t="str">
        <f>IF(BF29="","",SUM(BE29:BE31))</f>
        <v/>
      </c>
      <c r="BF28" s="45"/>
      <c r="BG28" s="64" t="s">
        <v>14</v>
      </c>
      <c r="BH28" s="44" t="str">
        <f>IF(BH29="","",SUM(BI29:BI31))</f>
        <v/>
      </c>
      <c r="BI28" s="45"/>
      <c r="BJ28" s="361">
        <f>SUMPRODUCT((J28=2)+(D28=2)+(P28=2)+(V28=2)+(AB28=2)+(AH28=2)+(AS28=2)+(AY28=2)+(BE28=2))</f>
        <v>0</v>
      </c>
      <c r="BK28" s="385" t="s">
        <v>14</v>
      </c>
      <c r="BL28" s="361">
        <f>SUMPRODUCT((L28=2)+(R28=2)+(X28=2)+(AD28=2)+(AJ28=2)+(AP28=2)+(AV28=2)+(BB28=2)+(BH28=2))</f>
        <v>0</v>
      </c>
      <c r="BM28" s="363">
        <f>SUM(BJ28*2)+BL28</f>
        <v>0</v>
      </c>
      <c r="BN28" s="378">
        <f>SUM(D28,J28,V28,AB28,AH28,P28,AS28,AY28,BE28)</f>
        <v>0</v>
      </c>
      <c r="BO28" s="378" t="s">
        <v>14</v>
      </c>
      <c r="BP28" s="378">
        <f>SUM(F28,L28,R28,X28,AD28,AJ28,AP28,AV28,BB28,BH28)</f>
        <v>0</v>
      </c>
      <c r="BQ28" s="344" t="e">
        <f>SUM(BN28/BP28)</f>
        <v>#DIV/0!</v>
      </c>
      <c r="BR28" s="378">
        <f>SUM(J29,J30,J31,P29,P30,P31,V29,V30,V31,AB29,AB30,AB31,AH29,AH30,AH31,AN29,AN30,AN31,AT29,AT30,AT31,AZ29,AZ30,AZ31,BF29,BF30,BF31,D29,D30,D31)</f>
        <v>0</v>
      </c>
      <c r="BS28" s="378">
        <f>SUM(F29,F30,F31,L29,L30,L31,R29,R30,R31,X29,X30,X31,AD29,AD30,AD31,AJ29,AJ30,AJ31,AP29,AP30,AP31,AV29,AV30,AV31,BB29,BB30,BB31,BH29,BH30,BH31)</f>
        <v>0</v>
      </c>
      <c r="BT28" s="350" t="e">
        <f>SUM(BR28/BS28)</f>
        <v>#DIV/0!</v>
      </c>
      <c r="BU28" s="354">
        <f>$BV28</f>
        <v>7</v>
      </c>
      <c r="BV28">
        <f>RANK(BY28,BY$4:BY$43)</f>
        <v>7</v>
      </c>
      <c r="BW28" s="99">
        <f>IF(BN28=0,0,IF(BP28=0,9,BQ28))</f>
        <v>0</v>
      </c>
      <c r="BX28">
        <f>IF(BR28=0,0,BT28)</f>
        <v>0</v>
      </c>
      <c r="BY28">
        <f>BJ28+0.01*BW28+0.00001*BX28</f>
        <v>0</v>
      </c>
    </row>
    <row r="29" spans="1:77" ht="12" hidden="1" customHeight="1" x14ac:dyDescent="0.2">
      <c r="A29" s="390">
        <f>AL3</f>
        <v>0</v>
      </c>
      <c r="B29" s="373"/>
      <c r="C29" s="12" t="str">
        <f>AQ5</f>
        <v/>
      </c>
      <c r="D29" s="13">
        <f>AP5</f>
        <v>0</v>
      </c>
      <c r="E29" s="13" t="s">
        <v>14</v>
      </c>
      <c r="F29" s="13">
        <f>AN5</f>
        <v>0</v>
      </c>
      <c r="G29" s="14" t="str">
        <f>AM5</f>
        <v/>
      </c>
      <c r="H29" s="406"/>
      <c r="I29" s="13" t="str">
        <f>AQ9</f>
        <v/>
      </c>
      <c r="J29" s="13">
        <f>AP9</f>
        <v>0</v>
      </c>
      <c r="K29" s="13" t="s">
        <v>14</v>
      </c>
      <c r="L29" s="51">
        <f>AN9</f>
        <v>0</v>
      </c>
      <c r="M29" s="14" t="str">
        <f>AM5</f>
        <v/>
      </c>
      <c r="N29" s="367"/>
      <c r="O29" s="13" t="str">
        <f>AQ13</f>
        <v/>
      </c>
      <c r="P29" s="13">
        <f>AP13</f>
        <v>0</v>
      </c>
      <c r="Q29" s="13" t="s">
        <v>14</v>
      </c>
      <c r="R29" s="51">
        <f>AN13</f>
        <v>0</v>
      </c>
      <c r="S29" s="14" t="str">
        <f>AM13</f>
        <v/>
      </c>
      <c r="T29" s="367"/>
      <c r="U29" s="70" t="str">
        <f>AQ17</f>
        <v/>
      </c>
      <c r="V29" s="13">
        <f>AP17</f>
        <v>0</v>
      </c>
      <c r="W29" s="13" t="s">
        <v>14</v>
      </c>
      <c r="X29" s="51">
        <f>AN17</f>
        <v>0</v>
      </c>
      <c r="Y29" s="14" t="str">
        <f>AM17</f>
        <v/>
      </c>
      <c r="Z29" s="367"/>
      <c r="AA29" s="70" t="str">
        <f>AQ21</f>
        <v/>
      </c>
      <c r="AB29" s="13">
        <f>AP21</f>
        <v>0</v>
      </c>
      <c r="AC29" s="13" t="s">
        <v>14</v>
      </c>
      <c r="AD29" s="51">
        <f>AN21</f>
        <v>0</v>
      </c>
      <c r="AE29" s="14" t="str">
        <f>AM21</f>
        <v/>
      </c>
      <c r="AF29" s="367"/>
      <c r="AG29" s="13" t="str">
        <f>AQ25</f>
        <v/>
      </c>
      <c r="AH29" s="13">
        <f>AP25</f>
        <v>0</v>
      </c>
      <c r="AI29" s="13" t="s">
        <v>14</v>
      </c>
      <c r="AJ29" s="51">
        <f>AN25</f>
        <v>0</v>
      </c>
      <c r="AK29" s="14" t="str">
        <f>AM25</f>
        <v/>
      </c>
      <c r="AL29" s="397"/>
      <c r="AM29" s="398"/>
      <c r="AN29" s="398"/>
      <c r="AO29" s="398"/>
      <c r="AP29" s="398"/>
      <c r="AQ29" s="399"/>
      <c r="AR29" s="370"/>
      <c r="AS29" s="13" t="str">
        <f>IF(AT29="","",IF(AT29&gt;AV29,1,0))</f>
        <v/>
      </c>
      <c r="AT29" s="19"/>
      <c r="AU29" s="13" t="s">
        <v>14</v>
      </c>
      <c r="AV29" s="82"/>
      <c r="AW29" s="13" t="str">
        <f>IF(AV29="","",IF(AV29&gt;AT29,1,0))</f>
        <v/>
      </c>
      <c r="AX29" s="383"/>
      <c r="AY29" s="46" t="str">
        <f>IF(AZ29="","",IF(AZ29&gt;BB29,1,0))</f>
        <v/>
      </c>
      <c r="AZ29" s="47"/>
      <c r="BA29" s="46" t="s">
        <v>14</v>
      </c>
      <c r="BB29" s="65"/>
      <c r="BC29" s="46" t="str">
        <f>IF(BB29="","",IF(BB29&gt;AZ29,1,0))</f>
        <v/>
      </c>
      <c r="BD29" s="383"/>
      <c r="BE29" s="46" t="str">
        <f>IF(BF29="","",IF(BF29&gt;BH29,1,0))</f>
        <v/>
      </c>
      <c r="BF29" s="47"/>
      <c r="BG29" s="46" t="s">
        <v>14</v>
      </c>
      <c r="BH29" s="65"/>
      <c r="BI29" s="46" t="str">
        <f>IF(BH29="","",IF(BH29&gt;BF29,1,0))</f>
        <v/>
      </c>
      <c r="BJ29" s="359"/>
      <c r="BK29" s="359"/>
      <c r="BL29" s="359"/>
      <c r="BM29" s="364"/>
      <c r="BN29" s="348"/>
      <c r="BO29" s="348"/>
      <c r="BP29" s="348"/>
      <c r="BQ29" s="345"/>
      <c r="BR29" s="348"/>
      <c r="BS29" s="348"/>
      <c r="BT29" s="351"/>
      <c r="BU29" s="354"/>
      <c r="BW29" s="99"/>
    </row>
    <row r="30" spans="1:77" ht="12" hidden="1" customHeight="1" x14ac:dyDescent="0.2">
      <c r="A30" s="390"/>
      <c r="B30" s="373"/>
      <c r="C30" s="12" t="str">
        <f>AQ6</f>
        <v/>
      </c>
      <c r="D30" s="13">
        <f>AP6</f>
        <v>0</v>
      </c>
      <c r="E30" s="13" t="s">
        <v>14</v>
      </c>
      <c r="F30" s="13">
        <f>AN6</f>
        <v>0</v>
      </c>
      <c r="G30" s="14" t="str">
        <f>AM6</f>
        <v/>
      </c>
      <c r="H30" s="406"/>
      <c r="I30" s="13" t="str">
        <f>AQ10</f>
        <v/>
      </c>
      <c r="J30" s="13">
        <f>AP10</f>
        <v>0</v>
      </c>
      <c r="K30" s="13" t="s">
        <v>14</v>
      </c>
      <c r="L30" s="51">
        <f>AN10</f>
        <v>0</v>
      </c>
      <c r="M30" s="14" t="str">
        <f>AM6</f>
        <v/>
      </c>
      <c r="N30" s="367"/>
      <c r="O30" s="13" t="str">
        <f>AQ14</f>
        <v/>
      </c>
      <c r="P30" s="13">
        <f>AP14</f>
        <v>0</v>
      </c>
      <c r="Q30" s="13" t="s">
        <v>14</v>
      </c>
      <c r="R30" s="51">
        <f>AN14</f>
        <v>0</v>
      </c>
      <c r="S30" s="14" t="str">
        <f>AM14</f>
        <v/>
      </c>
      <c r="T30" s="367"/>
      <c r="U30" s="70" t="str">
        <f>AQ18</f>
        <v/>
      </c>
      <c r="V30" s="13">
        <f>AP18</f>
        <v>0</v>
      </c>
      <c r="W30" s="13" t="s">
        <v>14</v>
      </c>
      <c r="X30" s="51">
        <f>AN18</f>
        <v>0</v>
      </c>
      <c r="Y30" s="14" t="str">
        <f>AM18</f>
        <v/>
      </c>
      <c r="Z30" s="367"/>
      <c r="AA30" s="70" t="str">
        <f>AQ22</f>
        <v/>
      </c>
      <c r="AB30" s="13">
        <f>AP22</f>
        <v>0</v>
      </c>
      <c r="AC30" s="13" t="s">
        <v>14</v>
      </c>
      <c r="AD30" s="51">
        <f>AN22</f>
        <v>0</v>
      </c>
      <c r="AE30" s="14" t="str">
        <f>AM22</f>
        <v/>
      </c>
      <c r="AF30" s="367"/>
      <c r="AG30" s="13" t="str">
        <f>AQ26</f>
        <v/>
      </c>
      <c r="AH30" s="13">
        <f>AP26</f>
        <v>0</v>
      </c>
      <c r="AI30" s="13" t="s">
        <v>14</v>
      </c>
      <c r="AJ30" s="51">
        <f>AN26</f>
        <v>0</v>
      </c>
      <c r="AK30" s="14" t="str">
        <f>AM26</f>
        <v/>
      </c>
      <c r="AL30" s="397"/>
      <c r="AM30" s="398"/>
      <c r="AN30" s="398"/>
      <c r="AO30" s="398"/>
      <c r="AP30" s="398"/>
      <c r="AQ30" s="399"/>
      <c r="AR30" s="370"/>
      <c r="AS30" s="13" t="str">
        <f>IF(AT30="","",IF(AT30&gt;AV30,1,0))</f>
        <v/>
      </c>
      <c r="AT30" s="13"/>
      <c r="AU30" s="13" t="s">
        <v>14</v>
      </c>
      <c r="AV30" s="51"/>
      <c r="AW30" s="13" t="str">
        <f>IF(AV30="","",IF(AV30&gt;AT30,1,0))</f>
        <v/>
      </c>
      <c r="AX30" s="383"/>
      <c r="AY30" s="46" t="str">
        <f>IF(AZ30="","",IF(AZ30&gt;BB30,1,0))</f>
        <v/>
      </c>
      <c r="AZ30" s="48"/>
      <c r="BA30" s="46" t="s">
        <v>14</v>
      </c>
      <c r="BB30" s="66"/>
      <c r="BC30" s="46" t="str">
        <f>IF(BB30="","",IF(BB30&gt;AZ30,1,0))</f>
        <v/>
      </c>
      <c r="BD30" s="383"/>
      <c r="BE30" s="46" t="str">
        <f>IF(BF30="","",IF(BF30&gt;BH30,1,0))</f>
        <v/>
      </c>
      <c r="BF30" s="48"/>
      <c r="BG30" s="46" t="s">
        <v>14</v>
      </c>
      <c r="BH30" s="66"/>
      <c r="BI30" s="46" t="str">
        <f>IF(BH30="","",IF(BH30&gt;BF30,1,0))</f>
        <v/>
      </c>
      <c r="BJ30" s="359"/>
      <c r="BK30" s="359"/>
      <c r="BL30" s="359"/>
      <c r="BM30" s="364"/>
      <c r="BN30" s="348"/>
      <c r="BO30" s="348"/>
      <c r="BP30" s="348"/>
      <c r="BQ30" s="345"/>
      <c r="BR30" s="348"/>
      <c r="BS30" s="348"/>
      <c r="BT30" s="351"/>
      <c r="BU30" s="354"/>
      <c r="BW30" s="99"/>
    </row>
    <row r="31" spans="1:77" ht="12" hidden="1" customHeight="1" x14ac:dyDescent="0.2">
      <c r="A31" s="391"/>
      <c r="B31" s="404"/>
      <c r="C31" s="15" t="str">
        <f>AQ7</f>
        <v/>
      </c>
      <c r="D31" s="16">
        <f>AP7</f>
        <v>0</v>
      </c>
      <c r="E31" s="16" t="s">
        <v>14</v>
      </c>
      <c r="F31" s="16">
        <f>AN7</f>
        <v>0</v>
      </c>
      <c r="G31" s="17" t="str">
        <f>AM7</f>
        <v/>
      </c>
      <c r="H31" s="407"/>
      <c r="I31" s="13" t="str">
        <f>AQ11</f>
        <v/>
      </c>
      <c r="J31" s="16">
        <f>AP11</f>
        <v>0</v>
      </c>
      <c r="K31" s="16" t="s">
        <v>14</v>
      </c>
      <c r="L31" s="53">
        <f>AN11</f>
        <v>0</v>
      </c>
      <c r="M31" s="17" t="str">
        <f>AM7</f>
        <v/>
      </c>
      <c r="N31" s="380"/>
      <c r="O31" s="16" t="str">
        <f>AQ15</f>
        <v/>
      </c>
      <c r="P31" s="16">
        <f>AP15</f>
        <v>0</v>
      </c>
      <c r="Q31" s="16" t="s">
        <v>14</v>
      </c>
      <c r="R31" s="53">
        <f>AN15</f>
        <v>0</v>
      </c>
      <c r="S31" s="17" t="str">
        <f>AM15</f>
        <v/>
      </c>
      <c r="T31" s="380"/>
      <c r="U31" s="71" t="str">
        <f>AQ19</f>
        <v/>
      </c>
      <c r="V31" s="16">
        <f>AP19</f>
        <v>0</v>
      </c>
      <c r="W31" s="16" t="s">
        <v>14</v>
      </c>
      <c r="X31" s="53">
        <f>AN19</f>
        <v>0</v>
      </c>
      <c r="Y31" s="17" t="str">
        <f>AM19</f>
        <v/>
      </c>
      <c r="Z31" s="380"/>
      <c r="AA31" s="70" t="str">
        <f>AQ23</f>
        <v/>
      </c>
      <c r="AB31" s="16">
        <f>AP23</f>
        <v>0</v>
      </c>
      <c r="AC31" s="16" t="s">
        <v>14</v>
      </c>
      <c r="AD31" s="53">
        <f>AN23</f>
        <v>0</v>
      </c>
      <c r="AE31" s="17" t="str">
        <f>AM23</f>
        <v/>
      </c>
      <c r="AF31" s="380"/>
      <c r="AG31" s="16" t="str">
        <f>AQ27</f>
        <v/>
      </c>
      <c r="AH31" s="16">
        <f>AP27</f>
        <v>0</v>
      </c>
      <c r="AI31" s="16" t="s">
        <v>14</v>
      </c>
      <c r="AJ31" s="53">
        <f>AN27</f>
        <v>0</v>
      </c>
      <c r="AK31" s="17" t="str">
        <f>AM27</f>
        <v/>
      </c>
      <c r="AL31" s="400"/>
      <c r="AM31" s="401"/>
      <c r="AN31" s="401"/>
      <c r="AO31" s="401"/>
      <c r="AP31" s="401"/>
      <c r="AQ31" s="402"/>
      <c r="AR31" s="381"/>
      <c r="AS31" s="13" t="str">
        <f>IF(AT31="","",IF(AT31&gt;AV31,1,0))</f>
        <v/>
      </c>
      <c r="AT31" s="16"/>
      <c r="AU31" s="16" t="s">
        <v>14</v>
      </c>
      <c r="AV31" s="53"/>
      <c r="AW31" s="13" t="str">
        <f>IF(AV31="","",IF(AV31&gt;AT31,1,0))</f>
        <v/>
      </c>
      <c r="AX31" s="384"/>
      <c r="AY31" s="46" t="str">
        <f>IF(AZ31="","",IF(AZ31&gt;BB31,1,0))</f>
        <v/>
      </c>
      <c r="AZ31" s="49"/>
      <c r="BA31" s="67" t="s">
        <v>14</v>
      </c>
      <c r="BB31" s="68"/>
      <c r="BC31" s="46" t="str">
        <f>IF(BB31="","",IF(BB31&gt;AZ31,1,0))</f>
        <v/>
      </c>
      <c r="BD31" s="384"/>
      <c r="BE31" s="46" t="str">
        <f>IF(BF31="","",IF(BF31&gt;BH31,1,0))</f>
        <v/>
      </c>
      <c r="BF31" s="49"/>
      <c r="BG31" s="67" t="s">
        <v>14</v>
      </c>
      <c r="BH31" s="68"/>
      <c r="BI31" s="46" t="str">
        <f>IF(BH31="","",IF(BH31&gt;BF31,1,0))</f>
        <v/>
      </c>
      <c r="BJ31" s="362"/>
      <c r="BK31" s="362"/>
      <c r="BL31" s="362"/>
      <c r="BM31" s="365"/>
      <c r="BN31" s="379"/>
      <c r="BO31" s="379"/>
      <c r="BP31" s="379"/>
      <c r="BQ31" s="387"/>
      <c r="BR31" s="379"/>
      <c r="BS31" s="379"/>
      <c r="BT31" s="388"/>
      <c r="BU31" s="389"/>
      <c r="BW31" s="99"/>
    </row>
    <row r="32" spans="1:77" ht="12" hidden="1" customHeight="1" x14ac:dyDescent="0.2">
      <c r="A32" s="25">
        <f>$AR$2</f>
        <v>0</v>
      </c>
      <c r="B32" s="392">
        <f>$AR$4</f>
        <v>0</v>
      </c>
      <c r="C32" s="26"/>
      <c r="D32" s="19" t="str">
        <f>AV4</f>
        <v/>
      </c>
      <c r="E32" s="19" t="s">
        <v>14</v>
      </c>
      <c r="F32" s="19" t="str">
        <f>$AS$4</f>
        <v/>
      </c>
      <c r="G32" s="20"/>
      <c r="H32" s="375">
        <f>$AR$8</f>
        <v>0</v>
      </c>
      <c r="I32" s="10"/>
      <c r="J32" s="10" t="str">
        <f>AV8</f>
        <v/>
      </c>
      <c r="K32" s="10" t="s">
        <v>14</v>
      </c>
      <c r="L32" s="50" t="str">
        <f>AS8</f>
        <v/>
      </c>
      <c r="M32" s="11"/>
      <c r="N32" s="366">
        <f>$AR$12</f>
        <v>0</v>
      </c>
      <c r="O32" s="10"/>
      <c r="P32" s="10" t="str">
        <f>AV12</f>
        <v/>
      </c>
      <c r="Q32" s="10" t="s">
        <v>14</v>
      </c>
      <c r="R32" s="50" t="str">
        <f>AS12</f>
        <v/>
      </c>
      <c r="S32" s="11"/>
      <c r="T32" s="366">
        <f>$AR$16</f>
        <v>0</v>
      </c>
      <c r="U32" s="69"/>
      <c r="V32" s="10" t="str">
        <f>AV16</f>
        <v/>
      </c>
      <c r="W32" s="10" t="s">
        <v>14</v>
      </c>
      <c r="X32" s="72" t="str">
        <f>AS16</f>
        <v/>
      </c>
      <c r="Y32" s="11"/>
      <c r="Z32" s="366">
        <f>$AR$20</f>
        <v>0</v>
      </c>
      <c r="AA32" s="69"/>
      <c r="AB32" s="10" t="str">
        <f>AV20</f>
        <v/>
      </c>
      <c r="AC32" s="10" t="s">
        <v>14</v>
      </c>
      <c r="AD32" s="50" t="str">
        <f>AS20</f>
        <v/>
      </c>
      <c r="AE32" s="11"/>
      <c r="AF32" s="366" t="str">
        <f>$AR$24</f>
        <v>③</v>
      </c>
      <c r="AG32" s="10"/>
      <c r="AH32" s="10" t="str">
        <f>AV24</f>
        <v/>
      </c>
      <c r="AI32" s="10" t="s">
        <v>14</v>
      </c>
      <c r="AJ32" s="50" t="str">
        <f>AS24</f>
        <v/>
      </c>
      <c r="AK32" s="11"/>
      <c r="AL32" s="366">
        <f>$AR$28</f>
        <v>0</v>
      </c>
      <c r="AM32" s="10"/>
      <c r="AN32" s="10" t="str">
        <f>AV28</f>
        <v/>
      </c>
      <c r="AO32" s="10" t="s">
        <v>14</v>
      </c>
      <c r="AP32" s="50" t="str">
        <f>AS28</f>
        <v/>
      </c>
      <c r="AQ32" s="11"/>
      <c r="AR32" s="369"/>
      <c r="AS32" s="83"/>
      <c r="AT32" s="10"/>
      <c r="AU32" s="10" t="s">
        <v>14</v>
      </c>
      <c r="AV32" s="50"/>
      <c r="AW32" s="88"/>
      <c r="AX32" s="382"/>
      <c r="AY32" s="44" t="str">
        <f>IF(AZ33="","",SUM(AY33:AY35))</f>
        <v/>
      </c>
      <c r="AZ32" s="45"/>
      <c r="BA32" s="64" t="s">
        <v>14</v>
      </c>
      <c r="BB32" s="44" t="str">
        <f>IF(BB33="","",SUM(BC33:BC35))</f>
        <v/>
      </c>
      <c r="BC32" s="45"/>
      <c r="BD32" s="382"/>
      <c r="BE32" s="44" t="str">
        <f>IF(BF33="","",SUM(BE33:BE35))</f>
        <v/>
      </c>
      <c r="BF32" s="45"/>
      <c r="BG32" s="64" t="s">
        <v>14</v>
      </c>
      <c r="BH32" s="44" t="str">
        <f>IF(BH33="","",SUM(BI33:BI35))</f>
        <v/>
      </c>
      <c r="BI32" s="45"/>
      <c r="BJ32" s="361">
        <f>SUMPRODUCT((J32=2)+(P32=2)+(V32=2)+(AB32=2)+(D32=2)+(AH32=2)+(AN32=2)+(AY32=2)+(BE32=2))</f>
        <v>0</v>
      </c>
      <c r="BK32" s="385" t="s">
        <v>14</v>
      </c>
      <c r="BL32" s="361">
        <f>SUMPRODUCT((L32=2)+(R32=2)+(X32=2)+(AD32=2)+(AJ32=2)+(AP32=2)+(F32=2)+(BB32=2)+(BH32=2))</f>
        <v>0</v>
      </c>
      <c r="BM32" s="363">
        <f>SUM(BJ32*2)+BL32</f>
        <v>0</v>
      </c>
      <c r="BN32" s="378">
        <f>SUM(D32,J32,P32,V32,AB32,AH32,AN32,AS32,AY32,BE32)</f>
        <v>0</v>
      </c>
      <c r="BO32" s="378" t="s">
        <v>14</v>
      </c>
      <c r="BP32" s="378">
        <f>SUM(F32,L32,R32,X32,AD32,AJ32,AP32,BB32,BH32)</f>
        <v>0</v>
      </c>
      <c r="BQ32" s="344" t="e">
        <f>SUM(BN32/BP32)</f>
        <v>#DIV/0!</v>
      </c>
      <c r="BR32" s="378">
        <f>SUM(J33,J34,J35,P33,P34,P35,V33,V34,V35,AB33,AB34,AB35,AH33,AH34,AH35,AN33,AN34,AN35,AT33,AT34,AT35,AZ33,AZ34,AZ35,BF33,BF34,BF35,D33,D34,D35)</f>
        <v>0</v>
      </c>
      <c r="BS32" s="378">
        <f>SUM(F33,F34,F35,L33,L34,L35,R33,R34,R35,X33,X34,X35,AD33,AD34,AD35,AJ33,AJ34,AJ35,AP33,AP34,AP35,AV33,AV34,AV35,BB33,BB34,BB35,BH33,BH34,BH35)</f>
        <v>0</v>
      </c>
      <c r="BT32" s="350" t="e">
        <f>SUM(BR32/BS32)</f>
        <v>#DIV/0!</v>
      </c>
      <c r="BU32" s="354">
        <f>$BV32</f>
        <v>7</v>
      </c>
      <c r="BV32">
        <f>RANK(BY32,BY$4:BY$43)</f>
        <v>7</v>
      </c>
      <c r="BW32" s="99">
        <f>IF(BN32=0,0,IF(BP32=0,9,BQ32))</f>
        <v>0</v>
      </c>
      <c r="BX32">
        <f>IF(BR32=0,0,BT32)</f>
        <v>0</v>
      </c>
      <c r="BY32">
        <f>BJ32+0.01*BW32+0.00001*BX32</f>
        <v>0</v>
      </c>
    </row>
    <row r="33" spans="1:77" ht="12" hidden="1" customHeight="1" x14ac:dyDescent="0.2">
      <c r="A33" s="356">
        <f>$AR$3</f>
        <v>0</v>
      </c>
      <c r="B33" s="393"/>
      <c r="C33" s="27" t="str">
        <f>AW5</f>
        <v/>
      </c>
      <c r="D33" s="13">
        <f>AV5</f>
        <v>0</v>
      </c>
      <c r="E33" s="13" t="s">
        <v>14</v>
      </c>
      <c r="F33" s="13">
        <f>AT5</f>
        <v>0</v>
      </c>
      <c r="G33" s="14" t="str">
        <f>AS5</f>
        <v/>
      </c>
      <c r="H33" s="376"/>
      <c r="I33" s="13" t="str">
        <f>AW9</f>
        <v/>
      </c>
      <c r="J33" s="13">
        <f>AV9</f>
        <v>0</v>
      </c>
      <c r="K33" s="13" t="s">
        <v>14</v>
      </c>
      <c r="L33" s="51">
        <f>AT9</f>
        <v>0</v>
      </c>
      <c r="M33" s="14" t="str">
        <f>AS9</f>
        <v/>
      </c>
      <c r="N33" s="367"/>
      <c r="O33" s="13" t="str">
        <f>AW13</f>
        <v/>
      </c>
      <c r="P33" s="13">
        <f>AV13</f>
        <v>0</v>
      </c>
      <c r="Q33" s="13" t="s">
        <v>14</v>
      </c>
      <c r="R33" s="51">
        <f>AT13</f>
        <v>0</v>
      </c>
      <c r="S33" s="14" t="str">
        <f>AS13</f>
        <v/>
      </c>
      <c r="T33" s="367"/>
      <c r="U33" s="70" t="str">
        <f>AW17</f>
        <v/>
      </c>
      <c r="V33" s="13">
        <f>AV17</f>
        <v>0</v>
      </c>
      <c r="W33" s="13" t="s">
        <v>14</v>
      </c>
      <c r="X33" s="73">
        <f>AT17</f>
        <v>0</v>
      </c>
      <c r="Y33" s="14" t="str">
        <f>AS17</f>
        <v/>
      </c>
      <c r="Z33" s="367"/>
      <c r="AA33" s="70" t="str">
        <f>AW21</f>
        <v/>
      </c>
      <c r="AB33" s="13">
        <f>AV21</f>
        <v>0</v>
      </c>
      <c r="AC33" s="13" t="s">
        <v>14</v>
      </c>
      <c r="AD33" s="51">
        <f>AT21</f>
        <v>0</v>
      </c>
      <c r="AE33" s="14" t="str">
        <f>AS21</f>
        <v/>
      </c>
      <c r="AF33" s="367"/>
      <c r="AG33" s="13" t="str">
        <f>AW25</f>
        <v/>
      </c>
      <c r="AH33" s="13">
        <f>AV25</f>
        <v>0</v>
      </c>
      <c r="AI33" s="13" t="s">
        <v>14</v>
      </c>
      <c r="AJ33" s="51">
        <f>AT25</f>
        <v>0</v>
      </c>
      <c r="AK33" s="14" t="str">
        <f>AS25</f>
        <v/>
      </c>
      <c r="AL33" s="367"/>
      <c r="AM33" s="13" t="str">
        <f>AW29</f>
        <v/>
      </c>
      <c r="AN33" s="13">
        <f>AV29</f>
        <v>0</v>
      </c>
      <c r="AO33" s="13" t="s">
        <v>14</v>
      </c>
      <c r="AP33" s="51">
        <f>AT29</f>
        <v>0</v>
      </c>
      <c r="AQ33" s="14" t="str">
        <f>AS29</f>
        <v/>
      </c>
      <c r="AR33" s="370"/>
      <c r="AS33" s="84"/>
      <c r="AT33" s="13"/>
      <c r="AU33" s="13" t="s">
        <v>14</v>
      </c>
      <c r="AV33" s="51"/>
      <c r="AW33" s="52"/>
      <c r="AX33" s="383"/>
      <c r="AY33" s="46" t="str">
        <f>IF(AZ33="","",IF(AZ33&gt;BB33,1,0))</f>
        <v/>
      </c>
      <c r="AZ33" s="47"/>
      <c r="BA33" s="46" t="s">
        <v>14</v>
      </c>
      <c r="BB33" s="65"/>
      <c r="BC33" s="46" t="str">
        <f>IF(BB33="","",IF(BB33&gt;AZ33,1,0))</f>
        <v/>
      </c>
      <c r="BD33" s="383"/>
      <c r="BE33" s="46" t="str">
        <f>IF(BF33="","",IF(BF33&gt;BH33,1,0))</f>
        <v/>
      </c>
      <c r="BF33" s="47"/>
      <c r="BG33" s="46" t="s">
        <v>14</v>
      </c>
      <c r="BH33" s="65"/>
      <c r="BI33" s="46" t="str">
        <f>IF(BH33="","",IF(BH33&gt;BF33,1,0))</f>
        <v/>
      </c>
      <c r="BJ33" s="359"/>
      <c r="BK33" s="359"/>
      <c r="BL33" s="359"/>
      <c r="BM33" s="364"/>
      <c r="BN33" s="348"/>
      <c r="BO33" s="348"/>
      <c r="BP33" s="348"/>
      <c r="BQ33" s="345"/>
      <c r="BR33" s="348"/>
      <c r="BS33" s="348"/>
      <c r="BT33" s="351"/>
      <c r="BU33" s="354"/>
      <c r="BW33" s="99"/>
    </row>
    <row r="34" spans="1:77" ht="12" hidden="1" customHeight="1" x14ac:dyDescent="0.2">
      <c r="A34" s="357"/>
      <c r="B34" s="393"/>
      <c r="C34" s="27" t="str">
        <f>AW6</f>
        <v/>
      </c>
      <c r="D34" s="13">
        <f>AV6</f>
        <v>0</v>
      </c>
      <c r="E34" s="13" t="s">
        <v>14</v>
      </c>
      <c r="F34" s="13">
        <f>AT6</f>
        <v>0</v>
      </c>
      <c r="G34" s="14" t="str">
        <f>AS6</f>
        <v/>
      </c>
      <c r="H34" s="376"/>
      <c r="I34" s="13" t="str">
        <f>AW10</f>
        <v/>
      </c>
      <c r="J34" s="13">
        <f>AV10</f>
        <v>0</v>
      </c>
      <c r="K34" s="13" t="s">
        <v>14</v>
      </c>
      <c r="L34" s="51">
        <f>AT10</f>
        <v>0</v>
      </c>
      <c r="M34" s="14" t="str">
        <f>AS10</f>
        <v/>
      </c>
      <c r="N34" s="367"/>
      <c r="O34" s="13" t="str">
        <f>AW14</f>
        <v/>
      </c>
      <c r="P34" s="13">
        <f>AV14</f>
        <v>0</v>
      </c>
      <c r="Q34" s="13" t="s">
        <v>14</v>
      </c>
      <c r="R34" s="51">
        <f>AT14</f>
        <v>0</v>
      </c>
      <c r="S34" s="14" t="str">
        <f>AS14</f>
        <v/>
      </c>
      <c r="T34" s="367"/>
      <c r="U34" s="70" t="str">
        <f>AW18</f>
        <v/>
      </c>
      <c r="V34" s="13">
        <f>AV18</f>
        <v>0</v>
      </c>
      <c r="W34" s="13" t="s">
        <v>14</v>
      </c>
      <c r="X34" s="73">
        <f>AT18</f>
        <v>0</v>
      </c>
      <c r="Y34" s="14" t="str">
        <f>AS18</f>
        <v/>
      </c>
      <c r="Z34" s="367"/>
      <c r="AA34" s="70" t="str">
        <f>AW22</f>
        <v/>
      </c>
      <c r="AB34" s="13">
        <f>AV22</f>
        <v>0</v>
      </c>
      <c r="AC34" s="13" t="s">
        <v>14</v>
      </c>
      <c r="AD34" s="51">
        <f>AT22</f>
        <v>0</v>
      </c>
      <c r="AE34" s="14" t="str">
        <f>AS22</f>
        <v/>
      </c>
      <c r="AF34" s="367"/>
      <c r="AG34" s="13" t="str">
        <f>AW26</f>
        <v/>
      </c>
      <c r="AH34" s="13">
        <f>AV26</f>
        <v>0</v>
      </c>
      <c r="AI34" s="13" t="s">
        <v>14</v>
      </c>
      <c r="AJ34" s="51">
        <f>AT26</f>
        <v>0</v>
      </c>
      <c r="AK34" s="14" t="str">
        <f>AS26</f>
        <v/>
      </c>
      <c r="AL34" s="367"/>
      <c r="AM34" s="13" t="str">
        <f>AW30</f>
        <v/>
      </c>
      <c r="AN34" s="13">
        <f>AV30</f>
        <v>0</v>
      </c>
      <c r="AO34" s="13" t="s">
        <v>14</v>
      </c>
      <c r="AP34" s="51">
        <f>AT30</f>
        <v>0</v>
      </c>
      <c r="AQ34" s="14" t="str">
        <f>AS30</f>
        <v/>
      </c>
      <c r="AR34" s="370"/>
      <c r="AS34" s="84"/>
      <c r="AT34" s="13"/>
      <c r="AU34" s="13" t="s">
        <v>14</v>
      </c>
      <c r="AV34" s="51"/>
      <c r="AW34" s="52"/>
      <c r="AX34" s="383"/>
      <c r="AY34" s="46" t="str">
        <f>IF(AZ34="","",IF(AZ34&gt;BB34,1,0))</f>
        <v/>
      </c>
      <c r="AZ34" s="48"/>
      <c r="BA34" s="46" t="s">
        <v>14</v>
      </c>
      <c r="BB34" s="66"/>
      <c r="BC34" s="46" t="str">
        <f>IF(BB34="","",IF(BB34&gt;AZ34,1,0))</f>
        <v/>
      </c>
      <c r="BD34" s="383"/>
      <c r="BE34" s="46" t="str">
        <f>IF(BF34="","",IF(BF34&gt;BH34,1,0))</f>
        <v/>
      </c>
      <c r="BF34" s="48"/>
      <c r="BG34" s="46" t="s">
        <v>14</v>
      </c>
      <c r="BH34" s="66"/>
      <c r="BI34" s="46" t="str">
        <f>IF(BH34="","",IF(BH34&gt;BF34,1,0))</f>
        <v/>
      </c>
      <c r="BJ34" s="359"/>
      <c r="BK34" s="359"/>
      <c r="BL34" s="359"/>
      <c r="BM34" s="364"/>
      <c r="BN34" s="348"/>
      <c r="BO34" s="348"/>
      <c r="BP34" s="348"/>
      <c r="BQ34" s="345"/>
      <c r="BR34" s="348"/>
      <c r="BS34" s="348"/>
      <c r="BT34" s="351"/>
      <c r="BU34" s="354"/>
      <c r="BW34" s="99"/>
    </row>
    <row r="35" spans="1:77" ht="12" hidden="1" customHeight="1" x14ac:dyDescent="0.2">
      <c r="A35" s="372"/>
      <c r="B35" s="393"/>
      <c r="C35" s="28" t="str">
        <f>AW7</f>
        <v/>
      </c>
      <c r="D35" s="16">
        <f>AV7</f>
        <v>0</v>
      </c>
      <c r="E35" s="16" t="s">
        <v>14</v>
      </c>
      <c r="F35" s="16">
        <f>AT7</f>
        <v>0</v>
      </c>
      <c r="G35" s="17" t="str">
        <f>AS7</f>
        <v/>
      </c>
      <c r="H35" s="386"/>
      <c r="I35" s="16" t="str">
        <f>AW11</f>
        <v/>
      </c>
      <c r="J35" s="16">
        <f>AV11</f>
        <v>0</v>
      </c>
      <c r="K35" s="16" t="s">
        <v>14</v>
      </c>
      <c r="L35" s="53">
        <f>AT11</f>
        <v>0</v>
      </c>
      <c r="M35" s="17" t="str">
        <f>AS11</f>
        <v/>
      </c>
      <c r="N35" s="380"/>
      <c r="O35" s="16" t="str">
        <f>AW15</f>
        <v/>
      </c>
      <c r="P35" s="16">
        <f>AV15</f>
        <v>0</v>
      </c>
      <c r="Q35" s="16" t="s">
        <v>14</v>
      </c>
      <c r="R35" s="53">
        <f>AT15</f>
        <v>0</v>
      </c>
      <c r="S35" s="17" t="str">
        <f>AS15</f>
        <v/>
      </c>
      <c r="T35" s="380"/>
      <c r="U35" s="71" t="str">
        <f>AW19</f>
        <v/>
      </c>
      <c r="V35" s="16">
        <f>AV19</f>
        <v>0</v>
      </c>
      <c r="W35" s="16" t="s">
        <v>14</v>
      </c>
      <c r="X35" s="74">
        <f>AT19</f>
        <v>0</v>
      </c>
      <c r="Y35" s="17" t="str">
        <f>AS19</f>
        <v/>
      </c>
      <c r="Z35" s="380"/>
      <c r="AA35" s="71" t="str">
        <f>AW23</f>
        <v/>
      </c>
      <c r="AB35" s="16">
        <f>AV23</f>
        <v>0</v>
      </c>
      <c r="AC35" s="16" t="s">
        <v>14</v>
      </c>
      <c r="AD35" s="53">
        <f>AT23</f>
        <v>0</v>
      </c>
      <c r="AE35" s="17" t="str">
        <f>AS23</f>
        <v/>
      </c>
      <c r="AF35" s="380"/>
      <c r="AG35" s="16" t="str">
        <f>AW27</f>
        <v/>
      </c>
      <c r="AH35" s="16">
        <f>AV27</f>
        <v>0</v>
      </c>
      <c r="AI35" s="16" t="s">
        <v>14</v>
      </c>
      <c r="AJ35" s="53">
        <f>AT27</f>
        <v>0</v>
      </c>
      <c r="AK35" s="17" t="str">
        <f>AS27</f>
        <v/>
      </c>
      <c r="AL35" s="380"/>
      <c r="AM35" s="16" t="str">
        <f>AW31</f>
        <v/>
      </c>
      <c r="AN35" s="16">
        <f>AV31</f>
        <v>0</v>
      </c>
      <c r="AO35" s="16" t="s">
        <v>14</v>
      </c>
      <c r="AP35" s="53">
        <f>AT31</f>
        <v>0</v>
      </c>
      <c r="AQ35" s="17" t="str">
        <f>AS31</f>
        <v/>
      </c>
      <c r="AR35" s="381"/>
      <c r="AS35" s="80"/>
      <c r="AT35" s="16"/>
      <c r="AU35" s="16" t="s">
        <v>14</v>
      </c>
      <c r="AV35" s="53"/>
      <c r="AW35" s="54"/>
      <c r="AX35" s="384"/>
      <c r="AY35" s="46" t="str">
        <f>IF(AZ35="","",IF(AZ35&gt;BB35,1,0))</f>
        <v/>
      </c>
      <c r="AZ35" s="49"/>
      <c r="BA35" s="67" t="s">
        <v>14</v>
      </c>
      <c r="BB35" s="68"/>
      <c r="BC35" s="46" t="str">
        <f>IF(BB35="","",IF(BB35&gt;AZ35,1,0))</f>
        <v/>
      </c>
      <c r="BD35" s="384"/>
      <c r="BE35" s="46" t="str">
        <f>IF(BF35="","",IF(BF35&gt;BH35,1,0))</f>
        <v/>
      </c>
      <c r="BF35" s="49"/>
      <c r="BG35" s="67" t="s">
        <v>14</v>
      </c>
      <c r="BH35" s="68"/>
      <c r="BI35" s="46" t="str">
        <f>IF(BH35="","",IF(BH35&gt;BF35,1,0))</f>
        <v/>
      </c>
      <c r="BJ35" s="362"/>
      <c r="BK35" s="362"/>
      <c r="BL35" s="362"/>
      <c r="BM35" s="365"/>
      <c r="BN35" s="379"/>
      <c r="BO35" s="379"/>
      <c r="BP35" s="379"/>
      <c r="BQ35" s="387"/>
      <c r="BR35" s="379"/>
      <c r="BS35" s="379"/>
      <c r="BT35" s="388"/>
      <c r="BU35" s="389"/>
      <c r="BW35" s="99"/>
    </row>
    <row r="36" spans="1:77" ht="12" hidden="1" customHeight="1" x14ac:dyDescent="0.2">
      <c r="A36" s="25">
        <f>$AX$2</f>
        <v>0</v>
      </c>
      <c r="B36" s="373">
        <f>$AX$4</f>
        <v>0</v>
      </c>
      <c r="C36" s="18"/>
      <c r="D36" s="19" t="str">
        <f>$BB$4</f>
        <v/>
      </c>
      <c r="E36" s="19" t="s">
        <v>14</v>
      </c>
      <c r="F36" s="19">
        <f>$AZ$4</f>
        <v>0</v>
      </c>
      <c r="G36" s="20"/>
      <c r="H36" s="375">
        <f>$AX$8</f>
        <v>0</v>
      </c>
      <c r="I36" s="10"/>
      <c r="J36" s="10">
        <f>BC8</f>
        <v>0</v>
      </c>
      <c r="K36" s="10" t="s">
        <v>14</v>
      </c>
      <c r="L36" s="50" t="str">
        <f>AY8</f>
        <v/>
      </c>
      <c r="M36" s="11"/>
      <c r="N36" s="366">
        <f>$AX$12</f>
        <v>0</v>
      </c>
      <c r="O36" s="10"/>
      <c r="P36" s="10">
        <f>BC12</f>
        <v>0</v>
      </c>
      <c r="Q36" s="10" t="s">
        <v>14</v>
      </c>
      <c r="R36" s="10" t="str">
        <f>$AY$12</f>
        <v/>
      </c>
      <c r="S36" s="11"/>
      <c r="T36" s="366">
        <f>$AX$16</f>
        <v>0</v>
      </c>
      <c r="U36" s="69"/>
      <c r="V36" s="10" t="str">
        <f>BB16</f>
        <v/>
      </c>
      <c r="W36" s="10" t="s">
        <v>14</v>
      </c>
      <c r="X36" s="50" t="str">
        <f>AY16</f>
        <v/>
      </c>
      <c r="Y36" s="11"/>
      <c r="Z36" s="366">
        <f>$AX$20</f>
        <v>0</v>
      </c>
      <c r="AA36" s="69"/>
      <c r="AB36" s="10" t="str">
        <f>BB20</f>
        <v/>
      </c>
      <c r="AC36" s="10" t="s">
        <v>14</v>
      </c>
      <c r="AD36" s="50" t="str">
        <f>AY20</f>
        <v/>
      </c>
      <c r="AE36" s="11"/>
      <c r="AF36" s="366">
        <f>$AX$24</f>
        <v>0</v>
      </c>
      <c r="AG36" s="10"/>
      <c r="AH36" s="10" t="str">
        <f>BB24</f>
        <v/>
      </c>
      <c r="AI36" s="10" t="s">
        <v>14</v>
      </c>
      <c r="AJ36" s="50" t="str">
        <f>AY24</f>
        <v/>
      </c>
      <c r="AK36" s="11"/>
      <c r="AL36" s="366">
        <f>$AX$28</f>
        <v>0</v>
      </c>
      <c r="AM36" s="10"/>
      <c r="AN36" s="10">
        <f>BC28</f>
        <v>0</v>
      </c>
      <c r="AO36" s="10" t="s">
        <v>14</v>
      </c>
      <c r="AP36" s="50" t="str">
        <f>AY28</f>
        <v/>
      </c>
      <c r="AQ36" s="11"/>
      <c r="AR36" s="366">
        <f>$AX$32</f>
        <v>0</v>
      </c>
      <c r="AS36" s="10"/>
      <c r="AT36" s="10" t="str">
        <f>BB32</f>
        <v/>
      </c>
      <c r="AU36" s="10" t="s">
        <v>14</v>
      </c>
      <c r="AV36" s="50" t="str">
        <f>AY32</f>
        <v/>
      </c>
      <c r="AW36" s="11"/>
      <c r="AX36" s="369"/>
      <c r="AY36" s="83"/>
      <c r="AZ36" s="10"/>
      <c r="BA36" s="10" t="s">
        <v>14</v>
      </c>
      <c r="BB36" s="50"/>
      <c r="BC36" s="11"/>
      <c r="BD36" s="382"/>
      <c r="BE36" s="44" t="str">
        <f>IF(BF37="","",SUM(BE37:BE39))</f>
        <v/>
      </c>
      <c r="BF36" s="45"/>
      <c r="BG36" s="64" t="s">
        <v>14</v>
      </c>
      <c r="BH36" s="44" t="str">
        <f>IF(BH37="","",SUM(BI37:BI39))</f>
        <v/>
      </c>
      <c r="BI36" s="45"/>
      <c r="BJ36" s="361">
        <f>SUMPRODUCT((D36=2)+(J36=2)+(V36=2)+(P36=2)+(AB36=2)+(AH36=2)+(AN36=2)+(AT36=2)+(BE36=2))</f>
        <v>0</v>
      </c>
      <c r="BK36" s="385" t="s">
        <v>14</v>
      </c>
      <c r="BL36" s="361">
        <f>SUMPRODUCT((L36=2)+(R36=2)+(X36=2)+(AC36=2)+(AJ36=2)+(AP36=2)+(AV36=2)+(BB36=2)+(BH36=2))</f>
        <v>0</v>
      </c>
      <c r="BM36" s="363">
        <f>SUM(BJ36*2)+BL36</f>
        <v>0</v>
      </c>
      <c r="BN36" s="378">
        <f>SUM(D36,J36,P36,V36,AB36,AG36,AN36,AT36,BE36)</f>
        <v>0</v>
      </c>
      <c r="BO36" s="378" t="s">
        <v>14</v>
      </c>
      <c r="BP36" s="378">
        <f>SUM(F36,L36,R36,X36,AD36,AJ36,AP36,AV36,BH36)</f>
        <v>0</v>
      </c>
      <c r="BQ36" s="344" t="e">
        <f>SUM(BN36/BP36)</f>
        <v>#DIV/0!</v>
      </c>
      <c r="BR36" s="378">
        <f>SUM(J37,J38,J39,P37,P38,P39,V37,V38,V39,AB37,AB38,AB39,AH37,AH38,AH39,AN37,AN38,AN39,AT37,AT38,AT39,AZ37,AZ38,AZ39,BF37,BF38,BF39,D37,D38,D39)</f>
        <v>0</v>
      </c>
      <c r="BS36" s="378">
        <f>SUM(F37,F38,F39,L37,L38,L39,R37,R38,R39,X37,X38,X39,AD37,AD38,AD39,AJ37,AJ38,AJ39,AP37,AP38,AP39,AV37,AV38,AV39,BB37,BB38,BB39,BH37,BH38,BH39)</f>
        <v>0</v>
      </c>
      <c r="BT36" s="350" t="e">
        <f>SUM(BR36/BS36)</f>
        <v>#DIV/0!</v>
      </c>
      <c r="BU36" s="354">
        <f>$BV36</f>
        <v>7</v>
      </c>
      <c r="BV36">
        <f>RANK(BY36,BY$4:BY$43)</f>
        <v>7</v>
      </c>
      <c r="BW36" s="99">
        <f>IF(BN36=0,0,IF(BP36=0,9,BQ36))</f>
        <v>0</v>
      </c>
      <c r="BX36">
        <f>IF(BR36=0,0,BT36)</f>
        <v>0</v>
      </c>
      <c r="BY36">
        <f>BJ36+0.01*BW36+0.00001*BX36</f>
        <v>0</v>
      </c>
    </row>
    <row r="37" spans="1:77" ht="12" hidden="1" customHeight="1" x14ac:dyDescent="0.2">
      <c r="A37" s="356">
        <f>$AX$3</f>
        <v>0</v>
      </c>
      <c r="B37" s="373"/>
      <c r="C37" s="12" t="str">
        <f>BC5</f>
        <v/>
      </c>
      <c r="D37" s="13">
        <f>BB5</f>
        <v>0</v>
      </c>
      <c r="E37" s="13" t="s">
        <v>14</v>
      </c>
      <c r="F37" s="13">
        <f>$AZ$5</f>
        <v>0</v>
      </c>
      <c r="G37" s="14" t="str">
        <f>AY5</f>
        <v/>
      </c>
      <c r="H37" s="376"/>
      <c r="I37" s="13" t="str">
        <f>BC9</f>
        <v/>
      </c>
      <c r="J37" s="13">
        <f>BB9</f>
        <v>0</v>
      </c>
      <c r="K37" s="13" t="s">
        <v>14</v>
      </c>
      <c r="L37" s="51">
        <f>AZ9</f>
        <v>0</v>
      </c>
      <c r="M37" s="14" t="str">
        <f>AY9</f>
        <v/>
      </c>
      <c r="N37" s="367"/>
      <c r="O37" s="13" t="str">
        <f>BC13</f>
        <v/>
      </c>
      <c r="P37" s="55">
        <f>BB13</f>
        <v>0</v>
      </c>
      <c r="Q37" s="13" t="s">
        <v>14</v>
      </c>
      <c r="R37" s="13">
        <f>AZ13</f>
        <v>0</v>
      </c>
      <c r="S37" s="75" t="str">
        <f>AY13</f>
        <v/>
      </c>
      <c r="T37" s="367"/>
      <c r="U37" s="70" t="str">
        <f>BC17</f>
        <v/>
      </c>
      <c r="V37" s="55">
        <f>BB17</f>
        <v>0</v>
      </c>
      <c r="W37" s="13" t="s">
        <v>14</v>
      </c>
      <c r="X37" s="51">
        <f>AZ17</f>
        <v>0</v>
      </c>
      <c r="Y37" s="14" t="str">
        <f>AY17</f>
        <v/>
      </c>
      <c r="Z37" s="367"/>
      <c r="AA37" s="70" t="str">
        <f>BC21</f>
        <v/>
      </c>
      <c r="AB37" s="13">
        <f>BB21</f>
        <v>0</v>
      </c>
      <c r="AC37" s="51" t="s">
        <v>14</v>
      </c>
      <c r="AD37" s="51">
        <f>AZ21</f>
        <v>0</v>
      </c>
      <c r="AE37" s="14" t="str">
        <f>AY21</f>
        <v/>
      </c>
      <c r="AF37" s="367"/>
      <c r="AG37" s="51" t="str">
        <f>BC25</f>
        <v/>
      </c>
      <c r="AH37" s="51">
        <f>BB25</f>
        <v>0</v>
      </c>
      <c r="AI37" s="13" t="s">
        <v>14</v>
      </c>
      <c r="AJ37" s="51">
        <f>AZ25</f>
        <v>0</v>
      </c>
      <c r="AK37" s="14" t="str">
        <f>AY25</f>
        <v/>
      </c>
      <c r="AL37" s="367"/>
      <c r="AM37" s="13" t="str">
        <f>BC29</f>
        <v/>
      </c>
      <c r="AN37" s="13">
        <f>BB29</f>
        <v>0</v>
      </c>
      <c r="AO37" s="13" t="s">
        <v>14</v>
      </c>
      <c r="AP37" s="51">
        <f>AZ29</f>
        <v>0</v>
      </c>
      <c r="AQ37" s="14" t="str">
        <f>AY29</f>
        <v/>
      </c>
      <c r="AR37" s="367"/>
      <c r="AS37" s="51" t="str">
        <f>BC33</f>
        <v/>
      </c>
      <c r="AT37" s="13">
        <f>BB33</f>
        <v>0</v>
      </c>
      <c r="AU37" s="85" t="s">
        <v>14</v>
      </c>
      <c r="AV37" s="51">
        <f>AZ33</f>
        <v>0</v>
      </c>
      <c r="AW37" s="14" t="str">
        <f>AY33</f>
        <v/>
      </c>
      <c r="AX37" s="370"/>
      <c r="AY37" s="84"/>
      <c r="AZ37" s="13"/>
      <c r="BA37" s="13" t="s">
        <v>14</v>
      </c>
      <c r="BB37" s="51"/>
      <c r="BC37" s="14"/>
      <c r="BD37" s="383"/>
      <c r="BE37" s="46" t="str">
        <f>IF(BF37="","",IF(BF37&gt;BH37,1,0))</f>
        <v/>
      </c>
      <c r="BF37" s="47"/>
      <c r="BG37" s="46" t="s">
        <v>14</v>
      </c>
      <c r="BH37" s="65"/>
      <c r="BI37" s="46" t="str">
        <f>IF(BH37="","",IF(BH37&gt;BF37,1,0))</f>
        <v/>
      </c>
      <c r="BJ37" s="359"/>
      <c r="BK37" s="359"/>
      <c r="BL37" s="359"/>
      <c r="BM37" s="364"/>
      <c r="BN37" s="348"/>
      <c r="BO37" s="348"/>
      <c r="BP37" s="348"/>
      <c r="BQ37" s="345"/>
      <c r="BR37" s="348"/>
      <c r="BS37" s="348"/>
      <c r="BT37" s="351"/>
      <c r="BU37" s="354"/>
      <c r="BW37" s="99"/>
    </row>
    <row r="38" spans="1:77" ht="12" hidden="1" customHeight="1" x14ac:dyDescent="0.2">
      <c r="A38" s="357"/>
      <c r="B38" s="373"/>
      <c r="C38" s="12" t="str">
        <f>BC6</f>
        <v/>
      </c>
      <c r="D38" s="13">
        <f>BB6</f>
        <v>0</v>
      </c>
      <c r="E38" s="13" t="s">
        <v>14</v>
      </c>
      <c r="F38" s="13">
        <f>AZ6</f>
        <v>0</v>
      </c>
      <c r="G38" s="14" t="str">
        <f>AY6</f>
        <v/>
      </c>
      <c r="H38" s="376"/>
      <c r="I38" s="13" t="str">
        <f>BC10</f>
        <v/>
      </c>
      <c r="J38" s="13">
        <f>BB10</f>
        <v>0</v>
      </c>
      <c r="K38" s="13" t="s">
        <v>14</v>
      </c>
      <c r="L38" s="51">
        <f>AZ10</f>
        <v>0</v>
      </c>
      <c r="M38" s="14" t="str">
        <f>AY10</f>
        <v/>
      </c>
      <c r="N38" s="367"/>
      <c r="O38" s="13" t="str">
        <f>BC14</f>
        <v/>
      </c>
      <c r="P38" s="56">
        <f>BB14</f>
        <v>0</v>
      </c>
      <c r="Q38" s="13" t="s">
        <v>14</v>
      </c>
      <c r="R38" s="13">
        <f>AZ14</f>
        <v>0</v>
      </c>
      <c r="S38" s="14" t="str">
        <f>AY14</f>
        <v/>
      </c>
      <c r="T38" s="367"/>
      <c r="U38" s="70" t="str">
        <f>BC18</f>
        <v/>
      </c>
      <c r="V38" s="56">
        <f>BB18</f>
        <v>0</v>
      </c>
      <c r="W38" s="13" t="s">
        <v>14</v>
      </c>
      <c r="X38" s="51">
        <f>AZ18</f>
        <v>0</v>
      </c>
      <c r="Y38" s="14" t="str">
        <f>AY18</f>
        <v/>
      </c>
      <c r="Z38" s="367"/>
      <c r="AA38" s="70" t="str">
        <f>BC22</f>
        <v/>
      </c>
      <c r="AB38" s="13">
        <f>BB22</f>
        <v>0</v>
      </c>
      <c r="AC38" s="51" t="s">
        <v>14</v>
      </c>
      <c r="AD38" s="51">
        <f>AZ22</f>
        <v>0</v>
      </c>
      <c r="AE38" s="14" t="str">
        <f>AY22</f>
        <v/>
      </c>
      <c r="AF38" s="367"/>
      <c r="AG38" s="51" t="str">
        <f>BC26</f>
        <v/>
      </c>
      <c r="AH38" s="51">
        <f>BB26</f>
        <v>0</v>
      </c>
      <c r="AI38" s="13" t="s">
        <v>14</v>
      </c>
      <c r="AJ38" s="51">
        <f>AZ26</f>
        <v>0</v>
      </c>
      <c r="AK38" s="14" t="str">
        <f>AY26</f>
        <v/>
      </c>
      <c r="AL38" s="367"/>
      <c r="AM38" s="13" t="str">
        <f>BC30</f>
        <v/>
      </c>
      <c r="AN38" s="13">
        <f>BB30</f>
        <v>0</v>
      </c>
      <c r="AO38" s="13" t="s">
        <v>14</v>
      </c>
      <c r="AP38" s="51">
        <f>AZ30</f>
        <v>0</v>
      </c>
      <c r="AQ38" s="14" t="str">
        <f>AY30</f>
        <v/>
      </c>
      <c r="AR38" s="367"/>
      <c r="AS38" s="51" t="str">
        <f>BC34</f>
        <v/>
      </c>
      <c r="AT38" s="13">
        <f>BB34</f>
        <v>0</v>
      </c>
      <c r="AU38" s="85" t="s">
        <v>14</v>
      </c>
      <c r="AV38" s="51">
        <f>AZ34</f>
        <v>0</v>
      </c>
      <c r="AW38" s="14" t="str">
        <f>AY34</f>
        <v/>
      </c>
      <c r="AX38" s="370"/>
      <c r="AY38" s="84"/>
      <c r="AZ38" s="13"/>
      <c r="BA38" s="13" t="s">
        <v>14</v>
      </c>
      <c r="BB38" s="51"/>
      <c r="BC38" s="14"/>
      <c r="BD38" s="383"/>
      <c r="BE38" s="46" t="str">
        <f>IF(BF38="","",IF(BF38&gt;BH38,1,0))</f>
        <v/>
      </c>
      <c r="BF38" s="48"/>
      <c r="BG38" s="46" t="s">
        <v>14</v>
      </c>
      <c r="BH38" s="66"/>
      <c r="BI38" s="46" t="str">
        <f>IF(BH38="","",IF(BH38&gt;BF38,1,0))</f>
        <v/>
      </c>
      <c r="BJ38" s="359"/>
      <c r="BK38" s="359"/>
      <c r="BL38" s="359"/>
      <c r="BM38" s="364"/>
      <c r="BN38" s="348"/>
      <c r="BO38" s="348"/>
      <c r="BP38" s="348"/>
      <c r="BQ38" s="345"/>
      <c r="BR38" s="348"/>
      <c r="BS38" s="348"/>
      <c r="BT38" s="351"/>
      <c r="BU38" s="354"/>
      <c r="BW38" s="99"/>
    </row>
    <row r="39" spans="1:77" ht="12" hidden="1" customHeight="1" x14ac:dyDescent="0.2">
      <c r="A39" s="372"/>
      <c r="B39" s="373"/>
      <c r="C39" s="15" t="str">
        <f>BC7</f>
        <v/>
      </c>
      <c r="D39" s="16">
        <f>BB7</f>
        <v>0</v>
      </c>
      <c r="E39" s="16" t="s">
        <v>14</v>
      </c>
      <c r="F39" s="16">
        <f>AZ7</f>
        <v>0</v>
      </c>
      <c r="G39" s="17" t="str">
        <f>AY7</f>
        <v/>
      </c>
      <c r="H39" s="386"/>
      <c r="I39" s="16" t="str">
        <f>BC11</f>
        <v/>
      </c>
      <c r="J39" s="16">
        <f>BB11</f>
        <v>0</v>
      </c>
      <c r="K39" s="16" t="s">
        <v>14</v>
      </c>
      <c r="L39" s="53">
        <f>AZ11</f>
        <v>0</v>
      </c>
      <c r="M39" s="17" t="str">
        <f>AY11</f>
        <v/>
      </c>
      <c r="N39" s="380"/>
      <c r="O39" s="16" t="str">
        <f>BC15</f>
        <v/>
      </c>
      <c r="P39" s="57">
        <f>BB15</f>
        <v>0</v>
      </c>
      <c r="Q39" s="16" t="s">
        <v>14</v>
      </c>
      <c r="R39" s="16">
        <f>AZ15</f>
        <v>0</v>
      </c>
      <c r="S39" s="17" t="str">
        <f>AY15</f>
        <v/>
      </c>
      <c r="T39" s="380"/>
      <c r="U39" s="71" t="str">
        <f>BC19</f>
        <v/>
      </c>
      <c r="V39" s="57">
        <f>BB19</f>
        <v>0</v>
      </c>
      <c r="W39" s="16" t="s">
        <v>14</v>
      </c>
      <c r="X39" s="53">
        <f>AZ19</f>
        <v>0</v>
      </c>
      <c r="Y39" s="17" t="str">
        <f>AY19</f>
        <v/>
      </c>
      <c r="Z39" s="380"/>
      <c r="AA39" s="71" t="str">
        <f>BC23</f>
        <v/>
      </c>
      <c r="AB39" s="16">
        <f>BB23</f>
        <v>0</v>
      </c>
      <c r="AC39" s="53" t="s">
        <v>14</v>
      </c>
      <c r="AD39" s="53">
        <f>AZ23</f>
        <v>0</v>
      </c>
      <c r="AE39" s="17" t="str">
        <f>AY23</f>
        <v/>
      </c>
      <c r="AF39" s="380"/>
      <c r="AG39" s="53" t="str">
        <f>BC27</f>
        <v/>
      </c>
      <c r="AH39" s="53">
        <f>BB27</f>
        <v>0</v>
      </c>
      <c r="AI39" s="16" t="s">
        <v>14</v>
      </c>
      <c r="AJ39" s="53">
        <f>AZ27</f>
        <v>0</v>
      </c>
      <c r="AK39" s="17" t="str">
        <f>AY27</f>
        <v/>
      </c>
      <c r="AL39" s="380"/>
      <c r="AM39" s="80" t="str">
        <f>BC31</f>
        <v/>
      </c>
      <c r="AN39" s="81">
        <f>BB31</f>
        <v>0</v>
      </c>
      <c r="AO39" s="81" t="s">
        <v>14</v>
      </c>
      <c r="AP39" s="86">
        <f>AZ31</f>
        <v>0</v>
      </c>
      <c r="AQ39" s="54" t="str">
        <f>AY31</f>
        <v/>
      </c>
      <c r="AR39" s="380"/>
      <c r="AS39" s="53" t="str">
        <f>BC35</f>
        <v/>
      </c>
      <c r="AT39" s="16">
        <f>BB35</f>
        <v>0</v>
      </c>
      <c r="AU39" s="87" t="s">
        <v>14</v>
      </c>
      <c r="AV39" s="53">
        <f>AZ35</f>
        <v>0</v>
      </c>
      <c r="AW39" s="17" t="str">
        <f>AY35</f>
        <v/>
      </c>
      <c r="AX39" s="381"/>
      <c r="AY39" s="80"/>
      <c r="AZ39" s="16"/>
      <c r="BA39" s="16" t="s">
        <v>14</v>
      </c>
      <c r="BB39" s="53"/>
      <c r="BC39" s="17"/>
      <c r="BD39" s="384"/>
      <c r="BE39" s="67" t="str">
        <f>IF(BF39="","",IF(BF39&gt;BH39,1,0))</f>
        <v/>
      </c>
      <c r="BF39" s="49"/>
      <c r="BG39" s="67" t="s">
        <v>14</v>
      </c>
      <c r="BH39" s="68"/>
      <c r="BI39" s="67" t="str">
        <f>IF(BH39="","",IF(BH39&gt;BF39,1,0))</f>
        <v/>
      </c>
      <c r="BJ39" s="362"/>
      <c r="BK39" s="362"/>
      <c r="BL39" s="362"/>
      <c r="BM39" s="365"/>
      <c r="BN39" s="379"/>
      <c r="BO39" s="379"/>
      <c r="BP39" s="379"/>
      <c r="BQ39" s="387"/>
      <c r="BR39" s="379"/>
      <c r="BS39" s="379"/>
      <c r="BT39" s="388"/>
      <c r="BU39" s="389"/>
      <c r="BW39" s="99"/>
    </row>
    <row r="40" spans="1:77" ht="12" hidden="1" customHeight="1" x14ac:dyDescent="0.2">
      <c r="A40" s="29">
        <f>$BD$2</f>
        <v>0</v>
      </c>
      <c r="B40" s="373">
        <f>$BD$4</f>
        <v>0</v>
      </c>
      <c r="C40" s="18"/>
      <c r="D40" s="19" t="str">
        <f>BH4</f>
        <v/>
      </c>
      <c r="E40" s="19" t="s">
        <v>14</v>
      </c>
      <c r="F40" s="19" t="str">
        <f>BE4</f>
        <v/>
      </c>
      <c r="G40" s="20"/>
      <c r="H40" s="375">
        <f>$BD$8</f>
        <v>0</v>
      </c>
      <c r="I40" s="10"/>
      <c r="J40" s="10" t="str">
        <f>BH8</f>
        <v/>
      </c>
      <c r="K40" s="10" t="s">
        <v>14</v>
      </c>
      <c r="L40" s="50">
        <f>BF8</f>
        <v>0</v>
      </c>
      <c r="M40" s="11"/>
      <c r="N40" s="366">
        <f>$BD$12</f>
        <v>0</v>
      </c>
      <c r="O40" s="10"/>
      <c r="P40" s="10" t="str">
        <f>BH12</f>
        <v/>
      </c>
      <c r="Q40" s="10" t="s">
        <v>14</v>
      </c>
      <c r="R40" s="50" t="str">
        <f>$BE$12</f>
        <v/>
      </c>
      <c r="S40" s="11"/>
      <c r="T40" s="366">
        <f>$BD$16</f>
        <v>0</v>
      </c>
      <c r="U40" s="69"/>
      <c r="V40" s="10" t="str">
        <f>BH16</f>
        <v/>
      </c>
      <c r="W40" s="10" t="s">
        <v>14</v>
      </c>
      <c r="X40" s="10" t="str">
        <f>BE16</f>
        <v/>
      </c>
      <c r="Y40" s="11"/>
      <c r="Z40" s="366">
        <f>$BD$20</f>
        <v>0</v>
      </c>
      <c r="AA40" s="69"/>
      <c r="AB40" s="10" t="str">
        <f>BH20</f>
        <v/>
      </c>
      <c r="AC40" s="10" t="s">
        <v>14</v>
      </c>
      <c r="AD40" s="50" t="str">
        <f>BE20</f>
        <v/>
      </c>
      <c r="AE40" s="11"/>
      <c r="AF40" s="366">
        <f>$BD$24</f>
        <v>0</v>
      </c>
      <c r="AG40" s="10"/>
      <c r="AH40" s="10" t="str">
        <f>BH24</f>
        <v/>
      </c>
      <c r="AI40" s="10" t="s">
        <v>14</v>
      </c>
      <c r="AJ40" s="50">
        <f>BF24</f>
        <v>0</v>
      </c>
      <c r="AK40" s="11"/>
      <c r="AL40" s="366">
        <f>$BD$28</f>
        <v>0</v>
      </c>
      <c r="AM40" s="10"/>
      <c r="AN40" s="10" t="str">
        <f>BH28</f>
        <v/>
      </c>
      <c r="AO40" s="10" t="s">
        <v>14</v>
      </c>
      <c r="AP40" s="50" t="str">
        <f>BE28</f>
        <v/>
      </c>
      <c r="AQ40" s="11"/>
      <c r="AR40" s="366">
        <f>$BD$32</f>
        <v>0</v>
      </c>
      <c r="AS40" s="10"/>
      <c r="AT40" s="10" t="str">
        <f>BH32</f>
        <v/>
      </c>
      <c r="AU40" s="10" t="s">
        <v>14</v>
      </c>
      <c r="AV40" s="50" t="str">
        <f>BE32</f>
        <v/>
      </c>
      <c r="AW40" s="11"/>
      <c r="AX40" s="366">
        <f>$BD$36</f>
        <v>0</v>
      </c>
      <c r="AY40" s="84"/>
      <c r="AZ40" s="19" t="str">
        <f>BH36</f>
        <v/>
      </c>
      <c r="BA40" s="19" t="s">
        <v>14</v>
      </c>
      <c r="BB40" s="82" t="str">
        <f>BE36</f>
        <v/>
      </c>
      <c r="BC40" s="89"/>
      <c r="BD40" s="369"/>
      <c r="BE40" s="84"/>
      <c r="BF40" s="19"/>
      <c r="BG40" s="19" t="s">
        <v>14</v>
      </c>
      <c r="BH40" s="82"/>
      <c r="BI40" s="94"/>
      <c r="BJ40" s="361">
        <f>SUMPRODUCT((J40=2)+(P40=2)+(V40=2)+(AB40=2)+(AH40=2)+(D40=2)+(AN40=2)+(AT40=2)+(AZ40=2))</f>
        <v>0</v>
      </c>
      <c r="BK40" s="359" t="s">
        <v>14</v>
      </c>
      <c r="BL40" s="361">
        <f>SUMPRODUCT((L40=2)+(R40=2)+(X40=2)+(AD40=2)+(AJ40=2)+(F40=2)+(AP40=2)+(AV40=2)+(BB40=2))</f>
        <v>0</v>
      </c>
      <c r="BM40" s="363">
        <f>SUM(BJ40*2)+BL40</f>
        <v>0</v>
      </c>
      <c r="BN40" s="347">
        <f>SUM(D40,J40,P40,V40,AB40,AH40,AN40,AT40,AZ40,BD40)</f>
        <v>0</v>
      </c>
      <c r="BO40" s="347" t="s">
        <v>14</v>
      </c>
      <c r="BP40" s="347">
        <f>SUM(F40,L40,R40,X40,AD40,AJ40,AP40,AV40,BB40)</f>
        <v>0</v>
      </c>
      <c r="BQ40" s="344" t="e">
        <f>SUM(BN40/BP40)</f>
        <v>#DIV/0!</v>
      </c>
      <c r="BR40" s="347">
        <f>SUM(J41,J42,J43,P41,P42,P43,V41,V42,V43,AB41,AB42,AB43,AH41,AH42,AH43,AN41,AN42,AN43,AT41,AT42,AT43,AZ41,AZ42,AZ43,BF41,BF42,BF43,D41,D42,D43)</f>
        <v>0</v>
      </c>
      <c r="BS40" s="347">
        <f>SUM(F41,F42,F43,L41,L42,L43,R41,R42,R43,X41,X42,X43,AD41,AD42,AD43,AJ41,AJ42,AJ43,AP41,AP42,AP43,AV41,AV42,AV43,BB41,BB42,BB43,BH41,BH42,BH43)</f>
        <v>0</v>
      </c>
      <c r="BT40" s="350" t="e">
        <f>SUM(BR40/BS40)</f>
        <v>#DIV/0!</v>
      </c>
      <c r="BU40" s="353">
        <f>$BV40</f>
        <v>7</v>
      </c>
      <c r="BV40">
        <f>RANK(BY40,BY$4:BY$43)</f>
        <v>7</v>
      </c>
      <c r="BW40" s="99">
        <f>IF(BN40=0,0,IF(BP40=0,9,BQ40))</f>
        <v>0</v>
      </c>
      <c r="BX40">
        <f>IF(BR40=0,0,BT40)</f>
        <v>0</v>
      </c>
      <c r="BY40">
        <f>BJ40+0.01*BW40+0.00001*BX40</f>
        <v>0</v>
      </c>
    </row>
    <row r="41" spans="1:77" ht="12" hidden="1" customHeight="1" x14ac:dyDescent="0.2">
      <c r="A41" s="356">
        <f>$BD$3</f>
        <v>0</v>
      </c>
      <c r="B41" s="373"/>
      <c r="C41" s="12" t="str">
        <f>BI5</f>
        <v/>
      </c>
      <c r="D41" s="13">
        <f>BH5</f>
        <v>0</v>
      </c>
      <c r="E41" s="13" t="s">
        <v>14</v>
      </c>
      <c r="F41" s="13">
        <f>BF5</f>
        <v>0</v>
      </c>
      <c r="G41" s="14" t="str">
        <f>BE5</f>
        <v/>
      </c>
      <c r="H41" s="376"/>
      <c r="I41" s="13" t="str">
        <f>BI9</f>
        <v/>
      </c>
      <c r="J41" s="13">
        <f>BH9</f>
        <v>0</v>
      </c>
      <c r="K41" s="13" t="s">
        <v>14</v>
      </c>
      <c r="L41" s="51">
        <f>BF9</f>
        <v>0</v>
      </c>
      <c r="M41" s="14" t="str">
        <f>BE9</f>
        <v/>
      </c>
      <c r="N41" s="367"/>
      <c r="O41" s="13" t="str">
        <f>BI13</f>
        <v/>
      </c>
      <c r="P41" s="13">
        <f>BH13</f>
        <v>0</v>
      </c>
      <c r="Q41" s="13" t="s">
        <v>14</v>
      </c>
      <c r="R41" s="51">
        <f>BF13</f>
        <v>0</v>
      </c>
      <c r="S41" s="14" t="str">
        <f>BE13</f>
        <v/>
      </c>
      <c r="T41" s="367"/>
      <c r="U41" s="70" t="str">
        <f>BI17</f>
        <v/>
      </c>
      <c r="V41" s="13">
        <f>BH17</f>
        <v>0</v>
      </c>
      <c r="W41" s="13" t="s">
        <v>14</v>
      </c>
      <c r="X41" s="13">
        <f>BF17</f>
        <v>0</v>
      </c>
      <c r="Y41" s="14" t="str">
        <f>BE17</f>
        <v/>
      </c>
      <c r="Z41" s="367"/>
      <c r="AA41" s="70" t="str">
        <f>BI21</f>
        <v/>
      </c>
      <c r="AB41" s="13">
        <f>BH21</f>
        <v>0</v>
      </c>
      <c r="AC41" s="13" t="s">
        <v>14</v>
      </c>
      <c r="AD41" s="51">
        <f>BF21</f>
        <v>0</v>
      </c>
      <c r="AE41" s="14" t="str">
        <f>BE21</f>
        <v/>
      </c>
      <c r="AF41" s="367"/>
      <c r="AG41" s="13" t="str">
        <f>BI25</f>
        <v/>
      </c>
      <c r="AH41" s="13">
        <f>BH25</f>
        <v>0</v>
      </c>
      <c r="AI41" s="13" t="s">
        <v>14</v>
      </c>
      <c r="AJ41" s="51">
        <f>BF25</f>
        <v>0</v>
      </c>
      <c r="AK41" s="14" t="str">
        <f>BE25</f>
        <v/>
      </c>
      <c r="AL41" s="367"/>
      <c r="AM41" s="13" t="str">
        <f>BI29</f>
        <v/>
      </c>
      <c r="AN41" s="13">
        <f>BH29</f>
        <v>0</v>
      </c>
      <c r="AO41" s="13" t="s">
        <v>14</v>
      </c>
      <c r="AP41" s="51">
        <f>BF29</f>
        <v>0</v>
      </c>
      <c r="AQ41" s="14" t="str">
        <f>BE29</f>
        <v/>
      </c>
      <c r="AR41" s="367"/>
      <c r="AS41" s="13" t="str">
        <f>BI33</f>
        <v/>
      </c>
      <c r="AT41" s="13">
        <f>BH33</f>
        <v>0</v>
      </c>
      <c r="AU41" s="13" t="s">
        <v>14</v>
      </c>
      <c r="AV41" s="51">
        <f>BF33</f>
        <v>0</v>
      </c>
      <c r="AW41" s="14" t="str">
        <f>BE33</f>
        <v/>
      </c>
      <c r="AX41" s="367"/>
      <c r="AY41" s="13" t="str">
        <f>BI37</f>
        <v/>
      </c>
      <c r="AZ41" s="13">
        <f>BH37</f>
        <v>0</v>
      </c>
      <c r="BA41" s="13" t="s">
        <v>14</v>
      </c>
      <c r="BB41" s="51">
        <f>BF37</f>
        <v>0</v>
      </c>
      <c r="BC41" s="90" t="str">
        <f>BE37</f>
        <v/>
      </c>
      <c r="BD41" s="370"/>
      <c r="BE41" s="13"/>
      <c r="BF41" s="13"/>
      <c r="BG41" s="13" t="s">
        <v>14</v>
      </c>
      <c r="BH41" s="51"/>
      <c r="BI41" s="13"/>
      <c r="BJ41" s="359"/>
      <c r="BK41" s="359"/>
      <c r="BL41" s="359"/>
      <c r="BM41" s="364"/>
      <c r="BN41" s="348"/>
      <c r="BO41" s="348"/>
      <c r="BP41" s="348"/>
      <c r="BQ41" s="345"/>
      <c r="BR41" s="348"/>
      <c r="BS41" s="348"/>
      <c r="BT41" s="351"/>
      <c r="BU41" s="354"/>
      <c r="BW41" s="99"/>
    </row>
    <row r="42" spans="1:77" ht="12" hidden="1" customHeight="1" x14ac:dyDescent="0.2">
      <c r="A42" s="357"/>
      <c r="B42" s="373"/>
      <c r="C42" s="12" t="str">
        <f>BI6</f>
        <v/>
      </c>
      <c r="D42" s="13">
        <f>BH6</f>
        <v>0</v>
      </c>
      <c r="E42" s="13" t="s">
        <v>14</v>
      </c>
      <c r="F42" s="13">
        <f>BF6</f>
        <v>0</v>
      </c>
      <c r="G42" s="14" t="str">
        <f>BE6</f>
        <v/>
      </c>
      <c r="H42" s="376"/>
      <c r="I42" s="13" t="str">
        <f>BI10</f>
        <v/>
      </c>
      <c r="J42" s="13">
        <f>BH10</f>
        <v>0</v>
      </c>
      <c r="K42" s="13" t="s">
        <v>14</v>
      </c>
      <c r="L42" s="51">
        <f>BF10</f>
        <v>0</v>
      </c>
      <c r="M42" s="14" t="str">
        <f>BE10</f>
        <v/>
      </c>
      <c r="N42" s="367"/>
      <c r="O42" s="13" t="str">
        <f>BI14</f>
        <v/>
      </c>
      <c r="P42" s="13">
        <f>BH14</f>
        <v>0</v>
      </c>
      <c r="Q42" s="13" t="s">
        <v>14</v>
      </c>
      <c r="R42" s="51">
        <f>BF14</f>
        <v>0</v>
      </c>
      <c r="S42" s="14" t="str">
        <f>BE14</f>
        <v/>
      </c>
      <c r="T42" s="367"/>
      <c r="U42" s="70" t="str">
        <f>BI18</f>
        <v/>
      </c>
      <c r="V42" s="13">
        <f>BH18</f>
        <v>0</v>
      </c>
      <c r="W42" s="13" t="s">
        <v>14</v>
      </c>
      <c r="X42" s="13">
        <f>BF18</f>
        <v>0</v>
      </c>
      <c r="Y42" s="14" t="str">
        <f>BE18</f>
        <v/>
      </c>
      <c r="Z42" s="367"/>
      <c r="AA42" s="70" t="str">
        <f>BI22</f>
        <v/>
      </c>
      <c r="AB42" s="13">
        <f>BH22</f>
        <v>0</v>
      </c>
      <c r="AC42" s="13" t="s">
        <v>14</v>
      </c>
      <c r="AD42" s="51">
        <f>BF22</f>
        <v>0</v>
      </c>
      <c r="AE42" s="14" t="str">
        <f>BE22</f>
        <v/>
      </c>
      <c r="AF42" s="367"/>
      <c r="AG42" s="13" t="str">
        <f>BI26</f>
        <v/>
      </c>
      <c r="AH42" s="13">
        <f>BH26</f>
        <v>0</v>
      </c>
      <c r="AI42" s="13" t="s">
        <v>14</v>
      </c>
      <c r="AJ42" s="51">
        <f>BF26</f>
        <v>0</v>
      </c>
      <c r="AK42" s="14" t="str">
        <f>BE26</f>
        <v/>
      </c>
      <c r="AL42" s="367"/>
      <c r="AM42" s="13" t="str">
        <f>BI30</f>
        <v/>
      </c>
      <c r="AN42" s="13">
        <f>BH30</f>
        <v>0</v>
      </c>
      <c r="AO42" s="13" t="s">
        <v>14</v>
      </c>
      <c r="AP42" s="51">
        <f>BF30</f>
        <v>0</v>
      </c>
      <c r="AQ42" s="14" t="str">
        <f>BE30</f>
        <v/>
      </c>
      <c r="AR42" s="367"/>
      <c r="AS42" s="13" t="str">
        <f>BI34</f>
        <v/>
      </c>
      <c r="AT42" s="13">
        <f>BH34</f>
        <v>0</v>
      </c>
      <c r="AU42" s="13" t="s">
        <v>14</v>
      </c>
      <c r="AV42" s="51">
        <f>BF34</f>
        <v>0</v>
      </c>
      <c r="AW42" s="14" t="str">
        <f>BE34</f>
        <v/>
      </c>
      <c r="AX42" s="367"/>
      <c r="AY42" s="13" t="str">
        <f>BI38</f>
        <v/>
      </c>
      <c r="AZ42" s="13">
        <f>BH38</f>
        <v>0</v>
      </c>
      <c r="BA42" s="13" t="s">
        <v>14</v>
      </c>
      <c r="BB42" s="51">
        <f>BF38</f>
        <v>0</v>
      </c>
      <c r="BC42" s="91" t="str">
        <f>BE38</f>
        <v/>
      </c>
      <c r="BD42" s="370"/>
      <c r="BE42" s="13"/>
      <c r="BF42" s="13"/>
      <c r="BG42" s="13" t="s">
        <v>14</v>
      </c>
      <c r="BH42" s="51"/>
      <c r="BI42" s="13"/>
      <c r="BJ42" s="359"/>
      <c r="BK42" s="359"/>
      <c r="BL42" s="359"/>
      <c r="BM42" s="364"/>
      <c r="BN42" s="348"/>
      <c r="BO42" s="348"/>
      <c r="BP42" s="348"/>
      <c r="BQ42" s="345"/>
      <c r="BR42" s="348"/>
      <c r="BS42" s="348"/>
      <c r="BT42" s="351"/>
      <c r="BU42" s="354"/>
      <c r="BW42" s="99"/>
    </row>
    <row r="43" spans="1:77" ht="12" hidden="1" customHeight="1" x14ac:dyDescent="0.2">
      <c r="A43" s="358"/>
      <c r="B43" s="374"/>
      <c r="C43" s="30" t="str">
        <f>BI7</f>
        <v/>
      </c>
      <c r="D43" s="31">
        <f>BH7</f>
        <v>0</v>
      </c>
      <c r="E43" s="31" t="s">
        <v>14</v>
      </c>
      <c r="F43" s="31">
        <f>BF7</f>
        <v>0</v>
      </c>
      <c r="G43" s="32" t="str">
        <f>BE7</f>
        <v/>
      </c>
      <c r="H43" s="377"/>
      <c r="I43" s="31" t="str">
        <f>BI11</f>
        <v/>
      </c>
      <c r="J43" s="31">
        <f>BH11</f>
        <v>0</v>
      </c>
      <c r="K43" s="31" t="s">
        <v>14</v>
      </c>
      <c r="L43" s="58">
        <f>BF11</f>
        <v>0</v>
      </c>
      <c r="M43" s="32" t="str">
        <f>BE11</f>
        <v/>
      </c>
      <c r="N43" s="368"/>
      <c r="O43" s="31" t="str">
        <f>BI15</f>
        <v/>
      </c>
      <c r="P43" s="31">
        <f>BH15</f>
        <v>0</v>
      </c>
      <c r="Q43" s="31" t="s">
        <v>14</v>
      </c>
      <c r="R43" s="58">
        <f>BF15</f>
        <v>0</v>
      </c>
      <c r="S43" s="32" t="str">
        <f>BE15</f>
        <v/>
      </c>
      <c r="T43" s="368"/>
      <c r="U43" s="76" t="str">
        <f>BI19</f>
        <v/>
      </c>
      <c r="V43" s="31">
        <f>BH19</f>
        <v>0</v>
      </c>
      <c r="W43" s="31" t="s">
        <v>14</v>
      </c>
      <c r="X43" s="31">
        <f>BF19</f>
        <v>0</v>
      </c>
      <c r="Y43" s="32" t="str">
        <f>BE19</f>
        <v/>
      </c>
      <c r="Z43" s="368"/>
      <c r="AA43" s="77" t="str">
        <f>BI23</f>
        <v/>
      </c>
      <c r="AB43" s="31">
        <f>BH23</f>
        <v>0</v>
      </c>
      <c r="AC43" s="31" t="s">
        <v>14</v>
      </c>
      <c r="AD43" s="58">
        <f>BF23</f>
        <v>0</v>
      </c>
      <c r="AE43" s="32" t="str">
        <f>BE23</f>
        <v/>
      </c>
      <c r="AF43" s="368"/>
      <c r="AG43" s="31" t="str">
        <f>BI27</f>
        <v/>
      </c>
      <c r="AH43" s="31">
        <f>BH27</f>
        <v>0</v>
      </c>
      <c r="AI43" s="31" t="s">
        <v>14</v>
      </c>
      <c r="AJ43" s="58">
        <f>BF27</f>
        <v>0</v>
      </c>
      <c r="AK43" s="32" t="str">
        <f>BE27</f>
        <v/>
      </c>
      <c r="AL43" s="368"/>
      <c r="AM43" s="31" t="str">
        <f>BI31</f>
        <v/>
      </c>
      <c r="AN43" s="31">
        <f>BH31</f>
        <v>0</v>
      </c>
      <c r="AO43" s="31" t="s">
        <v>14</v>
      </c>
      <c r="AP43" s="58">
        <f>BF31</f>
        <v>0</v>
      </c>
      <c r="AQ43" s="32" t="str">
        <f>BE31</f>
        <v/>
      </c>
      <c r="AR43" s="368"/>
      <c r="AS43" s="31" t="str">
        <f>BI35</f>
        <v/>
      </c>
      <c r="AT43" s="31">
        <f>BH35</f>
        <v>0</v>
      </c>
      <c r="AU43" s="31" t="s">
        <v>14</v>
      </c>
      <c r="AV43" s="58">
        <f>BF35</f>
        <v>0</v>
      </c>
      <c r="AW43" s="32" t="str">
        <f>BE35</f>
        <v/>
      </c>
      <c r="AX43" s="368"/>
      <c r="AY43" s="92" t="str">
        <f>BI39</f>
        <v/>
      </c>
      <c r="AZ43" s="31">
        <f>BH39</f>
        <v>0</v>
      </c>
      <c r="BA43" s="31" t="s">
        <v>14</v>
      </c>
      <c r="BB43" s="58">
        <f>BF39</f>
        <v>0</v>
      </c>
      <c r="BC43" s="93" t="str">
        <f>BE39</f>
        <v/>
      </c>
      <c r="BD43" s="371"/>
      <c r="BE43" s="92"/>
      <c r="BF43" s="31"/>
      <c r="BG43" s="31" t="s">
        <v>14</v>
      </c>
      <c r="BH43" s="58"/>
      <c r="BI43" s="95"/>
      <c r="BJ43" s="362"/>
      <c r="BK43" s="360"/>
      <c r="BL43" s="362"/>
      <c r="BM43" s="365"/>
      <c r="BN43" s="349"/>
      <c r="BO43" s="349"/>
      <c r="BP43" s="349"/>
      <c r="BQ43" s="346"/>
      <c r="BR43" s="349"/>
      <c r="BS43" s="349"/>
      <c r="BT43" s="352"/>
      <c r="BU43" s="355"/>
    </row>
    <row r="44" spans="1:77" ht="13.5" thickTop="1" x14ac:dyDescent="0.2">
      <c r="BJ44" s="338"/>
      <c r="BK44" s="338"/>
      <c r="BL44" s="339"/>
      <c r="BM44" s="340"/>
      <c r="BN44" s="340"/>
      <c r="BQ44" s="98"/>
    </row>
    <row r="45" spans="1:77" x14ac:dyDescent="0.2">
      <c r="BQ45" s="98"/>
    </row>
    <row r="46" spans="1:77" ht="19.5" customHeight="1" x14ac:dyDescent="0.2"/>
    <row r="47" spans="1:77" ht="15" customHeight="1" x14ac:dyDescent="0.2"/>
    <row r="49" spans="1:61" ht="41.25" customHeight="1" thickTop="1" x14ac:dyDescent="0.2">
      <c r="A49" s="33" t="str">
        <f>$A$3</f>
        <v>チーム名</v>
      </c>
      <c r="B49" s="341" t="str">
        <f>$B$3</f>
        <v>ひまわりⅡ</v>
      </c>
      <c r="C49" s="342"/>
      <c r="D49" s="342"/>
      <c r="E49" s="342"/>
      <c r="F49" s="342"/>
      <c r="G49" s="343"/>
      <c r="H49" s="336" t="str">
        <f>H3</f>
        <v>ゆにーく</v>
      </c>
      <c r="I49" s="336"/>
      <c r="J49" s="336"/>
      <c r="K49" s="336"/>
      <c r="L49" s="336"/>
      <c r="M49" s="336"/>
      <c r="N49" s="336" t="str">
        <f>$N$3</f>
        <v>ワルキューレ</v>
      </c>
      <c r="O49" s="336"/>
      <c r="P49" s="336"/>
      <c r="Q49" s="336"/>
      <c r="R49" s="336"/>
      <c r="S49" s="336"/>
      <c r="T49" s="336" t="str">
        <f>$T$3</f>
        <v>大塚ＳＶＣⅠ</v>
      </c>
      <c r="U49" s="336"/>
      <c r="V49" s="336"/>
      <c r="W49" s="336"/>
      <c r="X49" s="336"/>
      <c r="Y49" s="336"/>
      <c r="Z49" s="336" t="str">
        <f>$Z$3</f>
        <v>ひまわり平和Aチーム</v>
      </c>
      <c r="AA49" s="336"/>
      <c r="AB49" s="336"/>
      <c r="AC49" s="336"/>
      <c r="AD49" s="336"/>
      <c r="AE49" s="336"/>
      <c r="AF49" s="336" t="str">
        <f>$AF$3</f>
        <v>木曽川</v>
      </c>
      <c r="AG49" s="336"/>
      <c r="AH49" s="336"/>
      <c r="AI49" s="336"/>
      <c r="AJ49" s="336"/>
      <c r="AK49" s="336"/>
      <c r="AL49" s="336">
        <f>$AL$3</f>
        <v>0</v>
      </c>
      <c r="AM49" s="336"/>
      <c r="AN49" s="336"/>
      <c r="AO49" s="336"/>
      <c r="AP49" s="336"/>
      <c r="AQ49" s="336"/>
      <c r="AR49" s="336">
        <f>$AR$3</f>
        <v>0</v>
      </c>
      <c r="AS49" s="336"/>
      <c r="AT49" s="336"/>
      <c r="AU49" s="336"/>
      <c r="AV49" s="336"/>
      <c r="AW49" s="336"/>
      <c r="AX49" s="336">
        <f>$AX$3</f>
        <v>0</v>
      </c>
      <c r="AY49" s="336"/>
      <c r="AZ49" s="336"/>
      <c r="BA49" s="336"/>
      <c r="BB49" s="336"/>
      <c r="BC49" s="336"/>
      <c r="BD49" s="336">
        <f>$BD$3</f>
        <v>0</v>
      </c>
      <c r="BE49" s="336"/>
      <c r="BF49" s="336"/>
      <c r="BG49" s="336"/>
      <c r="BH49" s="336"/>
      <c r="BI49" s="337"/>
    </row>
    <row r="50" spans="1:61" ht="22.5" customHeight="1" thickBot="1" x14ac:dyDescent="0.25">
      <c r="A50" s="34" t="s">
        <v>11</v>
      </c>
      <c r="B50" s="334">
        <f>$BU$4</f>
        <v>2</v>
      </c>
      <c r="C50" s="334"/>
      <c r="D50" s="334"/>
      <c r="E50" s="334"/>
      <c r="F50" s="334"/>
      <c r="G50" s="334"/>
      <c r="H50" s="334">
        <f>$BU$8</f>
        <v>4</v>
      </c>
      <c r="I50" s="334"/>
      <c r="J50" s="334"/>
      <c r="K50" s="334"/>
      <c r="L50" s="334"/>
      <c r="M50" s="334"/>
      <c r="N50" s="334">
        <f>$BU$12</f>
        <v>5</v>
      </c>
      <c r="O50" s="334"/>
      <c r="P50" s="334"/>
      <c r="Q50" s="334"/>
      <c r="R50" s="334"/>
      <c r="S50" s="334"/>
      <c r="T50" s="334">
        <f>$BU$16</f>
        <v>1</v>
      </c>
      <c r="U50" s="334"/>
      <c r="V50" s="334"/>
      <c r="W50" s="334"/>
      <c r="X50" s="334"/>
      <c r="Y50" s="334"/>
      <c r="Z50" s="334">
        <f>$BU$20</f>
        <v>6</v>
      </c>
      <c r="AA50" s="334"/>
      <c r="AB50" s="334"/>
      <c r="AC50" s="334"/>
      <c r="AD50" s="334"/>
      <c r="AE50" s="334"/>
      <c r="AF50" s="334">
        <f>$BU$24</f>
        <v>3</v>
      </c>
      <c r="AG50" s="334"/>
      <c r="AH50" s="334"/>
      <c r="AI50" s="334"/>
      <c r="AJ50" s="334"/>
      <c r="AK50" s="334"/>
      <c r="AL50" s="334">
        <f>$BU$28</f>
        <v>7</v>
      </c>
      <c r="AM50" s="334"/>
      <c r="AN50" s="334"/>
      <c r="AO50" s="334"/>
      <c r="AP50" s="334"/>
      <c r="AQ50" s="334"/>
      <c r="AR50" s="334">
        <f>$BU$32</f>
        <v>7</v>
      </c>
      <c r="AS50" s="334"/>
      <c r="AT50" s="334"/>
      <c r="AU50" s="334"/>
      <c r="AV50" s="334"/>
      <c r="AW50" s="334"/>
      <c r="AX50" s="334">
        <f>$BU$36</f>
        <v>7</v>
      </c>
      <c r="AY50" s="334"/>
      <c r="AZ50" s="334"/>
      <c r="BA50" s="334"/>
      <c r="BB50" s="334"/>
      <c r="BC50" s="334"/>
      <c r="BD50" s="334">
        <f>$BU$40</f>
        <v>7</v>
      </c>
      <c r="BE50" s="334"/>
      <c r="BF50" s="334"/>
      <c r="BG50" s="334"/>
      <c r="BH50" s="334"/>
      <c r="BI50" s="335"/>
    </row>
    <row r="51" spans="1:61" ht="12" customHeight="1" thickTop="1" x14ac:dyDescent="0.2"/>
    <row r="52" spans="1:61" ht="12" customHeight="1" x14ac:dyDescent="0.2"/>
    <row r="53" spans="1:61" ht="12" customHeight="1" x14ac:dyDescent="0.2"/>
    <row r="54" spans="1:61" ht="12" customHeight="1" x14ac:dyDescent="0.2"/>
    <row r="55" spans="1:61" ht="12" customHeight="1" x14ac:dyDescent="0.2"/>
    <row r="56" spans="1:61" ht="12" customHeight="1" x14ac:dyDescent="0.2"/>
    <row r="57" spans="1:61" ht="12" customHeight="1" x14ac:dyDescent="0.2"/>
    <row r="58" spans="1:61" ht="12" customHeight="1" x14ac:dyDescent="0.2"/>
    <row r="59" spans="1:61" ht="12" customHeight="1" x14ac:dyDescent="0.2"/>
    <row r="60" spans="1:61" ht="12" customHeight="1" x14ac:dyDescent="0.2"/>
    <row r="61" spans="1:61" ht="12" customHeight="1" x14ac:dyDescent="0.2"/>
    <row r="62" spans="1:61" ht="12" customHeight="1" x14ac:dyDescent="0.2"/>
    <row r="63" spans="1:61" ht="12" customHeight="1" x14ac:dyDescent="0.2"/>
    <row r="64" spans="1:61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111" spans="58:58" x14ac:dyDescent="0.2">
      <c r="BF111" s="102"/>
    </row>
  </sheetData>
  <mergeCells count="282">
    <mergeCell ref="BD2:BI2"/>
    <mergeCell ref="BJ2:BL3"/>
    <mergeCell ref="AX3:BC3"/>
    <mergeCell ref="BD3:BI3"/>
    <mergeCell ref="B1:G1"/>
    <mergeCell ref="B2:G2"/>
    <mergeCell ref="H2:M2"/>
    <mergeCell ref="N2:S2"/>
    <mergeCell ref="T2:Y2"/>
    <mergeCell ref="Z2:AE2"/>
    <mergeCell ref="N4:N7"/>
    <mergeCell ref="T4:T7"/>
    <mergeCell ref="Z4:Z7"/>
    <mergeCell ref="AF4:AF7"/>
    <mergeCell ref="BT2:BT3"/>
    <mergeCell ref="BU2:BU3"/>
    <mergeCell ref="B3:G3"/>
    <mergeCell ref="H3:M3"/>
    <mergeCell ref="N3:S3"/>
    <mergeCell ref="T3:Y3"/>
    <mergeCell ref="Z3:AE3"/>
    <mergeCell ref="AF3:AK3"/>
    <mergeCell ref="AL3:AQ3"/>
    <mergeCell ref="AR3:AW3"/>
    <mergeCell ref="BM2:BM3"/>
    <mergeCell ref="BN2:BN3"/>
    <mergeCell ref="BP2:BP3"/>
    <mergeCell ref="BQ2:BQ3"/>
    <mergeCell ref="BR2:BR3"/>
    <mergeCell ref="BS2:BS3"/>
    <mergeCell ref="AF2:AK2"/>
    <mergeCell ref="AL2:AQ2"/>
    <mergeCell ref="AR2:AW2"/>
    <mergeCell ref="AX2:BC2"/>
    <mergeCell ref="BR4:BR7"/>
    <mergeCell ref="BS4:BS7"/>
    <mergeCell ref="BT4:BT7"/>
    <mergeCell ref="BU4:BU7"/>
    <mergeCell ref="A5:A7"/>
    <mergeCell ref="B8:B11"/>
    <mergeCell ref="H8:M11"/>
    <mergeCell ref="N8:N11"/>
    <mergeCell ref="T8:T11"/>
    <mergeCell ref="Z8:Z11"/>
    <mergeCell ref="BL4:BL7"/>
    <mergeCell ref="BM4:BM7"/>
    <mergeCell ref="BN4:BN7"/>
    <mergeCell ref="BO4:BO7"/>
    <mergeCell ref="BP4:BP7"/>
    <mergeCell ref="BQ4:BQ7"/>
    <mergeCell ref="AL4:AL7"/>
    <mergeCell ref="AR4:AR7"/>
    <mergeCell ref="AX4:AX7"/>
    <mergeCell ref="BD4:BD7"/>
    <mergeCell ref="BJ4:BJ7"/>
    <mergeCell ref="BK4:BK7"/>
    <mergeCell ref="B4:G7"/>
    <mergeCell ref="H4:H7"/>
    <mergeCell ref="A9:A11"/>
    <mergeCell ref="BK8:BK11"/>
    <mergeCell ref="BL8:BL11"/>
    <mergeCell ref="BM8:BM11"/>
    <mergeCell ref="BN8:BN11"/>
    <mergeCell ref="BO8:BO11"/>
    <mergeCell ref="BP8:BP11"/>
    <mergeCell ref="AF8:AF11"/>
    <mergeCell ref="AL8:AL11"/>
    <mergeCell ref="AR8:AR11"/>
    <mergeCell ref="AX8:AX11"/>
    <mergeCell ref="BD8:BD11"/>
    <mergeCell ref="BJ8:BJ11"/>
    <mergeCell ref="Z12:Z15"/>
    <mergeCell ref="AF12:AF15"/>
    <mergeCell ref="BQ8:BQ11"/>
    <mergeCell ref="BR8:BR11"/>
    <mergeCell ref="BS8:BS11"/>
    <mergeCell ref="BT8:BT11"/>
    <mergeCell ref="BU8:BU11"/>
    <mergeCell ref="BR12:BR15"/>
    <mergeCell ref="BS12:BS15"/>
    <mergeCell ref="BT12:BT15"/>
    <mergeCell ref="BU12:BU15"/>
    <mergeCell ref="BO12:BO15"/>
    <mergeCell ref="BP12:BP15"/>
    <mergeCell ref="BQ12:BQ15"/>
    <mergeCell ref="A13:A15"/>
    <mergeCell ref="B16:B19"/>
    <mergeCell ref="H16:H19"/>
    <mergeCell ref="N16:N19"/>
    <mergeCell ref="T16:Y19"/>
    <mergeCell ref="Z16:Z19"/>
    <mergeCell ref="BL12:BL15"/>
    <mergeCell ref="BM12:BM15"/>
    <mergeCell ref="BN12:BN15"/>
    <mergeCell ref="AL12:AL15"/>
    <mergeCell ref="AR12:AR15"/>
    <mergeCell ref="AX12:AX15"/>
    <mergeCell ref="BD12:BD15"/>
    <mergeCell ref="BJ12:BJ15"/>
    <mergeCell ref="BK12:BK15"/>
    <mergeCell ref="B12:B15"/>
    <mergeCell ref="H12:H15"/>
    <mergeCell ref="A17:A19"/>
    <mergeCell ref="BK16:BK19"/>
    <mergeCell ref="BL16:BL19"/>
    <mergeCell ref="BM16:BM19"/>
    <mergeCell ref="BN16:BN19"/>
    <mergeCell ref="N12:S15"/>
    <mergeCell ref="T12:T15"/>
    <mergeCell ref="BO16:BO19"/>
    <mergeCell ref="BP16:BP19"/>
    <mergeCell ref="AF16:AF19"/>
    <mergeCell ref="AL16:AL19"/>
    <mergeCell ref="AR16:AR19"/>
    <mergeCell ref="AX16:AX19"/>
    <mergeCell ref="BD16:BD19"/>
    <mergeCell ref="BJ16:BJ19"/>
    <mergeCell ref="N20:N23"/>
    <mergeCell ref="T20:T23"/>
    <mergeCell ref="Z20:AE23"/>
    <mergeCell ref="AF20:AF23"/>
    <mergeCell ref="BO20:BO23"/>
    <mergeCell ref="BP20:BP23"/>
    <mergeCell ref="BQ16:BQ19"/>
    <mergeCell ref="BR16:BR19"/>
    <mergeCell ref="BS16:BS19"/>
    <mergeCell ref="BT16:BT19"/>
    <mergeCell ref="BU16:BU19"/>
    <mergeCell ref="BR20:BR23"/>
    <mergeCell ref="BS20:BS23"/>
    <mergeCell ref="BT20:BT23"/>
    <mergeCell ref="BU20:BU23"/>
    <mergeCell ref="BQ20:BQ23"/>
    <mergeCell ref="A21:A23"/>
    <mergeCell ref="B24:B27"/>
    <mergeCell ref="H24:H27"/>
    <mergeCell ref="N24:N27"/>
    <mergeCell ref="T24:T27"/>
    <mergeCell ref="Z24:Z27"/>
    <mergeCell ref="BL20:BL23"/>
    <mergeCell ref="BM20:BM23"/>
    <mergeCell ref="BN20:BN23"/>
    <mergeCell ref="AL20:AL23"/>
    <mergeCell ref="AR20:AR23"/>
    <mergeCell ref="AX20:AX23"/>
    <mergeCell ref="BD20:BD23"/>
    <mergeCell ref="BJ20:BJ23"/>
    <mergeCell ref="BK20:BK23"/>
    <mergeCell ref="B20:B23"/>
    <mergeCell ref="H20:H23"/>
    <mergeCell ref="A25:A27"/>
    <mergeCell ref="BK24:BK27"/>
    <mergeCell ref="BL24:BL27"/>
    <mergeCell ref="BM24:BM27"/>
    <mergeCell ref="BN24:BN27"/>
    <mergeCell ref="BO24:BO27"/>
    <mergeCell ref="BP24:BP27"/>
    <mergeCell ref="AF24:AK27"/>
    <mergeCell ref="AL24:AL27"/>
    <mergeCell ref="AR24:AR27"/>
    <mergeCell ref="AX24:AX27"/>
    <mergeCell ref="BD24:BD27"/>
    <mergeCell ref="BJ24:BJ27"/>
    <mergeCell ref="N28:N31"/>
    <mergeCell ref="T28:T31"/>
    <mergeCell ref="Z28:Z31"/>
    <mergeCell ref="AF28:AF31"/>
    <mergeCell ref="BO28:BO31"/>
    <mergeCell ref="BP28:BP31"/>
    <mergeCell ref="BQ24:BQ27"/>
    <mergeCell ref="BR24:BR27"/>
    <mergeCell ref="BS24:BS27"/>
    <mergeCell ref="BT24:BT27"/>
    <mergeCell ref="BU24:BU27"/>
    <mergeCell ref="BR28:BR31"/>
    <mergeCell ref="BS28:BS31"/>
    <mergeCell ref="BT28:BT31"/>
    <mergeCell ref="BU28:BU31"/>
    <mergeCell ref="BQ28:BQ31"/>
    <mergeCell ref="A29:A31"/>
    <mergeCell ref="B32:B35"/>
    <mergeCell ref="H32:H35"/>
    <mergeCell ref="N32:N35"/>
    <mergeCell ref="T32:T35"/>
    <mergeCell ref="Z32:Z35"/>
    <mergeCell ref="BL28:BL31"/>
    <mergeCell ref="BM28:BM31"/>
    <mergeCell ref="BN28:BN31"/>
    <mergeCell ref="AL28:AQ31"/>
    <mergeCell ref="AR28:AR31"/>
    <mergeCell ref="AX28:AX31"/>
    <mergeCell ref="BD28:BD31"/>
    <mergeCell ref="BJ28:BJ31"/>
    <mergeCell ref="BK28:BK31"/>
    <mergeCell ref="B28:B31"/>
    <mergeCell ref="H28:H31"/>
    <mergeCell ref="A33:A35"/>
    <mergeCell ref="BK32:BK35"/>
    <mergeCell ref="BL32:BL35"/>
    <mergeCell ref="BM32:BM35"/>
    <mergeCell ref="BN32:BN35"/>
    <mergeCell ref="BO32:BO35"/>
    <mergeCell ref="BP32:BP35"/>
    <mergeCell ref="AF32:AF35"/>
    <mergeCell ref="AL32:AL35"/>
    <mergeCell ref="AR32:AR35"/>
    <mergeCell ref="AX32:AX35"/>
    <mergeCell ref="BD32:BD35"/>
    <mergeCell ref="BJ32:BJ35"/>
    <mergeCell ref="N36:N39"/>
    <mergeCell ref="T36:T39"/>
    <mergeCell ref="Z36:Z39"/>
    <mergeCell ref="AF36:AF39"/>
    <mergeCell ref="BO36:BO39"/>
    <mergeCell ref="BP36:BP39"/>
    <mergeCell ref="BQ32:BQ35"/>
    <mergeCell ref="BR32:BR35"/>
    <mergeCell ref="BS32:BS35"/>
    <mergeCell ref="BT32:BT35"/>
    <mergeCell ref="BU32:BU35"/>
    <mergeCell ref="BR36:BR39"/>
    <mergeCell ref="BS36:BS39"/>
    <mergeCell ref="BT36:BT39"/>
    <mergeCell ref="BU36:BU39"/>
    <mergeCell ref="BQ36:BQ39"/>
    <mergeCell ref="A37:A39"/>
    <mergeCell ref="B40:B43"/>
    <mergeCell ref="H40:H43"/>
    <mergeCell ref="N40:N43"/>
    <mergeCell ref="T40:T43"/>
    <mergeCell ref="Z40:Z43"/>
    <mergeCell ref="BL36:BL39"/>
    <mergeCell ref="BM36:BM39"/>
    <mergeCell ref="BN36:BN39"/>
    <mergeCell ref="AL36:AL39"/>
    <mergeCell ref="AR36:AR39"/>
    <mergeCell ref="AX36:AX39"/>
    <mergeCell ref="BD36:BD39"/>
    <mergeCell ref="BJ36:BJ39"/>
    <mergeCell ref="BK36:BK39"/>
    <mergeCell ref="B36:B39"/>
    <mergeCell ref="H36:H39"/>
    <mergeCell ref="BQ40:BQ43"/>
    <mergeCell ref="BR40:BR43"/>
    <mergeCell ref="BS40:BS43"/>
    <mergeCell ref="BT40:BT43"/>
    <mergeCell ref="BU40:BU43"/>
    <mergeCell ref="A41:A43"/>
    <mergeCell ref="BK40:BK43"/>
    <mergeCell ref="BL40:BL43"/>
    <mergeCell ref="BM40:BM43"/>
    <mergeCell ref="BN40:BN43"/>
    <mergeCell ref="BO40:BO43"/>
    <mergeCell ref="BP40:BP43"/>
    <mergeCell ref="AF40:AF43"/>
    <mergeCell ref="AL40:AL43"/>
    <mergeCell ref="AR40:AR43"/>
    <mergeCell ref="AX40:AX43"/>
    <mergeCell ref="BD40:BD43"/>
    <mergeCell ref="BJ40:BJ43"/>
    <mergeCell ref="BJ44:BK44"/>
    <mergeCell ref="BL44:BN44"/>
    <mergeCell ref="B49:G49"/>
    <mergeCell ref="H49:M49"/>
    <mergeCell ref="N49:S49"/>
    <mergeCell ref="T49:Y49"/>
    <mergeCell ref="Z49:AE49"/>
    <mergeCell ref="AF49:AK49"/>
    <mergeCell ref="AL49:AQ49"/>
    <mergeCell ref="AR49:AW49"/>
    <mergeCell ref="AX50:BC50"/>
    <mergeCell ref="BD50:BI50"/>
    <mergeCell ref="AX49:BC49"/>
    <mergeCell ref="BD49:BI49"/>
    <mergeCell ref="B50:G50"/>
    <mergeCell ref="H50:M50"/>
    <mergeCell ref="N50:S50"/>
    <mergeCell ref="T50:Y50"/>
    <mergeCell ref="Z50:AE50"/>
    <mergeCell ref="AF50:AK50"/>
    <mergeCell ref="AL50:AQ50"/>
    <mergeCell ref="AR50:AW50"/>
  </mergeCells>
  <phoneticPr fontId="16"/>
  <pageMargins left="0.7" right="0.7" top="0.75" bottom="0.75" header="0.3" footer="0.3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29440-5DEA-4846-8CD2-4C6F70CF72B7}">
  <sheetPr>
    <tabColor rgb="FFC62AB3"/>
    <pageSetUpPr fitToPage="1"/>
  </sheetPr>
  <dimension ref="A1:CA111"/>
  <sheetViews>
    <sheetView tabSelected="1" topLeftCell="A4" workbookViewId="0">
      <pane xSplit="1" topLeftCell="B1" activePane="topRight" state="frozen"/>
      <selection pane="topRight" activeCell="BZ22" sqref="BZ22"/>
    </sheetView>
  </sheetViews>
  <sheetFormatPr defaultColWidth="9" defaultRowHeight="13" x14ac:dyDescent="0.2"/>
  <cols>
    <col min="1" max="1" width="10.6328125" customWidth="1"/>
    <col min="2" max="2" width="2.6328125" customWidth="1"/>
    <col min="3" max="4" width="3.08984375" customWidth="1"/>
    <col min="5" max="5" width="1.6328125" customWidth="1"/>
    <col min="6" max="10" width="3.08984375" customWidth="1"/>
    <col min="11" max="11" width="1.6328125" customWidth="1"/>
    <col min="12" max="16" width="3.08984375" customWidth="1"/>
    <col min="17" max="17" width="1.6328125" customWidth="1"/>
    <col min="18" max="22" width="3.08984375" customWidth="1"/>
    <col min="23" max="23" width="1.6328125" customWidth="1"/>
    <col min="24" max="28" width="3.08984375" customWidth="1"/>
    <col min="29" max="29" width="1.6328125" customWidth="1"/>
    <col min="30" max="34" width="3.08984375" customWidth="1"/>
    <col min="35" max="35" width="1.6328125" customWidth="1"/>
    <col min="36" max="37" width="3.08984375" customWidth="1"/>
    <col min="38" max="40" width="3.08984375" hidden="1" customWidth="1"/>
    <col min="41" max="41" width="1.6328125" hidden="1" customWidth="1"/>
    <col min="42" max="42" width="3.08984375" hidden="1" customWidth="1"/>
    <col min="43" max="43" width="3" hidden="1" customWidth="1"/>
    <col min="44" max="46" width="3.08984375" hidden="1" customWidth="1"/>
    <col min="47" max="47" width="1.6328125" hidden="1" customWidth="1"/>
    <col min="48" max="52" width="3.08984375" hidden="1" customWidth="1"/>
    <col min="53" max="53" width="1.6328125" hidden="1" customWidth="1"/>
    <col min="54" max="58" width="3.08984375" hidden="1" customWidth="1"/>
    <col min="59" max="59" width="1.6328125" hidden="1" customWidth="1"/>
    <col min="60" max="61" width="3.08984375" hidden="1" customWidth="1"/>
    <col min="62" max="62" width="2.6328125" customWidth="1"/>
    <col min="63" max="63" width="0.81640625" customWidth="1"/>
    <col min="64" max="64" width="2.6328125" customWidth="1"/>
    <col min="65" max="65" width="3" hidden="1" customWidth="1"/>
    <col min="66" max="66" width="3.1796875" hidden="1" customWidth="1"/>
    <col min="67" max="67" width="0.81640625" hidden="1" customWidth="1"/>
    <col min="68" max="68" width="2.81640625" hidden="1" customWidth="1"/>
    <col min="69" max="69" width="7.453125" hidden="1" customWidth="1"/>
    <col min="70" max="70" width="4" hidden="1" customWidth="1"/>
    <col min="71" max="71" width="4.08984375" hidden="1" customWidth="1"/>
    <col min="72" max="72" width="5.90625" hidden="1" customWidth="1"/>
    <col min="73" max="73" width="4.6328125" customWidth="1"/>
    <col min="74" max="77" width="9" hidden="1" customWidth="1"/>
    <col min="258" max="258" width="9.453125" customWidth="1"/>
    <col min="259" max="259" width="2.6328125" customWidth="1"/>
    <col min="260" max="261" width="3.08984375" customWidth="1"/>
    <col min="262" max="262" width="1.6328125" customWidth="1"/>
    <col min="263" max="267" width="3.08984375" customWidth="1"/>
    <col min="268" max="268" width="1.6328125" customWidth="1"/>
    <col min="269" max="273" width="3.08984375" customWidth="1"/>
    <col min="274" max="274" width="1.6328125" customWidth="1"/>
    <col min="275" max="279" width="3.08984375" customWidth="1"/>
    <col min="280" max="280" width="1.6328125" customWidth="1"/>
    <col min="281" max="285" width="3.08984375" customWidth="1"/>
    <col min="286" max="286" width="1.6328125" customWidth="1"/>
    <col min="287" max="291" width="3.08984375" customWidth="1"/>
    <col min="292" max="292" width="1.6328125" customWidth="1"/>
    <col min="293" max="297" width="3.08984375" customWidth="1"/>
    <col min="298" max="298" width="1.6328125" customWidth="1"/>
    <col min="299" max="303" width="3.08984375" customWidth="1"/>
    <col min="304" max="304" width="1.6328125" customWidth="1"/>
    <col min="305" max="309" width="3.08984375" customWidth="1"/>
    <col min="310" max="310" width="1.6328125" customWidth="1"/>
    <col min="311" max="315" width="3.08984375" customWidth="1"/>
    <col min="316" max="316" width="1.6328125" customWidth="1"/>
    <col min="317" max="318" width="3.08984375" customWidth="1"/>
    <col min="319" max="319" width="2.6328125" customWidth="1"/>
    <col min="320" max="320" width="0.81640625" customWidth="1"/>
    <col min="321" max="321" width="2.1796875" customWidth="1"/>
    <col min="322" max="322" width="3.1796875" customWidth="1"/>
    <col min="323" max="323" width="0.81640625" customWidth="1"/>
    <col min="324" max="324" width="2.81640625" customWidth="1"/>
    <col min="325" max="325" width="5.90625" customWidth="1"/>
    <col min="326" max="326" width="4" customWidth="1"/>
    <col min="327" max="327" width="3.6328125" customWidth="1"/>
    <col min="328" max="328" width="5.90625" customWidth="1"/>
    <col min="329" max="329" width="4.6328125" customWidth="1"/>
    <col min="514" max="514" width="9.453125" customWidth="1"/>
    <col min="515" max="515" width="2.6328125" customWidth="1"/>
    <col min="516" max="517" width="3.08984375" customWidth="1"/>
    <col min="518" max="518" width="1.6328125" customWidth="1"/>
    <col min="519" max="523" width="3.08984375" customWidth="1"/>
    <col min="524" max="524" width="1.6328125" customWidth="1"/>
    <col min="525" max="529" width="3.08984375" customWidth="1"/>
    <col min="530" max="530" width="1.6328125" customWidth="1"/>
    <col min="531" max="535" width="3.08984375" customWidth="1"/>
    <col min="536" max="536" width="1.6328125" customWidth="1"/>
    <col min="537" max="541" width="3.08984375" customWidth="1"/>
    <col min="542" max="542" width="1.6328125" customWidth="1"/>
    <col min="543" max="547" width="3.08984375" customWidth="1"/>
    <col min="548" max="548" width="1.6328125" customWidth="1"/>
    <col min="549" max="553" width="3.08984375" customWidth="1"/>
    <col min="554" max="554" width="1.6328125" customWidth="1"/>
    <col min="555" max="559" width="3.08984375" customWidth="1"/>
    <col min="560" max="560" width="1.6328125" customWidth="1"/>
    <col min="561" max="565" width="3.08984375" customWidth="1"/>
    <col min="566" max="566" width="1.6328125" customWidth="1"/>
    <col min="567" max="571" width="3.08984375" customWidth="1"/>
    <col min="572" max="572" width="1.6328125" customWidth="1"/>
    <col min="573" max="574" width="3.08984375" customWidth="1"/>
    <col min="575" max="575" width="2.6328125" customWidth="1"/>
    <col min="576" max="576" width="0.81640625" customWidth="1"/>
    <col min="577" max="577" width="2.1796875" customWidth="1"/>
    <col min="578" max="578" width="3.1796875" customWidth="1"/>
    <col min="579" max="579" width="0.81640625" customWidth="1"/>
    <col min="580" max="580" width="2.81640625" customWidth="1"/>
    <col min="581" max="581" width="5.90625" customWidth="1"/>
    <col min="582" max="582" width="4" customWidth="1"/>
    <col min="583" max="583" width="3.6328125" customWidth="1"/>
    <col min="584" max="584" width="5.90625" customWidth="1"/>
    <col min="585" max="585" width="4.6328125" customWidth="1"/>
    <col min="770" max="770" width="9.453125" customWidth="1"/>
    <col min="771" max="771" width="2.6328125" customWidth="1"/>
    <col min="772" max="773" width="3.08984375" customWidth="1"/>
    <col min="774" max="774" width="1.6328125" customWidth="1"/>
    <col min="775" max="779" width="3.08984375" customWidth="1"/>
    <col min="780" max="780" width="1.6328125" customWidth="1"/>
    <col min="781" max="785" width="3.08984375" customWidth="1"/>
    <col min="786" max="786" width="1.6328125" customWidth="1"/>
    <col min="787" max="791" width="3.08984375" customWidth="1"/>
    <col min="792" max="792" width="1.6328125" customWidth="1"/>
    <col min="793" max="797" width="3.08984375" customWidth="1"/>
    <col min="798" max="798" width="1.6328125" customWidth="1"/>
    <col min="799" max="803" width="3.08984375" customWidth="1"/>
    <col min="804" max="804" width="1.6328125" customWidth="1"/>
    <col min="805" max="809" width="3.08984375" customWidth="1"/>
    <col min="810" max="810" width="1.6328125" customWidth="1"/>
    <col min="811" max="815" width="3.08984375" customWidth="1"/>
    <col min="816" max="816" width="1.6328125" customWidth="1"/>
    <col min="817" max="821" width="3.08984375" customWidth="1"/>
    <col min="822" max="822" width="1.6328125" customWidth="1"/>
    <col min="823" max="827" width="3.08984375" customWidth="1"/>
    <col min="828" max="828" width="1.6328125" customWidth="1"/>
    <col min="829" max="830" width="3.08984375" customWidth="1"/>
    <col min="831" max="831" width="2.6328125" customWidth="1"/>
    <col min="832" max="832" width="0.81640625" customWidth="1"/>
    <col min="833" max="833" width="2.1796875" customWidth="1"/>
    <col min="834" max="834" width="3.1796875" customWidth="1"/>
    <col min="835" max="835" width="0.81640625" customWidth="1"/>
    <col min="836" max="836" width="2.81640625" customWidth="1"/>
    <col min="837" max="837" width="5.90625" customWidth="1"/>
    <col min="838" max="838" width="4" customWidth="1"/>
    <col min="839" max="839" width="3.6328125" customWidth="1"/>
    <col min="840" max="840" width="5.90625" customWidth="1"/>
    <col min="841" max="841" width="4.6328125" customWidth="1"/>
    <col min="1026" max="1026" width="9.453125" customWidth="1"/>
    <col min="1027" max="1027" width="2.6328125" customWidth="1"/>
    <col min="1028" max="1029" width="3.08984375" customWidth="1"/>
    <col min="1030" max="1030" width="1.6328125" customWidth="1"/>
    <col min="1031" max="1035" width="3.08984375" customWidth="1"/>
    <col min="1036" max="1036" width="1.6328125" customWidth="1"/>
    <col min="1037" max="1041" width="3.08984375" customWidth="1"/>
    <col min="1042" max="1042" width="1.6328125" customWidth="1"/>
    <col min="1043" max="1047" width="3.08984375" customWidth="1"/>
    <col min="1048" max="1048" width="1.6328125" customWidth="1"/>
    <col min="1049" max="1053" width="3.08984375" customWidth="1"/>
    <col min="1054" max="1054" width="1.6328125" customWidth="1"/>
    <col min="1055" max="1059" width="3.08984375" customWidth="1"/>
    <col min="1060" max="1060" width="1.6328125" customWidth="1"/>
    <col min="1061" max="1065" width="3.08984375" customWidth="1"/>
    <col min="1066" max="1066" width="1.6328125" customWidth="1"/>
    <col min="1067" max="1071" width="3.08984375" customWidth="1"/>
    <col min="1072" max="1072" width="1.6328125" customWidth="1"/>
    <col min="1073" max="1077" width="3.08984375" customWidth="1"/>
    <col min="1078" max="1078" width="1.6328125" customWidth="1"/>
    <col min="1079" max="1083" width="3.08984375" customWidth="1"/>
    <col min="1084" max="1084" width="1.6328125" customWidth="1"/>
    <col min="1085" max="1086" width="3.08984375" customWidth="1"/>
    <col min="1087" max="1087" width="2.6328125" customWidth="1"/>
    <col min="1088" max="1088" width="0.81640625" customWidth="1"/>
    <col min="1089" max="1089" width="2.1796875" customWidth="1"/>
    <col min="1090" max="1090" width="3.1796875" customWidth="1"/>
    <col min="1091" max="1091" width="0.81640625" customWidth="1"/>
    <col min="1092" max="1092" width="2.81640625" customWidth="1"/>
    <col min="1093" max="1093" width="5.90625" customWidth="1"/>
    <col min="1094" max="1094" width="4" customWidth="1"/>
    <col min="1095" max="1095" width="3.6328125" customWidth="1"/>
    <col min="1096" max="1096" width="5.90625" customWidth="1"/>
    <col min="1097" max="1097" width="4.6328125" customWidth="1"/>
    <col min="1282" max="1282" width="9.453125" customWidth="1"/>
    <col min="1283" max="1283" width="2.6328125" customWidth="1"/>
    <col min="1284" max="1285" width="3.08984375" customWidth="1"/>
    <col min="1286" max="1286" width="1.6328125" customWidth="1"/>
    <col min="1287" max="1291" width="3.08984375" customWidth="1"/>
    <col min="1292" max="1292" width="1.6328125" customWidth="1"/>
    <col min="1293" max="1297" width="3.08984375" customWidth="1"/>
    <col min="1298" max="1298" width="1.6328125" customWidth="1"/>
    <col min="1299" max="1303" width="3.08984375" customWidth="1"/>
    <col min="1304" max="1304" width="1.6328125" customWidth="1"/>
    <col min="1305" max="1309" width="3.08984375" customWidth="1"/>
    <col min="1310" max="1310" width="1.6328125" customWidth="1"/>
    <col min="1311" max="1315" width="3.08984375" customWidth="1"/>
    <col min="1316" max="1316" width="1.6328125" customWidth="1"/>
    <col min="1317" max="1321" width="3.08984375" customWidth="1"/>
    <col min="1322" max="1322" width="1.6328125" customWidth="1"/>
    <col min="1323" max="1327" width="3.08984375" customWidth="1"/>
    <col min="1328" max="1328" width="1.6328125" customWidth="1"/>
    <col min="1329" max="1333" width="3.08984375" customWidth="1"/>
    <col min="1334" max="1334" width="1.6328125" customWidth="1"/>
    <col min="1335" max="1339" width="3.08984375" customWidth="1"/>
    <col min="1340" max="1340" width="1.6328125" customWidth="1"/>
    <col min="1341" max="1342" width="3.08984375" customWidth="1"/>
    <col min="1343" max="1343" width="2.6328125" customWidth="1"/>
    <col min="1344" max="1344" width="0.81640625" customWidth="1"/>
    <col min="1345" max="1345" width="2.1796875" customWidth="1"/>
    <col min="1346" max="1346" width="3.1796875" customWidth="1"/>
    <col min="1347" max="1347" width="0.81640625" customWidth="1"/>
    <col min="1348" max="1348" width="2.81640625" customWidth="1"/>
    <col min="1349" max="1349" width="5.90625" customWidth="1"/>
    <col min="1350" max="1350" width="4" customWidth="1"/>
    <col min="1351" max="1351" width="3.6328125" customWidth="1"/>
    <col min="1352" max="1352" width="5.90625" customWidth="1"/>
    <col min="1353" max="1353" width="4.6328125" customWidth="1"/>
    <col min="1538" max="1538" width="9.453125" customWidth="1"/>
    <col min="1539" max="1539" width="2.6328125" customWidth="1"/>
    <col min="1540" max="1541" width="3.08984375" customWidth="1"/>
    <col min="1542" max="1542" width="1.6328125" customWidth="1"/>
    <col min="1543" max="1547" width="3.08984375" customWidth="1"/>
    <col min="1548" max="1548" width="1.6328125" customWidth="1"/>
    <col min="1549" max="1553" width="3.08984375" customWidth="1"/>
    <col min="1554" max="1554" width="1.6328125" customWidth="1"/>
    <col min="1555" max="1559" width="3.08984375" customWidth="1"/>
    <col min="1560" max="1560" width="1.6328125" customWidth="1"/>
    <col min="1561" max="1565" width="3.08984375" customWidth="1"/>
    <col min="1566" max="1566" width="1.6328125" customWidth="1"/>
    <col min="1567" max="1571" width="3.08984375" customWidth="1"/>
    <col min="1572" max="1572" width="1.6328125" customWidth="1"/>
    <col min="1573" max="1577" width="3.08984375" customWidth="1"/>
    <col min="1578" max="1578" width="1.6328125" customWidth="1"/>
    <col min="1579" max="1583" width="3.08984375" customWidth="1"/>
    <col min="1584" max="1584" width="1.6328125" customWidth="1"/>
    <col min="1585" max="1589" width="3.08984375" customWidth="1"/>
    <col min="1590" max="1590" width="1.6328125" customWidth="1"/>
    <col min="1591" max="1595" width="3.08984375" customWidth="1"/>
    <col min="1596" max="1596" width="1.6328125" customWidth="1"/>
    <col min="1597" max="1598" width="3.08984375" customWidth="1"/>
    <col min="1599" max="1599" width="2.6328125" customWidth="1"/>
    <col min="1600" max="1600" width="0.81640625" customWidth="1"/>
    <col min="1601" max="1601" width="2.1796875" customWidth="1"/>
    <col min="1602" max="1602" width="3.1796875" customWidth="1"/>
    <col min="1603" max="1603" width="0.81640625" customWidth="1"/>
    <col min="1604" max="1604" width="2.81640625" customWidth="1"/>
    <col min="1605" max="1605" width="5.90625" customWidth="1"/>
    <col min="1606" max="1606" width="4" customWidth="1"/>
    <col min="1607" max="1607" width="3.6328125" customWidth="1"/>
    <col min="1608" max="1608" width="5.90625" customWidth="1"/>
    <col min="1609" max="1609" width="4.6328125" customWidth="1"/>
    <col min="1794" max="1794" width="9.453125" customWidth="1"/>
    <col min="1795" max="1795" width="2.6328125" customWidth="1"/>
    <col min="1796" max="1797" width="3.08984375" customWidth="1"/>
    <col min="1798" max="1798" width="1.6328125" customWidth="1"/>
    <col min="1799" max="1803" width="3.08984375" customWidth="1"/>
    <col min="1804" max="1804" width="1.6328125" customWidth="1"/>
    <col min="1805" max="1809" width="3.08984375" customWidth="1"/>
    <col min="1810" max="1810" width="1.6328125" customWidth="1"/>
    <col min="1811" max="1815" width="3.08984375" customWidth="1"/>
    <col min="1816" max="1816" width="1.6328125" customWidth="1"/>
    <col min="1817" max="1821" width="3.08984375" customWidth="1"/>
    <col min="1822" max="1822" width="1.6328125" customWidth="1"/>
    <col min="1823" max="1827" width="3.08984375" customWidth="1"/>
    <col min="1828" max="1828" width="1.6328125" customWidth="1"/>
    <col min="1829" max="1833" width="3.08984375" customWidth="1"/>
    <col min="1834" max="1834" width="1.6328125" customWidth="1"/>
    <col min="1835" max="1839" width="3.08984375" customWidth="1"/>
    <col min="1840" max="1840" width="1.6328125" customWidth="1"/>
    <col min="1841" max="1845" width="3.08984375" customWidth="1"/>
    <col min="1846" max="1846" width="1.6328125" customWidth="1"/>
    <col min="1847" max="1851" width="3.08984375" customWidth="1"/>
    <col min="1852" max="1852" width="1.6328125" customWidth="1"/>
    <col min="1853" max="1854" width="3.08984375" customWidth="1"/>
    <col min="1855" max="1855" width="2.6328125" customWidth="1"/>
    <col min="1856" max="1856" width="0.81640625" customWidth="1"/>
    <col min="1857" max="1857" width="2.1796875" customWidth="1"/>
    <col min="1858" max="1858" width="3.1796875" customWidth="1"/>
    <col min="1859" max="1859" width="0.81640625" customWidth="1"/>
    <col min="1860" max="1860" width="2.81640625" customWidth="1"/>
    <col min="1861" max="1861" width="5.90625" customWidth="1"/>
    <col min="1862" max="1862" width="4" customWidth="1"/>
    <col min="1863" max="1863" width="3.6328125" customWidth="1"/>
    <col min="1864" max="1864" width="5.90625" customWidth="1"/>
    <col min="1865" max="1865" width="4.6328125" customWidth="1"/>
    <col min="2050" max="2050" width="9.453125" customWidth="1"/>
    <col min="2051" max="2051" width="2.6328125" customWidth="1"/>
    <col min="2052" max="2053" width="3.08984375" customWidth="1"/>
    <col min="2054" max="2054" width="1.6328125" customWidth="1"/>
    <col min="2055" max="2059" width="3.08984375" customWidth="1"/>
    <col min="2060" max="2060" width="1.6328125" customWidth="1"/>
    <col min="2061" max="2065" width="3.08984375" customWidth="1"/>
    <col min="2066" max="2066" width="1.6328125" customWidth="1"/>
    <col min="2067" max="2071" width="3.08984375" customWidth="1"/>
    <col min="2072" max="2072" width="1.6328125" customWidth="1"/>
    <col min="2073" max="2077" width="3.08984375" customWidth="1"/>
    <col min="2078" max="2078" width="1.6328125" customWidth="1"/>
    <col min="2079" max="2083" width="3.08984375" customWidth="1"/>
    <col min="2084" max="2084" width="1.6328125" customWidth="1"/>
    <col min="2085" max="2089" width="3.08984375" customWidth="1"/>
    <col min="2090" max="2090" width="1.6328125" customWidth="1"/>
    <col min="2091" max="2095" width="3.08984375" customWidth="1"/>
    <col min="2096" max="2096" width="1.6328125" customWidth="1"/>
    <col min="2097" max="2101" width="3.08984375" customWidth="1"/>
    <col min="2102" max="2102" width="1.6328125" customWidth="1"/>
    <col min="2103" max="2107" width="3.08984375" customWidth="1"/>
    <col min="2108" max="2108" width="1.6328125" customWidth="1"/>
    <col min="2109" max="2110" width="3.08984375" customWidth="1"/>
    <col min="2111" max="2111" width="2.6328125" customWidth="1"/>
    <col min="2112" max="2112" width="0.81640625" customWidth="1"/>
    <col min="2113" max="2113" width="2.1796875" customWidth="1"/>
    <col min="2114" max="2114" width="3.1796875" customWidth="1"/>
    <col min="2115" max="2115" width="0.81640625" customWidth="1"/>
    <col min="2116" max="2116" width="2.81640625" customWidth="1"/>
    <col min="2117" max="2117" width="5.90625" customWidth="1"/>
    <col min="2118" max="2118" width="4" customWidth="1"/>
    <col min="2119" max="2119" width="3.6328125" customWidth="1"/>
    <col min="2120" max="2120" width="5.90625" customWidth="1"/>
    <col min="2121" max="2121" width="4.6328125" customWidth="1"/>
    <col min="2306" max="2306" width="9.453125" customWidth="1"/>
    <col min="2307" max="2307" width="2.6328125" customWidth="1"/>
    <col min="2308" max="2309" width="3.08984375" customWidth="1"/>
    <col min="2310" max="2310" width="1.6328125" customWidth="1"/>
    <col min="2311" max="2315" width="3.08984375" customWidth="1"/>
    <col min="2316" max="2316" width="1.6328125" customWidth="1"/>
    <col min="2317" max="2321" width="3.08984375" customWidth="1"/>
    <col min="2322" max="2322" width="1.6328125" customWidth="1"/>
    <col min="2323" max="2327" width="3.08984375" customWidth="1"/>
    <col min="2328" max="2328" width="1.6328125" customWidth="1"/>
    <col min="2329" max="2333" width="3.08984375" customWidth="1"/>
    <col min="2334" max="2334" width="1.6328125" customWidth="1"/>
    <col min="2335" max="2339" width="3.08984375" customWidth="1"/>
    <col min="2340" max="2340" width="1.6328125" customWidth="1"/>
    <col min="2341" max="2345" width="3.08984375" customWidth="1"/>
    <col min="2346" max="2346" width="1.6328125" customWidth="1"/>
    <col min="2347" max="2351" width="3.08984375" customWidth="1"/>
    <col min="2352" max="2352" width="1.6328125" customWidth="1"/>
    <col min="2353" max="2357" width="3.08984375" customWidth="1"/>
    <col min="2358" max="2358" width="1.6328125" customWidth="1"/>
    <col min="2359" max="2363" width="3.08984375" customWidth="1"/>
    <col min="2364" max="2364" width="1.6328125" customWidth="1"/>
    <col min="2365" max="2366" width="3.08984375" customWidth="1"/>
    <col min="2367" max="2367" width="2.6328125" customWidth="1"/>
    <col min="2368" max="2368" width="0.81640625" customWidth="1"/>
    <col min="2369" max="2369" width="2.1796875" customWidth="1"/>
    <col min="2370" max="2370" width="3.1796875" customWidth="1"/>
    <col min="2371" max="2371" width="0.81640625" customWidth="1"/>
    <col min="2372" max="2372" width="2.81640625" customWidth="1"/>
    <col min="2373" max="2373" width="5.90625" customWidth="1"/>
    <col min="2374" max="2374" width="4" customWidth="1"/>
    <col min="2375" max="2375" width="3.6328125" customWidth="1"/>
    <col min="2376" max="2376" width="5.90625" customWidth="1"/>
    <col min="2377" max="2377" width="4.6328125" customWidth="1"/>
    <col min="2562" max="2562" width="9.453125" customWidth="1"/>
    <col min="2563" max="2563" width="2.6328125" customWidth="1"/>
    <col min="2564" max="2565" width="3.08984375" customWidth="1"/>
    <col min="2566" max="2566" width="1.6328125" customWidth="1"/>
    <col min="2567" max="2571" width="3.08984375" customWidth="1"/>
    <col min="2572" max="2572" width="1.6328125" customWidth="1"/>
    <col min="2573" max="2577" width="3.08984375" customWidth="1"/>
    <col min="2578" max="2578" width="1.6328125" customWidth="1"/>
    <col min="2579" max="2583" width="3.08984375" customWidth="1"/>
    <col min="2584" max="2584" width="1.6328125" customWidth="1"/>
    <col min="2585" max="2589" width="3.08984375" customWidth="1"/>
    <col min="2590" max="2590" width="1.6328125" customWidth="1"/>
    <col min="2591" max="2595" width="3.08984375" customWidth="1"/>
    <col min="2596" max="2596" width="1.6328125" customWidth="1"/>
    <col min="2597" max="2601" width="3.08984375" customWidth="1"/>
    <col min="2602" max="2602" width="1.6328125" customWidth="1"/>
    <col min="2603" max="2607" width="3.08984375" customWidth="1"/>
    <col min="2608" max="2608" width="1.6328125" customWidth="1"/>
    <col min="2609" max="2613" width="3.08984375" customWidth="1"/>
    <col min="2614" max="2614" width="1.6328125" customWidth="1"/>
    <col min="2615" max="2619" width="3.08984375" customWidth="1"/>
    <col min="2620" max="2620" width="1.6328125" customWidth="1"/>
    <col min="2621" max="2622" width="3.08984375" customWidth="1"/>
    <col min="2623" max="2623" width="2.6328125" customWidth="1"/>
    <col min="2624" max="2624" width="0.81640625" customWidth="1"/>
    <col min="2625" max="2625" width="2.1796875" customWidth="1"/>
    <col min="2626" max="2626" width="3.1796875" customWidth="1"/>
    <col min="2627" max="2627" width="0.81640625" customWidth="1"/>
    <col min="2628" max="2628" width="2.81640625" customWidth="1"/>
    <col min="2629" max="2629" width="5.90625" customWidth="1"/>
    <col min="2630" max="2630" width="4" customWidth="1"/>
    <col min="2631" max="2631" width="3.6328125" customWidth="1"/>
    <col min="2632" max="2632" width="5.90625" customWidth="1"/>
    <col min="2633" max="2633" width="4.6328125" customWidth="1"/>
    <col min="2818" max="2818" width="9.453125" customWidth="1"/>
    <col min="2819" max="2819" width="2.6328125" customWidth="1"/>
    <col min="2820" max="2821" width="3.08984375" customWidth="1"/>
    <col min="2822" max="2822" width="1.6328125" customWidth="1"/>
    <col min="2823" max="2827" width="3.08984375" customWidth="1"/>
    <col min="2828" max="2828" width="1.6328125" customWidth="1"/>
    <col min="2829" max="2833" width="3.08984375" customWidth="1"/>
    <col min="2834" max="2834" width="1.6328125" customWidth="1"/>
    <col min="2835" max="2839" width="3.08984375" customWidth="1"/>
    <col min="2840" max="2840" width="1.6328125" customWidth="1"/>
    <col min="2841" max="2845" width="3.08984375" customWidth="1"/>
    <col min="2846" max="2846" width="1.6328125" customWidth="1"/>
    <col min="2847" max="2851" width="3.08984375" customWidth="1"/>
    <col min="2852" max="2852" width="1.6328125" customWidth="1"/>
    <col min="2853" max="2857" width="3.08984375" customWidth="1"/>
    <col min="2858" max="2858" width="1.6328125" customWidth="1"/>
    <col min="2859" max="2863" width="3.08984375" customWidth="1"/>
    <col min="2864" max="2864" width="1.6328125" customWidth="1"/>
    <col min="2865" max="2869" width="3.08984375" customWidth="1"/>
    <col min="2870" max="2870" width="1.6328125" customWidth="1"/>
    <col min="2871" max="2875" width="3.08984375" customWidth="1"/>
    <col min="2876" max="2876" width="1.6328125" customWidth="1"/>
    <col min="2877" max="2878" width="3.08984375" customWidth="1"/>
    <col min="2879" max="2879" width="2.6328125" customWidth="1"/>
    <col min="2880" max="2880" width="0.81640625" customWidth="1"/>
    <col min="2881" max="2881" width="2.1796875" customWidth="1"/>
    <col min="2882" max="2882" width="3.1796875" customWidth="1"/>
    <col min="2883" max="2883" width="0.81640625" customWidth="1"/>
    <col min="2884" max="2884" width="2.81640625" customWidth="1"/>
    <col min="2885" max="2885" width="5.90625" customWidth="1"/>
    <col min="2886" max="2886" width="4" customWidth="1"/>
    <col min="2887" max="2887" width="3.6328125" customWidth="1"/>
    <col min="2888" max="2888" width="5.90625" customWidth="1"/>
    <col min="2889" max="2889" width="4.6328125" customWidth="1"/>
    <col min="3074" max="3074" width="9.453125" customWidth="1"/>
    <col min="3075" max="3075" width="2.6328125" customWidth="1"/>
    <col min="3076" max="3077" width="3.08984375" customWidth="1"/>
    <col min="3078" max="3078" width="1.6328125" customWidth="1"/>
    <col min="3079" max="3083" width="3.08984375" customWidth="1"/>
    <col min="3084" max="3084" width="1.6328125" customWidth="1"/>
    <col min="3085" max="3089" width="3.08984375" customWidth="1"/>
    <col min="3090" max="3090" width="1.6328125" customWidth="1"/>
    <col min="3091" max="3095" width="3.08984375" customWidth="1"/>
    <col min="3096" max="3096" width="1.6328125" customWidth="1"/>
    <col min="3097" max="3101" width="3.08984375" customWidth="1"/>
    <col min="3102" max="3102" width="1.6328125" customWidth="1"/>
    <col min="3103" max="3107" width="3.08984375" customWidth="1"/>
    <col min="3108" max="3108" width="1.6328125" customWidth="1"/>
    <col min="3109" max="3113" width="3.08984375" customWidth="1"/>
    <col min="3114" max="3114" width="1.6328125" customWidth="1"/>
    <col min="3115" max="3119" width="3.08984375" customWidth="1"/>
    <col min="3120" max="3120" width="1.6328125" customWidth="1"/>
    <col min="3121" max="3125" width="3.08984375" customWidth="1"/>
    <col min="3126" max="3126" width="1.6328125" customWidth="1"/>
    <col min="3127" max="3131" width="3.08984375" customWidth="1"/>
    <col min="3132" max="3132" width="1.6328125" customWidth="1"/>
    <col min="3133" max="3134" width="3.08984375" customWidth="1"/>
    <col min="3135" max="3135" width="2.6328125" customWidth="1"/>
    <col min="3136" max="3136" width="0.81640625" customWidth="1"/>
    <col min="3137" max="3137" width="2.1796875" customWidth="1"/>
    <col min="3138" max="3138" width="3.1796875" customWidth="1"/>
    <col min="3139" max="3139" width="0.81640625" customWidth="1"/>
    <col min="3140" max="3140" width="2.81640625" customWidth="1"/>
    <col min="3141" max="3141" width="5.90625" customWidth="1"/>
    <col min="3142" max="3142" width="4" customWidth="1"/>
    <col min="3143" max="3143" width="3.6328125" customWidth="1"/>
    <col min="3144" max="3144" width="5.90625" customWidth="1"/>
    <col min="3145" max="3145" width="4.6328125" customWidth="1"/>
    <col min="3330" max="3330" width="9.453125" customWidth="1"/>
    <col min="3331" max="3331" width="2.6328125" customWidth="1"/>
    <col min="3332" max="3333" width="3.08984375" customWidth="1"/>
    <col min="3334" max="3334" width="1.6328125" customWidth="1"/>
    <col min="3335" max="3339" width="3.08984375" customWidth="1"/>
    <col min="3340" max="3340" width="1.6328125" customWidth="1"/>
    <col min="3341" max="3345" width="3.08984375" customWidth="1"/>
    <col min="3346" max="3346" width="1.6328125" customWidth="1"/>
    <col min="3347" max="3351" width="3.08984375" customWidth="1"/>
    <col min="3352" max="3352" width="1.6328125" customWidth="1"/>
    <col min="3353" max="3357" width="3.08984375" customWidth="1"/>
    <col min="3358" max="3358" width="1.6328125" customWidth="1"/>
    <col min="3359" max="3363" width="3.08984375" customWidth="1"/>
    <col min="3364" max="3364" width="1.6328125" customWidth="1"/>
    <col min="3365" max="3369" width="3.08984375" customWidth="1"/>
    <col min="3370" max="3370" width="1.6328125" customWidth="1"/>
    <col min="3371" max="3375" width="3.08984375" customWidth="1"/>
    <col min="3376" max="3376" width="1.6328125" customWidth="1"/>
    <col min="3377" max="3381" width="3.08984375" customWidth="1"/>
    <col min="3382" max="3382" width="1.6328125" customWidth="1"/>
    <col min="3383" max="3387" width="3.08984375" customWidth="1"/>
    <col min="3388" max="3388" width="1.6328125" customWidth="1"/>
    <col min="3389" max="3390" width="3.08984375" customWidth="1"/>
    <col min="3391" max="3391" width="2.6328125" customWidth="1"/>
    <col min="3392" max="3392" width="0.81640625" customWidth="1"/>
    <col min="3393" max="3393" width="2.1796875" customWidth="1"/>
    <col min="3394" max="3394" width="3.1796875" customWidth="1"/>
    <col min="3395" max="3395" width="0.81640625" customWidth="1"/>
    <col min="3396" max="3396" width="2.81640625" customWidth="1"/>
    <col min="3397" max="3397" width="5.90625" customWidth="1"/>
    <col min="3398" max="3398" width="4" customWidth="1"/>
    <col min="3399" max="3399" width="3.6328125" customWidth="1"/>
    <col min="3400" max="3400" width="5.90625" customWidth="1"/>
    <col min="3401" max="3401" width="4.6328125" customWidth="1"/>
    <col min="3586" max="3586" width="9.453125" customWidth="1"/>
    <col min="3587" max="3587" width="2.6328125" customWidth="1"/>
    <col min="3588" max="3589" width="3.08984375" customWidth="1"/>
    <col min="3590" max="3590" width="1.6328125" customWidth="1"/>
    <col min="3591" max="3595" width="3.08984375" customWidth="1"/>
    <col min="3596" max="3596" width="1.6328125" customWidth="1"/>
    <col min="3597" max="3601" width="3.08984375" customWidth="1"/>
    <col min="3602" max="3602" width="1.6328125" customWidth="1"/>
    <col min="3603" max="3607" width="3.08984375" customWidth="1"/>
    <col min="3608" max="3608" width="1.6328125" customWidth="1"/>
    <col min="3609" max="3613" width="3.08984375" customWidth="1"/>
    <col min="3614" max="3614" width="1.6328125" customWidth="1"/>
    <col min="3615" max="3619" width="3.08984375" customWidth="1"/>
    <col min="3620" max="3620" width="1.6328125" customWidth="1"/>
    <col min="3621" max="3625" width="3.08984375" customWidth="1"/>
    <col min="3626" max="3626" width="1.6328125" customWidth="1"/>
    <col min="3627" max="3631" width="3.08984375" customWidth="1"/>
    <col min="3632" max="3632" width="1.6328125" customWidth="1"/>
    <col min="3633" max="3637" width="3.08984375" customWidth="1"/>
    <col min="3638" max="3638" width="1.6328125" customWidth="1"/>
    <col min="3639" max="3643" width="3.08984375" customWidth="1"/>
    <col min="3644" max="3644" width="1.6328125" customWidth="1"/>
    <col min="3645" max="3646" width="3.08984375" customWidth="1"/>
    <col min="3647" max="3647" width="2.6328125" customWidth="1"/>
    <col min="3648" max="3648" width="0.81640625" customWidth="1"/>
    <col min="3649" max="3649" width="2.1796875" customWidth="1"/>
    <col min="3650" max="3650" width="3.1796875" customWidth="1"/>
    <col min="3651" max="3651" width="0.81640625" customWidth="1"/>
    <col min="3652" max="3652" width="2.81640625" customWidth="1"/>
    <col min="3653" max="3653" width="5.90625" customWidth="1"/>
    <col min="3654" max="3654" width="4" customWidth="1"/>
    <col min="3655" max="3655" width="3.6328125" customWidth="1"/>
    <col min="3656" max="3656" width="5.90625" customWidth="1"/>
    <col min="3657" max="3657" width="4.6328125" customWidth="1"/>
    <col min="3842" max="3842" width="9.453125" customWidth="1"/>
    <col min="3843" max="3843" width="2.6328125" customWidth="1"/>
    <col min="3844" max="3845" width="3.08984375" customWidth="1"/>
    <col min="3846" max="3846" width="1.6328125" customWidth="1"/>
    <col min="3847" max="3851" width="3.08984375" customWidth="1"/>
    <col min="3852" max="3852" width="1.6328125" customWidth="1"/>
    <col min="3853" max="3857" width="3.08984375" customWidth="1"/>
    <col min="3858" max="3858" width="1.6328125" customWidth="1"/>
    <col min="3859" max="3863" width="3.08984375" customWidth="1"/>
    <col min="3864" max="3864" width="1.6328125" customWidth="1"/>
    <col min="3865" max="3869" width="3.08984375" customWidth="1"/>
    <col min="3870" max="3870" width="1.6328125" customWidth="1"/>
    <col min="3871" max="3875" width="3.08984375" customWidth="1"/>
    <col min="3876" max="3876" width="1.6328125" customWidth="1"/>
    <col min="3877" max="3881" width="3.08984375" customWidth="1"/>
    <col min="3882" max="3882" width="1.6328125" customWidth="1"/>
    <col min="3883" max="3887" width="3.08984375" customWidth="1"/>
    <col min="3888" max="3888" width="1.6328125" customWidth="1"/>
    <col min="3889" max="3893" width="3.08984375" customWidth="1"/>
    <col min="3894" max="3894" width="1.6328125" customWidth="1"/>
    <col min="3895" max="3899" width="3.08984375" customWidth="1"/>
    <col min="3900" max="3900" width="1.6328125" customWidth="1"/>
    <col min="3901" max="3902" width="3.08984375" customWidth="1"/>
    <col min="3903" max="3903" width="2.6328125" customWidth="1"/>
    <col min="3904" max="3904" width="0.81640625" customWidth="1"/>
    <col min="3905" max="3905" width="2.1796875" customWidth="1"/>
    <col min="3906" max="3906" width="3.1796875" customWidth="1"/>
    <col min="3907" max="3907" width="0.81640625" customWidth="1"/>
    <col min="3908" max="3908" width="2.81640625" customWidth="1"/>
    <col min="3909" max="3909" width="5.90625" customWidth="1"/>
    <col min="3910" max="3910" width="4" customWidth="1"/>
    <col min="3911" max="3911" width="3.6328125" customWidth="1"/>
    <col min="3912" max="3912" width="5.90625" customWidth="1"/>
    <col min="3913" max="3913" width="4.6328125" customWidth="1"/>
    <col min="4098" max="4098" width="9.453125" customWidth="1"/>
    <col min="4099" max="4099" width="2.6328125" customWidth="1"/>
    <col min="4100" max="4101" width="3.08984375" customWidth="1"/>
    <col min="4102" max="4102" width="1.6328125" customWidth="1"/>
    <col min="4103" max="4107" width="3.08984375" customWidth="1"/>
    <col min="4108" max="4108" width="1.6328125" customWidth="1"/>
    <col min="4109" max="4113" width="3.08984375" customWidth="1"/>
    <col min="4114" max="4114" width="1.6328125" customWidth="1"/>
    <col min="4115" max="4119" width="3.08984375" customWidth="1"/>
    <col min="4120" max="4120" width="1.6328125" customWidth="1"/>
    <col min="4121" max="4125" width="3.08984375" customWidth="1"/>
    <col min="4126" max="4126" width="1.6328125" customWidth="1"/>
    <col min="4127" max="4131" width="3.08984375" customWidth="1"/>
    <col min="4132" max="4132" width="1.6328125" customWidth="1"/>
    <col min="4133" max="4137" width="3.08984375" customWidth="1"/>
    <col min="4138" max="4138" width="1.6328125" customWidth="1"/>
    <col min="4139" max="4143" width="3.08984375" customWidth="1"/>
    <col min="4144" max="4144" width="1.6328125" customWidth="1"/>
    <col min="4145" max="4149" width="3.08984375" customWidth="1"/>
    <col min="4150" max="4150" width="1.6328125" customWidth="1"/>
    <col min="4151" max="4155" width="3.08984375" customWidth="1"/>
    <col min="4156" max="4156" width="1.6328125" customWidth="1"/>
    <col min="4157" max="4158" width="3.08984375" customWidth="1"/>
    <col min="4159" max="4159" width="2.6328125" customWidth="1"/>
    <col min="4160" max="4160" width="0.81640625" customWidth="1"/>
    <col min="4161" max="4161" width="2.1796875" customWidth="1"/>
    <col min="4162" max="4162" width="3.1796875" customWidth="1"/>
    <col min="4163" max="4163" width="0.81640625" customWidth="1"/>
    <col min="4164" max="4164" width="2.81640625" customWidth="1"/>
    <col min="4165" max="4165" width="5.90625" customWidth="1"/>
    <col min="4166" max="4166" width="4" customWidth="1"/>
    <col min="4167" max="4167" width="3.6328125" customWidth="1"/>
    <col min="4168" max="4168" width="5.90625" customWidth="1"/>
    <col min="4169" max="4169" width="4.6328125" customWidth="1"/>
    <col min="4354" max="4354" width="9.453125" customWidth="1"/>
    <col min="4355" max="4355" width="2.6328125" customWidth="1"/>
    <col min="4356" max="4357" width="3.08984375" customWidth="1"/>
    <col min="4358" max="4358" width="1.6328125" customWidth="1"/>
    <col min="4359" max="4363" width="3.08984375" customWidth="1"/>
    <col min="4364" max="4364" width="1.6328125" customWidth="1"/>
    <col min="4365" max="4369" width="3.08984375" customWidth="1"/>
    <col min="4370" max="4370" width="1.6328125" customWidth="1"/>
    <col min="4371" max="4375" width="3.08984375" customWidth="1"/>
    <col min="4376" max="4376" width="1.6328125" customWidth="1"/>
    <col min="4377" max="4381" width="3.08984375" customWidth="1"/>
    <col min="4382" max="4382" width="1.6328125" customWidth="1"/>
    <col min="4383" max="4387" width="3.08984375" customWidth="1"/>
    <col min="4388" max="4388" width="1.6328125" customWidth="1"/>
    <col min="4389" max="4393" width="3.08984375" customWidth="1"/>
    <col min="4394" max="4394" width="1.6328125" customWidth="1"/>
    <col min="4395" max="4399" width="3.08984375" customWidth="1"/>
    <col min="4400" max="4400" width="1.6328125" customWidth="1"/>
    <col min="4401" max="4405" width="3.08984375" customWidth="1"/>
    <col min="4406" max="4406" width="1.6328125" customWidth="1"/>
    <col min="4407" max="4411" width="3.08984375" customWidth="1"/>
    <col min="4412" max="4412" width="1.6328125" customWidth="1"/>
    <col min="4413" max="4414" width="3.08984375" customWidth="1"/>
    <col min="4415" max="4415" width="2.6328125" customWidth="1"/>
    <col min="4416" max="4416" width="0.81640625" customWidth="1"/>
    <col min="4417" max="4417" width="2.1796875" customWidth="1"/>
    <col min="4418" max="4418" width="3.1796875" customWidth="1"/>
    <col min="4419" max="4419" width="0.81640625" customWidth="1"/>
    <col min="4420" max="4420" width="2.81640625" customWidth="1"/>
    <col min="4421" max="4421" width="5.90625" customWidth="1"/>
    <col min="4422" max="4422" width="4" customWidth="1"/>
    <col min="4423" max="4423" width="3.6328125" customWidth="1"/>
    <col min="4424" max="4424" width="5.90625" customWidth="1"/>
    <col min="4425" max="4425" width="4.6328125" customWidth="1"/>
    <col min="4610" max="4610" width="9.453125" customWidth="1"/>
    <col min="4611" max="4611" width="2.6328125" customWidth="1"/>
    <col min="4612" max="4613" width="3.08984375" customWidth="1"/>
    <col min="4614" max="4614" width="1.6328125" customWidth="1"/>
    <col min="4615" max="4619" width="3.08984375" customWidth="1"/>
    <col min="4620" max="4620" width="1.6328125" customWidth="1"/>
    <col min="4621" max="4625" width="3.08984375" customWidth="1"/>
    <col min="4626" max="4626" width="1.6328125" customWidth="1"/>
    <col min="4627" max="4631" width="3.08984375" customWidth="1"/>
    <col min="4632" max="4632" width="1.6328125" customWidth="1"/>
    <col min="4633" max="4637" width="3.08984375" customWidth="1"/>
    <col min="4638" max="4638" width="1.6328125" customWidth="1"/>
    <col min="4639" max="4643" width="3.08984375" customWidth="1"/>
    <col min="4644" max="4644" width="1.6328125" customWidth="1"/>
    <col min="4645" max="4649" width="3.08984375" customWidth="1"/>
    <col min="4650" max="4650" width="1.6328125" customWidth="1"/>
    <col min="4651" max="4655" width="3.08984375" customWidth="1"/>
    <col min="4656" max="4656" width="1.6328125" customWidth="1"/>
    <col min="4657" max="4661" width="3.08984375" customWidth="1"/>
    <col min="4662" max="4662" width="1.6328125" customWidth="1"/>
    <col min="4663" max="4667" width="3.08984375" customWidth="1"/>
    <col min="4668" max="4668" width="1.6328125" customWidth="1"/>
    <col min="4669" max="4670" width="3.08984375" customWidth="1"/>
    <col min="4671" max="4671" width="2.6328125" customWidth="1"/>
    <col min="4672" max="4672" width="0.81640625" customWidth="1"/>
    <col min="4673" max="4673" width="2.1796875" customWidth="1"/>
    <col min="4674" max="4674" width="3.1796875" customWidth="1"/>
    <col min="4675" max="4675" width="0.81640625" customWidth="1"/>
    <col min="4676" max="4676" width="2.81640625" customWidth="1"/>
    <col min="4677" max="4677" width="5.90625" customWidth="1"/>
    <col min="4678" max="4678" width="4" customWidth="1"/>
    <col min="4679" max="4679" width="3.6328125" customWidth="1"/>
    <col min="4680" max="4680" width="5.90625" customWidth="1"/>
    <col min="4681" max="4681" width="4.6328125" customWidth="1"/>
    <col min="4866" max="4866" width="9.453125" customWidth="1"/>
    <col min="4867" max="4867" width="2.6328125" customWidth="1"/>
    <col min="4868" max="4869" width="3.08984375" customWidth="1"/>
    <col min="4870" max="4870" width="1.6328125" customWidth="1"/>
    <col min="4871" max="4875" width="3.08984375" customWidth="1"/>
    <col min="4876" max="4876" width="1.6328125" customWidth="1"/>
    <col min="4877" max="4881" width="3.08984375" customWidth="1"/>
    <col min="4882" max="4882" width="1.6328125" customWidth="1"/>
    <col min="4883" max="4887" width="3.08984375" customWidth="1"/>
    <col min="4888" max="4888" width="1.6328125" customWidth="1"/>
    <col min="4889" max="4893" width="3.08984375" customWidth="1"/>
    <col min="4894" max="4894" width="1.6328125" customWidth="1"/>
    <col min="4895" max="4899" width="3.08984375" customWidth="1"/>
    <col min="4900" max="4900" width="1.6328125" customWidth="1"/>
    <col min="4901" max="4905" width="3.08984375" customWidth="1"/>
    <col min="4906" max="4906" width="1.6328125" customWidth="1"/>
    <col min="4907" max="4911" width="3.08984375" customWidth="1"/>
    <col min="4912" max="4912" width="1.6328125" customWidth="1"/>
    <col min="4913" max="4917" width="3.08984375" customWidth="1"/>
    <col min="4918" max="4918" width="1.6328125" customWidth="1"/>
    <col min="4919" max="4923" width="3.08984375" customWidth="1"/>
    <col min="4924" max="4924" width="1.6328125" customWidth="1"/>
    <col min="4925" max="4926" width="3.08984375" customWidth="1"/>
    <col min="4927" max="4927" width="2.6328125" customWidth="1"/>
    <col min="4928" max="4928" width="0.81640625" customWidth="1"/>
    <col min="4929" max="4929" width="2.1796875" customWidth="1"/>
    <col min="4930" max="4930" width="3.1796875" customWidth="1"/>
    <col min="4931" max="4931" width="0.81640625" customWidth="1"/>
    <col min="4932" max="4932" width="2.81640625" customWidth="1"/>
    <col min="4933" max="4933" width="5.90625" customWidth="1"/>
    <col min="4934" max="4934" width="4" customWidth="1"/>
    <col min="4935" max="4935" width="3.6328125" customWidth="1"/>
    <col min="4936" max="4936" width="5.90625" customWidth="1"/>
    <col min="4937" max="4937" width="4.6328125" customWidth="1"/>
    <col min="5122" max="5122" width="9.453125" customWidth="1"/>
    <col min="5123" max="5123" width="2.6328125" customWidth="1"/>
    <col min="5124" max="5125" width="3.08984375" customWidth="1"/>
    <col min="5126" max="5126" width="1.6328125" customWidth="1"/>
    <col min="5127" max="5131" width="3.08984375" customWidth="1"/>
    <col min="5132" max="5132" width="1.6328125" customWidth="1"/>
    <col min="5133" max="5137" width="3.08984375" customWidth="1"/>
    <col min="5138" max="5138" width="1.6328125" customWidth="1"/>
    <col min="5139" max="5143" width="3.08984375" customWidth="1"/>
    <col min="5144" max="5144" width="1.6328125" customWidth="1"/>
    <col min="5145" max="5149" width="3.08984375" customWidth="1"/>
    <col min="5150" max="5150" width="1.6328125" customWidth="1"/>
    <col min="5151" max="5155" width="3.08984375" customWidth="1"/>
    <col min="5156" max="5156" width="1.6328125" customWidth="1"/>
    <col min="5157" max="5161" width="3.08984375" customWidth="1"/>
    <col min="5162" max="5162" width="1.6328125" customWidth="1"/>
    <col min="5163" max="5167" width="3.08984375" customWidth="1"/>
    <col min="5168" max="5168" width="1.6328125" customWidth="1"/>
    <col min="5169" max="5173" width="3.08984375" customWidth="1"/>
    <col min="5174" max="5174" width="1.6328125" customWidth="1"/>
    <col min="5175" max="5179" width="3.08984375" customWidth="1"/>
    <col min="5180" max="5180" width="1.6328125" customWidth="1"/>
    <col min="5181" max="5182" width="3.08984375" customWidth="1"/>
    <col min="5183" max="5183" width="2.6328125" customWidth="1"/>
    <col min="5184" max="5184" width="0.81640625" customWidth="1"/>
    <col min="5185" max="5185" width="2.1796875" customWidth="1"/>
    <col min="5186" max="5186" width="3.1796875" customWidth="1"/>
    <col min="5187" max="5187" width="0.81640625" customWidth="1"/>
    <col min="5188" max="5188" width="2.81640625" customWidth="1"/>
    <col min="5189" max="5189" width="5.90625" customWidth="1"/>
    <col min="5190" max="5190" width="4" customWidth="1"/>
    <col min="5191" max="5191" width="3.6328125" customWidth="1"/>
    <col min="5192" max="5192" width="5.90625" customWidth="1"/>
    <col min="5193" max="5193" width="4.6328125" customWidth="1"/>
    <col min="5378" max="5378" width="9.453125" customWidth="1"/>
    <col min="5379" max="5379" width="2.6328125" customWidth="1"/>
    <col min="5380" max="5381" width="3.08984375" customWidth="1"/>
    <col min="5382" max="5382" width="1.6328125" customWidth="1"/>
    <col min="5383" max="5387" width="3.08984375" customWidth="1"/>
    <col min="5388" max="5388" width="1.6328125" customWidth="1"/>
    <col min="5389" max="5393" width="3.08984375" customWidth="1"/>
    <col min="5394" max="5394" width="1.6328125" customWidth="1"/>
    <col min="5395" max="5399" width="3.08984375" customWidth="1"/>
    <col min="5400" max="5400" width="1.6328125" customWidth="1"/>
    <col min="5401" max="5405" width="3.08984375" customWidth="1"/>
    <col min="5406" max="5406" width="1.6328125" customWidth="1"/>
    <col min="5407" max="5411" width="3.08984375" customWidth="1"/>
    <col min="5412" max="5412" width="1.6328125" customWidth="1"/>
    <col min="5413" max="5417" width="3.08984375" customWidth="1"/>
    <col min="5418" max="5418" width="1.6328125" customWidth="1"/>
    <col min="5419" max="5423" width="3.08984375" customWidth="1"/>
    <col min="5424" max="5424" width="1.6328125" customWidth="1"/>
    <col min="5425" max="5429" width="3.08984375" customWidth="1"/>
    <col min="5430" max="5430" width="1.6328125" customWidth="1"/>
    <col min="5431" max="5435" width="3.08984375" customWidth="1"/>
    <col min="5436" max="5436" width="1.6328125" customWidth="1"/>
    <col min="5437" max="5438" width="3.08984375" customWidth="1"/>
    <col min="5439" max="5439" width="2.6328125" customWidth="1"/>
    <col min="5440" max="5440" width="0.81640625" customWidth="1"/>
    <col min="5441" max="5441" width="2.1796875" customWidth="1"/>
    <col min="5442" max="5442" width="3.1796875" customWidth="1"/>
    <col min="5443" max="5443" width="0.81640625" customWidth="1"/>
    <col min="5444" max="5444" width="2.81640625" customWidth="1"/>
    <col min="5445" max="5445" width="5.90625" customWidth="1"/>
    <col min="5446" max="5446" width="4" customWidth="1"/>
    <col min="5447" max="5447" width="3.6328125" customWidth="1"/>
    <col min="5448" max="5448" width="5.90625" customWidth="1"/>
    <col min="5449" max="5449" width="4.6328125" customWidth="1"/>
    <col min="5634" max="5634" width="9.453125" customWidth="1"/>
    <col min="5635" max="5635" width="2.6328125" customWidth="1"/>
    <col min="5636" max="5637" width="3.08984375" customWidth="1"/>
    <col min="5638" max="5638" width="1.6328125" customWidth="1"/>
    <col min="5639" max="5643" width="3.08984375" customWidth="1"/>
    <col min="5644" max="5644" width="1.6328125" customWidth="1"/>
    <col min="5645" max="5649" width="3.08984375" customWidth="1"/>
    <col min="5650" max="5650" width="1.6328125" customWidth="1"/>
    <col min="5651" max="5655" width="3.08984375" customWidth="1"/>
    <col min="5656" max="5656" width="1.6328125" customWidth="1"/>
    <col min="5657" max="5661" width="3.08984375" customWidth="1"/>
    <col min="5662" max="5662" width="1.6328125" customWidth="1"/>
    <col min="5663" max="5667" width="3.08984375" customWidth="1"/>
    <col min="5668" max="5668" width="1.6328125" customWidth="1"/>
    <col min="5669" max="5673" width="3.08984375" customWidth="1"/>
    <col min="5674" max="5674" width="1.6328125" customWidth="1"/>
    <col min="5675" max="5679" width="3.08984375" customWidth="1"/>
    <col min="5680" max="5680" width="1.6328125" customWidth="1"/>
    <col min="5681" max="5685" width="3.08984375" customWidth="1"/>
    <col min="5686" max="5686" width="1.6328125" customWidth="1"/>
    <col min="5687" max="5691" width="3.08984375" customWidth="1"/>
    <col min="5692" max="5692" width="1.6328125" customWidth="1"/>
    <col min="5693" max="5694" width="3.08984375" customWidth="1"/>
    <col min="5695" max="5695" width="2.6328125" customWidth="1"/>
    <col min="5696" max="5696" width="0.81640625" customWidth="1"/>
    <col min="5697" max="5697" width="2.1796875" customWidth="1"/>
    <col min="5698" max="5698" width="3.1796875" customWidth="1"/>
    <col min="5699" max="5699" width="0.81640625" customWidth="1"/>
    <col min="5700" max="5700" width="2.81640625" customWidth="1"/>
    <col min="5701" max="5701" width="5.90625" customWidth="1"/>
    <col min="5702" max="5702" width="4" customWidth="1"/>
    <col min="5703" max="5703" width="3.6328125" customWidth="1"/>
    <col min="5704" max="5704" width="5.90625" customWidth="1"/>
    <col min="5705" max="5705" width="4.6328125" customWidth="1"/>
    <col min="5890" max="5890" width="9.453125" customWidth="1"/>
    <col min="5891" max="5891" width="2.6328125" customWidth="1"/>
    <col min="5892" max="5893" width="3.08984375" customWidth="1"/>
    <col min="5894" max="5894" width="1.6328125" customWidth="1"/>
    <col min="5895" max="5899" width="3.08984375" customWidth="1"/>
    <col min="5900" max="5900" width="1.6328125" customWidth="1"/>
    <col min="5901" max="5905" width="3.08984375" customWidth="1"/>
    <col min="5906" max="5906" width="1.6328125" customWidth="1"/>
    <col min="5907" max="5911" width="3.08984375" customWidth="1"/>
    <col min="5912" max="5912" width="1.6328125" customWidth="1"/>
    <col min="5913" max="5917" width="3.08984375" customWidth="1"/>
    <col min="5918" max="5918" width="1.6328125" customWidth="1"/>
    <col min="5919" max="5923" width="3.08984375" customWidth="1"/>
    <col min="5924" max="5924" width="1.6328125" customWidth="1"/>
    <col min="5925" max="5929" width="3.08984375" customWidth="1"/>
    <col min="5930" max="5930" width="1.6328125" customWidth="1"/>
    <col min="5931" max="5935" width="3.08984375" customWidth="1"/>
    <col min="5936" max="5936" width="1.6328125" customWidth="1"/>
    <col min="5937" max="5941" width="3.08984375" customWidth="1"/>
    <col min="5942" max="5942" width="1.6328125" customWidth="1"/>
    <col min="5943" max="5947" width="3.08984375" customWidth="1"/>
    <col min="5948" max="5948" width="1.6328125" customWidth="1"/>
    <col min="5949" max="5950" width="3.08984375" customWidth="1"/>
    <col min="5951" max="5951" width="2.6328125" customWidth="1"/>
    <col min="5952" max="5952" width="0.81640625" customWidth="1"/>
    <col min="5953" max="5953" width="2.1796875" customWidth="1"/>
    <col min="5954" max="5954" width="3.1796875" customWidth="1"/>
    <col min="5955" max="5955" width="0.81640625" customWidth="1"/>
    <col min="5956" max="5956" width="2.81640625" customWidth="1"/>
    <col min="5957" max="5957" width="5.90625" customWidth="1"/>
    <col min="5958" max="5958" width="4" customWidth="1"/>
    <col min="5959" max="5959" width="3.6328125" customWidth="1"/>
    <col min="5960" max="5960" width="5.90625" customWidth="1"/>
    <col min="5961" max="5961" width="4.6328125" customWidth="1"/>
    <col min="6146" max="6146" width="9.453125" customWidth="1"/>
    <col min="6147" max="6147" width="2.6328125" customWidth="1"/>
    <col min="6148" max="6149" width="3.08984375" customWidth="1"/>
    <col min="6150" max="6150" width="1.6328125" customWidth="1"/>
    <col min="6151" max="6155" width="3.08984375" customWidth="1"/>
    <col min="6156" max="6156" width="1.6328125" customWidth="1"/>
    <col min="6157" max="6161" width="3.08984375" customWidth="1"/>
    <col min="6162" max="6162" width="1.6328125" customWidth="1"/>
    <col min="6163" max="6167" width="3.08984375" customWidth="1"/>
    <col min="6168" max="6168" width="1.6328125" customWidth="1"/>
    <col min="6169" max="6173" width="3.08984375" customWidth="1"/>
    <col min="6174" max="6174" width="1.6328125" customWidth="1"/>
    <col min="6175" max="6179" width="3.08984375" customWidth="1"/>
    <col min="6180" max="6180" width="1.6328125" customWidth="1"/>
    <col min="6181" max="6185" width="3.08984375" customWidth="1"/>
    <col min="6186" max="6186" width="1.6328125" customWidth="1"/>
    <col min="6187" max="6191" width="3.08984375" customWidth="1"/>
    <col min="6192" max="6192" width="1.6328125" customWidth="1"/>
    <col min="6193" max="6197" width="3.08984375" customWidth="1"/>
    <col min="6198" max="6198" width="1.6328125" customWidth="1"/>
    <col min="6199" max="6203" width="3.08984375" customWidth="1"/>
    <col min="6204" max="6204" width="1.6328125" customWidth="1"/>
    <col min="6205" max="6206" width="3.08984375" customWidth="1"/>
    <col min="6207" max="6207" width="2.6328125" customWidth="1"/>
    <col min="6208" max="6208" width="0.81640625" customWidth="1"/>
    <col min="6209" max="6209" width="2.1796875" customWidth="1"/>
    <col min="6210" max="6210" width="3.1796875" customWidth="1"/>
    <col min="6211" max="6211" width="0.81640625" customWidth="1"/>
    <col min="6212" max="6212" width="2.81640625" customWidth="1"/>
    <col min="6213" max="6213" width="5.90625" customWidth="1"/>
    <col min="6214" max="6214" width="4" customWidth="1"/>
    <col min="6215" max="6215" width="3.6328125" customWidth="1"/>
    <col min="6216" max="6216" width="5.90625" customWidth="1"/>
    <col min="6217" max="6217" width="4.6328125" customWidth="1"/>
    <col min="6402" max="6402" width="9.453125" customWidth="1"/>
    <col min="6403" max="6403" width="2.6328125" customWidth="1"/>
    <col min="6404" max="6405" width="3.08984375" customWidth="1"/>
    <col min="6406" max="6406" width="1.6328125" customWidth="1"/>
    <col min="6407" max="6411" width="3.08984375" customWidth="1"/>
    <col min="6412" max="6412" width="1.6328125" customWidth="1"/>
    <col min="6413" max="6417" width="3.08984375" customWidth="1"/>
    <col min="6418" max="6418" width="1.6328125" customWidth="1"/>
    <col min="6419" max="6423" width="3.08984375" customWidth="1"/>
    <col min="6424" max="6424" width="1.6328125" customWidth="1"/>
    <col min="6425" max="6429" width="3.08984375" customWidth="1"/>
    <col min="6430" max="6430" width="1.6328125" customWidth="1"/>
    <col min="6431" max="6435" width="3.08984375" customWidth="1"/>
    <col min="6436" max="6436" width="1.6328125" customWidth="1"/>
    <col min="6437" max="6441" width="3.08984375" customWidth="1"/>
    <col min="6442" max="6442" width="1.6328125" customWidth="1"/>
    <col min="6443" max="6447" width="3.08984375" customWidth="1"/>
    <col min="6448" max="6448" width="1.6328125" customWidth="1"/>
    <col min="6449" max="6453" width="3.08984375" customWidth="1"/>
    <col min="6454" max="6454" width="1.6328125" customWidth="1"/>
    <col min="6455" max="6459" width="3.08984375" customWidth="1"/>
    <col min="6460" max="6460" width="1.6328125" customWidth="1"/>
    <col min="6461" max="6462" width="3.08984375" customWidth="1"/>
    <col min="6463" max="6463" width="2.6328125" customWidth="1"/>
    <col min="6464" max="6464" width="0.81640625" customWidth="1"/>
    <col min="6465" max="6465" width="2.1796875" customWidth="1"/>
    <col min="6466" max="6466" width="3.1796875" customWidth="1"/>
    <col min="6467" max="6467" width="0.81640625" customWidth="1"/>
    <col min="6468" max="6468" width="2.81640625" customWidth="1"/>
    <col min="6469" max="6469" width="5.90625" customWidth="1"/>
    <col min="6470" max="6470" width="4" customWidth="1"/>
    <col min="6471" max="6471" width="3.6328125" customWidth="1"/>
    <col min="6472" max="6472" width="5.90625" customWidth="1"/>
    <col min="6473" max="6473" width="4.6328125" customWidth="1"/>
    <col min="6658" max="6658" width="9.453125" customWidth="1"/>
    <col min="6659" max="6659" width="2.6328125" customWidth="1"/>
    <col min="6660" max="6661" width="3.08984375" customWidth="1"/>
    <col min="6662" max="6662" width="1.6328125" customWidth="1"/>
    <col min="6663" max="6667" width="3.08984375" customWidth="1"/>
    <col min="6668" max="6668" width="1.6328125" customWidth="1"/>
    <col min="6669" max="6673" width="3.08984375" customWidth="1"/>
    <col min="6674" max="6674" width="1.6328125" customWidth="1"/>
    <col min="6675" max="6679" width="3.08984375" customWidth="1"/>
    <col min="6680" max="6680" width="1.6328125" customWidth="1"/>
    <col min="6681" max="6685" width="3.08984375" customWidth="1"/>
    <col min="6686" max="6686" width="1.6328125" customWidth="1"/>
    <col min="6687" max="6691" width="3.08984375" customWidth="1"/>
    <col min="6692" max="6692" width="1.6328125" customWidth="1"/>
    <col min="6693" max="6697" width="3.08984375" customWidth="1"/>
    <col min="6698" max="6698" width="1.6328125" customWidth="1"/>
    <col min="6699" max="6703" width="3.08984375" customWidth="1"/>
    <col min="6704" max="6704" width="1.6328125" customWidth="1"/>
    <col min="6705" max="6709" width="3.08984375" customWidth="1"/>
    <col min="6710" max="6710" width="1.6328125" customWidth="1"/>
    <col min="6711" max="6715" width="3.08984375" customWidth="1"/>
    <col min="6716" max="6716" width="1.6328125" customWidth="1"/>
    <col min="6717" max="6718" width="3.08984375" customWidth="1"/>
    <col min="6719" max="6719" width="2.6328125" customWidth="1"/>
    <col min="6720" max="6720" width="0.81640625" customWidth="1"/>
    <col min="6721" max="6721" width="2.1796875" customWidth="1"/>
    <col min="6722" max="6722" width="3.1796875" customWidth="1"/>
    <col min="6723" max="6723" width="0.81640625" customWidth="1"/>
    <col min="6724" max="6724" width="2.81640625" customWidth="1"/>
    <col min="6725" max="6725" width="5.90625" customWidth="1"/>
    <col min="6726" max="6726" width="4" customWidth="1"/>
    <col min="6727" max="6727" width="3.6328125" customWidth="1"/>
    <col min="6728" max="6728" width="5.90625" customWidth="1"/>
    <col min="6729" max="6729" width="4.6328125" customWidth="1"/>
    <col min="6914" max="6914" width="9.453125" customWidth="1"/>
    <col min="6915" max="6915" width="2.6328125" customWidth="1"/>
    <col min="6916" max="6917" width="3.08984375" customWidth="1"/>
    <col min="6918" max="6918" width="1.6328125" customWidth="1"/>
    <col min="6919" max="6923" width="3.08984375" customWidth="1"/>
    <col min="6924" max="6924" width="1.6328125" customWidth="1"/>
    <col min="6925" max="6929" width="3.08984375" customWidth="1"/>
    <col min="6930" max="6930" width="1.6328125" customWidth="1"/>
    <col min="6931" max="6935" width="3.08984375" customWidth="1"/>
    <col min="6936" max="6936" width="1.6328125" customWidth="1"/>
    <col min="6937" max="6941" width="3.08984375" customWidth="1"/>
    <col min="6942" max="6942" width="1.6328125" customWidth="1"/>
    <col min="6943" max="6947" width="3.08984375" customWidth="1"/>
    <col min="6948" max="6948" width="1.6328125" customWidth="1"/>
    <col min="6949" max="6953" width="3.08984375" customWidth="1"/>
    <col min="6954" max="6954" width="1.6328125" customWidth="1"/>
    <col min="6955" max="6959" width="3.08984375" customWidth="1"/>
    <col min="6960" max="6960" width="1.6328125" customWidth="1"/>
    <col min="6961" max="6965" width="3.08984375" customWidth="1"/>
    <col min="6966" max="6966" width="1.6328125" customWidth="1"/>
    <col min="6967" max="6971" width="3.08984375" customWidth="1"/>
    <col min="6972" max="6972" width="1.6328125" customWidth="1"/>
    <col min="6973" max="6974" width="3.08984375" customWidth="1"/>
    <col min="6975" max="6975" width="2.6328125" customWidth="1"/>
    <col min="6976" max="6976" width="0.81640625" customWidth="1"/>
    <col min="6977" max="6977" width="2.1796875" customWidth="1"/>
    <col min="6978" max="6978" width="3.1796875" customWidth="1"/>
    <col min="6979" max="6979" width="0.81640625" customWidth="1"/>
    <col min="6980" max="6980" width="2.81640625" customWidth="1"/>
    <col min="6981" max="6981" width="5.90625" customWidth="1"/>
    <col min="6982" max="6982" width="4" customWidth="1"/>
    <col min="6983" max="6983" width="3.6328125" customWidth="1"/>
    <col min="6984" max="6984" width="5.90625" customWidth="1"/>
    <col min="6985" max="6985" width="4.6328125" customWidth="1"/>
    <col min="7170" max="7170" width="9.453125" customWidth="1"/>
    <col min="7171" max="7171" width="2.6328125" customWidth="1"/>
    <col min="7172" max="7173" width="3.08984375" customWidth="1"/>
    <col min="7174" max="7174" width="1.6328125" customWidth="1"/>
    <col min="7175" max="7179" width="3.08984375" customWidth="1"/>
    <col min="7180" max="7180" width="1.6328125" customWidth="1"/>
    <col min="7181" max="7185" width="3.08984375" customWidth="1"/>
    <col min="7186" max="7186" width="1.6328125" customWidth="1"/>
    <col min="7187" max="7191" width="3.08984375" customWidth="1"/>
    <col min="7192" max="7192" width="1.6328125" customWidth="1"/>
    <col min="7193" max="7197" width="3.08984375" customWidth="1"/>
    <col min="7198" max="7198" width="1.6328125" customWidth="1"/>
    <col min="7199" max="7203" width="3.08984375" customWidth="1"/>
    <col min="7204" max="7204" width="1.6328125" customWidth="1"/>
    <col min="7205" max="7209" width="3.08984375" customWidth="1"/>
    <col min="7210" max="7210" width="1.6328125" customWidth="1"/>
    <col min="7211" max="7215" width="3.08984375" customWidth="1"/>
    <col min="7216" max="7216" width="1.6328125" customWidth="1"/>
    <col min="7217" max="7221" width="3.08984375" customWidth="1"/>
    <col min="7222" max="7222" width="1.6328125" customWidth="1"/>
    <col min="7223" max="7227" width="3.08984375" customWidth="1"/>
    <col min="7228" max="7228" width="1.6328125" customWidth="1"/>
    <col min="7229" max="7230" width="3.08984375" customWidth="1"/>
    <col min="7231" max="7231" width="2.6328125" customWidth="1"/>
    <col min="7232" max="7232" width="0.81640625" customWidth="1"/>
    <col min="7233" max="7233" width="2.1796875" customWidth="1"/>
    <col min="7234" max="7234" width="3.1796875" customWidth="1"/>
    <col min="7235" max="7235" width="0.81640625" customWidth="1"/>
    <col min="7236" max="7236" width="2.81640625" customWidth="1"/>
    <col min="7237" max="7237" width="5.90625" customWidth="1"/>
    <col min="7238" max="7238" width="4" customWidth="1"/>
    <col min="7239" max="7239" width="3.6328125" customWidth="1"/>
    <col min="7240" max="7240" width="5.90625" customWidth="1"/>
    <col min="7241" max="7241" width="4.6328125" customWidth="1"/>
    <col min="7426" max="7426" width="9.453125" customWidth="1"/>
    <col min="7427" max="7427" width="2.6328125" customWidth="1"/>
    <col min="7428" max="7429" width="3.08984375" customWidth="1"/>
    <col min="7430" max="7430" width="1.6328125" customWidth="1"/>
    <col min="7431" max="7435" width="3.08984375" customWidth="1"/>
    <col min="7436" max="7436" width="1.6328125" customWidth="1"/>
    <col min="7437" max="7441" width="3.08984375" customWidth="1"/>
    <col min="7442" max="7442" width="1.6328125" customWidth="1"/>
    <col min="7443" max="7447" width="3.08984375" customWidth="1"/>
    <col min="7448" max="7448" width="1.6328125" customWidth="1"/>
    <col min="7449" max="7453" width="3.08984375" customWidth="1"/>
    <col min="7454" max="7454" width="1.6328125" customWidth="1"/>
    <col min="7455" max="7459" width="3.08984375" customWidth="1"/>
    <col min="7460" max="7460" width="1.6328125" customWidth="1"/>
    <col min="7461" max="7465" width="3.08984375" customWidth="1"/>
    <col min="7466" max="7466" width="1.6328125" customWidth="1"/>
    <col min="7467" max="7471" width="3.08984375" customWidth="1"/>
    <col min="7472" max="7472" width="1.6328125" customWidth="1"/>
    <col min="7473" max="7477" width="3.08984375" customWidth="1"/>
    <col min="7478" max="7478" width="1.6328125" customWidth="1"/>
    <col min="7479" max="7483" width="3.08984375" customWidth="1"/>
    <col min="7484" max="7484" width="1.6328125" customWidth="1"/>
    <col min="7485" max="7486" width="3.08984375" customWidth="1"/>
    <col min="7487" max="7487" width="2.6328125" customWidth="1"/>
    <col min="7488" max="7488" width="0.81640625" customWidth="1"/>
    <col min="7489" max="7489" width="2.1796875" customWidth="1"/>
    <col min="7490" max="7490" width="3.1796875" customWidth="1"/>
    <col min="7491" max="7491" width="0.81640625" customWidth="1"/>
    <col min="7492" max="7492" width="2.81640625" customWidth="1"/>
    <col min="7493" max="7493" width="5.90625" customWidth="1"/>
    <col min="7494" max="7494" width="4" customWidth="1"/>
    <col min="7495" max="7495" width="3.6328125" customWidth="1"/>
    <col min="7496" max="7496" width="5.90625" customWidth="1"/>
    <col min="7497" max="7497" width="4.6328125" customWidth="1"/>
    <col min="7682" max="7682" width="9.453125" customWidth="1"/>
    <col min="7683" max="7683" width="2.6328125" customWidth="1"/>
    <col min="7684" max="7685" width="3.08984375" customWidth="1"/>
    <col min="7686" max="7686" width="1.6328125" customWidth="1"/>
    <col min="7687" max="7691" width="3.08984375" customWidth="1"/>
    <col min="7692" max="7692" width="1.6328125" customWidth="1"/>
    <col min="7693" max="7697" width="3.08984375" customWidth="1"/>
    <col min="7698" max="7698" width="1.6328125" customWidth="1"/>
    <col min="7699" max="7703" width="3.08984375" customWidth="1"/>
    <col min="7704" max="7704" width="1.6328125" customWidth="1"/>
    <col min="7705" max="7709" width="3.08984375" customWidth="1"/>
    <col min="7710" max="7710" width="1.6328125" customWidth="1"/>
    <col min="7711" max="7715" width="3.08984375" customWidth="1"/>
    <col min="7716" max="7716" width="1.6328125" customWidth="1"/>
    <col min="7717" max="7721" width="3.08984375" customWidth="1"/>
    <col min="7722" max="7722" width="1.6328125" customWidth="1"/>
    <col min="7723" max="7727" width="3.08984375" customWidth="1"/>
    <col min="7728" max="7728" width="1.6328125" customWidth="1"/>
    <col min="7729" max="7733" width="3.08984375" customWidth="1"/>
    <col min="7734" max="7734" width="1.6328125" customWidth="1"/>
    <col min="7735" max="7739" width="3.08984375" customWidth="1"/>
    <col min="7740" max="7740" width="1.6328125" customWidth="1"/>
    <col min="7741" max="7742" width="3.08984375" customWidth="1"/>
    <col min="7743" max="7743" width="2.6328125" customWidth="1"/>
    <col min="7744" max="7744" width="0.81640625" customWidth="1"/>
    <col min="7745" max="7745" width="2.1796875" customWidth="1"/>
    <col min="7746" max="7746" width="3.1796875" customWidth="1"/>
    <col min="7747" max="7747" width="0.81640625" customWidth="1"/>
    <col min="7748" max="7748" width="2.81640625" customWidth="1"/>
    <col min="7749" max="7749" width="5.90625" customWidth="1"/>
    <col min="7750" max="7750" width="4" customWidth="1"/>
    <col min="7751" max="7751" width="3.6328125" customWidth="1"/>
    <col min="7752" max="7752" width="5.90625" customWidth="1"/>
    <col min="7753" max="7753" width="4.6328125" customWidth="1"/>
    <col min="7938" max="7938" width="9.453125" customWidth="1"/>
    <col min="7939" max="7939" width="2.6328125" customWidth="1"/>
    <col min="7940" max="7941" width="3.08984375" customWidth="1"/>
    <col min="7942" max="7942" width="1.6328125" customWidth="1"/>
    <col min="7943" max="7947" width="3.08984375" customWidth="1"/>
    <col min="7948" max="7948" width="1.6328125" customWidth="1"/>
    <col min="7949" max="7953" width="3.08984375" customWidth="1"/>
    <col min="7954" max="7954" width="1.6328125" customWidth="1"/>
    <col min="7955" max="7959" width="3.08984375" customWidth="1"/>
    <col min="7960" max="7960" width="1.6328125" customWidth="1"/>
    <col min="7961" max="7965" width="3.08984375" customWidth="1"/>
    <col min="7966" max="7966" width="1.6328125" customWidth="1"/>
    <col min="7967" max="7971" width="3.08984375" customWidth="1"/>
    <col min="7972" max="7972" width="1.6328125" customWidth="1"/>
    <col min="7973" max="7977" width="3.08984375" customWidth="1"/>
    <col min="7978" max="7978" width="1.6328125" customWidth="1"/>
    <col min="7979" max="7983" width="3.08984375" customWidth="1"/>
    <col min="7984" max="7984" width="1.6328125" customWidth="1"/>
    <col min="7985" max="7989" width="3.08984375" customWidth="1"/>
    <col min="7990" max="7990" width="1.6328125" customWidth="1"/>
    <col min="7991" max="7995" width="3.08984375" customWidth="1"/>
    <col min="7996" max="7996" width="1.6328125" customWidth="1"/>
    <col min="7997" max="7998" width="3.08984375" customWidth="1"/>
    <col min="7999" max="7999" width="2.6328125" customWidth="1"/>
    <col min="8000" max="8000" width="0.81640625" customWidth="1"/>
    <col min="8001" max="8001" width="2.1796875" customWidth="1"/>
    <col min="8002" max="8002" width="3.1796875" customWidth="1"/>
    <col min="8003" max="8003" width="0.81640625" customWidth="1"/>
    <col min="8004" max="8004" width="2.81640625" customWidth="1"/>
    <col min="8005" max="8005" width="5.90625" customWidth="1"/>
    <col min="8006" max="8006" width="4" customWidth="1"/>
    <col min="8007" max="8007" width="3.6328125" customWidth="1"/>
    <col min="8008" max="8008" width="5.90625" customWidth="1"/>
    <col min="8009" max="8009" width="4.6328125" customWidth="1"/>
    <col min="8194" max="8194" width="9.453125" customWidth="1"/>
    <col min="8195" max="8195" width="2.6328125" customWidth="1"/>
    <col min="8196" max="8197" width="3.08984375" customWidth="1"/>
    <col min="8198" max="8198" width="1.6328125" customWidth="1"/>
    <col min="8199" max="8203" width="3.08984375" customWidth="1"/>
    <col min="8204" max="8204" width="1.6328125" customWidth="1"/>
    <col min="8205" max="8209" width="3.08984375" customWidth="1"/>
    <col min="8210" max="8210" width="1.6328125" customWidth="1"/>
    <col min="8211" max="8215" width="3.08984375" customWidth="1"/>
    <col min="8216" max="8216" width="1.6328125" customWidth="1"/>
    <col min="8217" max="8221" width="3.08984375" customWidth="1"/>
    <col min="8222" max="8222" width="1.6328125" customWidth="1"/>
    <col min="8223" max="8227" width="3.08984375" customWidth="1"/>
    <col min="8228" max="8228" width="1.6328125" customWidth="1"/>
    <col min="8229" max="8233" width="3.08984375" customWidth="1"/>
    <col min="8234" max="8234" width="1.6328125" customWidth="1"/>
    <col min="8235" max="8239" width="3.08984375" customWidth="1"/>
    <col min="8240" max="8240" width="1.6328125" customWidth="1"/>
    <col min="8241" max="8245" width="3.08984375" customWidth="1"/>
    <col min="8246" max="8246" width="1.6328125" customWidth="1"/>
    <col min="8247" max="8251" width="3.08984375" customWidth="1"/>
    <col min="8252" max="8252" width="1.6328125" customWidth="1"/>
    <col min="8253" max="8254" width="3.08984375" customWidth="1"/>
    <col min="8255" max="8255" width="2.6328125" customWidth="1"/>
    <col min="8256" max="8256" width="0.81640625" customWidth="1"/>
    <col min="8257" max="8257" width="2.1796875" customWidth="1"/>
    <col min="8258" max="8258" width="3.1796875" customWidth="1"/>
    <col min="8259" max="8259" width="0.81640625" customWidth="1"/>
    <col min="8260" max="8260" width="2.81640625" customWidth="1"/>
    <col min="8261" max="8261" width="5.90625" customWidth="1"/>
    <col min="8262" max="8262" width="4" customWidth="1"/>
    <col min="8263" max="8263" width="3.6328125" customWidth="1"/>
    <col min="8264" max="8264" width="5.90625" customWidth="1"/>
    <col min="8265" max="8265" width="4.6328125" customWidth="1"/>
    <col min="8450" max="8450" width="9.453125" customWidth="1"/>
    <col min="8451" max="8451" width="2.6328125" customWidth="1"/>
    <col min="8452" max="8453" width="3.08984375" customWidth="1"/>
    <col min="8454" max="8454" width="1.6328125" customWidth="1"/>
    <col min="8455" max="8459" width="3.08984375" customWidth="1"/>
    <col min="8460" max="8460" width="1.6328125" customWidth="1"/>
    <col min="8461" max="8465" width="3.08984375" customWidth="1"/>
    <col min="8466" max="8466" width="1.6328125" customWidth="1"/>
    <col min="8467" max="8471" width="3.08984375" customWidth="1"/>
    <col min="8472" max="8472" width="1.6328125" customWidth="1"/>
    <col min="8473" max="8477" width="3.08984375" customWidth="1"/>
    <col min="8478" max="8478" width="1.6328125" customWidth="1"/>
    <col min="8479" max="8483" width="3.08984375" customWidth="1"/>
    <col min="8484" max="8484" width="1.6328125" customWidth="1"/>
    <col min="8485" max="8489" width="3.08984375" customWidth="1"/>
    <col min="8490" max="8490" width="1.6328125" customWidth="1"/>
    <col min="8491" max="8495" width="3.08984375" customWidth="1"/>
    <col min="8496" max="8496" width="1.6328125" customWidth="1"/>
    <col min="8497" max="8501" width="3.08984375" customWidth="1"/>
    <col min="8502" max="8502" width="1.6328125" customWidth="1"/>
    <col min="8503" max="8507" width="3.08984375" customWidth="1"/>
    <col min="8508" max="8508" width="1.6328125" customWidth="1"/>
    <col min="8509" max="8510" width="3.08984375" customWidth="1"/>
    <col min="8511" max="8511" width="2.6328125" customWidth="1"/>
    <col min="8512" max="8512" width="0.81640625" customWidth="1"/>
    <col min="8513" max="8513" width="2.1796875" customWidth="1"/>
    <col min="8514" max="8514" width="3.1796875" customWidth="1"/>
    <col min="8515" max="8515" width="0.81640625" customWidth="1"/>
    <col min="8516" max="8516" width="2.81640625" customWidth="1"/>
    <col min="8517" max="8517" width="5.90625" customWidth="1"/>
    <col min="8518" max="8518" width="4" customWidth="1"/>
    <col min="8519" max="8519" width="3.6328125" customWidth="1"/>
    <col min="8520" max="8520" width="5.90625" customWidth="1"/>
    <col min="8521" max="8521" width="4.6328125" customWidth="1"/>
    <col min="8706" max="8706" width="9.453125" customWidth="1"/>
    <col min="8707" max="8707" width="2.6328125" customWidth="1"/>
    <col min="8708" max="8709" width="3.08984375" customWidth="1"/>
    <col min="8710" max="8710" width="1.6328125" customWidth="1"/>
    <col min="8711" max="8715" width="3.08984375" customWidth="1"/>
    <col min="8716" max="8716" width="1.6328125" customWidth="1"/>
    <col min="8717" max="8721" width="3.08984375" customWidth="1"/>
    <col min="8722" max="8722" width="1.6328125" customWidth="1"/>
    <col min="8723" max="8727" width="3.08984375" customWidth="1"/>
    <col min="8728" max="8728" width="1.6328125" customWidth="1"/>
    <col min="8729" max="8733" width="3.08984375" customWidth="1"/>
    <col min="8734" max="8734" width="1.6328125" customWidth="1"/>
    <col min="8735" max="8739" width="3.08984375" customWidth="1"/>
    <col min="8740" max="8740" width="1.6328125" customWidth="1"/>
    <col min="8741" max="8745" width="3.08984375" customWidth="1"/>
    <col min="8746" max="8746" width="1.6328125" customWidth="1"/>
    <col min="8747" max="8751" width="3.08984375" customWidth="1"/>
    <col min="8752" max="8752" width="1.6328125" customWidth="1"/>
    <col min="8753" max="8757" width="3.08984375" customWidth="1"/>
    <col min="8758" max="8758" width="1.6328125" customWidth="1"/>
    <col min="8759" max="8763" width="3.08984375" customWidth="1"/>
    <col min="8764" max="8764" width="1.6328125" customWidth="1"/>
    <col min="8765" max="8766" width="3.08984375" customWidth="1"/>
    <col min="8767" max="8767" width="2.6328125" customWidth="1"/>
    <col min="8768" max="8768" width="0.81640625" customWidth="1"/>
    <col min="8769" max="8769" width="2.1796875" customWidth="1"/>
    <col min="8770" max="8770" width="3.1796875" customWidth="1"/>
    <col min="8771" max="8771" width="0.81640625" customWidth="1"/>
    <col min="8772" max="8772" width="2.81640625" customWidth="1"/>
    <col min="8773" max="8773" width="5.90625" customWidth="1"/>
    <col min="8774" max="8774" width="4" customWidth="1"/>
    <col min="8775" max="8775" width="3.6328125" customWidth="1"/>
    <col min="8776" max="8776" width="5.90625" customWidth="1"/>
    <col min="8777" max="8777" width="4.6328125" customWidth="1"/>
    <col min="8962" max="8962" width="9.453125" customWidth="1"/>
    <col min="8963" max="8963" width="2.6328125" customWidth="1"/>
    <col min="8964" max="8965" width="3.08984375" customWidth="1"/>
    <col min="8966" max="8966" width="1.6328125" customWidth="1"/>
    <col min="8967" max="8971" width="3.08984375" customWidth="1"/>
    <col min="8972" max="8972" width="1.6328125" customWidth="1"/>
    <col min="8973" max="8977" width="3.08984375" customWidth="1"/>
    <col min="8978" max="8978" width="1.6328125" customWidth="1"/>
    <col min="8979" max="8983" width="3.08984375" customWidth="1"/>
    <col min="8984" max="8984" width="1.6328125" customWidth="1"/>
    <col min="8985" max="8989" width="3.08984375" customWidth="1"/>
    <col min="8990" max="8990" width="1.6328125" customWidth="1"/>
    <col min="8991" max="8995" width="3.08984375" customWidth="1"/>
    <col min="8996" max="8996" width="1.6328125" customWidth="1"/>
    <col min="8997" max="9001" width="3.08984375" customWidth="1"/>
    <col min="9002" max="9002" width="1.6328125" customWidth="1"/>
    <col min="9003" max="9007" width="3.08984375" customWidth="1"/>
    <col min="9008" max="9008" width="1.6328125" customWidth="1"/>
    <col min="9009" max="9013" width="3.08984375" customWidth="1"/>
    <col min="9014" max="9014" width="1.6328125" customWidth="1"/>
    <col min="9015" max="9019" width="3.08984375" customWidth="1"/>
    <col min="9020" max="9020" width="1.6328125" customWidth="1"/>
    <col min="9021" max="9022" width="3.08984375" customWidth="1"/>
    <col min="9023" max="9023" width="2.6328125" customWidth="1"/>
    <col min="9024" max="9024" width="0.81640625" customWidth="1"/>
    <col min="9025" max="9025" width="2.1796875" customWidth="1"/>
    <col min="9026" max="9026" width="3.1796875" customWidth="1"/>
    <col min="9027" max="9027" width="0.81640625" customWidth="1"/>
    <col min="9028" max="9028" width="2.81640625" customWidth="1"/>
    <col min="9029" max="9029" width="5.90625" customWidth="1"/>
    <col min="9030" max="9030" width="4" customWidth="1"/>
    <col min="9031" max="9031" width="3.6328125" customWidth="1"/>
    <col min="9032" max="9032" width="5.90625" customWidth="1"/>
    <col min="9033" max="9033" width="4.6328125" customWidth="1"/>
    <col min="9218" max="9218" width="9.453125" customWidth="1"/>
    <col min="9219" max="9219" width="2.6328125" customWidth="1"/>
    <col min="9220" max="9221" width="3.08984375" customWidth="1"/>
    <col min="9222" max="9222" width="1.6328125" customWidth="1"/>
    <col min="9223" max="9227" width="3.08984375" customWidth="1"/>
    <col min="9228" max="9228" width="1.6328125" customWidth="1"/>
    <col min="9229" max="9233" width="3.08984375" customWidth="1"/>
    <col min="9234" max="9234" width="1.6328125" customWidth="1"/>
    <col min="9235" max="9239" width="3.08984375" customWidth="1"/>
    <col min="9240" max="9240" width="1.6328125" customWidth="1"/>
    <col min="9241" max="9245" width="3.08984375" customWidth="1"/>
    <col min="9246" max="9246" width="1.6328125" customWidth="1"/>
    <col min="9247" max="9251" width="3.08984375" customWidth="1"/>
    <col min="9252" max="9252" width="1.6328125" customWidth="1"/>
    <col min="9253" max="9257" width="3.08984375" customWidth="1"/>
    <col min="9258" max="9258" width="1.6328125" customWidth="1"/>
    <col min="9259" max="9263" width="3.08984375" customWidth="1"/>
    <col min="9264" max="9264" width="1.6328125" customWidth="1"/>
    <col min="9265" max="9269" width="3.08984375" customWidth="1"/>
    <col min="9270" max="9270" width="1.6328125" customWidth="1"/>
    <col min="9271" max="9275" width="3.08984375" customWidth="1"/>
    <col min="9276" max="9276" width="1.6328125" customWidth="1"/>
    <col min="9277" max="9278" width="3.08984375" customWidth="1"/>
    <col min="9279" max="9279" width="2.6328125" customWidth="1"/>
    <col min="9280" max="9280" width="0.81640625" customWidth="1"/>
    <col min="9281" max="9281" width="2.1796875" customWidth="1"/>
    <col min="9282" max="9282" width="3.1796875" customWidth="1"/>
    <col min="9283" max="9283" width="0.81640625" customWidth="1"/>
    <col min="9284" max="9284" width="2.81640625" customWidth="1"/>
    <col min="9285" max="9285" width="5.90625" customWidth="1"/>
    <col min="9286" max="9286" width="4" customWidth="1"/>
    <col min="9287" max="9287" width="3.6328125" customWidth="1"/>
    <col min="9288" max="9288" width="5.90625" customWidth="1"/>
    <col min="9289" max="9289" width="4.6328125" customWidth="1"/>
    <col min="9474" max="9474" width="9.453125" customWidth="1"/>
    <col min="9475" max="9475" width="2.6328125" customWidth="1"/>
    <col min="9476" max="9477" width="3.08984375" customWidth="1"/>
    <col min="9478" max="9478" width="1.6328125" customWidth="1"/>
    <col min="9479" max="9483" width="3.08984375" customWidth="1"/>
    <col min="9484" max="9484" width="1.6328125" customWidth="1"/>
    <col min="9485" max="9489" width="3.08984375" customWidth="1"/>
    <col min="9490" max="9490" width="1.6328125" customWidth="1"/>
    <col min="9491" max="9495" width="3.08984375" customWidth="1"/>
    <col min="9496" max="9496" width="1.6328125" customWidth="1"/>
    <col min="9497" max="9501" width="3.08984375" customWidth="1"/>
    <col min="9502" max="9502" width="1.6328125" customWidth="1"/>
    <col min="9503" max="9507" width="3.08984375" customWidth="1"/>
    <col min="9508" max="9508" width="1.6328125" customWidth="1"/>
    <col min="9509" max="9513" width="3.08984375" customWidth="1"/>
    <col min="9514" max="9514" width="1.6328125" customWidth="1"/>
    <col min="9515" max="9519" width="3.08984375" customWidth="1"/>
    <col min="9520" max="9520" width="1.6328125" customWidth="1"/>
    <col min="9521" max="9525" width="3.08984375" customWidth="1"/>
    <col min="9526" max="9526" width="1.6328125" customWidth="1"/>
    <col min="9527" max="9531" width="3.08984375" customWidth="1"/>
    <col min="9532" max="9532" width="1.6328125" customWidth="1"/>
    <col min="9533" max="9534" width="3.08984375" customWidth="1"/>
    <col min="9535" max="9535" width="2.6328125" customWidth="1"/>
    <col min="9536" max="9536" width="0.81640625" customWidth="1"/>
    <col min="9537" max="9537" width="2.1796875" customWidth="1"/>
    <col min="9538" max="9538" width="3.1796875" customWidth="1"/>
    <col min="9539" max="9539" width="0.81640625" customWidth="1"/>
    <col min="9540" max="9540" width="2.81640625" customWidth="1"/>
    <col min="9541" max="9541" width="5.90625" customWidth="1"/>
    <col min="9542" max="9542" width="4" customWidth="1"/>
    <col min="9543" max="9543" width="3.6328125" customWidth="1"/>
    <col min="9544" max="9544" width="5.90625" customWidth="1"/>
    <col min="9545" max="9545" width="4.6328125" customWidth="1"/>
    <col min="9730" max="9730" width="9.453125" customWidth="1"/>
    <col min="9731" max="9731" width="2.6328125" customWidth="1"/>
    <col min="9732" max="9733" width="3.08984375" customWidth="1"/>
    <col min="9734" max="9734" width="1.6328125" customWidth="1"/>
    <col min="9735" max="9739" width="3.08984375" customWidth="1"/>
    <col min="9740" max="9740" width="1.6328125" customWidth="1"/>
    <col min="9741" max="9745" width="3.08984375" customWidth="1"/>
    <col min="9746" max="9746" width="1.6328125" customWidth="1"/>
    <col min="9747" max="9751" width="3.08984375" customWidth="1"/>
    <col min="9752" max="9752" width="1.6328125" customWidth="1"/>
    <col min="9753" max="9757" width="3.08984375" customWidth="1"/>
    <col min="9758" max="9758" width="1.6328125" customWidth="1"/>
    <col min="9759" max="9763" width="3.08984375" customWidth="1"/>
    <col min="9764" max="9764" width="1.6328125" customWidth="1"/>
    <col min="9765" max="9769" width="3.08984375" customWidth="1"/>
    <col min="9770" max="9770" width="1.6328125" customWidth="1"/>
    <col min="9771" max="9775" width="3.08984375" customWidth="1"/>
    <col min="9776" max="9776" width="1.6328125" customWidth="1"/>
    <col min="9777" max="9781" width="3.08984375" customWidth="1"/>
    <col min="9782" max="9782" width="1.6328125" customWidth="1"/>
    <col min="9783" max="9787" width="3.08984375" customWidth="1"/>
    <col min="9788" max="9788" width="1.6328125" customWidth="1"/>
    <col min="9789" max="9790" width="3.08984375" customWidth="1"/>
    <col min="9791" max="9791" width="2.6328125" customWidth="1"/>
    <col min="9792" max="9792" width="0.81640625" customWidth="1"/>
    <col min="9793" max="9793" width="2.1796875" customWidth="1"/>
    <col min="9794" max="9794" width="3.1796875" customWidth="1"/>
    <col min="9795" max="9795" width="0.81640625" customWidth="1"/>
    <col min="9796" max="9796" width="2.81640625" customWidth="1"/>
    <col min="9797" max="9797" width="5.90625" customWidth="1"/>
    <col min="9798" max="9798" width="4" customWidth="1"/>
    <col min="9799" max="9799" width="3.6328125" customWidth="1"/>
    <col min="9800" max="9800" width="5.90625" customWidth="1"/>
    <col min="9801" max="9801" width="4.6328125" customWidth="1"/>
    <col min="9986" max="9986" width="9.453125" customWidth="1"/>
    <col min="9987" max="9987" width="2.6328125" customWidth="1"/>
    <col min="9988" max="9989" width="3.08984375" customWidth="1"/>
    <col min="9990" max="9990" width="1.6328125" customWidth="1"/>
    <col min="9991" max="9995" width="3.08984375" customWidth="1"/>
    <col min="9996" max="9996" width="1.6328125" customWidth="1"/>
    <col min="9997" max="10001" width="3.08984375" customWidth="1"/>
    <col min="10002" max="10002" width="1.6328125" customWidth="1"/>
    <col min="10003" max="10007" width="3.08984375" customWidth="1"/>
    <col min="10008" max="10008" width="1.6328125" customWidth="1"/>
    <col min="10009" max="10013" width="3.08984375" customWidth="1"/>
    <col min="10014" max="10014" width="1.6328125" customWidth="1"/>
    <col min="10015" max="10019" width="3.08984375" customWidth="1"/>
    <col min="10020" max="10020" width="1.6328125" customWidth="1"/>
    <col min="10021" max="10025" width="3.08984375" customWidth="1"/>
    <col min="10026" max="10026" width="1.6328125" customWidth="1"/>
    <col min="10027" max="10031" width="3.08984375" customWidth="1"/>
    <col min="10032" max="10032" width="1.6328125" customWidth="1"/>
    <col min="10033" max="10037" width="3.08984375" customWidth="1"/>
    <col min="10038" max="10038" width="1.6328125" customWidth="1"/>
    <col min="10039" max="10043" width="3.08984375" customWidth="1"/>
    <col min="10044" max="10044" width="1.6328125" customWidth="1"/>
    <col min="10045" max="10046" width="3.08984375" customWidth="1"/>
    <col min="10047" max="10047" width="2.6328125" customWidth="1"/>
    <col min="10048" max="10048" width="0.81640625" customWidth="1"/>
    <col min="10049" max="10049" width="2.1796875" customWidth="1"/>
    <col min="10050" max="10050" width="3.1796875" customWidth="1"/>
    <col min="10051" max="10051" width="0.81640625" customWidth="1"/>
    <col min="10052" max="10052" width="2.81640625" customWidth="1"/>
    <col min="10053" max="10053" width="5.90625" customWidth="1"/>
    <col min="10054" max="10054" width="4" customWidth="1"/>
    <col min="10055" max="10055" width="3.6328125" customWidth="1"/>
    <col min="10056" max="10056" width="5.90625" customWidth="1"/>
    <col min="10057" max="10057" width="4.6328125" customWidth="1"/>
    <col min="10242" max="10242" width="9.453125" customWidth="1"/>
    <col min="10243" max="10243" width="2.6328125" customWidth="1"/>
    <col min="10244" max="10245" width="3.08984375" customWidth="1"/>
    <col min="10246" max="10246" width="1.6328125" customWidth="1"/>
    <col min="10247" max="10251" width="3.08984375" customWidth="1"/>
    <col min="10252" max="10252" width="1.6328125" customWidth="1"/>
    <col min="10253" max="10257" width="3.08984375" customWidth="1"/>
    <col min="10258" max="10258" width="1.6328125" customWidth="1"/>
    <col min="10259" max="10263" width="3.08984375" customWidth="1"/>
    <col min="10264" max="10264" width="1.6328125" customWidth="1"/>
    <col min="10265" max="10269" width="3.08984375" customWidth="1"/>
    <col min="10270" max="10270" width="1.6328125" customWidth="1"/>
    <col min="10271" max="10275" width="3.08984375" customWidth="1"/>
    <col min="10276" max="10276" width="1.6328125" customWidth="1"/>
    <col min="10277" max="10281" width="3.08984375" customWidth="1"/>
    <col min="10282" max="10282" width="1.6328125" customWidth="1"/>
    <col min="10283" max="10287" width="3.08984375" customWidth="1"/>
    <col min="10288" max="10288" width="1.6328125" customWidth="1"/>
    <col min="10289" max="10293" width="3.08984375" customWidth="1"/>
    <col min="10294" max="10294" width="1.6328125" customWidth="1"/>
    <col min="10295" max="10299" width="3.08984375" customWidth="1"/>
    <col min="10300" max="10300" width="1.6328125" customWidth="1"/>
    <col min="10301" max="10302" width="3.08984375" customWidth="1"/>
    <col min="10303" max="10303" width="2.6328125" customWidth="1"/>
    <col min="10304" max="10304" width="0.81640625" customWidth="1"/>
    <col min="10305" max="10305" width="2.1796875" customWidth="1"/>
    <col min="10306" max="10306" width="3.1796875" customWidth="1"/>
    <col min="10307" max="10307" width="0.81640625" customWidth="1"/>
    <col min="10308" max="10308" width="2.81640625" customWidth="1"/>
    <col min="10309" max="10309" width="5.90625" customWidth="1"/>
    <col min="10310" max="10310" width="4" customWidth="1"/>
    <col min="10311" max="10311" width="3.6328125" customWidth="1"/>
    <col min="10312" max="10312" width="5.90625" customWidth="1"/>
    <col min="10313" max="10313" width="4.6328125" customWidth="1"/>
    <col min="10498" max="10498" width="9.453125" customWidth="1"/>
    <col min="10499" max="10499" width="2.6328125" customWidth="1"/>
    <col min="10500" max="10501" width="3.08984375" customWidth="1"/>
    <col min="10502" max="10502" width="1.6328125" customWidth="1"/>
    <col min="10503" max="10507" width="3.08984375" customWidth="1"/>
    <col min="10508" max="10508" width="1.6328125" customWidth="1"/>
    <col min="10509" max="10513" width="3.08984375" customWidth="1"/>
    <col min="10514" max="10514" width="1.6328125" customWidth="1"/>
    <col min="10515" max="10519" width="3.08984375" customWidth="1"/>
    <col min="10520" max="10520" width="1.6328125" customWidth="1"/>
    <col min="10521" max="10525" width="3.08984375" customWidth="1"/>
    <col min="10526" max="10526" width="1.6328125" customWidth="1"/>
    <col min="10527" max="10531" width="3.08984375" customWidth="1"/>
    <col min="10532" max="10532" width="1.6328125" customWidth="1"/>
    <col min="10533" max="10537" width="3.08984375" customWidth="1"/>
    <col min="10538" max="10538" width="1.6328125" customWidth="1"/>
    <col min="10539" max="10543" width="3.08984375" customWidth="1"/>
    <col min="10544" max="10544" width="1.6328125" customWidth="1"/>
    <col min="10545" max="10549" width="3.08984375" customWidth="1"/>
    <col min="10550" max="10550" width="1.6328125" customWidth="1"/>
    <col min="10551" max="10555" width="3.08984375" customWidth="1"/>
    <col min="10556" max="10556" width="1.6328125" customWidth="1"/>
    <col min="10557" max="10558" width="3.08984375" customWidth="1"/>
    <col min="10559" max="10559" width="2.6328125" customWidth="1"/>
    <col min="10560" max="10560" width="0.81640625" customWidth="1"/>
    <col min="10561" max="10561" width="2.1796875" customWidth="1"/>
    <col min="10562" max="10562" width="3.1796875" customWidth="1"/>
    <col min="10563" max="10563" width="0.81640625" customWidth="1"/>
    <col min="10564" max="10564" width="2.81640625" customWidth="1"/>
    <col min="10565" max="10565" width="5.90625" customWidth="1"/>
    <col min="10566" max="10566" width="4" customWidth="1"/>
    <col min="10567" max="10567" width="3.6328125" customWidth="1"/>
    <col min="10568" max="10568" width="5.90625" customWidth="1"/>
    <col min="10569" max="10569" width="4.6328125" customWidth="1"/>
    <col min="10754" max="10754" width="9.453125" customWidth="1"/>
    <col min="10755" max="10755" width="2.6328125" customWidth="1"/>
    <col min="10756" max="10757" width="3.08984375" customWidth="1"/>
    <col min="10758" max="10758" width="1.6328125" customWidth="1"/>
    <col min="10759" max="10763" width="3.08984375" customWidth="1"/>
    <col min="10764" max="10764" width="1.6328125" customWidth="1"/>
    <col min="10765" max="10769" width="3.08984375" customWidth="1"/>
    <col min="10770" max="10770" width="1.6328125" customWidth="1"/>
    <col min="10771" max="10775" width="3.08984375" customWidth="1"/>
    <col min="10776" max="10776" width="1.6328125" customWidth="1"/>
    <col min="10777" max="10781" width="3.08984375" customWidth="1"/>
    <col min="10782" max="10782" width="1.6328125" customWidth="1"/>
    <col min="10783" max="10787" width="3.08984375" customWidth="1"/>
    <col min="10788" max="10788" width="1.6328125" customWidth="1"/>
    <col min="10789" max="10793" width="3.08984375" customWidth="1"/>
    <col min="10794" max="10794" width="1.6328125" customWidth="1"/>
    <col min="10795" max="10799" width="3.08984375" customWidth="1"/>
    <col min="10800" max="10800" width="1.6328125" customWidth="1"/>
    <col min="10801" max="10805" width="3.08984375" customWidth="1"/>
    <col min="10806" max="10806" width="1.6328125" customWidth="1"/>
    <col min="10807" max="10811" width="3.08984375" customWidth="1"/>
    <col min="10812" max="10812" width="1.6328125" customWidth="1"/>
    <col min="10813" max="10814" width="3.08984375" customWidth="1"/>
    <col min="10815" max="10815" width="2.6328125" customWidth="1"/>
    <col min="10816" max="10816" width="0.81640625" customWidth="1"/>
    <col min="10817" max="10817" width="2.1796875" customWidth="1"/>
    <col min="10818" max="10818" width="3.1796875" customWidth="1"/>
    <col min="10819" max="10819" width="0.81640625" customWidth="1"/>
    <col min="10820" max="10820" width="2.81640625" customWidth="1"/>
    <col min="10821" max="10821" width="5.90625" customWidth="1"/>
    <col min="10822" max="10822" width="4" customWidth="1"/>
    <col min="10823" max="10823" width="3.6328125" customWidth="1"/>
    <col min="10824" max="10824" width="5.90625" customWidth="1"/>
    <col min="10825" max="10825" width="4.6328125" customWidth="1"/>
    <col min="11010" max="11010" width="9.453125" customWidth="1"/>
    <col min="11011" max="11011" width="2.6328125" customWidth="1"/>
    <col min="11012" max="11013" width="3.08984375" customWidth="1"/>
    <col min="11014" max="11014" width="1.6328125" customWidth="1"/>
    <col min="11015" max="11019" width="3.08984375" customWidth="1"/>
    <col min="11020" max="11020" width="1.6328125" customWidth="1"/>
    <col min="11021" max="11025" width="3.08984375" customWidth="1"/>
    <col min="11026" max="11026" width="1.6328125" customWidth="1"/>
    <col min="11027" max="11031" width="3.08984375" customWidth="1"/>
    <col min="11032" max="11032" width="1.6328125" customWidth="1"/>
    <col min="11033" max="11037" width="3.08984375" customWidth="1"/>
    <col min="11038" max="11038" width="1.6328125" customWidth="1"/>
    <col min="11039" max="11043" width="3.08984375" customWidth="1"/>
    <col min="11044" max="11044" width="1.6328125" customWidth="1"/>
    <col min="11045" max="11049" width="3.08984375" customWidth="1"/>
    <col min="11050" max="11050" width="1.6328125" customWidth="1"/>
    <col min="11051" max="11055" width="3.08984375" customWidth="1"/>
    <col min="11056" max="11056" width="1.6328125" customWidth="1"/>
    <col min="11057" max="11061" width="3.08984375" customWidth="1"/>
    <col min="11062" max="11062" width="1.6328125" customWidth="1"/>
    <col min="11063" max="11067" width="3.08984375" customWidth="1"/>
    <col min="11068" max="11068" width="1.6328125" customWidth="1"/>
    <col min="11069" max="11070" width="3.08984375" customWidth="1"/>
    <col min="11071" max="11071" width="2.6328125" customWidth="1"/>
    <col min="11072" max="11072" width="0.81640625" customWidth="1"/>
    <col min="11073" max="11073" width="2.1796875" customWidth="1"/>
    <col min="11074" max="11074" width="3.1796875" customWidth="1"/>
    <col min="11075" max="11075" width="0.81640625" customWidth="1"/>
    <col min="11076" max="11076" width="2.81640625" customWidth="1"/>
    <col min="11077" max="11077" width="5.90625" customWidth="1"/>
    <col min="11078" max="11078" width="4" customWidth="1"/>
    <col min="11079" max="11079" width="3.6328125" customWidth="1"/>
    <col min="11080" max="11080" width="5.90625" customWidth="1"/>
    <col min="11081" max="11081" width="4.6328125" customWidth="1"/>
    <col min="11266" max="11266" width="9.453125" customWidth="1"/>
    <col min="11267" max="11267" width="2.6328125" customWidth="1"/>
    <col min="11268" max="11269" width="3.08984375" customWidth="1"/>
    <col min="11270" max="11270" width="1.6328125" customWidth="1"/>
    <col min="11271" max="11275" width="3.08984375" customWidth="1"/>
    <col min="11276" max="11276" width="1.6328125" customWidth="1"/>
    <col min="11277" max="11281" width="3.08984375" customWidth="1"/>
    <col min="11282" max="11282" width="1.6328125" customWidth="1"/>
    <col min="11283" max="11287" width="3.08984375" customWidth="1"/>
    <col min="11288" max="11288" width="1.6328125" customWidth="1"/>
    <col min="11289" max="11293" width="3.08984375" customWidth="1"/>
    <col min="11294" max="11294" width="1.6328125" customWidth="1"/>
    <col min="11295" max="11299" width="3.08984375" customWidth="1"/>
    <col min="11300" max="11300" width="1.6328125" customWidth="1"/>
    <col min="11301" max="11305" width="3.08984375" customWidth="1"/>
    <col min="11306" max="11306" width="1.6328125" customWidth="1"/>
    <col min="11307" max="11311" width="3.08984375" customWidth="1"/>
    <col min="11312" max="11312" width="1.6328125" customWidth="1"/>
    <col min="11313" max="11317" width="3.08984375" customWidth="1"/>
    <col min="11318" max="11318" width="1.6328125" customWidth="1"/>
    <col min="11319" max="11323" width="3.08984375" customWidth="1"/>
    <col min="11324" max="11324" width="1.6328125" customWidth="1"/>
    <col min="11325" max="11326" width="3.08984375" customWidth="1"/>
    <col min="11327" max="11327" width="2.6328125" customWidth="1"/>
    <col min="11328" max="11328" width="0.81640625" customWidth="1"/>
    <col min="11329" max="11329" width="2.1796875" customWidth="1"/>
    <col min="11330" max="11330" width="3.1796875" customWidth="1"/>
    <col min="11331" max="11331" width="0.81640625" customWidth="1"/>
    <col min="11332" max="11332" width="2.81640625" customWidth="1"/>
    <col min="11333" max="11333" width="5.90625" customWidth="1"/>
    <col min="11334" max="11334" width="4" customWidth="1"/>
    <col min="11335" max="11335" width="3.6328125" customWidth="1"/>
    <col min="11336" max="11336" width="5.90625" customWidth="1"/>
    <col min="11337" max="11337" width="4.6328125" customWidth="1"/>
    <col min="11522" max="11522" width="9.453125" customWidth="1"/>
    <col min="11523" max="11523" width="2.6328125" customWidth="1"/>
    <col min="11524" max="11525" width="3.08984375" customWidth="1"/>
    <col min="11526" max="11526" width="1.6328125" customWidth="1"/>
    <col min="11527" max="11531" width="3.08984375" customWidth="1"/>
    <col min="11532" max="11532" width="1.6328125" customWidth="1"/>
    <col min="11533" max="11537" width="3.08984375" customWidth="1"/>
    <col min="11538" max="11538" width="1.6328125" customWidth="1"/>
    <col min="11539" max="11543" width="3.08984375" customWidth="1"/>
    <col min="11544" max="11544" width="1.6328125" customWidth="1"/>
    <col min="11545" max="11549" width="3.08984375" customWidth="1"/>
    <col min="11550" max="11550" width="1.6328125" customWidth="1"/>
    <col min="11551" max="11555" width="3.08984375" customWidth="1"/>
    <col min="11556" max="11556" width="1.6328125" customWidth="1"/>
    <col min="11557" max="11561" width="3.08984375" customWidth="1"/>
    <col min="11562" max="11562" width="1.6328125" customWidth="1"/>
    <col min="11563" max="11567" width="3.08984375" customWidth="1"/>
    <col min="11568" max="11568" width="1.6328125" customWidth="1"/>
    <col min="11569" max="11573" width="3.08984375" customWidth="1"/>
    <col min="11574" max="11574" width="1.6328125" customWidth="1"/>
    <col min="11575" max="11579" width="3.08984375" customWidth="1"/>
    <col min="11580" max="11580" width="1.6328125" customWidth="1"/>
    <col min="11581" max="11582" width="3.08984375" customWidth="1"/>
    <col min="11583" max="11583" width="2.6328125" customWidth="1"/>
    <col min="11584" max="11584" width="0.81640625" customWidth="1"/>
    <col min="11585" max="11585" width="2.1796875" customWidth="1"/>
    <col min="11586" max="11586" width="3.1796875" customWidth="1"/>
    <col min="11587" max="11587" width="0.81640625" customWidth="1"/>
    <col min="11588" max="11588" width="2.81640625" customWidth="1"/>
    <col min="11589" max="11589" width="5.90625" customWidth="1"/>
    <col min="11590" max="11590" width="4" customWidth="1"/>
    <col min="11591" max="11591" width="3.6328125" customWidth="1"/>
    <col min="11592" max="11592" width="5.90625" customWidth="1"/>
    <col min="11593" max="11593" width="4.6328125" customWidth="1"/>
    <col min="11778" max="11778" width="9.453125" customWidth="1"/>
    <col min="11779" max="11779" width="2.6328125" customWidth="1"/>
    <col min="11780" max="11781" width="3.08984375" customWidth="1"/>
    <col min="11782" max="11782" width="1.6328125" customWidth="1"/>
    <col min="11783" max="11787" width="3.08984375" customWidth="1"/>
    <col min="11788" max="11788" width="1.6328125" customWidth="1"/>
    <col min="11789" max="11793" width="3.08984375" customWidth="1"/>
    <col min="11794" max="11794" width="1.6328125" customWidth="1"/>
    <col min="11795" max="11799" width="3.08984375" customWidth="1"/>
    <col min="11800" max="11800" width="1.6328125" customWidth="1"/>
    <col min="11801" max="11805" width="3.08984375" customWidth="1"/>
    <col min="11806" max="11806" width="1.6328125" customWidth="1"/>
    <col min="11807" max="11811" width="3.08984375" customWidth="1"/>
    <col min="11812" max="11812" width="1.6328125" customWidth="1"/>
    <col min="11813" max="11817" width="3.08984375" customWidth="1"/>
    <col min="11818" max="11818" width="1.6328125" customWidth="1"/>
    <col min="11819" max="11823" width="3.08984375" customWidth="1"/>
    <col min="11824" max="11824" width="1.6328125" customWidth="1"/>
    <col min="11825" max="11829" width="3.08984375" customWidth="1"/>
    <col min="11830" max="11830" width="1.6328125" customWidth="1"/>
    <col min="11831" max="11835" width="3.08984375" customWidth="1"/>
    <col min="11836" max="11836" width="1.6328125" customWidth="1"/>
    <col min="11837" max="11838" width="3.08984375" customWidth="1"/>
    <col min="11839" max="11839" width="2.6328125" customWidth="1"/>
    <col min="11840" max="11840" width="0.81640625" customWidth="1"/>
    <col min="11841" max="11841" width="2.1796875" customWidth="1"/>
    <col min="11842" max="11842" width="3.1796875" customWidth="1"/>
    <col min="11843" max="11843" width="0.81640625" customWidth="1"/>
    <col min="11844" max="11844" width="2.81640625" customWidth="1"/>
    <col min="11845" max="11845" width="5.90625" customWidth="1"/>
    <col min="11846" max="11846" width="4" customWidth="1"/>
    <col min="11847" max="11847" width="3.6328125" customWidth="1"/>
    <col min="11848" max="11848" width="5.90625" customWidth="1"/>
    <col min="11849" max="11849" width="4.6328125" customWidth="1"/>
    <col min="12034" max="12034" width="9.453125" customWidth="1"/>
    <col min="12035" max="12035" width="2.6328125" customWidth="1"/>
    <col min="12036" max="12037" width="3.08984375" customWidth="1"/>
    <col min="12038" max="12038" width="1.6328125" customWidth="1"/>
    <col min="12039" max="12043" width="3.08984375" customWidth="1"/>
    <col min="12044" max="12044" width="1.6328125" customWidth="1"/>
    <col min="12045" max="12049" width="3.08984375" customWidth="1"/>
    <col min="12050" max="12050" width="1.6328125" customWidth="1"/>
    <col min="12051" max="12055" width="3.08984375" customWidth="1"/>
    <col min="12056" max="12056" width="1.6328125" customWidth="1"/>
    <col min="12057" max="12061" width="3.08984375" customWidth="1"/>
    <col min="12062" max="12062" width="1.6328125" customWidth="1"/>
    <col min="12063" max="12067" width="3.08984375" customWidth="1"/>
    <col min="12068" max="12068" width="1.6328125" customWidth="1"/>
    <col min="12069" max="12073" width="3.08984375" customWidth="1"/>
    <col min="12074" max="12074" width="1.6328125" customWidth="1"/>
    <col min="12075" max="12079" width="3.08984375" customWidth="1"/>
    <col min="12080" max="12080" width="1.6328125" customWidth="1"/>
    <col min="12081" max="12085" width="3.08984375" customWidth="1"/>
    <col min="12086" max="12086" width="1.6328125" customWidth="1"/>
    <col min="12087" max="12091" width="3.08984375" customWidth="1"/>
    <col min="12092" max="12092" width="1.6328125" customWidth="1"/>
    <col min="12093" max="12094" width="3.08984375" customWidth="1"/>
    <col min="12095" max="12095" width="2.6328125" customWidth="1"/>
    <col min="12096" max="12096" width="0.81640625" customWidth="1"/>
    <col min="12097" max="12097" width="2.1796875" customWidth="1"/>
    <col min="12098" max="12098" width="3.1796875" customWidth="1"/>
    <col min="12099" max="12099" width="0.81640625" customWidth="1"/>
    <col min="12100" max="12100" width="2.81640625" customWidth="1"/>
    <col min="12101" max="12101" width="5.90625" customWidth="1"/>
    <col min="12102" max="12102" width="4" customWidth="1"/>
    <col min="12103" max="12103" width="3.6328125" customWidth="1"/>
    <col min="12104" max="12104" width="5.90625" customWidth="1"/>
    <col min="12105" max="12105" width="4.6328125" customWidth="1"/>
    <col min="12290" max="12290" width="9.453125" customWidth="1"/>
    <col min="12291" max="12291" width="2.6328125" customWidth="1"/>
    <col min="12292" max="12293" width="3.08984375" customWidth="1"/>
    <col min="12294" max="12294" width="1.6328125" customWidth="1"/>
    <col min="12295" max="12299" width="3.08984375" customWidth="1"/>
    <col min="12300" max="12300" width="1.6328125" customWidth="1"/>
    <col min="12301" max="12305" width="3.08984375" customWidth="1"/>
    <col min="12306" max="12306" width="1.6328125" customWidth="1"/>
    <col min="12307" max="12311" width="3.08984375" customWidth="1"/>
    <col min="12312" max="12312" width="1.6328125" customWidth="1"/>
    <col min="12313" max="12317" width="3.08984375" customWidth="1"/>
    <col min="12318" max="12318" width="1.6328125" customWidth="1"/>
    <col min="12319" max="12323" width="3.08984375" customWidth="1"/>
    <col min="12324" max="12324" width="1.6328125" customWidth="1"/>
    <col min="12325" max="12329" width="3.08984375" customWidth="1"/>
    <col min="12330" max="12330" width="1.6328125" customWidth="1"/>
    <col min="12331" max="12335" width="3.08984375" customWidth="1"/>
    <col min="12336" max="12336" width="1.6328125" customWidth="1"/>
    <col min="12337" max="12341" width="3.08984375" customWidth="1"/>
    <col min="12342" max="12342" width="1.6328125" customWidth="1"/>
    <col min="12343" max="12347" width="3.08984375" customWidth="1"/>
    <col min="12348" max="12348" width="1.6328125" customWidth="1"/>
    <col min="12349" max="12350" width="3.08984375" customWidth="1"/>
    <col min="12351" max="12351" width="2.6328125" customWidth="1"/>
    <col min="12352" max="12352" width="0.81640625" customWidth="1"/>
    <col min="12353" max="12353" width="2.1796875" customWidth="1"/>
    <col min="12354" max="12354" width="3.1796875" customWidth="1"/>
    <col min="12355" max="12355" width="0.81640625" customWidth="1"/>
    <col min="12356" max="12356" width="2.81640625" customWidth="1"/>
    <col min="12357" max="12357" width="5.90625" customWidth="1"/>
    <col min="12358" max="12358" width="4" customWidth="1"/>
    <col min="12359" max="12359" width="3.6328125" customWidth="1"/>
    <col min="12360" max="12360" width="5.90625" customWidth="1"/>
    <col min="12361" max="12361" width="4.6328125" customWidth="1"/>
    <col min="12546" max="12546" width="9.453125" customWidth="1"/>
    <col min="12547" max="12547" width="2.6328125" customWidth="1"/>
    <col min="12548" max="12549" width="3.08984375" customWidth="1"/>
    <col min="12550" max="12550" width="1.6328125" customWidth="1"/>
    <col min="12551" max="12555" width="3.08984375" customWidth="1"/>
    <col min="12556" max="12556" width="1.6328125" customWidth="1"/>
    <col min="12557" max="12561" width="3.08984375" customWidth="1"/>
    <col min="12562" max="12562" width="1.6328125" customWidth="1"/>
    <col min="12563" max="12567" width="3.08984375" customWidth="1"/>
    <col min="12568" max="12568" width="1.6328125" customWidth="1"/>
    <col min="12569" max="12573" width="3.08984375" customWidth="1"/>
    <col min="12574" max="12574" width="1.6328125" customWidth="1"/>
    <col min="12575" max="12579" width="3.08984375" customWidth="1"/>
    <col min="12580" max="12580" width="1.6328125" customWidth="1"/>
    <col min="12581" max="12585" width="3.08984375" customWidth="1"/>
    <col min="12586" max="12586" width="1.6328125" customWidth="1"/>
    <col min="12587" max="12591" width="3.08984375" customWidth="1"/>
    <col min="12592" max="12592" width="1.6328125" customWidth="1"/>
    <col min="12593" max="12597" width="3.08984375" customWidth="1"/>
    <col min="12598" max="12598" width="1.6328125" customWidth="1"/>
    <col min="12599" max="12603" width="3.08984375" customWidth="1"/>
    <col min="12604" max="12604" width="1.6328125" customWidth="1"/>
    <col min="12605" max="12606" width="3.08984375" customWidth="1"/>
    <col min="12607" max="12607" width="2.6328125" customWidth="1"/>
    <col min="12608" max="12608" width="0.81640625" customWidth="1"/>
    <col min="12609" max="12609" width="2.1796875" customWidth="1"/>
    <col min="12610" max="12610" width="3.1796875" customWidth="1"/>
    <col min="12611" max="12611" width="0.81640625" customWidth="1"/>
    <col min="12612" max="12612" width="2.81640625" customWidth="1"/>
    <col min="12613" max="12613" width="5.90625" customWidth="1"/>
    <col min="12614" max="12614" width="4" customWidth="1"/>
    <col min="12615" max="12615" width="3.6328125" customWidth="1"/>
    <col min="12616" max="12616" width="5.90625" customWidth="1"/>
    <col min="12617" max="12617" width="4.6328125" customWidth="1"/>
    <col min="12802" max="12802" width="9.453125" customWidth="1"/>
    <col min="12803" max="12803" width="2.6328125" customWidth="1"/>
    <col min="12804" max="12805" width="3.08984375" customWidth="1"/>
    <col min="12806" max="12806" width="1.6328125" customWidth="1"/>
    <col min="12807" max="12811" width="3.08984375" customWidth="1"/>
    <col min="12812" max="12812" width="1.6328125" customWidth="1"/>
    <col min="12813" max="12817" width="3.08984375" customWidth="1"/>
    <col min="12818" max="12818" width="1.6328125" customWidth="1"/>
    <col min="12819" max="12823" width="3.08984375" customWidth="1"/>
    <col min="12824" max="12824" width="1.6328125" customWidth="1"/>
    <col min="12825" max="12829" width="3.08984375" customWidth="1"/>
    <col min="12830" max="12830" width="1.6328125" customWidth="1"/>
    <col min="12831" max="12835" width="3.08984375" customWidth="1"/>
    <col min="12836" max="12836" width="1.6328125" customWidth="1"/>
    <col min="12837" max="12841" width="3.08984375" customWidth="1"/>
    <col min="12842" max="12842" width="1.6328125" customWidth="1"/>
    <col min="12843" max="12847" width="3.08984375" customWidth="1"/>
    <col min="12848" max="12848" width="1.6328125" customWidth="1"/>
    <col min="12849" max="12853" width="3.08984375" customWidth="1"/>
    <col min="12854" max="12854" width="1.6328125" customWidth="1"/>
    <col min="12855" max="12859" width="3.08984375" customWidth="1"/>
    <col min="12860" max="12860" width="1.6328125" customWidth="1"/>
    <col min="12861" max="12862" width="3.08984375" customWidth="1"/>
    <col min="12863" max="12863" width="2.6328125" customWidth="1"/>
    <col min="12864" max="12864" width="0.81640625" customWidth="1"/>
    <col min="12865" max="12865" width="2.1796875" customWidth="1"/>
    <col min="12866" max="12866" width="3.1796875" customWidth="1"/>
    <col min="12867" max="12867" width="0.81640625" customWidth="1"/>
    <col min="12868" max="12868" width="2.81640625" customWidth="1"/>
    <col min="12869" max="12869" width="5.90625" customWidth="1"/>
    <col min="12870" max="12870" width="4" customWidth="1"/>
    <col min="12871" max="12871" width="3.6328125" customWidth="1"/>
    <col min="12872" max="12872" width="5.90625" customWidth="1"/>
    <col min="12873" max="12873" width="4.6328125" customWidth="1"/>
    <col min="13058" max="13058" width="9.453125" customWidth="1"/>
    <col min="13059" max="13059" width="2.6328125" customWidth="1"/>
    <col min="13060" max="13061" width="3.08984375" customWidth="1"/>
    <col min="13062" max="13062" width="1.6328125" customWidth="1"/>
    <col min="13063" max="13067" width="3.08984375" customWidth="1"/>
    <col min="13068" max="13068" width="1.6328125" customWidth="1"/>
    <col min="13069" max="13073" width="3.08984375" customWidth="1"/>
    <col min="13074" max="13074" width="1.6328125" customWidth="1"/>
    <col min="13075" max="13079" width="3.08984375" customWidth="1"/>
    <col min="13080" max="13080" width="1.6328125" customWidth="1"/>
    <col min="13081" max="13085" width="3.08984375" customWidth="1"/>
    <col min="13086" max="13086" width="1.6328125" customWidth="1"/>
    <col min="13087" max="13091" width="3.08984375" customWidth="1"/>
    <col min="13092" max="13092" width="1.6328125" customWidth="1"/>
    <col min="13093" max="13097" width="3.08984375" customWidth="1"/>
    <col min="13098" max="13098" width="1.6328125" customWidth="1"/>
    <col min="13099" max="13103" width="3.08984375" customWidth="1"/>
    <col min="13104" max="13104" width="1.6328125" customWidth="1"/>
    <col min="13105" max="13109" width="3.08984375" customWidth="1"/>
    <col min="13110" max="13110" width="1.6328125" customWidth="1"/>
    <col min="13111" max="13115" width="3.08984375" customWidth="1"/>
    <col min="13116" max="13116" width="1.6328125" customWidth="1"/>
    <col min="13117" max="13118" width="3.08984375" customWidth="1"/>
    <col min="13119" max="13119" width="2.6328125" customWidth="1"/>
    <col min="13120" max="13120" width="0.81640625" customWidth="1"/>
    <col min="13121" max="13121" width="2.1796875" customWidth="1"/>
    <col min="13122" max="13122" width="3.1796875" customWidth="1"/>
    <col min="13123" max="13123" width="0.81640625" customWidth="1"/>
    <col min="13124" max="13124" width="2.81640625" customWidth="1"/>
    <col min="13125" max="13125" width="5.90625" customWidth="1"/>
    <col min="13126" max="13126" width="4" customWidth="1"/>
    <col min="13127" max="13127" width="3.6328125" customWidth="1"/>
    <col min="13128" max="13128" width="5.90625" customWidth="1"/>
    <col min="13129" max="13129" width="4.6328125" customWidth="1"/>
    <col min="13314" max="13314" width="9.453125" customWidth="1"/>
    <col min="13315" max="13315" width="2.6328125" customWidth="1"/>
    <col min="13316" max="13317" width="3.08984375" customWidth="1"/>
    <col min="13318" max="13318" width="1.6328125" customWidth="1"/>
    <col min="13319" max="13323" width="3.08984375" customWidth="1"/>
    <col min="13324" max="13324" width="1.6328125" customWidth="1"/>
    <col min="13325" max="13329" width="3.08984375" customWidth="1"/>
    <col min="13330" max="13330" width="1.6328125" customWidth="1"/>
    <col min="13331" max="13335" width="3.08984375" customWidth="1"/>
    <col min="13336" max="13336" width="1.6328125" customWidth="1"/>
    <col min="13337" max="13341" width="3.08984375" customWidth="1"/>
    <col min="13342" max="13342" width="1.6328125" customWidth="1"/>
    <col min="13343" max="13347" width="3.08984375" customWidth="1"/>
    <col min="13348" max="13348" width="1.6328125" customWidth="1"/>
    <col min="13349" max="13353" width="3.08984375" customWidth="1"/>
    <col min="13354" max="13354" width="1.6328125" customWidth="1"/>
    <col min="13355" max="13359" width="3.08984375" customWidth="1"/>
    <col min="13360" max="13360" width="1.6328125" customWidth="1"/>
    <col min="13361" max="13365" width="3.08984375" customWidth="1"/>
    <col min="13366" max="13366" width="1.6328125" customWidth="1"/>
    <col min="13367" max="13371" width="3.08984375" customWidth="1"/>
    <col min="13372" max="13372" width="1.6328125" customWidth="1"/>
    <col min="13373" max="13374" width="3.08984375" customWidth="1"/>
    <col min="13375" max="13375" width="2.6328125" customWidth="1"/>
    <col min="13376" max="13376" width="0.81640625" customWidth="1"/>
    <col min="13377" max="13377" width="2.1796875" customWidth="1"/>
    <col min="13378" max="13378" width="3.1796875" customWidth="1"/>
    <col min="13379" max="13379" width="0.81640625" customWidth="1"/>
    <col min="13380" max="13380" width="2.81640625" customWidth="1"/>
    <col min="13381" max="13381" width="5.90625" customWidth="1"/>
    <col min="13382" max="13382" width="4" customWidth="1"/>
    <col min="13383" max="13383" width="3.6328125" customWidth="1"/>
    <col min="13384" max="13384" width="5.90625" customWidth="1"/>
    <col min="13385" max="13385" width="4.6328125" customWidth="1"/>
    <col min="13570" max="13570" width="9.453125" customWidth="1"/>
    <col min="13571" max="13571" width="2.6328125" customWidth="1"/>
    <col min="13572" max="13573" width="3.08984375" customWidth="1"/>
    <col min="13574" max="13574" width="1.6328125" customWidth="1"/>
    <col min="13575" max="13579" width="3.08984375" customWidth="1"/>
    <col min="13580" max="13580" width="1.6328125" customWidth="1"/>
    <col min="13581" max="13585" width="3.08984375" customWidth="1"/>
    <col min="13586" max="13586" width="1.6328125" customWidth="1"/>
    <col min="13587" max="13591" width="3.08984375" customWidth="1"/>
    <col min="13592" max="13592" width="1.6328125" customWidth="1"/>
    <col min="13593" max="13597" width="3.08984375" customWidth="1"/>
    <col min="13598" max="13598" width="1.6328125" customWidth="1"/>
    <col min="13599" max="13603" width="3.08984375" customWidth="1"/>
    <col min="13604" max="13604" width="1.6328125" customWidth="1"/>
    <col min="13605" max="13609" width="3.08984375" customWidth="1"/>
    <col min="13610" max="13610" width="1.6328125" customWidth="1"/>
    <col min="13611" max="13615" width="3.08984375" customWidth="1"/>
    <col min="13616" max="13616" width="1.6328125" customWidth="1"/>
    <col min="13617" max="13621" width="3.08984375" customWidth="1"/>
    <col min="13622" max="13622" width="1.6328125" customWidth="1"/>
    <col min="13623" max="13627" width="3.08984375" customWidth="1"/>
    <col min="13628" max="13628" width="1.6328125" customWidth="1"/>
    <col min="13629" max="13630" width="3.08984375" customWidth="1"/>
    <col min="13631" max="13631" width="2.6328125" customWidth="1"/>
    <col min="13632" max="13632" width="0.81640625" customWidth="1"/>
    <col min="13633" max="13633" width="2.1796875" customWidth="1"/>
    <col min="13634" max="13634" width="3.1796875" customWidth="1"/>
    <col min="13635" max="13635" width="0.81640625" customWidth="1"/>
    <col min="13636" max="13636" width="2.81640625" customWidth="1"/>
    <col min="13637" max="13637" width="5.90625" customWidth="1"/>
    <col min="13638" max="13638" width="4" customWidth="1"/>
    <col min="13639" max="13639" width="3.6328125" customWidth="1"/>
    <col min="13640" max="13640" width="5.90625" customWidth="1"/>
    <col min="13641" max="13641" width="4.6328125" customWidth="1"/>
    <col min="13826" max="13826" width="9.453125" customWidth="1"/>
    <col min="13827" max="13827" width="2.6328125" customWidth="1"/>
    <col min="13828" max="13829" width="3.08984375" customWidth="1"/>
    <col min="13830" max="13830" width="1.6328125" customWidth="1"/>
    <col min="13831" max="13835" width="3.08984375" customWidth="1"/>
    <col min="13836" max="13836" width="1.6328125" customWidth="1"/>
    <col min="13837" max="13841" width="3.08984375" customWidth="1"/>
    <col min="13842" max="13842" width="1.6328125" customWidth="1"/>
    <col min="13843" max="13847" width="3.08984375" customWidth="1"/>
    <col min="13848" max="13848" width="1.6328125" customWidth="1"/>
    <col min="13849" max="13853" width="3.08984375" customWidth="1"/>
    <col min="13854" max="13854" width="1.6328125" customWidth="1"/>
    <col min="13855" max="13859" width="3.08984375" customWidth="1"/>
    <col min="13860" max="13860" width="1.6328125" customWidth="1"/>
    <col min="13861" max="13865" width="3.08984375" customWidth="1"/>
    <col min="13866" max="13866" width="1.6328125" customWidth="1"/>
    <col min="13867" max="13871" width="3.08984375" customWidth="1"/>
    <col min="13872" max="13872" width="1.6328125" customWidth="1"/>
    <col min="13873" max="13877" width="3.08984375" customWidth="1"/>
    <col min="13878" max="13878" width="1.6328125" customWidth="1"/>
    <col min="13879" max="13883" width="3.08984375" customWidth="1"/>
    <col min="13884" max="13884" width="1.6328125" customWidth="1"/>
    <col min="13885" max="13886" width="3.08984375" customWidth="1"/>
    <col min="13887" max="13887" width="2.6328125" customWidth="1"/>
    <col min="13888" max="13888" width="0.81640625" customWidth="1"/>
    <col min="13889" max="13889" width="2.1796875" customWidth="1"/>
    <col min="13890" max="13890" width="3.1796875" customWidth="1"/>
    <col min="13891" max="13891" width="0.81640625" customWidth="1"/>
    <col min="13892" max="13892" width="2.81640625" customWidth="1"/>
    <col min="13893" max="13893" width="5.90625" customWidth="1"/>
    <col min="13894" max="13894" width="4" customWidth="1"/>
    <col min="13895" max="13895" width="3.6328125" customWidth="1"/>
    <col min="13896" max="13896" width="5.90625" customWidth="1"/>
    <col min="13897" max="13897" width="4.6328125" customWidth="1"/>
    <col min="14082" max="14082" width="9.453125" customWidth="1"/>
    <col min="14083" max="14083" width="2.6328125" customWidth="1"/>
    <col min="14084" max="14085" width="3.08984375" customWidth="1"/>
    <col min="14086" max="14086" width="1.6328125" customWidth="1"/>
    <col min="14087" max="14091" width="3.08984375" customWidth="1"/>
    <col min="14092" max="14092" width="1.6328125" customWidth="1"/>
    <col min="14093" max="14097" width="3.08984375" customWidth="1"/>
    <col min="14098" max="14098" width="1.6328125" customWidth="1"/>
    <col min="14099" max="14103" width="3.08984375" customWidth="1"/>
    <col min="14104" max="14104" width="1.6328125" customWidth="1"/>
    <col min="14105" max="14109" width="3.08984375" customWidth="1"/>
    <col min="14110" max="14110" width="1.6328125" customWidth="1"/>
    <col min="14111" max="14115" width="3.08984375" customWidth="1"/>
    <col min="14116" max="14116" width="1.6328125" customWidth="1"/>
    <col min="14117" max="14121" width="3.08984375" customWidth="1"/>
    <col min="14122" max="14122" width="1.6328125" customWidth="1"/>
    <col min="14123" max="14127" width="3.08984375" customWidth="1"/>
    <col min="14128" max="14128" width="1.6328125" customWidth="1"/>
    <col min="14129" max="14133" width="3.08984375" customWidth="1"/>
    <col min="14134" max="14134" width="1.6328125" customWidth="1"/>
    <col min="14135" max="14139" width="3.08984375" customWidth="1"/>
    <col min="14140" max="14140" width="1.6328125" customWidth="1"/>
    <col min="14141" max="14142" width="3.08984375" customWidth="1"/>
    <col min="14143" max="14143" width="2.6328125" customWidth="1"/>
    <col min="14144" max="14144" width="0.81640625" customWidth="1"/>
    <col min="14145" max="14145" width="2.1796875" customWidth="1"/>
    <col min="14146" max="14146" width="3.1796875" customWidth="1"/>
    <col min="14147" max="14147" width="0.81640625" customWidth="1"/>
    <col min="14148" max="14148" width="2.81640625" customWidth="1"/>
    <col min="14149" max="14149" width="5.90625" customWidth="1"/>
    <col min="14150" max="14150" width="4" customWidth="1"/>
    <col min="14151" max="14151" width="3.6328125" customWidth="1"/>
    <col min="14152" max="14152" width="5.90625" customWidth="1"/>
    <col min="14153" max="14153" width="4.6328125" customWidth="1"/>
    <col min="14338" max="14338" width="9.453125" customWidth="1"/>
    <col min="14339" max="14339" width="2.6328125" customWidth="1"/>
    <col min="14340" max="14341" width="3.08984375" customWidth="1"/>
    <col min="14342" max="14342" width="1.6328125" customWidth="1"/>
    <col min="14343" max="14347" width="3.08984375" customWidth="1"/>
    <col min="14348" max="14348" width="1.6328125" customWidth="1"/>
    <col min="14349" max="14353" width="3.08984375" customWidth="1"/>
    <col min="14354" max="14354" width="1.6328125" customWidth="1"/>
    <col min="14355" max="14359" width="3.08984375" customWidth="1"/>
    <col min="14360" max="14360" width="1.6328125" customWidth="1"/>
    <col min="14361" max="14365" width="3.08984375" customWidth="1"/>
    <col min="14366" max="14366" width="1.6328125" customWidth="1"/>
    <col min="14367" max="14371" width="3.08984375" customWidth="1"/>
    <col min="14372" max="14372" width="1.6328125" customWidth="1"/>
    <col min="14373" max="14377" width="3.08984375" customWidth="1"/>
    <col min="14378" max="14378" width="1.6328125" customWidth="1"/>
    <col min="14379" max="14383" width="3.08984375" customWidth="1"/>
    <col min="14384" max="14384" width="1.6328125" customWidth="1"/>
    <col min="14385" max="14389" width="3.08984375" customWidth="1"/>
    <col min="14390" max="14390" width="1.6328125" customWidth="1"/>
    <col min="14391" max="14395" width="3.08984375" customWidth="1"/>
    <col min="14396" max="14396" width="1.6328125" customWidth="1"/>
    <col min="14397" max="14398" width="3.08984375" customWidth="1"/>
    <col min="14399" max="14399" width="2.6328125" customWidth="1"/>
    <col min="14400" max="14400" width="0.81640625" customWidth="1"/>
    <col min="14401" max="14401" width="2.1796875" customWidth="1"/>
    <col min="14402" max="14402" width="3.1796875" customWidth="1"/>
    <col min="14403" max="14403" width="0.81640625" customWidth="1"/>
    <col min="14404" max="14404" width="2.81640625" customWidth="1"/>
    <col min="14405" max="14405" width="5.90625" customWidth="1"/>
    <col min="14406" max="14406" width="4" customWidth="1"/>
    <col min="14407" max="14407" width="3.6328125" customWidth="1"/>
    <col min="14408" max="14408" width="5.90625" customWidth="1"/>
    <col min="14409" max="14409" width="4.6328125" customWidth="1"/>
    <col min="14594" max="14594" width="9.453125" customWidth="1"/>
    <col min="14595" max="14595" width="2.6328125" customWidth="1"/>
    <col min="14596" max="14597" width="3.08984375" customWidth="1"/>
    <col min="14598" max="14598" width="1.6328125" customWidth="1"/>
    <col min="14599" max="14603" width="3.08984375" customWidth="1"/>
    <col min="14604" max="14604" width="1.6328125" customWidth="1"/>
    <col min="14605" max="14609" width="3.08984375" customWidth="1"/>
    <col min="14610" max="14610" width="1.6328125" customWidth="1"/>
    <col min="14611" max="14615" width="3.08984375" customWidth="1"/>
    <col min="14616" max="14616" width="1.6328125" customWidth="1"/>
    <col min="14617" max="14621" width="3.08984375" customWidth="1"/>
    <col min="14622" max="14622" width="1.6328125" customWidth="1"/>
    <col min="14623" max="14627" width="3.08984375" customWidth="1"/>
    <col min="14628" max="14628" width="1.6328125" customWidth="1"/>
    <col min="14629" max="14633" width="3.08984375" customWidth="1"/>
    <col min="14634" max="14634" width="1.6328125" customWidth="1"/>
    <col min="14635" max="14639" width="3.08984375" customWidth="1"/>
    <col min="14640" max="14640" width="1.6328125" customWidth="1"/>
    <col min="14641" max="14645" width="3.08984375" customWidth="1"/>
    <col min="14646" max="14646" width="1.6328125" customWidth="1"/>
    <col min="14647" max="14651" width="3.08984375" customWidth="1"/>
    <col min="14652" max="14652" width="1.6328125" customWidth="1"/>
    <col min="14653" max="14654" width="3.08984375" customWidth="1"/>
    <col min="14655" max="14655" width="2.6328125" customWidth="1"/>
    <col min="14656" max="14656" width="0.81640625" customWidth="1"/>
    <col min="14657" max="14657" width="2.1796875" customWidth="1"/>
    <col min="14658" max="14658" width="3.1796875" customWidth="1"/>
    <col min="14659" max="14659" width="0.81640625" customWidth="1"/>
    <col min="14660" max="14660" width="2.81640625" customWidth="1"/>
    <col min="14661" max="14661" width="5.90625" customWidth="1"/>
    <col min="14662" max="14662" width="4" customWidth="1"/>
    <col min="14663" max="14663" width="3.6328125" customWidth="1"/>
    <col min="14664" max="14664" width="5.90625" customWidth="1"/>
    <col min="14665" max="14665" width="4.6328125" customWidth="1"/>
    <col min="14850" max="14850" width="9.453125" customWidth="1"/>
    <col min="14851" max="14851" width="2.6328125" customWidth="1"/>
    <col min="14852" max="14853" width="3.08984375" customWidth="1"/>
    <col min="14854" max="14854" width="1.6328125" customWidth="1"/>
    <col min="14855" max="14859" width="3.08984375" customWidth="1"/>
    <col min="14860" max="14860" width="1.6328125" customWidth="1"/>
    <col min="14861" max="14865" width="3.08984375" customWidth="1"/>
    <col min="14866" max="14866" width="1.6328125" customWidth="1"/>
    <col min="14867" max="14871" width="3.08984375" customWidth="1"/>
    <col min="14872" max="14872" width="1.6328125" customWidth="1"/>
    <col min="14873" max="14877" width="3.08984375" customWidth="1"/>
    <col min="14878" max="14878" width="1.6328125" customWidth="1"/>
    <col min="14879" max="14883" width="3.08984375" customWidth="1"/>
    <col min="14884" max="14884" width="1.6328125" customWidth="1"/>
    <col min="14885" max="14889" width="3.08984375" customWidth="1"/>
    <col min="14890" max="14890" width="1.6328125" customWidth="1"/>
    <col min="14891" max="14895" width="3.08984375" customWidth="1"/>
    <col min="14896" max="14896" width="1.6328125" customWidth="1"/>
    <col min="14897" max="14901" width="3.08984375" customWidth="1"/>
    <col min="14902" max="14902" width="1.6328125" customWidth="1"/>
    <col min="14903" max="14907" width="3.08984375" customWidth="1"/>
    <col min="14908" max="14908" width="1.6328125" customWidth="1"/>
    <col min="14909" max="14910" width="3.08984375" customWidth="1"/>
    <col min="14911" max="14911" width="2.6328125" customWidth="1"/>
    <col min="14912" max="14912" width="0.81640625" customWidth="1"/>
    <col min="14913" max="14913" width="2.1796875" customWidth="1"/>
    <col min="14914" max="14914" width="3.1796875" customWidth="1"/>
    <col min="14915" max="14915" width="0.81640625" customWidth="1"/>
    <col min="14916" max="14916" width="2.81640625" customWidth="1"/>
    <col min="14917" max="14917" width="5.90625" customWidth="1"/>
    <col min="14918" max="14918" width="4" customWidth="1"/>
    <col min="14919" max="14919" width="3.6328125" customWidth="1"/>
    <col min="14920" max="14920" width="5.90625" customWidth="1"/>
    <col min="14921" max="14921" width="4.6328125" customWidth="1"/>
    <col min="15106" max="15106" width="9.453125" customWidth="1"/>
    <col min="15107" max="15107" width="2.6328125" customWidth="1"/>
    <col min="15108" max="15109" width="3.08984375" customWidth="1"/>
    <col min="15110" max="15110" width="1.6328125" customWidth="1"/>
    <col min="15111" max="15115" width="3.08984375" customWidth="1"/>
    <col min="15116" max="15116" width="1.6328125" customWidth="1"/>
    <col min="15117" max="15121" width="3.08984375" customWidth="1"/>
    <col min="15122" max="15122" width="1.6328125" customWidth="1"/>
    <col min="15123" max="15127" width="3.08984375" customWidth="1"/>
    <col min="15128" max="15128" width="1.6328125" customWidth="1"/>
    <col min="15129" max="15133" width="3.08984375" customWidth="1"/>
    <col min="15134" max="15134" width="1.6328125" customWidth="1"/>
    <col min="15135" max="15139" width="3.08984375" customWidth="1"/>
    <col min="15140" max="15140" width="1.6328125" customWidth="1"/>
    <col min="15141" max="15145" width="3.08984375" customWidth="1"/>
    <col min="15146" max="15146" width="1.6328125" customWidth="1"/>
    <col min="15147" max="15151" width="3.08984375" customWidth="1"/>
    <col min="15152" max="15152" width="1.6328125" customWidth="1"/>
    <col min="15153" max="15157" width="3.08984375" customWidth="1"/>
    <col min="15158" max="15158" width="1.6328125" customWidth="1"/>
    <col min="15159" max="15163" width="3.08984375" customWidth="1"/>
    <col min="15164" max="15164" width="1.6328125" customWidth="1"/>
    <col min="15165" max="15166" width="3.08984375" customWidth="1"/>
    <col min="15167" max="15167" width="2.6328125" customWidth="1"/>
    <col min="15168" max="15168" width="0.81640625" customWidth="1"/>
    <col min="15169" max="15169" width="2.1796875" customWidth="1"/>
    <col min="15170" max="15170" width="3.1796875" customWidth="1"/>
    <col min="15171" max="15171" width="0.81640625" customWidth="1"/>
    <col min="15172" max="15172" width="2.81640625" customWidth="1"/>
    <col min="15173" max="15173" width="5.90625" customWidth="1"/>
    <col min="15174" max="15174" width="4" customWidth="1"/>
    <col min="15175" max="15175" width="3.6328125" customWidth="1"/>
    <col min="15176" max="15176" width="5.90625" customWidth="1"/>
    <col min="15177" max="15177" width="4.6328125" customWidth="1"/>
    <col min="15362" max="15362" width="9.453125" customWidth="1"/>
    <col min="15363" max="15363" width="2.6328125" customWidth="1"/>
    <col min="15364" max="15365" width="3.08984375" customWidth="1"/>
    <col min="15366" max="15366" width="1.6328125" customWidth="1"/>
    <col min="15367" max="15371" width="3.08984375" customWidth="1"/>
    <col min="15372" max="15372" width="1.6328125" customWidth="1"/>
    <col min="15373" max="15377" width="3.08984375" customWidth="1"/>
    <col min="15378" max="15378" width="1.6328125" customWidth="1"/>
    <col min="15379" max="15383" width="3.08984375" customWidth="1"/>
    <col min="15384" max="15384" width="1.6328125" customWidth="1"/>
    <col min="15385" max="15389" width="3.08984375" customWidth="1"/>
    <col min="15390" max="15390" width="1.6328125" customWidth="1"/>
    <col min="15391" max="15395" width="3.08984375" customWidth="1"/>
    <col min="15396" max="15396" width="1.6328125" customWidth="1"/>
    <col min="15397" max="15401" width="3.08984375" customWidth="1"/>
    <col min="15402" max="15402" width="1.6328125" customWidth="1"/>
    <col min="15403" max="15407" width="3.08984375" customWidth="1"/>
    <col min="15408" max="15408" width="1.6328125" customWidth="1"/>
    <col min="15409" max="15413" width="3.08984375" customWidth="1"/>
    <col min="15414" max="15414" width="1.6328125" customWidth="1"/>
    <col min="15415" max="15419" width="3.08984375" customWidth="1"/>
    <col min="15420" max="15420" width="1.6328125" customWidth="1"/>
    <col min="15421" max="15422" width="3.08984375" customWidth="1"/>
    <col min="15423" max="15423" width="2.6328125" customWidth="1"/>
    <col min="15424" max="15424" width="0.81640625" customWidth="1"/>
    <col min="15425" max="15425" width="2.1796875" customWidth="1"/>
    <col min="15426" max="15426" width="3.1796875" customWidth="1"/>
    <col min="15427" max="15427" width="0.81640625" customWidth="1"/>
    <col min="15428" max="15428" width="2.81640625" customWidth="1"/>
    <col min="15429" max="15429" width="5.90625" customWidth="1"/>
    <col min="15430" max="15430" width="4" customWidth="1"/>
    <col min="15431" max="15431" width="3.6328125" customWidth="1"/>
    <col min="15432" max="15432" width="5.90625" customWidth="1"/>
    <col min="15433" max="15433" width="4.6328125" customWidth="1"/>
    <col min="15618" max="15618" width="9.453125" customWidth="1"/>
    <col min="15619" max="15619" width="2.6328125" customWidth="1"/>
    <col min="15620" max="15621" width="3.08984375" customWidth="1"/>
    <col min="15622" max="15622" width="1.6328125" customWidth="1"/>
    <col min="15623" max="15627" width="3.08984375" customWidth="1"/>
    <col min="15628" max="15628" width="1.6328125" customWidth="1"/>
    <col min="15629" max="15633" width="3.08984375" customWidth="1"/>
    <col min="15634" max="15634" width="1.6328125" customWidth="1"/>
    <col min="15635" max="15639" width="3.08984375" customWidth="1"/>
    <col min="15640" max="15640" width="1.6328125" customWidth="1"/>
    <col min="15641" max="15645" width="3.08984375" customWidth="1"/>
    <col min="15646" max="15646" width="1.6328125" customWidth="1"/>
    <col min="15647" max="15651" width="3.08984375" customWidth="1"/>
    <col min="15652" max="15652" width="1.6328125" customWidth="1"/>
    <col min="15653" max="15657" width="3.08984375" customWidth="1"/>
    <col min="15658" max="15658" width="1.6328125" customWidth="1"/>
    <col min="15659" max="15663" width="3.08984375" customWidth="1"/>
    <col min="15664" max="15664" width="1.6328125" customWidth="1"/>
    <col min="15665" max="15669" width="3.08984375" customWidth="1"/>
    <col min="15670" max="15670" width="1.6328125" customWidth="1"/>
    <col min="15671" max="15675" width="3.08984375" customWidth="1"/>
    <col min="15676" max="15676" width="1.6328125" customWidth="1"/>
    <col min="15677" max="15678" width="3.08984375" customWidth="1"/>
    <col min="15679" max="15679" width="2.6328125" customWidth="1"/>
    <col min="15680" max="15680" width="0.81640625" customWidth="1"/>
    <col min="15681" max="15681" width="2.1796875" customWidth="1"/>
    <col min="15682" max="15682" width="3.1796875" customWidth="1"/>
    <col min="15683" max="15683" width="0.81640625" customWidth="1"/>
    <col min="15684" max="15684" width="2.81640625" customWidth="1"/>
    <col min="15685" max="15685" width="5.90625" customWidth="1"/>
    <col min="15686" max="15686" width="4" customWidth="1"/>
    <col min="15687" max="15687" width="3.6328125" customWidth="1"/>
    <col min="15688" max="15688" width="5.90625" customWidth="1"/>
    <col min="15689" max="15689" width="4.6328125" customWidth="1"/>
    <col min="15874" max="15874" width="9.453125" customWidth="1"/>
    <col min="15875" max="15875" width="2.6328125" customWidth="1"/>
    <col min="15876" max="15877" width="3.08984375" customWidth="1"/>
    <col min="15878" max="15878" width="1.6328125" customWidth="1"/>
    <col min="15879" max="15883" width="3.08984375" customWidth="1"/>
    <col min="15884" max="15884" width="1.6328125" customWidth="1"/>
    <col min="15885" max="15889" width="3.08984375" customWidth="1"/>
    <col min="15890" max="15890" width="1.6328125" customWidth="1"/>
    <col min="15891" max="15895" width="3.08984375" customWidth="1"/>
    <col min="15896" max="15896" width="1.6328125" customWidth="1"/>
    <col min="15897" max="15901" width="3.08984375" customWidth="1"/>
    <col min="15902" max="15902" width="1.6328125" customWidth="1"/>
    <col min="15903" max="15907" width="3.08984375" customWidth="1"/>
    <col min="15908" max="15908" width="1.6328125" customWidth="1"/>
    <col min="15909" max="15913" width="3.08984375" customWidth="1"/>
    <col min="15914" max="15914" width="1.6328125" customWidth="1"/>
    <col min="15915" max="15919" width="3.08984375" customWidth="1"/>
    <col min="15920" max="15920" width="1.6328125" customWidth="1"/>
    <col min="15921" max="15925" width="3.08984375" customWidth="1"/>
    <col min="15926" max="15926" width="1.6328125" customWidth="1"/>
    <col min="15927" max="15931" width="3.08984375" customWidth="1"/>
    <col min="15932" max="15932" width="1.6328125" customWidth="1"/>
    <col min="15933" max="15934" width="3.08984375" customWidth="1"/>
    <col min="15935" max="15935" width="2.6328125" customWidth="1"/>
    <col min="15936" max="15936" width="0.81640625" customWidth="1"/>
    <col min="15937" max="15937" width="2.1796875" customWidth="1"/>
    <col min="15938" max="15938" width="3.1796875" customWidth="1"/>
    <col min="15939" max="15939" width="0.81640625" customWidth="1"/>
    <col min="15940" max="15940" width="2.81640625" customWidth="1"/>
    <col min="15941" max="15941" width="5.90625" customWidth="1"/>
    <col min="15942" max="15942" width="4" customWidth="1"/>
    <col min="15943" max="15943" width="3.6328125" customWidth="1"/>
    <col min="15944" max="15944" width="5.90625" customWidth="1"/>
    <col min="15945" max="15945" width="4.6328125" customWidth="1"/>
    <col min="16130" max="16130" width="9.453125" customWidth="1"/>
    <col min="16131" max="16131" width="2.6328125" customWidth="1"/>
    <col min="16132" max="16133" width="3.08984375" customWidth="1"/>
    <col min="16134" max="16134" width="1.6328125" customWidth="1"/>
    <col min="16135" max="16139" width="3.08984375" customWidth="1"/>
    <col min="16140" max="16140" width="1.6328125" customWidth="1"/>
    <col min="16141" max="16145" width="3.08984375" customWidth="1"/>
    <col min="16146" max="16146" width="1.6328125" customWidth="1"/>
    <col min="16147" max="16151" width="3.08984375" customWidth="1"/>
    <col min="16152" max="16152" width="1.6328125" customWidth="1"/>
    <col min="16153" max="16157" width="3.08984375" customWidth="1"/>
    <col min="16158" max="16158" width="1.6328125" customWidth="1"/>
    <col min="16159" max="16163" width="3.08984375" customWidth="1"/>
    <col min="16164" max="16164" width="1.6328125" customWidth="1"/>
    <col min="16165" max="16169" width="3.08984375" customWidth="1"/>
    <col min="16170" max="16170" width="1.6328125" customWidth="1"/>
    <col min="16171" max="16175" width="3.08984375" customWidth="1"/>
    <col min="16176" max="16176" width="1.6328125" customWidth="1"/>
    <col min="16177" max="16181" width="3.08984375" customWidth="1"/>
    <col min="16182" max="16182" width="1.6328125" customWidth="1"/>
    <col min="16183" max="16187" width="3.08984375" customWidth="1"/>
    <col min="16188" max="16188" width="1.6328125" customWidth="1"/>
    <col min="16189" max="16190" width="3.08984375" customWidth="1"/>
    <col min="16191" max="16191" width="2.6328125" customWidth="1"/>
    <col min="16192" max="16192" width="0.81640625" customWidth="1"/>
    <col min="16193" max="16193" width="2.1796875" customWidth="1"/>
    <col min="16194" max="16194" width="3.1796875" customWidth="1"/>
    <col min="16195" max="16195" width="0.81640625" customWidth="1"/>
    <col min="16196" max="16196" width="2.81640625" customWidth="1"/>
    <col min="16197" max="16197" width="5.90625" customWidth="1"/>
    <col min="16198" max="16198" width="4" customWidth="1"/>
    <col min="16199" max="16199" width="3.6328125" customWidth="1"/>
    <col min="16200" max="16200" width="5.90625" customWidth="1"/>
    <col min="16201" max="16201" width="4.6328125" customWidth="1"/>
  </cols>
  <sheetData>
    <row r="1" spans="1:79" ht="19.5" customHeight="1" thickBot="1" x14ac:dyDescent="0.25">
      <c r="A1" s="3" t="s">
        <v>0</v>
      </c>
      <c r="B1" s="464" t="s">
        <v>36</v>
      </c>
      <c r="C1" s="464"/>
      <c r="D1" s="464"/>
      <c r="E1" s="464"/>
      <c r="F1" s="464"/>
      <c r="G1" s="464"/>
      <c r="H1" s="4" t="s">
        <v>56</v>
      </c>
      <c r="I1" s="4"/>
      <c r="J1" s="4"/>
      <c r="K1" s="4"/>
      <c r="L1" s="4"/>
      <c r="M1" s="4"/>
      <c r="N1" s="4"/>
      <c r="O1" s="4"/>
      <c r="P1" s="35"/>
      <c r="Q1" s="35"/>
      <c r="R1" s="103" t="s">
        <v>49</v>
      </c>
      <c r="S1" s="35"/>
      <c r="T1" s="35"/>
      <c r="U1" s="35"/>
      <c r="V1" s="35"/>
      <c r="W1" s="35"/>
      <c r="X1" s="35"/>
      <c r="Y1" s="35"/>
      <c r="AF1" t="s">
        <v>1</v>
      </c>
    </row>
    <row r="2" spans="1:79" ht="15" customHeight="1" thickTop="1" x14ac:dyDescent="0.2">
      <c r="A2" s="5" t="s">
        <v>2</v>
      </c>
      <c r="B2" s="457"/>
      <c r="C2" s="458"/>
      <c r="D2" s="458"/>
      <c r="E2" s="458"/>
      <c r="F2" s="458"/>
      <c r="G2" s="459"/>
      <c r="H2" s="457"/>
      <c r="I2" s="458"/>
      <c r="J2" s="458"/>
      <c r="K2" s="458"/>
      <c r="L2" s="458"/>
      <c r="M2" s="459"/>
      <c r="N2" s="457"/>
      <c r="O2" s="458"/>
      <c r="P2" s="458"/>
      <c r="Q2" s="458"/>
      <c r="R2" s="458"/>
      <c r="S2" s="459"/>
      <c r="T2" s="457"/>
      <c r="U2" s="458"/>
      <c r="V2" s="458"/>
      <c r="W2" s="458"/>
      <c r="X2" s="458"/>
      <c r="Y2" s="459"/>
      <c r="Z2" s="457"/>
      <c r="AA2" s="458"/>
      <c r="AB2" s="458"/>
      <c r="AC2" s="458"/>
      <c r="AD2" s="458"/>
      <c r="AE2" s="459"/>
      <c r="AF2" s="457"/>
      <c r="AG2" s="458"/>
      <c r="AH2" s="458"/>
      <c r="AI2" s="458"/>
      <c r="AJ2" s="458"/>
      <c r="AK2" s="459"/>
      <c r="AL2" s="457"/>
      <c r="AM2" s="458"/>
      <c r="AN2" s="458"/>
      <c r="AO2" s="458"/>
      <c r="AP2" s="458"/>
      <c r="AQ2" s="459"/>
      <c r="AR2" s="457"/>
      <c r="AS2" s="458"/>
      <c r="AT2" s="458"/>
      <c r="AU2" s="458"/>
      <c r="AV2" s="458"/>
      <c r="AW2" s="459"/>
      <c r="AX2" s="457"/>
      <c r="AY2" s="458"/>
      <c r="AZ2" s="458"/>
      <c r="BA2" s="458"/>
      <c r="BB2" s="458"/>
      <c r="BC2" s="459"/>
      <c r="BD2" s="457"/>
      <c r="BE2" s="458"/>
      <c r="BF2" s="458"/>
      <c r="BG2" s="458"/>
      <c r="BH2" s="458"/>
      <c r="BI2" s="459"/>
      <c r="BJ2" s="460" t="s">
        <v>3</v>
      </c>
      <c r="BK2" s="461"/>
      <c r="BL2" s="461"/>
      <c r="BM2" s="451" t="s">
        <v>4</v>
      </c>
      <c r="BN2" s="453" t="s">
        <v>5</v>
      </c>
      <c r="BO2" s="96"/>
      <c r="BP2" s="455" t="s">
        <v>6</v>
      </c>
      <c r="BQ2" s="444" t="s">
        <v>7</v>
      </c>
      <c r="BR2" s="444" t="s">
        <v>8</v>
      </c>
      <c r="BS2" s="444" t="s">
        <v>9</v>
      </c>
      <c r="BT2" s="444" t="s">
        <v>10</v>
      </c>
      <c r="BU2" s="446" t="s">
        <v>11</v>
      </c>
    </row>
    <row r="3" spans="1:79" s="2" customFormat="1" ht="33.75" customHeight="1" thickBot="1" x14ac:dyDescent="0.25">
      <c r="A3" s="6" t="s">
        <v>12</v>
      </c>
      <c r="B3" s="448" t="s">
        <v>59</v>
      </c>
      <c r="C3" s="449"/>
      <c r="D3" s="449"/>
      <c r="E3" s="449"/>
      <c r="F3" s="449"/>
      <c r="G3" s="450"/>
      <c r="H3" s="448" t="s">
        <v>69</v>
      </c>
      <c r="I3" s="449"/>
      <c r="J3" s="449"/>
      <c r="K3" s="449"/>
      <c r="L3" s="449"/>
      <c r="M3" s="450"/>
      <c r="N3" s="448" t="s">
        <v>60</v>
      </c>
      <c r="O3" s="449"/>
      <c r="P3" s="449"/>
      <c r="Q3" s="449"/>
      <c r="R3" s="449"/>
      <c r="S3" s="450"/>
      <c r="T3" s="448" t="s">
        <v>61</v>
      </c>
      <c r="U3" s="449"/>
      <c r="V3" s="449"/>
      <c r="W3" s="449"/>
      <c r="X3" s="449"/>
      <c r="Y3" s="450"/>
      <c r="Z3" s="448" t="s">
        <v>91</v>
      </c>
      <c r="AA3" s="449"/>
      <c r="AB3" s="449"/>
      <c r="AC3" s="449"/>
      <c r="AD3" s="449"/>
      <c r="AE3" s="450"/>
      <c r="AF3" s="448" t="s">
        <v>48</v>
      </c>
      <c r="AG3" s="449"/>
      <c r="AH3" s="449"/>
      <c r="AI3" s="449"/>
      <c r="AJ3" s="449"/>
      <c r="AK3" s="450"/>
      <c r="AL3" s="448"/>
      <c r="AM3" s="449"/>
      <c r="AN3" s="449"/>
      <c r="AO3" s="449"/>
      <c r="AP3" s="449"/>
      <c r="AQ3" s="450"/>
      <c r="AR3" s="448"/>
      <c r="AS3" s="449"/>
      <c r="AT3" s="449"/>
      <c r="AU3" s="449"/>
      <c r="AV3" s="449"/>
      <c r="AW3" s="450"/>
      <c r="AX3" s="448"/>
      <c r="AY3" s="449"/>
      <c r="AZ3" s="449"/>
      <c r="BA3" s="449"/>
      <c r="BB3" s="449"/>
      <c r="BC3" s="450"/>
      <c r="BD3" s="448"/>
      <c r="BE3" s="449"/>
      <c r="BF3" s="449"/>
      <c r="BG3" s="449"/>
      <c r="BH3" s="449"/>
      <c r="BI3" s="449"/>
      <c r="BJ3" s="462"/>
      <c r="BK3" s="463"/>
      <c r="BL3" s="463"/>
      <c r="BM3" s="452"/>
      <c r="BN3" s="454"/>
      <c r="BO3" s="97"/>
      <c r="BP3" s="456"/>
      <c r="BQ3" s="445"/>
      <c r="BR3" s="445"/>
      <c r="BS3" s="445"/>
      <c r="BT3" s="445"/>
      <c r="BU3" s="447"/>
    </row>
    <row r="4" spans="1:79" ht="13.5" customHeight="1" x14ac:dyDescent="0.2">
      <c r="A4" s="7" t="s">
        <v>13</v>
      </c>
      <c r="B4" s="394"/>
      <c r="C4" s="395"/>
      <c r="D4" s="395"/>
      <c r="E4" s="395"/>
      <c r="F4" s="395"/>
      <c r="G4" s="396"/>
      <c r="H4" s="441" t="s">
        <v>27</v>
      </c>
      <c r="I4" s="36">
        <f>IF(J5="","",SUM(I5:I7))</f>
        <v>0</v>
      </c>
      <c r="J4" s="37"/>
      <c r="K4" s="38" t="s">
        <v>14</v>
      </c>
      <c r="L4" s="36">
        <f>IF(L5="","",SUM(M5:M7))</f>
        <v>2</v>
      </c>
      <c r="M4" s="37"/>
      <c r="N4" s="408" t="s">
        <v>15</v>
      </c>
      <c r="O4" s="36">
        <f>IF(P5="","",SUM(O5:O7))</f>
        <v>0</v>
      </c>
      <c r="P4" s="39"/>
      <c r="Q4" s="59" t="s">
        <v>14</v>
      </c>
      <c r="R4" s="36">
        <f>IF(R5="","",SUM(S5:S7))</f>
        <v>2</v>
      </c>
      <c r="S4" s="37"/>
      <c r="T4" s="408" t="s">
        <v>16</v>
      </c>
      <c r="U4" s="36">
        <f>IF(V5="","",SUM(U5:U7))</f>
        <v>0</v>
      </c>
      <c r="V4" s="37"/>
      <c r="W4" s="59" t="s">
        <v>14</v>
      </c>
      <c r="X4" s="36">
        <f>IF(X5="","",SUM(Y5:Y7))</f>
        <v>2</v>
      </c>
      <c r="Y4" s="37"/>
      <c r="Z4" s="408" t="s">
        <v>17</v>
      </c>
      <c r="AA4" s="36">
        <f>IF(AB5="","",SUM(AA5:AA7))</f>
        <v>0</v>
      </c>
      <c r="AB4" s="37"/>
      <c r="AC4" s="38" t="s">
        <v>14</v>
      </c>
      <c r="AD4" s="36">
        <f>IF(AD5="","",SUM(AE5:AE7))</f>
        <v>2</v>
      </c>
      <c r="AE4" s="37"/>
      <c r="AF4" s="408" t="s">
        <v>18</v>
      </c>
      <c r="AG4" s="36">
        <f>IF(AH5="","",SUM(AG5:AG7))</f>
        <v>2</v>
      </c>
      <c r="AH4" s="37"/>
      <c r="AI4" s="59" t="s">
        <v>14</v>
      </c>
      <c r="AJ4" s="36">
        <f>IF(AJ5="","",SUM(AK5:AK7))</f>
        <v>0</v>
      </c>
      <c r="AK4" s="37"/>
      <c r="AL4" s="408"/>
      <c r="AM4" s="36" t="str">
        <f>IF(AN5="","",SUM(AM5:AM7))</f>
        <v/>
      </c>
      <c r="AN4" s="37"/>
      <c r="AO4" s="59" t="s">
        <v>14</v>
      </c>
      <c r="AP4" s="36" t="str">
        <f>IF(AP5="","",SUM(AQ5:AQ7))</f>
        <v/>
      </c>
      <c r="AQ4" s="37"/>
      <c r="AR4" s="438"/>
      <c r="AS4" s="44" t="str">
        <f>IF(AT5="","",SUM(AS5:AS7))</f>
        <v/>
      </c>
      <c r="AT4" s="45"/>
      <c r="AU4" s="64" t="s">
        <v>14</v>
      </c>
      <c r="AV4" s="44" t="str">
        <f>IF(AV5="","",SUM(AW5:AW7))</f>
        <v/>
      </c>
      <c r="AW4" s="45"/>
      <c r="AX4" s="382"/>
      <c r="AY4" s="44" t="str">
        <f>IF(AZ5="","",SUM(AY5:AY7))</f>
        <v/>
      </c>
      <c r="AZ4" s="45"/>
      <c r="BA4" s="64" t="s">
        <v>14</v>
      </c>
      <c r="BB4" s="44" t="str">
        <f>IF(BB5="","",SUM(BC5:BC7))</f>
        <v/>
      </c>
      <c r="BC4" s="45"/>
      <c r="BD4" s="382"/>
      <c r="BE4" s="44" t="str">
        <f>IF(BF5="","",SUM(BE5:BE7))</f>
        <v/>
      </c>
      <c r="BF4" s="45"/>
      <c r="BG4" s="64" t="s">
        <v>14</v>
      </c>
      <c r="BH4" s="44" t="str">
        <f>IF(BH5="","",SUM(BI5:BI7))</f>
        <v/>
      </c>
      <c r="BI4" s="45"/>
      <c r="BJ4" s="361">
        <f>SUMPRODUCT((I4=2)+(O4=2)+(U4=2)+(AA4=2)+(AG4=2)+(AM4=2)+(AS4=2)+(AY4=2)+(BE4=2))</f>
        <v>1</v>
      </c>
      <c r="BK4" s="361" t="s">
        <v>14</v>
      </c>
      <c r="BL4" s="361">
        <f>SUMPRODUCT((L4=2)+(R4=2)+(X4=2)+(AD4=2)+(AJ4=2)+(AP4=2)+(AV4=2)+(BB4=2)+(BH4=2))</f>
        <v>4</v>
      </c>
      <c r="BM4" s="363">
        <f>SUM(BJ4*2)+BL4</f>
        <v>6</v>
      </c>
      <c r="BN4" s="378">
        <f>SUM(I4,O4,U4,AA4,AG4,AM4,AS4,AY4,BE4)</f>
        <v>2</v>
      </c>
      <c r="BO4" s="378" t="s">
        <v>14</v>
      </c>
      <c r="BP4" s="378">
        <f>SUM(F4,L4,R4,X4,AD4,AJ4,AP4,AV4,BB4,BH4)</f>
        <v>8</v>
      </c>
      <c r="BQ4" s="435">
        <f>SUM(BN4/BP4)</f>
        <v>0.25</v>
      </c>
      <c r="BR4" s="378">
        <f>SUM(J5,J6,J7,P5,P6,P7,V5,V6,V7,AB5,AB6,AB7,AH5,AH6,AH7,AN5,AN6,AN7,AT5,AT6,AT7,AZ5,AZ6,AZ7,BF5,BF6,BF7,D5,D6,D7)</f>
        <v>89</v>
      </c>
      <c r="BS4" s="378">
        <f>SUM(F5,F6,F7,L5,L6,L7,R5,R6,R7,X5,X6,X7,AD5,AD6,AD7,AJ5,AJ6,AJ7,AP5,AP6,AP7,AV5,AV6,AV7,BB5,BB6,BB7,BH5,BH6,BH7)</f>
        <v>131</v>
      </c>
      <c r="BT4" s="351">
        <f>SUM(BR4/BS4)</f>
        <v>0.67938931297709926</v>
      </c>
      <c r="BU4" s="354">
        <f>$BV4</f>
        <v>5</v>
      </c>
      <c r="BV4">
        <f>RANK(BY4,BY$4:BY$43)</f>
        <v>5</v>
      </c>
      <c r="BW4">
        <f>IF(BN4=0,0,IF(BP4=0,9,BQ4))</f>
        <v>0.25</v>
      </c>
      <c r="BX4">
        <f>IF(BR4=0,0,BT4)</f>
        <v>0.67938931297709926</v>
      </c>
      <c r="BY4">
        <f>BJ4+0.01*BW4+0.00001*BX4</f>
        <v>1.0025067938931298</v>
      </c>
      <c r="CA4" s="190"/>
    </row>
    <row r="5" spans="1:79" ht="12" customHeight="1" x14ac:dyDescent="0.2">
      <c r="A5" s="419" t="str">
        <f>$B$3</f>
        <v>ａｓ　ｏｎｅ　B</v>
      </c>
      <c r="B5" s="397"/>
      <c r="C5" s="398"/>
      <c r="D5" s="398"/>
      <c r="E5" s="398"/>
      <c r="F5" s="398"/>
      <c r="G5" s="399"/>
      <c r="H5" s="442"/>
      <c r="I5" s="40">
        <f>IF(J5="","",IF(J5&gt;L5,1,0))</f>
        <v>0</v>
      </c>
      <c r="J5" s="41">
        <v>5</v>
      </c>
      <c r="K5" s="13" t="s">
        <v>14</v>
      </c>
      <c r="L5" s="60">
        <v>15</v>
      </c>
      <c r="M5" s="40">
        <f>IF(L5="","",IF(L5&gt;J5,1,0))</f>
        <v>1</v>
      </c>
      <c r="N5" s="409"/>
      <c r="O5" s="40">
        <f>IF(P5="","",IF(P5&gt;R5,1,0))</f>
        <v>0</v>
      </c>
      <c r="P5" s="41">
        <v>5</v>
      </c>
      <c r="Q5" s="42" t="s">
        <v>14</v>
      </c>
      <c r="R5" s="60">
        <v>15</v>
      </c>
      <c r="S5" s="40">
        <f>IF(R5="","",IF(R5&gt;P5,1,0))</f>
        <v>1</v>
      </c>
      <c r="T5" s="409"/>
      <c r="U5" s="40">
        <f>IF(V5="","",IF(V5&gt;X5,1,0))</f>
        <v>0</v>
      </c>
      <c r="V5" s="41">
        <v>14</v>
      </c>
      <c r="W5" s="40" t="s">
        <v>14</v>
      </c>
      <c r="X5" s="60">
        <v>15</v>
      </c>
      <c r="Y5" s="40">
        <f>IF(X5="","",IF(X5&gt;V5,1,0))</f>
        <v>1</v>
      </c>
      <c r="Z5" s="409"/>
      <c r="AA5" s="40">
        <f>IF(AB5="","",IF(AB5&gt;AD5,1,0))</f>
        <v>0</v>
      </c>
      <c r="AB5" s="41">
        <v>9</v>
      </c>
      <c r="AC5" s="40" t="s">
        <v>14</v>
      </c>
      <c r="AD5" s="60">
        <v>15</v>
      </c>
      <c r="AE5" s="40">
        <f>IF(AD5="","",IF(AD5&gt;AB5,1,0))</f>
        <v>1</v>
      </c>
      <c r="AF5" s="409"/>
      <c r="AG5" s="40">
        <f>IF(AH5="","",IF(AH5&gt;AJ5,1,0))</f>
        <v>1</v>
      </c>
      <c r="AH5" s="41">
        <v>15</v>
      </c>
      <c r="AI5" s="40" t="s">
        <v>14</v>
      </c>
      <c r="AJ5" s="60">
        <v>4</v>
      </c>
      <c r="AK5" s="40">
        <f>IF(AJ5="","",IF(AJ5&gt;AH5,1,0))</f>
        <v>0</v>
      </c>
      <c r="AL5" s="409"/>
      <c r="AM5" s="40" t="str">
        <f>IF(AN5="","",IF(AN5&gt;AP5,1,0))</f>
        <v/>
      </c>
      <c r="AN5" s="41"/>
      <c r="AO5" s="40" t="s">
        <v>14</v>
      </c>
      <c r="AP5" s="60"/>
      <c r="AQ5" s="40" t="str">
        <f>IF(AP5="","",IF(AP5&gt;AN5,1,0))</f>
        <v/>
      </c>
      <c r="AR5" s="439"/>
      <c r="AS5" s="46" t="str">
        <f>IF(AT5="","",IF(AT5&gt;AV5,1,0))</f>
        <v/>
      </c>
      <c r="AT5" s="47"/>
      <c r="AU5" s="46" t="str">
        <f>$AO$5</f>
        <v>-</v>
      </c>
      <c r="AV5" s="48"/>
      <c r="AW5" s="46" t="str">
        <f>IF(AV5="","",IF(AV5&gt;AT5,1,0))</f>
        <v/>
      </c>
      <c r="AX5" s="383"/>
      <c r="AY5" s="46" t="str">
        <f>IF(AZ5="","",IF(AZ5&gt;BB5,1,0))</f>
        <v/>
      </c>
      <c r="AZ5" s="47"/>
      <c r="BA5" s="46" t="s">
        <v>14</v>
      </c>
      <c r="BB5" s="65"/>
      <c r="BC5" s="46" t="str">
        <f>IF(BB5="","",IF(BB5&gt;AZ5,1,0))</f>
        <v/>
      </c>
      <c r="BD5" s="383"/>
      <c r="BE5" s="46" t="str">
        <f>IF(BF5="","",IF(BF5&gt;BH5,1,0))</f>
        <v/>
      </c>
      <c r="BF5" s="47"/>
      <c r="BG5" s="46" t="s">
        <v>14</v>
      </c>
      <c r="BH5" s="65"/>
      <c r="BI5" s="46" t="str">
        <f>IF(BH5="","",IF(BH5&gt;BF5,1,0))</f>
        <v/>
      </c>
      <c r="BJ5" s="359"/>
      <c r="BK5" s="359"/>
      <c r="BL5" s="359"/>
      <c r="BM5" s="364"/>
      <c r="BN5" s="348"/>
      <c r="BO5" s="348"/>
      <c r="BP5" s="348"/>
      <c r="BQ5" s="436"/>
      <c r="BR5" s="348"/>
      <c r="BS5" s="348"/>
      <c r="BT5" s="351"/>
      <c r="BU5" s="354"/>
      <c r="CA5" s="190"/>
    </row>
    <row r="6" spans="1:79" ht="12" customHeight="1" x14ac:dyDescent="0.2">
      <c r="A6" s="419"/>
      <c r="B6" s="397"/>
      <c r="C6" s="398"/>
      <c r="D6" s="398"/>
      <c r="E6" s="398"/>
      <c r="F6" s="398"/>
      <c r="G6" s="399"/>
      <c r="H6" s="442"/>
      <c r="I6" s="40">
        <f>IF(J6="","",IF(J6&gt;L6,1,0))</f>
        <v>0</v>
      </c>
      <c r="J6" s="42">
        <v>12</v>
      </c>
      <c r="K6" s="13" t="s">
        <v>14</v>
      </c>
      <c r="L6" s="61">
        <v>15</v>
      </c>
      <c r="M6" s="40">
        <f>IF(L6="","",IF(L6&gt;J6,1,0))</f>
        <v>1</v>
      </c>
      <c r="N6" s="409"/>
      <c r="O6" s="40">
        <f>IF(P6="","",IF(P6&gt;R6,1,0))</f>
        <v>0</v>
      </c>
      <c r="P6" s="42">
        <v>1</v>
      </c>
      <c r="Q6" s="42" t="s">
        <v>14</v>
      </c>
      <c r="R6" s="61">
        <v>15</v>
      </c>
      <c r="S6" s="40">
        <f>IF(R6="","",IF(R6&gt;P6,1,0))</f>
        <v>1</v>
      </c>
      <c r="T6" s="409"/>
      <c r="U6" s="40">
        <f>IF(V6="","",IF(V6&gt;X6,1,0))</f>
        <v>0</v>
      </c>
      <c r="V6" s="42">
        <v>7</v>
      </c>
      <c r="W6" s="40" t="s">
        <v>14</v>
      </c>
      <c r="X6" s="61">
        <v>15</v>
      </c>
      <c r="Y6" s="40">
        <f>IF(X6="","",IF(X6&gt;V6,1,0))</f>
        <v>1</v>
      </c>
      <c r="Z6" s="409"/>
      <c r="AA6" s="40">
        <f>IF(AB6="","",IF(AB6&gt;AD6,1,0))</f>
        <v>0</v>
      </c>
      <c r="AB6" s="42">
        <v>6</v>
      </c>
      <c r="AC6" s="40" t="s">
        <v>14</v>
      </c>
      <c r="AD6" s="61">
        <v>15</v>
      </c>
      <c r="AE6" s="40">
        <f>IF(AD6="","",IF(AD6&gt;AB6,1,0))</f>
        <v>1</v>
      </c>
      <c r="AF6" s="409"/>
      <c r="AG6" s="40">
        <f>IF(AH6="","",IF(AH6&gt;AJ6,1,0))</f>
        <v>1</v>
      </c>
      <c r="AH6" s="42">
        <v>15</v>
      </c>
      <c r="AI6" s="40" t="s">
        <v>14</v>
      </c>
      <c r="AJ6" s="61">
        <v>7</v>
      </c>
      <c r="AK6" s="40">
        <f>IF(AJ6="","",IF(AJ6&gt;AH6,1,0))</f>
        <v>0</v>
      </c>
      <c r="AL6" s="409"/>
      <c r="AM6" s="40" t="str">
        <f>IF(AN6="","",IF(AN6&gt;AP6,1,0))</f>
        <v/>
      </c>
      <c r="AN6" s="42"/>
      <c r="AO6" s="40" t="s">
        <v>14</v>
      </c>
      <c r="AP6" s="61"/>
      <c r="AQ6" s="40" t="str">
        <f>IF(AP6="","",IF(AP6&gt;AN6,1,0))</f>
        <v/>
      </c>
      <c r="AR6" s="439"/>
      <c r="AS6" s="46" t="str">
        <f>IF(AT6="","",IF(AT6&gt;AV6,1,0))</f>
        <v/>
      </c>
      <c r="AT6" s="48"/>
      <c r="AU6" s="46" t="s">
        <v>14</v>
      </c>
      <c r="AV6" s="48"/>
      <c r="AW6" s="46" t="str">
        <f>IF(AV6="","",IF(AV6&gt;AT6,1,0))</f>
        <v/>
      </c>
      <c r="AX6" s="383"/>
      <c r="AY6" s="46" t="str">
        <f>IF(AZ6="","",IF(AZ6&gt;BB6,1,0))</f>
        <v/>
      </c>
      <c r="AZ6" s="48"/>
      <c r="BA6" s="46" t="s">
        <v>14</v>
      </c>
      <c r="BB6" s="66"/>
      <c r="BC6" s="46" t="str">
        <f>IF(BB6="","",IF(BB6&gt;AZ6,1,0))</f>
        <v/>
      </c>
      <c r="BD6" s="383"/>
      <c r="BE6" s="46" t="str">
        <f>IF(BF6="","",IF(BF6&gt;BH6,1,0))</f>
        <v/>
      </c>
      <c r="BF6" s="48"/>
      <c r="BG6" s="46" t="s">
        <v>14</v>
      </c>
      <c r="BH6" s="66"/>
      <c r="BI6" s="46" t="str">
        <f>IF(BH6="","",IF(BH6&gt;BF6,1,0))</f>
        <v/>
      </c>
      <c r="BJ6" s="359"/>
      <c r="BK6" s="359"/>
      <c r="BL6" s="359"/>
      <c r="BM6" s="364"/>
      <c r="BN6" s="348"/>
      <c r="BO6" s="348"/>
      <c r="BP6" s="348"/>
      <c r="BQ6" s="436"/>
      <c r="BR6" s="348"/>
      <c r="BS6" s="348"/>
      <c r="BT6" s="351"/>
      <c r="BU6" s="354"/>
      <c r="BW6" s="99"/>
      <c r="CA6" s="190"/>
    </row>
    <row r="7" spans="1:79" ht="12" customHeight="1" thickBot="1" x14ac:dyDescent="0.25">
      <c r="A7" s="420"/>
      <c r="B7" s="400"/>
      <c r="C7" s="401"/>
      <c r="D7" s="401"/>
      <c r="E7" s="401"/>
      <c r="F7" s="401"/>
      <c r="G7" s="402"/>
      <c r="H7" s="443"/>
      <c r="I7" s="40" t="str">
        <f>IF(J7="","",IF(J7&gt;L7,1,0))</f>
        <v/>
      </c>
      <c r="J7" s="43"/>
      <c r="K7" s="16" t="s">
        <v>14</v>
      </c>
      <c r="L7" s="62"/>
      <c r="M7" s="40" t="str">
        <f>IF(L7="","",IF(L7&gt;J7,1,0))</f>
        <v/>
      </c>
      <c r="N7" s="410"/>
      <c r="O7" s="40" t="str">
        <f>IF(P7="","",IF(P7&gt;R7,1,0))</f>
        <v/>
      </c>
      <c r="P7" s="43"/>
      <c r="Q7" s="43" t="s">
        <v>14</v>
      </c>
      <c r="R7" s="62"/>
      <c r="S7" s="40" t="str">
        <f>IF(R7="","",IF(R7&gt;P7,1,0))</f>
        <v/>
      </c>
      <c r="T7" s="410"/>
      <c r="U7" s="40" t="str">
        <f>IF(V7="","",IF(V7&gt;X7,1,0))</f>
        <v/>
      </c>
      <c r="V7" s="43"/>
      <c r="W7" s="63" t="s">
        <v>14</v>
      </c>
      <c r="X7" s="62"/>
      <c r="Y7" s="40" t="str">
        <f>IF(X7="","",IF(X7&gt;V7,1,0))</f>
        <v/>
      </c>
      <c r="Z7" s="410"/>
      <c r="AA7" s="40" t="str">
        <f>IF(AB7="","",IF(AB7&gt;AD7,1,0))</f>
        <v/>
      </c>
      <c r="AB7" s="43"/>
      <c r="AC7" s="63" t="s">
        <v>14</v>
      </c>
      <c r="AD7" s="62"/>
      <c r="AE7" s="40" t="str">
        <f>IF(AD7="","",IF(AD7&gt;AB7,1,0))</f>
        <v/>
      </c>
      <c r="AF7" s="410"/>
      <c r="AG7" s="40" t="str">
        <f>IF(AH7="","",IF(AH7&gt;AJ7,1,0))</f>
        <v/>
      </c>
      <c r="AH7" s="43"/>
      <c r="AI7" s="63" t="s">
        <v>14</v>
      </c>
      <c r="AJ7" s="62"/>
      <c r="AK7" s="40" t="str">
        <f>IF(AJ7="","",IF(AJ7&gt;AH7,1,0))</f>
        <v/>
      </c>
      <c r="AL7" s="410"/>
      <c r="AM7" s="40" t="str">
        <f>IF(AN7="","",IF(AN7&gt;AP7,1,0))</f>
        <v/>
      </c>
      <c r="AN7" s="43"/>
      <c r="AO7" s="63" t="s">
        <v>14</v>
      </c>
      <c r="AP7" s="62"/>
      <c r="AQ7" s="40" t="str">
        <f>IF(AP7="","",IF(AP7&gt;AN7,1,0))</f>
        <v/>
      </c>
      <c r="AR7" s="440"/>
      <c r="AS7" s="46" t="str">
        <f>IF(AT7="","",IF(AT7&gt;AV7,1,0))</f>
        <v/>
      </c>
      <c r="AT7" s="49"/>
      <c r="AU7" s="67" t="s">
        <v>14</v>
      </c>
      <c r="AV7" s="49"/>
      <c r="AW7" s="46" t="str">
        <f>IF(AV7="","",IF(AV7&gt;AT7,1,0))</f>
        <v/>
      </c>
      <c r="AX7" s="384"/>
      <c r="AY7" s="46" t="str">
        <f>IF(AZ7="","",IF(AZ7&gt;BB7,1,0))</f>
        <v/>
      </c>
      <c r="AZ7" s="49"/>
      <c r="BA7" s="67" t="s">
        <v>14</v>
      </c>
      <c r="BB7" s="68"/>
      <c r="BC7" s="46" t="str">
        <f>IF(BB7="","",IF(BB7&gt;AZ7,1,0))</f>
        <v/>
      </c>
      <c r="BD7" s="384"/>
      <c r="BE7" s="46" t="str">
        <f>IF(BF7="","",IF(BF7&gt;BH7,1,0))</f>
        <v/>
      </c>
      <c r="BF7" s="49"/>
      <c r="BG7" s="67" t="s">
        <v>14</v>
      </c>
      <c r="BH7" s="68"/>
      <c r="BI7" s="46" t="str">
        <f>IF(BH7="","",IF(BH7&gt;BF7,1,0))</f>
        <v/>
      </c>
      <c r="BJ7" s="362"/>
      <c r="BK7" s="362"/>
      <c r="BL7" s="362"/>
      <c r="BM7" s="365"/>
      <c r="BN7" s="379"/>
      <c r="BO7" s="379"/>
      <c r="BP7" s="379"/>
      <c r="BQ7" s="437"/>
      <c r="BR7" s="379"/>
      <c r="BS7" s="379"/>
      <c r="BT7" s="388"/>
      <c r="BU7" s="389"/>
      <c r="BW7" s="99"/>
      <c r="CA7" s="190"/>
    </row>
    <row r="8" spans="1:79" ht="12" customHeight="1" x14ac:dyDescent="0.2">
      <c r="A8" s="8">
        <f>B2</f>
        <v>0</v>
      </c>
      <c r="B8" s="413" t="str">
        <f>H4</f>
        <v>⑬</v>
      </c>
      <c r="C8" s="9"/>
      <c r="D8" s="10">
        <f>L4</f>
        <v>2</v>
      </c>
      <c r="E8" s="10" t="s">
        <v>14</v>
      </c>
      <c r="F8" s="10">
        <f>I4</f>
        <v>0</v>
      </c>
      <c r="G8" s="11"/>
      <c r="H8" s="394"/>
      <c r="I8" s="395"/>
      <c r="J8" s="395"/>
      <c r="K8" s="395"/>
      <c r="L8" s="395"/>
      <c r="M8" s="396"/>
      <c r="N8" s="408" t="s">
        <v>19</v>
      </c>
      <c r="O8" s="44">
        <f>IF(P9="","",SUM(O9:O11))</f>
        <v>0</v>
      </c>
      <c r="P8" s="45"/>
      <c r="Q8" s="64" t="s">
        <v>14</v>
      </c>
      <c r="R8" s="44">
        <f>IF(R9="","",SUM(S9:S11))</f>
        <v>2</v>
      </c>
      <c r="S8" s="45"/>
      <c r="T8" s="408" t="s">
        <v>20</v>
      </c>
      <c r="U8" s="36">
        <f>IF(V9="","",SUM(U9:U11))</f>
        <v>1</v>
      </c>
      <c r="V8" s="37"/>
      <c r="W8" s="59" t="s">
        <v>14</v>
      </c>
      <c r="X8" s="36">
        <v>2</v>
      </c>
      <c r="Y8" s="37"/>
      <c r="Z8" s="408" t="s">
        <v>21</v>
      </c>
      <c r="AA8" s="36">
        <f>IF(AB9="","",SUM(AA9:AA11))</f>
        <v>2</v>
      </c>
      <c r="AB8" s="37"/>
      <c r="AC8" s="59" t="s">
        <v>14</v>
      </c>
      <c r="AD8" s="36">
        <f>IF(AD9="","",SUM(AE9:AE11))</f>
        <v>1</v>
      </c>
      <c r="AE8" s="37"/>
      <c r="AF8" s="408" t="s">
        <v>22</v>
      </c>
      <c r="AG8" s="36">
        <f>IF(AH9="","",SUM(AG9:AG11))</f>
        <v>2</v>
      </c>
      <c r="AH8" s="37"/>
      <c r="AI8" s="59" t="s">
        <v>14</v>
      </c>
      <c r="AJ8" s="36">
        <f>IF(AJ9="","",SUM(AK9:AK11))</f>
        <v>0</v>
      </c>
      <c r="AK8" s="37"/>
      <c r="AL8" s="432"/>
      <c r="AM8" s="44" t="str">
        <f>IF(AN9="","",SUM(AM9:AM11))</f>
        <v/>
      </c>
      <c r="AN8" s="45"/>
      <c r="AO8" s="64" t="s">
        <v>14</v>
      </c>
      <c r="AP8" s="44" t="str">
        <f>IF(AP9="","",SUM(AQ9:AQ11))</f>
        <v/>
      </c>
      <c r="AQ8" s="45"/>
      <c r="AR8" s="408"/>
      <c r="AS8" s="36" t="str">
        <f>IF(AT9="","",SUM(AS9:AS11))</f>
        <v/>
      </c>
      <c r="AT8" s="37"/>
      <c r="AU8" s="59" t="s">
        <v>14</v>
      </c>
      <c r="AV8" s="36" t="str">
        <f>IF(AV9="","",SUM(AW9:AW11))</f>
        <v/>
      </c>
      <c r="AW8" s="37"/>
      <c r="AX8" s="382"/>
      <c r="AY8" s="44" t="str">
        <f>IF(AZ9="","",SUM(AY9:AY11))</f>
        <v/>
      </c>
      <c r="AZ8" s="45"/>
      <c r="BA8" s="64" t="s">
        <v>14</v>
      </c>
      <c r="BB8" s="44" t="str">
        <f>IF(BB9="","",SUM(BC9:BC11))</f>
        <v/>
      </c>
      <c r="BC8" s="45"/>
      <c r="BD8" s="382"/>
      <c r="BE8" s="44" t="str">
        <f>IF(BF9="","",SUM(BE9:BE11))</f>
        <v/>
      </c>
      <c r="BF8" s="45"/>
      <c r="BG8" s="64" t="s">
        <v>14</v>
      </c>
      <c r="BH8" s="44" t="str">
        <f>IF(BH9="","",SUM(BI9:BI11))</f>
        <v/>
      </c>
      <c r="BI8" s="45"/>
      <c r="BJ8" s="361">
        <f>SUMPRODUCT((D8=2)+(O8=2)+(U8=2)+(AA8=2)+(AG8=2)+(AM8=2)+(AS8=2)+(AY8=2)+(BE8=2))</f>
        <v>3</v>
      </c>
      <c r="BK8" s="385" t="s">
        <v>14</v>
      </c>
      <c r="BL8" s="361">
        <f>SUMPRODUCT((F8=2)+(R8=2)+(X8=2)+(AD8=2)+(AJ8=2)+(AP8=2)+(AV8=2)+(BB8=2)+(BH8=2))</f>
        <v>2</v>
      </c>
      <c r="BM8" s="429">
        <f>SUM(BJ8*2)+BL8</f>
        <v>8</v>
      </c>
      <c r="BN8" s="378">
        <f>SUM(D8,,O8,U8,AA8,AG8,AM8,AS8,AY8,BE8)</f>
        <v>7</v>
      </c>
      <c r="BO8" s="378" t="s">
        <v>14</v>
      </c>
      <c r="BP8" s="378">
        <f>SUM(F8,R8,X8,AD8,AJ8,AP8,AV8,BB8,BH8)</f>
        <v>5</v>
      </c>
      <c r="BQ8" s="344">
        <f>SUM(BN8/BP8)</f>
        <v>1.4</v>
      </c>
      <c r="BR8" s="378">
        <f>SUM(J9,J10,J11,P9,P10,P11,V9,V10,V11,AB9,AB10,AB11,AH9,AH10,AH11,AN9,AN10,AN11,AT9,AT10,AT11,AZ9,AZ10,AZ11,BF9,BF10,BF11,D9,D10,D11)</f>
        <v>152</v>
      </c>
      <c r="BS8" s="378">
        <f>SUM(F9,F10,F11,L9,L10,L11,R9,R10,R11,X9,X10,X11,AD9,AD10,AD11,AJ9,AJ10,AJ11,AP9,AP10,AP11,AV9,AV10,AV11,BB9,BB10,BB11,BH9,BH10,BH11)</f>
        <v>132</v>
      </c>
      <c r="BT8" s="350">
        <f>SUM(BR8/BS8)</f>
        <v>1.1515151515151516</v>
      </c>
      <c r="BU8" s="354">
        <f>$BV8</f>
        <v>3</v>
      </c>
      <c r="BV8">
        <f>RANK(BY8,BY$4:BY$43)</f>
        <v>3</v>
      </c>
      <c r="BW8" s="100">
        <f>IF(BN8=0,0,IF(BP8=0,9,BQ8))</f>
        <v>1.4</v>
      </c>
      <c r="BX8" s="101">
        <f>IF(BR8=0,0,BT8)</f>
        <v>1.1515151515151516</v>
      </c>
      <c r="BY8">
        <f>BJ8+0.01*BW8+0.00001*BX8</f>
        <v>3.0140115151515148</v>
      </c>
      <c r="CA8" s="190"/>
    </row>
    <row r="9" spans="1:79" ht="11.25" customHeight="1" x14ac:dyDescent="0.2">
      <c r="A9" s="419" t="str">
        <f>H3</f>
        <v>みっくす 2</v>
      </c>
      <c r="B9" s="414"/>
      <c r="C9" s="12">
        <f>M5</f>
        <v>1</v>
      </c>
      <c r="D9" s="13">
        <f>SUM(L5)</f>
        <v>15</v>
      </c>
      <c r="E9" s="13" t="s">
        <v>14</v>
      </c>
      <c r="F9" s="13">
        <f>SUM(J5)</f>
        <v>5</v>
      </c>
      <c r="G9" s="14">
        <f>$I$5</f>
        <v>0</v>
      </c>
      <c r="H9" s="397"/>
      <c r="I9" s="398"/>
      <c r="J9" s="398"/>
      <c r="K9" s="398"/>
      <c r="L9" s="398"/>
      <c r="M9" s="399"/>
      <c r="N9" s="409"/>
      <c r="O9" s="46">
        <f>IF(P9="","",IF(P9&gt;R9,1,0))</f>
        <v>0</v>
      </c>
      <c r="P9" s="47">
        <v>8</v>
      </c>
      <c r="Q9" s="46" t="s">
        <v>14</v>
      </c>
      <c r="R9" s="65">
        <v>15</v>
      </c>
      <c r="S9" s="46">
        <f>IF(R9="","",IF(R9&gt;P9,1,0))</f>
        <v>1</v>
      </c>
      <c r="T9" s="409"/>
      <c r="U9" s="40">
        <f>IF(V9="","",IF(V9&gt;X9,1,0))</f>
        <v>1</v>
      </c>
      <c r="V9" s="41">
        <v>15</v>
      </c>
      <c r="W9" s="40" t="s">
        <v>14</v>
      </c>
      <c r="X9" s="60">
        <v>12</v>
      </c>
      <c r="Y9" s="40">
        <f>IF(X9="","",IF(X9&gt;V9,1,0))</f>
        <v>0</v>
      </c>
      <c r="Z9" s="409"/>
      <c r="AA9" s="40">
        <f>IF(AB9="","",IF(AB9&gt;AD9,1,0))</f>
        <v>0</v>
      </c>
      <c r="AB9" s="41">
        <v>9</v>
      </c>
      <c r="AC9" s="40" t="s">
        <v>14</v>
      </c>
      <c r="AD9" s="60">
        <v>15</v>
      </c>
      <c r="AE9" s="40">
        <f>IF(AD9="","",IF(AD9&gt;AB9,1,0))</f>
        <v>1</v>
      </c>
      <c r="AF9" s="409"/>
      <c r="AG9" s="40">
        <f>IF(AH9="","",IF(AH9&gt;AJ9,1,0))</f>
        <v>1</v>
      </c>
      <c r="AH9" s="41">
        <v>15</v>
      </c>
      <c r="AI9" s="40" t="s">
        <v>14</v>
      </c>
      <c r="AJ9" s="60">
        <v>5</v>
      </c>
      <c r="AK9" s="40">
        <f>IF(AJ9="","",IF(AJ9&gt;AH9,1,0))</f>
        <v>0</v>
      </c>
      <c r="AL9" s="433"/>
      <c r="AM9" s="46" t="str">
        <f>IF(AN9="","",IF(AN9&gt;AP9,1,0))</f>
        <v/>
      </c>
      <c r="AN9" s="47"/>
      <c r="AO9" s="46"/>
      <c r="AP9" s="65"/>
      <c r="AQ9" s="46" t="str">
        <f>IF(AP9="","",IF(AP9&gt;AN9,1,0))</f>
        <v/>
      </c>
      <c r="AR9" s="409"/>
      <c r="AS9" s="40" t="str">
        <f>IF(AT9="","",IF(AT9&gt;AV9,1,0))</f>
        <v/>
      </c>
      <c r="AT9" s="41"/>
      <c r="AU9" s="40" t="s">
        <v>14</v>
      </c>
      <c r="AV9" s="60"/>
      <c r="AW9" s="40" t="str">
        <f>IF(AV9="","",IF(AV9&gt;AT9,1,0))</f>
        <v/>
      </c>
      <c r="AX9" s="383"/>
      <c r="AY9" s="46" t="str">
        <f>IF(AZ9="","",IF(AZ9&gt;BB9,1,0))</f>
        <v/>
      </c>
      <c r="AZ9" s="47"/>
      <c r="BA9" s="46" t="s">
        <v>14</v>
      </c>
      <c r="BB9" s="65"/>
      <c r="BC9" s="46" t="str">
        <f>IF(BB9="","",IF(BB9&gt;AZ9,1,0))</f>
        <v/>
      </c>
      <c r="BD9" s="383"/>
      <c r="BE9" s="46" t="str">
        <f>IF(BF9="","",IF(BF9&gt;BH9,1,0))</f>
        <v/>
      </c>
      <c r="BF9" s="47"/>
      <c r="BG9" s="46" t="s">
        <v>14</v>
      </c>
      <c r="BH9" s="65"/>
      <c r="BI9" s="46" t="str">
        <f>IF(BH9="","",IF(BH9&gt;BF9,1,0))</f>
        <v/>
      </c>
      <c r="BJ9" s="359"/>
      <c r="BK9" s="359"/>
      <c r="BL9" s="359"/>
      <c r="BM9" s="430"/>
      <c r="BN9" s="348"/>
      <c r="BO9" s="348"/>
      <c r="BP9" s="348"/>
      <c r="BQ9" s="345"/>
      <c r="BR9" s="348"/>
      <c r="BS9" s="348"/>
      <c r="BT9" s="351"/>
      <c r="BU9" s="354"/>
      <c r="BW9" s="99"/>
      <c r="CA9" s="190"/>
    </row>
    <row r="10" spans="1:79" ht="12" customHeight="1" x14ac:dyDescent="0.2">
      <c r="A10" s="419"/>
      <c r="B10" s="414"/>
      <c r="C10" s="12">
        <f>M6</f>
        <v>1</v>
      </c>
      <c r="D10" s="13">
        <f>SUM(L6)</f>
        <v>15</v>
      </c>
      <c r="E10" s="13" t="s">
        <v>14</v>
      </c>
      <c r="F10" s="13">
        <f>SUM(J6)</f>
        <v>12</v>
      </c>
      <c r="G10" s="14">
        <f>I6</f>
        <v>0</v>
      </c>
      <c r="H10" s="397"/>
      <c r="I10" s="398"/>
      <c r="J10" s="398"/>
      <c r="K10" s="398"/>
      <c r="L10" s="398"/>
      <c r="M10" s="399"/>
      <c r="N10" s="409"/>
      <c r="O10" s="46">
        <f>IF(P10="","",IF(P10&gt;R10,1,0))</f>
        <v>0</v>
      </c>
      <c r="P10" s="48">
        <v>9</v>
      </c>
      <c r="Q10" s="46" t="s">
        <v>14</v>
      </c>
      <c r="R10" s="66">
        <v>15</v>
      </c>
      <c r="S10" s="46">
        <f>IF(R10="","",IF(R10&gt;P10,1,0))</f>
        <v>1</v>
      </c>
      <c r="T10" s="409"/>
      <c r="U10" s="40">
        <f>IF(V10="","",IF(V10&gt;X10,1,0))</f>
        <v>0</v>
      </c>
      <c r="V10" s="42">
        <v>10</v>
      </c>
      <c r="W10" s="40" t="s">
        <v>14</v>
      </c>
      <c r="X10" s="61">
        <v>15</v>
      </c>
      <c r="Y10" s="40">
        <f>IF(X10="","",IF(X10&gt;V10,1,0))</f>
        <v>1</v>
      </c>
      <c r="Z10" s="409"/>
      <c r="AA10" s="40">
        <f>IF(AB10="","",IF(AB10&gt;AD10,1,0))</f>
        <v>1</v>
      </c>
      <c r="AB10" s="42">
        <v>15</v>
      </c>
      <c r="AC10" s="40" t="s">
        <v>14</v>
      </c>
      <c r="AD10" s="61">
        <v>11</v>
      </c>
      <c r="AE10" s="40">
        <f>IF(AD10="","",IF(AD10&gt;AB10,1,0))</f>
        <v>0</v>
      </c>
      <c r="AF10" s="409"/>
      <c r="AG10" s="40">
        <f>IF(AH10="","",IF(AH10&gt;AJ10,1,0))</f>
        <v>1</v>
      </c>
      <c r="AH10" s="42">
        <v>15</v>
      </c>
      <c r="AI10" s="40" t="s">
        <v>14</v>
      </c>
      <c r="AJ10" s="61">
        <v>1</v>
      </c>
      <c r="AK10" s="40">
        <f>IF(AJ10="","",IF(AJ10&gt;AH10,1,0))</f>
        <v>0</v>
      </c>
      <c r="AL10" s="433"/>
      <c r="AM10" s="46" t="str">
        <f>IF(AN10="","",IF(AN10&gt;AP10,1,0))</f>
        <v/>
      </c>
      <c r="AN10" s="48"/>
      <c r="AO10" s="46"/>
      <c r="AP10" s="66"/>
      <c r="AQ10" s="46" t="str">
        <f>IF(AP10="","",IF(AP10&gt;AN10,1,0))</f>
        <v/>
      </c>
      <c r="AR10" s="409"/>
      <c r="AS10" s="40" t="str">
        <f>IF(AT10="","",IF(AT10&gt;AV10,1,0))</f>
        <v/>
      </c>
      <c r="AT10" s="42"/>
      <c r="AU10" s="40" t="s">
        <v>14</v>
      </c>
      <c r="AV10" s="61"/>
      <c r="AW10" s="40" t="str">
        <f>IF(AV10="","",IF(AV10&gt;AT10,1,0))</f>
        <v/>
      </c>
      <c r="AX10" s="383"/>
      <c r="AY10" s="46" t="str">
        <f>IF(AZ10="","",IF(AZ10&gt;BB10,1,0))</f>
        <v/>
      </c>
      <c r="AZ10" s="48"/>
      <c r="BA10" s="46" t="s">
        <v>14</v>
      </c>
      <c r="BB10" s="66"/>
      <c r="BC10" s="46" t="str">
        <f>IF(BB10="","",IF(BB10&gt;AZ10,1,0))</f>
        <v/>
      </c>
      <c r="BD10" s="383"/>
      <c r="BE10" s="46" t="str">
        <f>IF(BF10="","",IF(BF10&gt;BH10,1,0))</f>
        <v/>
      </c>
      <c r="BF10" s="48"/>
      <c r="BG10" s="46" t="s">
        <v>14</v>
      </c>
      <c r="BH10" s="66"/>
      <c r="BI10" s="46" t="str">
        <f>IF(BH10="","",IF(BH10&gt;BF10,1,0))</f>
        <v/>
      </c>
      <c r="BJ10" s="359"/>
      <c r="BK10" s="359"/>
      <c r="BL10" s="359"/>
      <c r="BM10" s="430"/>
      <c r="BN10" s="348"/>
      <c r="BO10" s="348"/>
      <c r="BP10" s="348"/>
      <c r="BQ10" s="345"/>
      <c r="BR10" s="348"/>
      <c r="BS10" s="348"/>
      <c r="BT10" s="351"/>
      <c r="BU10" s="354"/>
      <c r="BW10" s="99"/>
    </row>
    <row r="11" spans="1:79" ht="12" customHeight="1" thickBot="1" x14ac:dyDescent="0.25">
      <c r="A11" s="420"/>
      <c r="B11" s="415"/>
      <c r="C11" s="15" t="str">
        <f>M7</f>
        <v/>
      </c>
      <c r="D11" s="16">
        <f>SUM(L7)</f>
        <v>0</v>
      </c>
      <c r="E11" s="16" t="s">
        <v>14</v>
      </c>
      <c r="F11" s="16">
        <f>SUM(J7)</f>
        <v>0</v>
      </c>
      <c r="G11" s="17" t="str">
        <f>I7</f>
        <v/>
      </c>
      <c r="H11" s="400"/>
      <c r="I11" s="401"/>
      <c r="J11" s="401"/>
      <c r="K11" s="401"/>
      <c r="L11" s="401"/>
      <c r="M11" s="402"/>
      <c r="N11" s="410"/>
      <c r="O11" s="46" t="str">
        <f>IF(P11="","",IF(P11&gt;R11,1,0))</f>
        <v/>
      </c>
      <c r="P11" s="49"/>
      <c r="Q11" s="67" t="s">
        <v>14</v>
      </c>
      <c r="R11" s="68"/>
      <c r="S11" s="46" t="str">
        <f>IF(R11="","",IF(R11&gt;P11,1,0))</f>
        <v/>
      </c>
      <c r="T11" s="410"/>
      <c r="U11" s="40">
        <f>IF(V11="","",IF(V11&gt;X11,1,0))</f>
        <v>0</v>
      </c>
      <c r="V11" s="43">
        <v>11</v>
      </c>
      <c r="W11" s="63" t="s">
        <v>14</v>
      </c>
      <c r="X11" s="62">
        <v>15</v>
      </c>
      <c r="Y11" s="40">
        <f>IF(X11="","",IF(X11&gt;V11,1,0))</f>
        <v>1</v>
      </c>
      <c r="Z11" s="410"/>
      <c r="AA11" s="40">
        <f>IF(AB11="","",IF(AB11&gt;AD11,1,0))</f>
        <v>1</v>
      </c>
      <c r="AB11" s="43">
        <v>15</v>
      </c>
      <c r="AC11" s="63" t="s">
        <v>14</v>
      </c>
      <c r="AD11" s="62">
        <v>11</v>
      </c>
      <c r="AE11" s="40">
        <f>IF(AD11="","",IF(AD11&gt;AB11,1,0))</f>
        <v>0</v>
      </c>
      <c r="AF11" s="410"/>
      <c r="AG11" s="40" t="str">
        <f>IF(AH11="","",IF(AH11&gt;AJ11,1,0))</f>
        <v/>
      </c>
      <c r="AH11" s="43"/>
      <c r="AI11" s="63" t="s">
        <v>14</v>
      </c>
      <c r="AJ11" s="62"/>
      <c r="AK11" s="40" t="str">
        <f>IF(AJ11="","",IF(AJ11&gt;AH11,1,0))</f>
        <v/>
      </c>
      <c r="AL11" s="434"/>
      <c r="AM11" s="46" t="str">
        <f>IF(AN11="","",IF(AN11&gt;AP11,1,0))</f>
        <v/>
      </c>
      <c r="AN11" s="49"/>
      <c r="AO11" s="67" t="s">
        <v>14</v>
      </c>
      <c r="AP11" s="68"/>
      <c r="AQ11" s="46" t="str">
        <f>IF(AP11="","",IF(AP11&gt;AN11,1,0))</f>
        <v/>
      </c>
      <c r="AR11" s="410"/>
      <c r="AS11" s="40" t="str">
        <f>IF(AT11="","",IF(AT11&gt;AV11,1,0))</f>
        <v/>
      </c>
      <c r="AT11" s="43"/>
      <c r="AU11" s="63" t="s">
        <v>14</v>
      </c>
      <c r="AV11" s="62"/>
      <c r="AW11" s="40" t="str">
        <f>IF(AV11="","",IF(AV11&gt;AT11,1,0))</f>
        <v/>
      </c>
      <c r="AX11" s="384"/>
      <c r="AY11" s="46" t="str">
        <f>IF(AZ11="","",IF(AZ11&gt;BB11,1,0))</f>
        <v/>
      </c>
      <c r="AZ11" s="49"/>
      <c r="BA11" s="67" t="s">
        <v>14</v>
      </c>
      <c r="BB11" s="68"/>
      <c r="BC11" s="46" t="str">
        <f>IF(BB11="","",IF(BB11&gt;AZ11,1,0))</f>
        <v/>
      </c>
      <c r="BD11" s="384"/>
      <c r="BE11" s="46" t="str">
        <f>IF(BF11="","",IF(BF11&gt;BH11,1,0))</f>
        <v/>
      </c>
      <c r="BF11" s="49"/>
      <c r="BG11" s="67" t="s">
        <v>14</v>
      </c>
      <c r="BH11" s="68"/>
      <c r="BI11" s="46" t="str">
        <f>IF(BH11="","",IF(BH11&gt;BF11,1,0))</f>
        <v/>
      </c>
      <c r="BJ11" s="362"/>
      <c r="BK11" s="362"/>
      <c r="BL11" s="362"/>
      <c r="BM11" s="431"/>
      <c r="BN11" s="379"/>
      <c r="BO11" s="379"/>
      <c r="BP11" s="379"/>
      <c r="BQ11" s="387"/>
      <c r="BR11" s="379"/>
      <c r="BS11" s="379"/>
      <c r="BT11" s="388"/>
      <c r="BU11" s="389"/>
      <c r="BW11" s="99"/>
    </row>
    <row r="12" spans="1:79" ht="12" customHeight="1" x14ac:dyDescent="0.2">
      <c r="A12" s="8">
        <f>H2</f>
        <v>0</v>
      </c>
      <c r="B12" s="422" t="str">
        <f>N4</f>
        <v>⑩</v>
      </c>
      <c r="C12" s="18"/>
      <c r="D12" s="19">
        <f>$R$4</f>
        <v>2</v>
      </c>
      <c r="E12" s="19" t="s">
        <v>14</v>
      </c>
      <c r="F12" s="19">
        <f>O4</f>
        <v>0</v>
      </c>
      <c r="G12" s="20"/>
      <c r="H12" s="423" t="str">
        <f>N8</f>
        <v>⑥</v>
      </c>
      <c r="I12" s="10"/>
      <c r="J12" s="10">
        <f>R8</f>
        <v>2</v>
      </c>
      <c r="K12" s="50" t="s">
        <v>14</v>
      </c>
      <c r="L12" s="19">
        <f>O8</f>
        <v>0</v>
      </c>
      <c r="M12" s="11"/>
      <c r="N12" s="394"/>
      <c r="O12" s="395"/>
      <c r="P12" s="395"/>
      <c r="Q12" s="395"/>
      <c r="R12" s="395"/>
      <c r="S12" s="396"/>
      <c r="T12" s="382" t="s">
        <v>23</v>
      </c>
      <c r="U12" s="36">
        <f>IF(V13="","",SUM(U13:U15))</f>
        <v>2</v>
      </c>
      <c r="V12" s="45"/>
      <c r="W12" s="64" t="s">
        <v>14</v>
      </c>
      <c r="X12" s="44">
        <f>IF(X13="","",SUM(Y13:Y15))</f>
        <v>0</v>
      </c>
      <c r="Y12" s="45"/>
      <c r="Z12" s="408" t="s">
        <v>24</v>
      </c>
      <c r="AA12" s="36">
        <f>IF(AB13="","",SUM(AA13:AA15))</f>
        <v>0</v>
      </c>
      <c r="AB12" s="37"/>
      <c r="AC12" s="59" t="s">
        <v>14</v>
      </c>
      <c r="AD12" s="36">
        <f>IF(AD13="","",SUM(AE13:AE15))</f>
        <v>2</v>
      </c>
      <c r="AE12" s="37"/>
      <c r="AF12" s="426" t="s">
        <v>28</v>
      </c>
      <c r="AG12" s="36">
        <f>IF(AH13="","",SUM(AG13:AG15))</f>
        <v>2</v>
      </c>
      <c r="AH12" s="37"/>
      <c r="AI12" s="59" t="s">
        <v>14</v>
      </c>
      <c r="AJ12" s="36">
        <f>IF(AJ13="","",SUM(AK13:AK15))</f>
        <v>0</v>
      </c>
      <c r="AK12" s="37"/>
      <c r="AL12" s="382"/>
      <c r="AM12" s="36" t="str">
        <f>IF(AN13="","",SUM(AM13:AM15))</f>
        <v/>
      </c>
      <c r="AN12" s="37"/>
      <c r="AO12" s="59" t="s">
        <v>14</v>
      </c>
      <c r="AP12" s="36" t="str">
        <f>IF(AP13="","",SUM(AQ13:AQ15))</f>
        <v/>
      </c>
      <c r="AQ12" s="37"/>
      <c r="AR12" s="369"/>
      <c r="AS12" s="78" t="str">
        <f>IF(AT13="","",SUM(AS13:AS15))</f>
        <v/>
      </c>
      <c r="AT12" s="79"/>
      <c r="AU12" s="19" t="s">
        <v>14</v>
      </c>
      <c r="AV12" s="78" t="str">
        <f>IF(AV13="","",SUM(AW13:AW15))</f>
        <v/>
      </c>
      <c r="AW12" s="79"/>
      <c r="AX12" s="382"/>
      <c r="AY12" s="44" t="str">
        <f>IF(AZ13="","",SUM(AY13:AY15))</f>
        <v/>
      </c>
      <c r="AZ12" s="45"/>
      <c r="BA12" s="64" t="s">
        <v>14</v>
      </c>
      <c r="BB12" s="44" t="str">
        <f>IF(BB13="","",SUM(BC13:BC15))</f>
        <v/>
      </c>
      <c r="BC12" s="45"/>
      <c r="BD12" s="382"/>
      <c r="BE12" s="44" t="str">
        <f>IF(BF13="","",SUM(BE13:BE15))</f>
        <v/>
      </c>
      <c r="BF12" s="45"/>
      <c r="BG12" s="64" t="s">
        <v>14</v>
      </c>
      <c r="BH12" s="44" t="str">
        <f>IF(BH13="","",SUM(BI13:BI15))</f>
        <v/>
      </c>
      <c r="BI12" s="45"/>
      <c r="BJ12" s="361">
        <f>SUMPRODUCT((J12=2)+(D12=2)+(U12=2)+(AA12=2)+(AG12=2)+(AM12=2)+(AS12=2)+(AY12=2)+(BE12=2))</f>
        <v>4</v>
      </c>
      <c r="BK12" s="385" t="s">
        <v>14</v>
      </c>
      <c r="BL12" s="361">
        <f>SUMPRODUCT((L12=2)+(F12=2)+(X12=2)+(AD12=2)+(AJ12=2)+(AP12=2)+(AV12=2)+(BB12=2)+(BH12=2))</f>
        <v>1</v>
      </c>
      <c r="BM12" s="363">
        <f>SUM(BJ12*2)+BL12</f>
        <v>9</v>
      </c>
      <c r="BN12" s="378">
        <f>SUM(D12,J12,O12,U12,AA12,AG12,AM12,AS12,AY12,BE12)</f>
        <v>8</v>
      </c>
      <c r="BO12" s="378" t="s">
        <v>14</v>
      </c>
      <c r="BP12" s="378">
        <f>SUM(F12,L12,X12,AD12,AJ12,AP12,AV12,BB12,BH12)</f>
        <v>2</v>
      </c>
      <c r="BQ12" s="344">
        <f>SUM(BN12/BP12)</f>
        <v>4</v>
      </c>
      <c r="BR12" s="378">
        <f>SUM(J13,J14,J15,P13,P14,P15,V13,V14,V15,AB13,AB14,AB15,AH13,AH14,AH15,AN13,AN14,AN15,AT13,AT14,AT15,AZ13,AZ14,AZ15,BF13,BF14,BF15,D13,D14,D15)</f>
        <v>120</v>
      </c>
      <c r="BS12" s="378">
        <f>SUM(F13,F14,F15,L13,L14,L15,R13,R14,R15,X13,X14,X15,AD13,AD14,AD15,AJ13,AJ14,AJ15,AP13,AP14,AP15,AV13,AV14,AV15,BB13,BB14,BB15,BH13,BH14,BH15)</f>
        <v>86</v>
      </c>
      <c r="BT12" s="350">
        <f>SUM(BR12/BS12)</f>
        <v>1.3953488372093024</v>
      </c>
      <c r="BU12" s="354">
        <f>$BV12</f>
        <v>2</v>
      </c>
      <c r="BV12">
        <f>RANK(BY12,BY$4:BY$43)</f>
        <v>2</v>
      </c>
      <c r="BW12" s="99">
        <f>IF(BN12=0,0,IF(BP12=0,9,BQ12))</f>
        <v>4</v>
      </c>
      <c r="BX12">
        <f>IF(BR12=0,0,BT12)</f>
        <v>1.3953488372093024</v>
      </c>
      <c r="BY12">
        <f>BJ12+0.01*BW12+0.00001*BX12</f>
        <v>4.0400139534883719</v>
      </c>
    </row>
    <row r="13" spans="1:79" ht="12" customHeight="1" x14ac:dyDescent="0.2">
      <c r="A13" s="419" t="str">
        <f>N3</f>
        <v>さくらんぼ</v>
      </c>
      <c r="B13" s="414"/>
      <c r="C13" s="12">
        <f>S5</f>
        <v>1</v>
      </c>
      <c r="D13" s="13">
        <f>R5</f>
        <v>15</v>
      </c>
      <c r="E13" s="13">
        <f>R3</f>
        <v>0</v>
      </c>
      <c r="F13" s="13">
        <f>SUM(P5)</f>
        <v>5</v>
      </c>
      <c r="G13" s="14">
        <f>O5</f>
        <v>0</v>
      </c>
      <c r="H13" s="424"/>
      <c r="I13" s="13">
        <f>S9</f>
        <v>1</v>
      </c>
      <c r="J13" s="13">
        <f>R9</f>
        <v>15</v>
      </c>
      <c r="K13" s="13" t="s">
        <v>14</v>
      </c>
      <c r="L13" s="51">
        <f>P9</f>
        <v>8</v>
      </c>
      <c r="M13" s="52">
        <f>O9</f>
        <v>0</v>
      </c>
      <c r="N13" s="397"/>
      <c r="O13" s="398"/>
      <c r="P13" s="398"/>
      <c r="Q13" s="398"/>
      <c r="R13" s="398"/>
      <c r="S13" s="399"/>
      <c r="T13" s="383"/>
      <c r="U13" s="46">
        <f>IF(V13="","",IF(V13&gt;X13,1,0))</f>
        <v>1</v>
      </c>
      <c r="V13" s="47">
        <v>15</v>
      </c>
      <c r="W13" s="46" t="s">
        <v>14</v>
      </c>
      <c r="X13" s="65">
        <v>6</v>
      </c>
      <c r="Y13" s="46">
        <f>IF(X13="","",IF(X13&gt;V13,1,0))</f>
        <v>0</v>
      </c>
      <c r="Z13" s="409"/>
      <c r="AA13" s="40">
        <f>IF(AB13="","",IF(AB13&gt;AD13,1,0))</f>
        <v>0</v>
      </c>
      <c r="AB13" s="41">
        <v>0</v>
      </c>
      <c r="AC13" s="40" t="s">
        <v>14</v>
      </c>
      <c r="AD13" s="60">
        <v>15</v>
      </c>
      <c r="AE13" s="40">
        <f>IF(AD13="","",IF(AD13&gt;AB13,1,0))</f>
        <v>1</v>
      </c>
      <c r="AF13" s="427"/>
      <c r="AG13" s="40">
        <f>IF(AH13="","",IF(AH13&gt;AJ13,1,0))</f>
        <v>1</v>
      </c>
      <c r="AH13" s="41">
        <v>15</v>
      </c>
      <c r="AI13" s="13" t="s">
        <v>14</v>
      </c>
      <c r="AJ13" s="60">
        <v>10</v>
      </c>
      <c r="AK13" s="40">
        <f>IF(AJ13="","",IF(AJ13&gt;AH13,1,0))</f>
        <v>0</v>
      </c>
      <c r="AL13" s="383"/>
      <c r="AM13" s="40" t="str">
        <f>IF(AN13="","",IF(AN13&gt;AP13,1,0))</f>
        <v/>
      </c>
      <c r="AN13" s="41"/>
      <c r="AO13" s="40" t="s">
        <v>14</v>
      </c>
      <c r="AP13" s="60"/>
      <c r="AQ13" s="40" t="str">
        <f>IF(AP13="","",IF(AP13&gt;AN13,1,0))</f>
        <v/>
      </c>
      <c r="AR13" s="370"/>
      <c r="AS13" s="13" t="str">
        <f>IF(AT13="","",IF(AT13&gt;AV13,1,0))</f>
        <v/>
      </c>
      <c r="AT13" s="19"/>
      <c r="AU13" s="13" t="s">
        <v>14</v>
      </c>
      <c r="AV13" s="82"/>
      <c r="AW13" s="13" t="str">
        <f>IF(AV13="","",IF(AV13&gt;AT13,1,0))</f>
        <v/>
      </c>
      <c r="AX13" s="383"/>
      <c r="AY13" s="46" t="str">
        <f>IF(AZ13="","",IF(AZ13&gt;BB13,1,0))</f>
        <v/>
      </c>
      <c r="AZ13" s="47"/>
      <c r="BA13" s="46" t="s">
        <v>14</v>
      </c>
      <c r="BB13" s="65"/>
      <c r="BC13" s="46" t="str">
        <f>IF(BB13="","",IF(BB13&gt;AZ13,1,0))</f>
        <v/>
      </c>
      <c r="BD13" s="383"/>
      <c r="BE13" s="46" t="str">
        <f>IF(BF13="","",IF(BF13&gt;BH13,1,0))</f>
        <v/>
      </c>
      <c r="BF13" s="47"/>
      <c r="BG13" s="46" t="s">
        <v>14</v>
      </c>
      <c r="BH13" s="65"/>
      <c r="BI13" s="46" t="str">
        <f>IF(BH13="","",IF(BH13&gt;BF13,1,0))</f>
        <v/>
      </c>
      <c r="BJ13" s="359"/>
      <c r="BK13" s="359"/>
      <c r="BL13" s="359"/>
      <c r="BM13" s="364"/>
      <c r="BN13" s="348"/>
      <c r="BO13" s="348"/>
      <c r="BP13" s="348"/>
      <c r="BQ13" s="345"/>
      <c r="BR13" s="348"/>
      <c r="BS13" s="348"/>
      <c r="BT13" s="351"/>
      <c r="BU13" s="354"/>
      <c r="BW13" s="99"/>
    </row>
    <row r="14" spans="1:79" ht="12" customHeight="1" x14ac:dyDescent="0.2">
      <c r="A14" s="419"/>
      <c r="B14" s="414"/>
      <c r="C14" s="12">
        <f>S6</f>
        <v>1</v>
      </c>
      <c r="D14" s="13">
        <f>R6</f>
        <v>15</v>
      </c>
      <c r="E14" s="13" t="s">
        <v>14</v>
      </c>
      <c r="F14" s="13">
        <f>SUM(P6)</f>
        <v>1</v>
      </c>
      <c r="G14" s="14">
        <f>O6</f>
        <v>0</v>
      </c>
      <c r="H14" s="424"/>
      <c r="I14" s="13">
        <f>S10</f>
        <v>1</v>
      </c>
      <c r="J14" s="13">
        <f>R10</f>
        <v>15</v>
      </c>
      <c r="K14" s="13" t="s">
        <v>14</v>
      </c>
      <c r="L14" s="51">
        <f>P10</f>
        <v>9</v>
      </c>
      <c r="M14" s="20">
        <f>O10</f>
        <v>0</v>
      </c>
      <c r="N14" s="397"/>
      <c r="O14" s="398"/>
      <c r="P14" s="398"/>
      <c r="Q14" s="398"/>
      <c r="R14" s="398"/>
      <c r="S14" s="399"/>
      <c r="T14" s="383"/>
      <c r="U14" s="46">
        <f>IF(V14="","",IF(V14&gt;X14,1,0))</f>
        <v>1</v>
      </c>
      <c r="V14" s="48">
        <v>15</v>
      </c>
      <c r="W14" s="46" t="s">
        <v>14</v>
      </c>
      <c r="X14" s="66">
        <v>7</v>
      </c>
      <c r="Y14" s="46">
        <f>IF(X14="","",IF(X14&gt;V14,1,0))</f>
        <v>0</v>
      </c>
      <c r="Z14" s="409"/>
      <c r="AA14" s="40">
        <f>IF(AB14="","",IF(AB14&gt;AD14,1,0))</f>
        <v>0</v>
      </c>
      <c r="AB14" s="42">
        <v>0</v>
      </c>
      <c r="AC14" s="40" t="s">
        <v>14</v>
      </c>
      <c r="AD14" s="61">
        <v>15</v>
      </c>
      <c r="AE14" s="40">
        <f>IF(AD14="","",IF(AD14&gt;AB14,1,0))</f>
        <v>1</v>
      </c>
      <c r="AF14" s="427"/>
      <c r="AG14" s="40">
        <f>IF(AH14="","",IF(AH14&gt;AJ14,1,0))</f>
        <v>1</v>
      </c>
      <c r="AH14" s="42">
        <v>15</v>
      </c>
      <c r="AI14" s="13" t="s">
        <v>14</v>
      </c>
      <c r="AJ14" s="61">
        <v>10</v>
      </c>
      <c r="AK14" s="40">
        <f>IF(AJ14="","",IF(AJ14&gt;AH14,1,0))</f>
        <v>0</v>
      </c>
      <c r="AL14" s="383"/>
      <c r="AM14" s="40" t="str">
        <f>IF(AN14="","",IF(AN14&gt;AP14,1,0))</f>
        <v/>
      </c>
      <c r="AN14" s="42"/>
      <c r="AO14" s="40" t="s">
        <v>14</v>
      </c>
      <c r="AP14" s="61"/>
      <c r="AQ14" s="40" t="str">
        <f>IF(AP14="","",IF(AP14&gt;AN14,1,0))</f>
        <v/>
      </c>
      <c r="AR14" s="370"/>
      <c r="AS14" s="13" t="str">
        <f>IF(AT14="","",IF(AT14&gt;AV14,1,0))</f>
        <v/>
      </c>
      <c r="AT14" s="13"/>
      <c r="AU14" s="13" t="s">
        <v>14</v>
      </c>
      <c r="AV14" s="51"/>
      <c r="AW14" s="13" t="str">
        <f>IF(AV14="","",IF(AV14&gt;AT14,1,0))</f>
        <v/>
      </c>
      <c r="AX14" s="383"/>
      <c r="AY14" s="46" t="str">
        <f>IF(AZ14="","",IF(AZ14&gt;BB14,1,0))</f>
        <v/>
      </c>
      <c r="AZ14" s="48"/>
      <c r="BA14" s="46" t="s">
        <v>14</v>
      </c>
      <c r="BB14" s="66"/>
      <c r="BC14" s="46" t="str">
        <f>IF(BB14="","",IF(BB14&gt;AZ14,1,0))</f>
        <v/>
      </c>
      <c r="BD14" s="383"/>
      <c r="BE14" s="46" t="str">
        <f>IF(BF14="","",IF(BF14&gt;BH14,1,0))</f>
        <v/>
      </c>
      <c r="BF14" s="48"/>
      <c r="BG14" s="46" t="s">
        <v>14</v>
      </c>
      <c r="BH14" s="66"/>
      <c r="BI14" s="46" t="str">
        <f>IF(BH14="","",IF(BH14&gt;BF14,1,0))</f>
        <v/>
      </c>
      <c r="BJ14" s="359"/>
      <c r="BK14" s="359"/>
      <c r="BL14" s="359"/>
      <c r="BM14" s="364"/>
      <c r="BN14" s="348"/>
      <c r="BO14" s="348"/>
      <c r="BP14" s="348"/>
      <c r="BQ14" s="345"/>
      <c r="BR14" s="348"/>
      <c r="BS14" s="348"/>
      <c r="BT14" s="351"/>
      <c r="BU14" s="354"/>
      <c r="BW14" s="99"/>
    </row>
    <row r="15" spans="1:79" ht="12" customHeight="1" thickBot="1" x14ac:dyDescent="0.25">
      <c r="A15" s="420"/>
      <c r="B15" s="421"/>
      <c r="C15" s="21" t="str">
        <f>S7</f>
        <v/>
      </c>
      <c r="D15" s="22">
        <f>R7</f>
        <v>0</v>
      </c>
      <c r="E15" s="22" t="s">
        <v>14</v>
      </c>
      <c r="F15" s="22">
        <f>SUM(P7)</f>
        <v>0</v>
      </c>
      <c r="G15" s="23" t="str">
        <f>O7</f>
        <v/>
      </c>
      <c r="H15" s="425"/>
      <c r="I15" s="16" t="str">
        <f>S11</f>
        <v/>
      </c>
      <c r="J15" s="16">
        <f>R11</f>
        <v>0</v>
      </c>
      <c r="K15" s="16" t="s">
        <v>14</v>
      </c>
      <c r="L15" s="53">
        <f>P11</f>
        <v>0</v>
      </c>
      <c r="M15" s="54" t="str">
        <f>O11</f>
        <v/>
      </c>
      <c r="N15" s="400"/>
      <c r="O15" s="401"/>
      <c r="P15" s="401"/>
      <c r="Q15" s="401"/>
      <c r="R15" s="401"/>
      <c r="S15" s="402"/>
      <c r="T15" s="384"/>
      <c r="U15" s="46" t="str">
        <f>IF(V15="","",IF(V15&gt;X15,1,0))</f>
        <v/>
      </c>
      <c r="V15" s="49"/>
      <c r="W15" s="67"/>
      <c r="X15" s="68"/>
      <c r="Y15" s="46" t="str">
        <f>IF(X15="","",IF(X15&gt;V15,1,0))</f>
        <v/>
      </c>
      <c r="Z15" s="410"/>
      <c r="AA15" s="40" t="str">
        <f>IF(AB15="","",IF(AB15&gt;AD15,1,0))</f>
        <v/>
      </c>
      <c r="AB15" s="43"/>
      <c r="AC15" s="63" t="s">
        <v>14</v>
      </c>
      <c r="AD15" s="62"/>
      <c r="AE15" s="40" t="str">
        <f>IF(AD15="","",IF(AD15&gt;AB15,1,0))</f>
        <v/>
      </c>
      <c r="AF15" s="428"/>
      <c r="AG15" s="40" t="str">
        <f>IF(AH15="","",IF(AH15&gt;AJ15,1,0))</f>
        <v/>
      </c>
      <c r="AH15" s="43"/>
      <c r="AI15" s="16" t="s">
        <v>14</v>
      </c>
      <c r="AJ15" s="62"/>
      <c r="AK15" s="40" t="str">
        <f>IF(AJ15="","",IF(AJ15&gt;AH15,1,0))</f>
        <v/>
      </c>
      <c r="AL15" s="384"/>
      <c r="AM15" s="40" t="str">
        <f>IF(AN15="","",IF(AN15&gt;AP15,1,0))</f>
        <v/>
      </c>
      <c r="AN15" s="43"/>
      <c r="AO15" s="63" t="s">
        <v>14</v>
      </c>
      <c r="AP15" s="62"/>
      <c r="AQ15" s="40" t="str">
        <f>IF(AP15="","",IF(AP15&gt;AN15,1,0))</f>
        <v/>
      </c>
      <c r="AR15" s="381"/>
      <c r="AS15" s="13" t="str">
        <f>IF(AT15="","",IF(AT15&gt;AV15,1,0))</f>
        <v/>
      </c>
      <c r="AT15" s="16"/>
      <c r="AU15" s="16" t="s">
        <v>14</v>
      </c>
      <c r="AV15" s="53"/>
      <c r="AW15" s="13" t="str">
        <f>IF(AV15="","",IF(AV15&gt;AT15,1,0))</f>
        <v/>
      </c>
      <c r="AX15" s="384"/>
      <c r="AY15" s="46" t="str">
        <f>IF(AZ15="","",IF(AZ15&gt;BB15,1,0))</f>
        <v/>
      </c>
      <c r="AZ15" s="49"/>
      <c r="BA15" s="67" t="s">
        <v>14</v>
      </c>
      <c r="BB15" s="68"/>
      <c r="BC15" s="46" t="str">
        <f>IF(BB15="","",IF(BB15&gt;AZ15,1,0))</f>
        <v/>
      </c>
      <c r="BD15" s="384"/>
      <c r="BE15" s="46" t="str">
        <f>IF(BF15="","",IF(BF15&gt;BH15,1,0))</f>
        <v/>
      </c>
      <c r="BF15" s="49"/>
      <c r="BG15" s="67" t="s">
        <v>14</v>
      </c>
      <c r="BH15" s="68"/>
      <c r="BI15" s="46" t="str">
        <f>IF(BH15="","",IF(BH15&gt;BF15,1,0))</f>
        <v/>
      </c>
      <c r="BJ15" s="362"/>
      <c r="BK15" s="362"/>
      <c r="BL15" s="362"/>
      <c r="BM15" s="365"/>
      <c r="BN15" s="379"/>
      <c r="BO15" s="379"/>
      <c r="BP15" s="379"/>
      <c r="BQ15" s="387"/>
      <c r="BR15" s="379"/>
      <c r="BS15" s="379"/>
      <c r="BT15" s="388"/>
      <c r="BU15" s="389"/>
      <c r="BW15" s="99"/>
    </row>
    <row r="16" spans="1:79" ht="12" customHeight="1" x14ac:dyDescent="0.2">
      <c r="A16" s="8">
        <f>N2</f>
        <v>0</v>
      </c>
      <c r="B16" s="413" t="str">
        <f>T4</f>
        <v>⑦</v>
      </c>
      <c r="C16" s="9"/>
      <c r="D16" s="10">
        <f>X4</f>
        <v>2</v>
      </c>
      <c r="E16" s="10" t="s">
        <v>14</v>
      </c>
      <c r="F16" s="10">
        <f>U4</f>
        <v>0</v>
      </c>
      <c r="G16" s="11"/>
      <c r="H16" s="375" t="str">
        <f>$T$8</f>
        <v>⑪</v>
      </c>
      <c r="I16" s="10"/>
      <c r="J16" s="10">
        <f>X8</f>
        <v>2</v>
      </c>
      <c r="K16" s="10" t="s">
        <v>14</v>
      </c>
      <c r="L16" s="24">
        <f>SUM(U8)</f>
        <v>1</v>
      </c>
      <c r="M16" s="11"/>
      <c r="N16" s="366" t="str">
        <f>T12</f>
        <v>③</v>
      </c>
      <c r="O16" s="10"/>
      <c r="P16" s="10">
        <f>X12</f>
        <v>0</v>
      </c>
      <c r="Q16" s="10" t="s">
        <v>14</v>
      </c>
      <c r="R16" s="50">
        <f>U12</f>
        <v>2</v>
      </c>
      <c r="S16" s="11"/>
      <c r="T16" s="394"/>
      <c r="U16" s="395"/>
      <c r="V16" s="395"/>
      <c r="W16" s="395"/>
      <c r="X16" s="395"/>
      <c r="Y16" s="396"/>
      <c r="Z16" s="408" t="s">
        <v>31</v>
      </c>
      <c r="AA16" s="36">
        <f>IF(AB17="","",SUM(AA17:AA19))</f>
        <v>0</v>
      </c>
      <c r="AB16" s="37"/>
      <c r="AC16" s="59" t="s">
        <v>14</v>
      </c>
      <c r="AD16" s="36">
        <f>IF(AD17="","",SUM(AE17:AE19))</f>
        <v>2</v>
      </c>
      <c r="AE16" s="37"/>
      <c r="AF16" s="408" t="s">
        <v>25</v>
      </c>
      <c r="AG16" s="36">
        <f>IF(AH17="","",SUM(AG17:AG19))</f>
        <v>2</v>
      </c>
      <c r="AH16" s="37"/>
      <c r="AI16" s="59" t="s">
        <v>14</v>
      </c>
      <c r="AJ16" s="36">
        <f>IF(AJ17="","",SUM(AK17:AK19))</f>
        <v>0</v>
      </c>
      <c r="AK16" s="37"/>
      <c r="AL16" s="369"/>
      <c r="AM16" s="78" t="str">
        <f>IF(AN17="","",SUM(AM17:AM19))</f>
        <v/>
      </c>
      <c r="AN16" s="79"/>
      <c r="AO16" s="19" t="s">
        <v>14</v>
      </c>
      <c r="AP16" s="78" t="str">
        <f>IF(AP17="","",SUM(AQ17:AQ19))</f>
        <v/>
      </c>
      <c r="AQ16" s="79"/>
      <c r="AR16" s="408"/>
      <c r="AS16" s="36" t="str">
        <f>IF(AT17="","",SUM(AS17:AS19))</f>
        <v/>
      </c>
      <c r="AT16" s="37"/>
      <c r="AU16" s="59" t="s">
        <v>14</v>
      </c>
      <c r="AV16" s="36" t="str">
        <f>IF(AV17="","",SUM(AW17:AW19))</f>
        <v/>
      </c>
      <c r="AW16" s="37"/>
      <c r="AX16" s="382"/>
      <c r="AY16" s="44" t="str">
        <f>IF(AZ17="","",SUM(AY17:AY19))</f>
        <v/>
      </c>
      <c r="AZ16" s="45"/>
      <c r="BA16" s="64" t="s">
        <v>14</v>
      </c>
      <c r="BB16" s="44" t="str">
        <f>IF(BB17="","",SUM(BC17:BC19))</f>
        <v/>
      </c>
      <c r="BC16" s="45"/>
      <c r="BD16" s="382"/>
      <c r="BE16" s="44" t="str">
        <f>IF(BF17="","",SUM(BE17:BE19))</f>
        <v/>
      </c>
      <c r="BF16" s="45"/>
      <c r="BG16" s="64" t="s">
        <v>14</v>
      </c>
      <c r="BH16" s="44" t="str">
        <f>IF(BH17="","",SUM(BI17:BI19))</f>
        <v/>
      </c>
      <c r="BI16" s="45"/>
      <c r="BJ16" s="361">
        <f>SUMPRODUCT((J16=2)+(P16=2)+(D16=2)+(AA16=2)+(AG16=2)+(AM16=2)+(AS16=2)+(AY16=2)+(BE16=2))</f>
        <v>3</v>
      </c>
      <c r="BK16" s="385" t="s">
        <v>14</v>
      </c>
      <c r="BL16" s="361">
        <f>SUMPRODUCT((L16=2)+(R16=2)+(F16=2)+(AD16=2)+(AJ16=2)+(AP16=2)+(AV16=2)+(BB16=2)+(BH16=2))</f>
        <v>2</v>
      </c>
      <c r="BM16" s="363">
        <f>SUM(BJ16*2)+BL16</f>
        <v>8</v>
      </c>
      <c r="BN16" s="378">
        <f>SUM(D16,J16,P16,U16,AA16,AG16,AM16,AS16,AY16,BE16)</f>
        <v>6</v>
      </c>
      <c r="BO16" s="378" t="s">
        <v>14</v>
      </c>
      <c r="BP16" s="378">
        <f>SUM(F16,L16,R16,AD16,AJ16,AP16,AV16,BB16,BH16)</f>
        <v>5</v>
      </c>
      <c r="BQ16" s="344">
        <f>SUM(BN16/BP16)</f>
        <v>1.2</v>
      </c>
      <c r="BR16" s="378">
        <f>SUM(J17,J18,J19,P17,P18,P19,V17,V18,V19,AB17,AB18,AB19,AH17,AH18,AH19,AN17,AN18,AN19,AT17,AT18,AT19,AZ17,AZ18,AZ19,BF17,BF18,BF19,D17,D18,D19)</f>
        <v>134</v>
      </c>
      <c r="BS16" s="378">
        <f>SUM(F17,F18,F19,L17,L18,L19,R17,R18,R19,X17,X18,X19,AD17,AD18,AD19,AJ17,AJ18,AJ19,AP17,AP18,AP19,AV17,AV18,AV19,BB17,BB18,BB19,BH17,BH18,BH19)</f>
        <v>135</v>
      </c>
      <c r="BT16" s="350">
        <f>SUM(BR16/BS16)</f>
        <v>0.99259259259259258</v>
      </c>
      <c r="BU16" s="354">
        <f>$BV16</f>
        <v>4</v>
      </c>
      <c r="BV16">
        <f>RANK(BY16,BY$4:BY$43)</f>
        <v>4</v>
      </c>
      <c r="BW16" s="99">
        <f>IF(BN16=0,0,IF(BP16=0,9,BQ16))</f>
        <v>1.2</v>
      </c>
      <c r="BX16">
        <f>IF(BR16=0,0,BT16)</f>
        <v>0.99259259259259258</v>
      </c>
      <c r="BY16">
        <f>BJ16+0.01*BW16+0.00001*BX16</f>
        <v>3.0120099259259261</v>
      </c>
    </row>
    <row r="17" spans="1:77" ht="12" customHeight="1" thickBot="1" x14ac:dyDescent="0.25">
      <c r="A17" s="419" t="str">
        <f>T3</f>
        <v>ウェーブ</v>
      </c>
      <c r="B17" s="414"/>
      <c r="C17" s="12">
        <f>Y5</f>
        <v>1</v>
      </c>
      <c r="D17" s="13">
        <f>X5</f>
        <v>15</v>
      </c>
      <c r="E17" s="13" t="s">
        <v>14</v>
      </c>
      <c r="F17" s="13">
        <f>V5</f>
        <v>14</v>
      </c>
      <c r="G17" s="14">
        <f>U5</f>
        <v>0</v>
      </c>
      <c r="H17" s="376"/>
      <c r="I17" s="13">
        <f>Y9</f>
        <v>0</v>
      </c>
      <c r="J17" s="13">
        <f>X9</f>
        <v>12</v>
      </c>
      <c r="K17" s="13" t="s">
        <v>14</v>
      </c>
      <c r="L17" s="13">
        <f>V9</f>
        <v>15</v>
      </c>
      <c r="M17" s="14">
        <f>U9</f>
        <v>1</v>
      </c>
      <c r="N17" s="367"/>
      <c r="O17" s="51">
        <f>Y13</f>
        <v>0</v>
      </c>
      <c r="P17" s="14">
        <f>X13</f>
        <v>6</v>
      </c>
      <c r="Q17" s="13" t="s">
        <v>14</v>
      </c>
      <c r="R17" s="51">
        <f>V13</f>
        <v>15</v>
      </c>
      <c r="S17" s="14">
        <f>U13</f>
        <v>1</v>
      </c>
      <c r="T17" s="397"/>
      <c r="U17" s="398"/>
      <c r="V17" s="398"/>
      <c r="W17" s="398"/>
      <c r="X17" s="398"/>
      <c r="Y17" s="399"/>
      <c r="Z17" s="409"/>
      <c r="AA17" s="40">
        <f>IF(AB17="","",IF(AB17&gt;AD17,1,0))</f>
        <v>0</v>
      </c>
      <c r="AB17" s="41">
        <v>12</v>
      </c>
      <c r="AC17" s="13" t="s">
        <v>14</v>
      </c>
      <c r="AD17" s="60">
        <v>15</v>
      </c>
      <c r="AE17" s="40">
        <f>IF(AD17="","",IF(AD17&gt;AB17,1,0))</f>
        <v>1</v>
      </c>
      <c r="AF17" s="409"/>
      <c r="AG17" s="40">
        <f>IF(AH17="","",IF(AH17&gt;AJ17,1,0))</f>
        <v>1</v>
      </c>
      <c r="AH17" s="41">
        <v>15</v>
      </c>
      <c r="AI17" s="40" t="s">
        <v>14</v>
      </c>
      <c r="AJ17" s="60">
        <v>7</v>
      </c>
      <c r="AK17" s="40">
        <f>IF(AJ17="","",IF(AJ17&gt;AH17,1,0))</f>
        <v>0</v>
      </c>
      <c r="AL17" s="370"/>
      <c r="AM17" s="13" t="str">
        <f>IF(AN17="","",IF(AN17&gt;AP17,1,0))</f>
        <v/>
      </c>
      <c r="AN17" s="19"/>
      <c r="AO17" s="13" t="s">
        <v>14</v>
      </c>
      <c r="AP17" s="82"/>
      <c r="AQ17" s="13" t="str">
        <f>IF(AP17="","",IF(AP17&gt;AN17,1,0))</f>
        <v/>
      </c>
      <c r="AR17" s="409"/>
      <c r="AS17" s="40" t="str">
        <f>IF(AT17="","",IF(AT17&gt;AV17,1,0))</f>
        <v/>
      </c>
      <c r="AT17" s="41"/>
      <c r="AU17" s="40" t="s">
        <v>14</v>
      </c>
      <c r="AV17" s="60"/>
      <c r="AW17" s="40" t="str">
        <f>IF(AV17="","",IF(AV17&gt;AT17,1,0))</f>
        <v/>
      </c>
      <c r="AX17" s="383"/>
      <c r="AY17" s="46" t="str">
        <f>IF(AZ17="","",IF(AZ17&gt;BB17,1,0))</f>
        <v/>
      </c>
      <c r="AZ17" s="47"/>
      <c r="BA17" s="46" t="s">
        <v>14</v>
      </c>
      <c r="BB17" s="65"/>
      <c r="BC17" s="46" t="str">
        <f>IF(BB17="","",IF(BB17&gt;AZ17,1,0))</f>
        <v/>
      </c>
      <c r="BD17" s="383"/>
      <c r="BE17" s="46" t="str">
        <f>IF(BF17="","",IF(BF17&gt;BH17,1,0))</f>
        <v/>
      </c>
      <c r="BF17" s="47"/>
      <c r="BG17" s="46" t="s">
        <v>14</v>
      </c>
      <c r="BH17" s="65"/>
      <c r="BI17" s="46" t="str">
        <f>IF(BH17="","",IF(BH17&gt;BF17,1,0))</f>
        <v/>
      </c>
      <c r="BJ17" s="359"/>
      <c r="BK17" s="359"/>
      <c r="BL17" s="359"/>
      <c r="BM17" s="364"/>
      <c r="BN17" s="348"/>
      <c r="BO17" s="348"/>
      <c r="BP17" s="348"/>
      <c r="BQ17" s="345"/>
      <c r="BR17" s="348"/>
      <c r="BS17" s="348"/>
      <c r="BT17" s="351"/>
      <c r="BU17" s="354"/>
      <c r="BW17" s="99"/>
    </row>
    <row r="18" spans="1:77" ht="12" customHeight="1" x14ac:dyDescent="0.2">
      <c r="A18" s="419"/>
      <c r="B18" s="414"/>
      <c r="C18" s="12">
        <f>Y6</f>
        <v>1</v>
      </c>
      <c r="D18" s="13">
        <f>X6</f>
        <v>15</v>
      </c>
      <c r="E18" s="24" t="s">
        <v>14</v>
      </c>
      <c r="F18" s="13">
        <f>V6</f>
        <v>7</v>
      </c>
      <c r="G18" s="14">
        <f>U6</f>
        <v>0</v>
      </c>
      <c r="H18" s="376"/>
      <c r="I18" s="13">
        <f>Y10</f>
        <v>1</v>
      </c>
      <c r="J18" s="13">
        <f>X10</f>
        <v>15</v>
      </c>
      <c r="K18" s="13" t="s">
        <v>14</v>
      </c>
      <c r="L18" s="13">
        <f>V10</f>
        <v>10</v>
      </c>
      <c r="M18" s="14">
        <f>U10</f>
        <v>0</v>
      </c>
      <c r="N18" s="367"/>
      <c r="O18" s="51">
        <f>Y14</f>
        <v>0</v>
      </c>
      <c r="P18" s="14">
        <f>X14</f>
        <v>7</v>
      </c>
      <c r="Q18" s="13" t="s">
        <v>14</v>
      </c>
      <c r="R18" s="51">
        <f>V14</f>
        <v>15</v>
      </c>
      <c r="S18" s="14">
        <f>U14</f>
        <v>1</v>
      </c>
      <c r="T18" s="397"/>
      <c r="U18" s="398"/>
      <c r="V18" s="398"/>
      <c r="W18" s="398"/>
      <c r="X18" s="398"/>
      <c r="Y18" s="399"/>
      <c r="Z18" s="409"/>
      <c r="AA18" s="40">
        <f>IF(AB18="","",IF(AB18&gt;AD18,1,0))</f>
        <v>0</v>
      </c>
      <c r="AB18" s="42">
        <v>7</v>
      </c>
      <c r="AC18" s="13" t="s">
        <v>14</v>
      </c>
      <c r="AD18" s="61">
        <v>15</v>
      </c>
      <c r="AE18" s="40">
        <f>IF(AD18="","",IF(AD18&gt;AB18,1,0))</f>
        <v>1</v>
      </c>
      <c r="AF18" s="409"/>
      <c r="AG18" s="40">
        <f>IF(AH18="","",IF(AH18&gt;AJ18,1,0))</f>
        <v>1</v>
      </c>
      <c r="AH18" s="42">
        <v>15</v>
      </c>
      <c r="AI18" s="40" t="s">
        <v>14</v>
      </c>
      <c r="AJ18" s="61">
        <v>11</v>
      </c>
      <c r="AK18" s="40">
        <f>IF(AJ18="","",IF(AJ18&gt;AH18,1,0))</f>
        <v>0</v>
      </c>
      <c r="AL18" s="370"/>
      <c r="AM18" s="13" t="str">
        <f>IF(AN18="","",IF(AN18&gt;AP18,1,0))</f>
        <v/>
      </c>
      <c r="AN18" s="13"/>
      <c r="AO18" s="13" t="s">
        <v>14</v>
      </c>
      <c r="AP18" s="51"/>
      <c r="AQ18" s="13" t="str">
        <f>IF(AP18="","",IF(AP18&gt;AN18,1,0))</f>
        <v/>
      </c>
      <c r="AR18" s="409"/>
      <c r="AS18" s="40" t="str">
        <f>IF(AT18="","",IF(AT18&gt;AV18,1,0))</f>
        <v/>
      </c>
      <c r="AT18" s="42"/>
      <c r="AU18" s="40" t="s">
        <v>14</v>
      </c>
      <c r="AV18" s="61"/>
      <c r="AW18" s="40" t="str">
        <f>IF(AV18="","",IF(AV18&gt;AT18,1,0))</f>
        <v/>
      </c>
      <c r="AX18" s="383"/>
      <c r="AY18" s="46" t="str">
        <f>IF(AZ18="","",IF(AZ18&gt;BB18,1,0))</f>
        <v/>
      </c>
      <c r="AZ18" s="48"/>
      <c r="BA18" s="46" t="s">
        <v>14</v>
      </c>
      <c r="BB18" s="66"/>
      <c r="BC18" s="46" t="str">
        <f>IF(BB18="","",IF(BB18&gt;AZ18,1,0))</f>
        <v/>
      </c>
      <c r="BD18" s="383"/>
      <c r="BE18" s="46" t="str">
        <f>IF(BF18="","",IF(BF18&gt;BH18,1,0))</f>
        <v/>
      </c>
      <c r="BF18" s="48"/>
      <c r="BG18" s="46" t="s">
        <v>14</v>
      </c>
      <c r="BH18" s="66"/>
      <c r="BI18" s="46" t="str">
        <f>IF(BH18="","",IF(BH18&gt;BF18,1,0))</f>
        <v/>
      </c>
      <c r="BJ18" s="359"/>
      <c r="BK18" s="359"/>
      <c r="BL18" s="359"/>
      <c r="BM18" s="364"/>
      <c r="BN18" s="348"/>
      <c r="BO18" s="348"/>
      <c r="BP18" s="348"/>
      <c r="BQ18" s="345"/>
      <c r="BR18" s="348"/>
      <c r="BS18" s="348"/>
      <c r="BT18" s="351"/>
      <c r="BU18" s="354"/>
      <c r="BW18" s="99"/>
    </row>
    <row r="19" spans="1:77" ht="12" customHeight="1" thickBot="1" x14ac:dyDescent="0.25">
      <c r="A19" s="420"/>
      <c r="B19" s="421"/>
      <c r="C19" s="15" t="str">
        <f>Y7</f>
        <v/>
      </c>
      <c r="D19" s="16">
        <f>X7</f>
        <v>0</v>
      </c>
      <c r="E19" s="16" t="s">
        <v>14</v>
      </c>
      <c r="F19" s="16">
        <f>V7</f>
        <v>0</v>
      </c>
      <c r="G19" s="17" t="str">
        <f>U7</f>
        <v/>
      </c>
      <c r="H19" s="386"/>
      <c r="I19" s="16">
        <f>Y11</f>
        <v>1</v>
      </c>
      <c r="J19" s="16">
        <f>X11</f>
        <v>15</v>
      </c>
      <c r="K19" s="16" t="s">
        <v>14</v>
      </c>
      <c r="L19" s="16">
        <f>V11</f>
        <v>11</v>
      </c>
      <c r="M19" s="17">
        <f>U11</f>
        <v>0</v>
      </c>
      <c r="N19" s="380"/>
      <c r="O19" s="53" t="str">
        <f>Y15</f>
        <v/>
      </c>
      <c r="P19" s="17">
        <f>X15</f>
        <v>0</v>
      </c>
      <c r="Q19" s="16" t="s">
        <v>14</v>
      </c>
      <c r="R19" s="53">
        <f>V15</f>
        <v>0</v>
      </c>
      <c r="S19" s="17" t="str">
        <f>U15</f>
        <v/>
      </c>
      <c r="T19" s="400"/>
      <c r="U19" s="401"/>
      <c r="V19" s="401"/>
      <c r="W19" s="401"/>
      <c r="X19" s="401"/>
      <c r="Y19" s="402"/>
      <c r="Z19" s="410"/>
      <c r="AA19" s="40" t="str">
        <f>IF(AB19="","",IF(AB19&gt;AD19,1,0))</f>
        <v/>
      </c>
      <c r="AB19" s="43"/>
      <c r="AC19" s="16" t="s">
        <v>14</v>
      </c>
      <c r="AD19" s="62"/>
      <c r="AE19" s="40" t="str">
        <f>IF(AD19="","",IF(AD19&gt;AB19,1,0))</f>
        <v/>
      </c>
      <c r="AF19" s="410"/>
      <c r="AG19" s="40" t="str">
        <f>IF(AH19="","",IF(AH19&gt;AJ19,1,0))</f>
        <v/>
      </c>
      <c r="AH19" s="43"/>
      <c r="AI19" s="63" t="s">
        <v>14</v>
      </c>
      <c r="AJ19" s="62"/>
      <c r="AK19" s="40" t="str">
        <f>IF(AJ19="","",IF(AJ19&gt;AH19,1,0))</f>
        <v/>
      </c>
      <c r="AL19" s="381"/>
      <c r="AM19" s="13" t="str">
        <f>IF(AN19="","",IF(AN19&gt;AP19,1,0))</f>
        <v/>
      </c>
      <c r="AN19" s="16"/>
      <c r="AO19" s="16" t="s">
        <v>14</v>
      </c>
      <c r="AP19" s="53"/>
      <c r="AQ19" s="13" t="str">
        <f>IF(AP19="","",IF(AP19&gt;AN19,1,0))</f>
        <v/>
      </c>
      <c r="AR19" s="410"/>
      <c r="AS19" s="40" t="str">
        <f>IF(AT19="","",IF(AT19&gt;AV19,1,0))</f>
        <v/>
      </c>
      <c r="AT19" s="43"/>
      <c r="AU19" s="63" t="s">
        <v>14</v>
      </c>
      <c r="AV19" s="62"/>
      <c r="AW19" s="40" t="str">
        <f>IF(AV19="","",IF(AV19&gt;AT19,1,0))</f>
        <v/>
      </c>
      <c r="AX19" s="384"/>
      <c r="AY19" s="46" t="str">
        <f>IF(AZ19="","",IF(AZ19&gt;BB19,1,0))</f>
        <v/>
      </c>
      <c r="AZ19" s="49"/>
      <c r="BA19" s="67" t="s">
        <v>14</v>
      </c>
      <c r="BB19" s="68"/>
      <c r="BC19" s="46" t="str">
        <f>IF(BB19="","",IF(BB19&gt;AZ19,1,0))</f>
        <v/>
      </c>
      <c r="BD19" s="384"/>
      <c r="BE19" s="46" t="str">
        <f>IF(BF19="","",IF(BF19&gt;BH19,1,0))</f>
        <v/>
      </c>
      <c r="BF19" s="49"/>
      <c r="BG19" s="67" t="s">
        <v>14</v>
      </c>
      <c r="BH19" s="68"/>
      <c r="BI19" s="46" t="str">
        <f>IF(BH19="","",IF(BH19&gt;BF19,1,0))</f>
        <v/>
      </c>
      <c r="BJ19" s="362"/>
      <c r="BK19" s="362"/>
      <c r="BL19" s="362"/>
      <c r="BM19" s="365"/>
      <c r="BN19" s="379"/>
      <c r="BO19" s="379"/>
      <c r="BP19" s="379"/>
      <c r="BQ19" s="387"/>
      <c r="BR19" s="379"/>
      <c r="BS19" s="379"/>
      <c r="BT19" s="388"/>
      <c r="BU19" s="389"/>
      <c r="BW19" s="99"/>
    </row>
    <row r="20" spans="1:77" ht="12" customHeight="1" x14ac:dyDescent="0.2">
      <c r="A20" s="8">
        <f>T2</f>
        <v>0</v>
      </c>
      <c r="B20" s="414" t="str">
        <f>Z4</f>
        <v>④</v>
      </c>
      <c r="C20" s="18"/>
      <c r="D20" s="19">
        <f>AD4</f>
        <v>2</v>
      </c>
      <c r="E20" s="19" t="s">
        <v>14</v>
      </c>
      <c r="F20" s="19">
        <f>AA4</f>
        <v>0</v>
      </c>
      <c r="G20" s="20"/>
      <c r="H20" s="375" t="str">
        <f>$Z$8</f>
        <v>②</v>
      </c>
      <c r="I20" s="10"/>
      <c r="J20" s="10">
        <f>AD8</f>
        <v>1</v>
      </c>
      <c r="K20" s="10" t="s">
        <v>14</v>
      </c>
      <c r="L20" s="50">
        <f>AA8</f>
        <v>2</v>
      </c>
      <c r="M20" s="11"/>
      <c r="N20" s="366" t="str">
        <f>$Z$12</f>
        <v>⑧</v>
      </c>
      <c r="O20" s="10"/>
      <c r="P20" s="10">
        <f>AD12</f>
        <v>2</v>
      </c>
      <c r="Q20" s="10" t="s">
        <v>14</v>
      </c>
      <c r="R20" s="50">
        <f>AA12</f>
        <v>0</v>
      </c>
      <c r="S20" s="11"/>
      <c r="T20" s="366" t="str">
        <f>Z16</f>
        <v>⑮</v>
      </c>
      <c r="U20" s="69"/>
      <c r="V20" s="10">
        <f>AD16</f>
        <v>2</v>
      </c>
      <c r="W20" s="10" t="s">
        <v>14</v>
      </c>
      <c r="X20" s="50">
        <f>AA16</f>
        <v>0</v>
      </c>
      <c r="Y20" s="11"/>
      <c r="Z20" s="394"/>
      <c r="AA20" s="395"/>
      <c r="AB20" s="395"/>
      <c r="AC20" s="395"/>
      <c r="AD20" s="395"/>
      <c r="AE20" s="396"/>
      <c r="AF20" s="408" t="s">
        <v>26</v>
      </c>
      <c r="AG20" s="36">
        <f>IF(AH21="","",SUM(AG21:AG23))</f>
        <v>2</v>
      </c>
      <c r="AH20" s="37"/>
      <c r="AI20" s="59" t="s">
        <v>14</v>
      </c>
      <c r="AJ20" s="36">
        <f>IF(AJ21="","",SUM(AK21:AK23))</f>
        <v>0</v>
      </c>
      <c r="AK20" s="37"/>
      <c r="AL20" s="408"/>
      <c r="AM20" s="36" t="str">
        <f>IF(AN21="","",SUM(AM21:AM23))</f>
        <v/>
      </c>
      <c r="AN20" s="37"/>
      <c r="AO20" s="59" t="s">
        <v>14</v>
      </c>
      <c r="AP20" s="36" t="str">
        <f>IF(AP21="","",SUM(AQ21:AQ23))</f>
        <v/>
      </c>
      <c r="AQ20" s="37"/>
      <c r="AR20" s="369"/>
      <c r="AS20" s="78" t="str">
        <f>IF(AT21="","",SUM(AS21:AS23))</f>
        <v/>
      </c>
      <c r="AT20" s="79"/>
      <c r="AU20" s="19" t="s">
        <v>14</v>
      </c>
      <c r="AV20" s="78" t="str">
        <f>IF(AV21="","",SUM(AW21:AW23))</f>
        <v/>
      </c>
      <c r="AW20" s="79"/>
      <c r="AX20" s="382"/>
      <c r="AY20" s="44" t="str">
        <f>IF(AZ21="","",SUM(AY21:AY23))</f>
        <v/>
      </c>
      <c r="AZ20" s="45"/>
      <c r="BA20" s="64" t="s">
        <v>14</v>
      </c>
      <c r="BB20" s="44" t="str">
        <f>IF(BB21="","",SUM(BC21:BC23))</f>
        <v/>
      </c>
      <c r="BC20" s="45"/>
      <c r="BD20" s="382"/>
      <c r="BE20" s="44" t="str">
        <f>IF(BF21="","",SUM(BE21:BE23))</f>
        <v/>
      </c>
      <c r="BF20" s="45"/>
      <c r="BG20" s="64" t="s">
        <v>14</v>
      </c>
      <c r="BH20" s="44" t="str">
        <f>IF(BH21="","",SUM(BI21:BI23))</f>
        <v/>
      </c>
      <c r="BI20" s="45"/>
      <c r="BJ20" s="361">
        <f>SUMPRODUCT((D20=2)+(J20=2)+(P20=2)+(V20=2)+(AG20=2)+(AM20=2)+(AS20=2)+(AY20=2)+(BE20=2))</f>
        <v>4</v>
      </c>
      <c r="BK20" s="385"/>
      <c r="BL20" s="361">
        <f>SUMPRODUCT((L20=2)+(R20=2)+(F20=2)+(X20=2)+(AJ20=2)+(AP20=2)+(AV20=2)+(BB20=2)+(BH20=2))</f>
        <v>1</v>
      </c>
      <c r="BM20" s="363">
        <f>SUM(BJ20*2)+BL20</f>
        <v>9</v>
      </c>
      <c r="BN20" s="378">
        <f>SUM(D20,J20,P20,V20,,AG20,AM20,AS20,AY20,BE20)</f>
        <v>9</v>
      </c>
      <c r="BO20" s="378" t="s">
        <v>14</v>
      </c>
      <c r="BP20" s="378">
        <f>SUM(F20,L20,R20,X20,AJ20,AP20,AV20,BB20,BH20)</f>
        <v>2</v>
      </c>
      <c r="BQ20" s="344">
        <f>SUM(BN20/BP20)</f>
        <v>4.5</v>
      </c>
      <c r="BR20" s="378">
        <f>SUM(J21,J22,J23,P21,P22,P23,V21,V22,V23,AB21,AB22,AB23,AH21,AH22,AH23,AN21,AN22,AN23,AT21,AT22,AT23,AZ21,AZ22,AZ23,BF21,BF22,BF23,D21,D22,D23)</f>
        <v>157</v>
      </c>
      <c r="BS20" s="378">
        <f>SUM(F21,F22,F23,L21,L22,L23,R21,R22,R23,X21,X22,X23,AD21,AD22,AD23,AJ21,AJ22,AJ23,AP21,AP22,AP23,AV21,AV22,AV23,BB21,BB22,BB23,BH21,BH22,BH23)</f>
        <v>79</v>
      </c>
      <c r="BT20" s="350">
        <f>SUM(BR20/BS20)</f>
        <v>1.9873417721518987</v>
      </c>
      <c r="BU20" s="354">
        <f>$BV20</f>
        <v>1</v>
      </c>
      <c r="BV20">
        <f>RANK(BY20,BY$4:BY$43)</f>
        <v>1</v>
      </c>
      <c r="BW20" s="99">
        <f>IF(BN20=0,0,IF(BP20=0,9,BQ20))</f>
        <v>4.5</v>
      </c>
      <c r="BX20">
        <f>IF(BR20=0,0,BT20)</f>
        <v>1.9873417721518987</v>
      </c>
      <c r="BY20">
        <f>BJ20+0.01*BW20+0.00001*BX20</f>
        <v>4.0450198734177212</v>
      </c>
    </row>
    <row r="21" spans="1:77" ht="12" customHeight="1" x14ac:dyDescent="0.2">
      <c r="A21" s="411" t="str">
        <f>Z3</f>
        <v>大塚SVCⅡ</v>
      </c>
      <c r="B21" s="414"/>
      <c r="C21" s="12">
        <f>AE5</f>
        <v>1</v>
      </c>
      <c r="D21" s="13">
        <f>AD5</f>
        <v>15</v>
      </c>
      <c r="E21" s="13" t="s">
        <v>14</v>
      </c>
      <c r="F21" s="13">
        <f>AB5</f>
        <v>9</v>
      </c>
      <c r="G21" s="14">
        <f>AA5</f>
        <v>0</v>
      </c>
      <c r="H21" s="376"/>
      <c r="I21" s="13">
        <f>AE9</f>
        <v>1</v>
      </c>
      <c r="J21" s="13">
        <f>AD9</f>
        <v>15</v>
      </c>
      <c r="K21" s="13" t="s">
        <v>14</v>
      </c>
      <c r="L21" s="51">
        <f>AB9</f>
        <v>9</v>
      </c>
      <c r="M21" s="14">
        <f>AA9</f>
        <v>0</v>
      </c>
      <c r="N21" s="367"/>
      <c r="O21" s="13">
        <f>AE13</f>
        <v>1</v>
      </c>
      <c r="P21" s="13">
        <f>AD13</f>
        <v>15</v>
      </c>
      <c r="Q21" s="13" t="s">
        <v>14</v>
      </c>
      <c r="R21" s="51">
        <f>AB13</f>
        <v>0</v>
      </c>
      <c r="S21" s="14">
        <f>AA13</f>
        <v>0</v>
      </c>
      <c r="T21" s="367"/>
      <c r="U21" s="70">
        <f>AE17</f>
        <v>1</v>
      </c>
      <c r="V21" s="13">
        <f>AD17</f>
        <v>15</v>
      </c>
      <c r="W21" s="13" t="s">
        <v>14</v>
      </c>
      <c r="X21" s="51">
        <f>AB17</f>
        <v>12</v>
      </c>
      <c r="Y21" s="14">
        <f>AA17</f>
        <v>0</v>
      </c>
      <c r="Z21" s="397"/>
      <c r="AA21" s="398"/>
      <c r="AB21" s="398"/>
      <c r="AC21" s="398"/>
      <c r="AD21" s="398"/>
      <c r="AE21" s="399"/>
      <c r="AF21" s="409"/>
      <c r="AG21" s="40">
        <f>IF(AH21="","",IF(AH21&gt;AJ21,1,0))</f>
        <v>1</v>
      </c>
      <c r="AH21" s="41">
        <v>15</v>
      </c>
      <c r="AI21" s="40" t="s">
        <v>14</v>
      </c>
      <c r="AJ21" s="60">
        <v>3</v>
      </c>
      <c r="AK21" s="40">
        <f>IF(AJ21="","",IF(AJ21&gt;AH21,1,0))</f>
        <v>0</v>
      </c>
      <c r="AL21" s="409"/>
      <c r="AM21" s="40" t="str">
        <f>IF(AN21="","",IF(AN21&gt;AP21,1,0))</f>
        <v/>
      </c>
      <c r="AN21" s="41"/>
      <c r="AO21" s="40"/>
      <c r="AP21" s="60"/>
      <c r="AQ21" s="40" t="str">
        <f>IF(AP21="","",IF(AP21&gt;AN21,1,0))</f>
        <v/>
      </c>
      <c r="AR21" s="370"/>
      <c r="AS21" s="13" t="str">
        <f>IF(AT21="","",IF(AT21&gt;AV21,1,0))</f>
        <v/>
      </c>
      <c r="AT21" s="19"/>
      <c r="AU21" s="13"/>
      <c r="AV21" s="82"/>
      <c r="AW21" s="13" t="str">
        <f>IF(AV21="","",IF(AV21&gt;AT21,1,0))</f>
        <v/>
      </c>
      <c r="AX21" s="383"/>
      <c r="AY21" s="46" t="str">
        <f>IF(AZ21="","",IF(AZ21&gt;BB21,1,0))</f>
        <v/>
      </c>
      <c r="AZ21" s="47"/>
      <c r="BA21" s="46" t="s">
        <v>14</v>
      </c>
      <c r="BB21" s="65"/>
      <c r="BC21" s="46" t="str">
        <f>IF(BB21="","",IF(BB21&gt;AZ21,1,0))</f>
        <v/>
      </c>
      <c r="BD21" s="383"/>
      <c r="BE21" s="46" t="str">
        <f>IF(BF21="","",IF(BF21&gt;BH21,1,0))</f>
        <v/>
      </c>
      <c r="BF21" s="47"/>
      <c r="BG21" s="46" t="s">
        <v>14</v>
      </c>
      <c r="BH21" s="65"/>
      <c r="BI21" s="46" t="str">
        <f>IF(BH21="","",IF(BH21&gt;BF21,1,0))</f>
        <v/>
      </c>
      <c r="BJ21" s="359"/>
      <c r="BK21" s="359"/>
      <c r="BL21" s="359"/>
      <c r="BM21" s="364"/>
      <c r="BN21" s="348"/>
      <c r="BO21" s="348"/>
      <c r="BP21" s="348"/>
      <c r="BQ21" s="345"/>
      <c r="BR21" s="348"/>
      <c r="BS21" s="348"/>
      <c r="BT21" s="351"/>
      <c r="BU21" s="354"/>
      <c r="BW21" s="99"/>
    </row>
    <row r="22" spans="1:77" ht="12" customHeight="1" x14ac:dyDescent="0.2">
      <c r="A22" s="411"/>
      <c r="B22" s="414"/>
      <c r="C22" s="12">
        <f>AE6</f>
        <v>1</v>
      </c>
      <c r="D22" s="13">
        <f>AD6</f>
        <v>15</v>
      </c>
      <c r="E22" s="13" t="s">
        <v>14</v>
      </c>
      <c r="F22" s="13">
        <f>AB6</f>
        <v>6</v>
      </c>
      <c r="G22" s="14">
        <f>AA6</f>
        <v>0</v>
      </c>
      <c r="H22" s="376"/>
      <c r="I22" s="13">
        <f>AE10</f>
        <v>0</v>
      </c>
      <c r="J22" s="13">
        <f>AD10</f>
        <v>11</v>
      </c>
      <c r="K22" s="13" t="s">
        <v>14</v>
      </c>
      <c r="L22" s="51">
        <f>AB10</f>
        <v>15</v>
      </c>
      <c r="M22" s="14">
        <f>AA10</f>
        <v>1</v>
      </c>
      <c r="N22" s="367"/>
      <c r="O22" s="13">
        <f>AE14</f>
        <v>1</v>
      </c>
      <c r="P22" s="13">
        <f>AD14</f>
        <v>15</v>
      </c>
      <c r="Q22" s="13" t="s">
        <v>14</v>
      </c>
      <c r="R22" s="51">
        <f>AB14</f>
        <v>0</v>
      </c>
      <c r="S22" s="14">
        <f>AA14</f>
        <v>0</v>
      </c>
      <c r="T22" s="367"/>
      <c r="U22" s="70">
        <f>AE18</f>
        <v>1</v>
      </c>
      <c r="V22" s="13">
        <f>AD18</f>
        <v>15</v>
      </c>
      <c r="W22" s="13" t="s">
        <v>14</v>
      </c>
      <c r="X22" s="51">
        <f>AB18</f>
        <v>7</v>
      </c>
      <c r="Y22" s="14">
        <f>AA18</f>
        <v>0</v>
      </c>
      <c r="Z22" s="397"/>
      <c r="AA22" s="398"/>
      <c r="AB22" s="398"/>
      <c r="AC22" s="398"/>
      <c r="AD22" s="398"/>
      <c r="AE22" s="399"/>
      <c r="AF22" s="409"/>
      <c r="AG22" s="40">
        <f>IF(AH22="","",IF(AH22&gt;AJ22,1,0))</f>
        <v>1</v>
      </c>
      <c r="AH22" s="42">
        <v>15</v>
      </c>
      <c r="AI22" s="40" t="s">
        <v>14</v>
      </c>
      <c r="AJ22" s="61">
        <v>3</v>
      </c>
      <c r="AK22" s="40">
        <f>IF(AJ22="","",IF(AJ22&gt;AH22,1,0))</f>
        <v>0</v>
      </c>
      <c r="AL22" s="409"/>
      <c r="AM22" s="40" t="str">
        <f>IF(AN22="","",IF(AN22&gt;AP22,1,0))</f>
        <v/>
      </c>
      <c r="AN22" s="42"/>
      <c r="AO22" s="40"/>
      <c r="AP22" s="61"/>
      <c r="AQ22" s="40" t="str">
        <f>IF(AP22="","",IF(AP22&gt;AN22,1,0))</f>
        <v/>
      </c>
      <c r="AR22" s="370"/>
      <c r="AS22" s="13" t="str">
        <f>IF(AT22="","",IF(AT22&gt;AV22,1,0))</f>
        <v/>
      </c>
      <c r="AT22" s="13"/>
      <c r="AU22" s="13"/>
      <c r="AV22" s="51"/>
      <c r="AW22" s="13" t="str">
        <f>IF(AV22="","",IF(AV22&gt;AT22,1,0))</f>
        <v/>
      </c>
      <c r="AX22" s="383"/>
      <c r="AY22" s="46" t="str">
        <f>IF(AZ22="","",IF(AZ22&gt;BB22,1,0))</f>
        <v/>
      </c>
      <c r="AZ22" s="48"/>
      <c r="BA22" s="46" t="s">
        <v>14</v>
      </c>
      <c r="BB22" s="66"/>
      <c r="BC22" s="46" t="str">
        <f>IF(BB22="","",IF(BB22&gt;AZ22,1,0))</f>
        <v/>
      </c>
      <c r="BD22" s="383"/>
      <c r="BE22" s="46" t="str">
        <f>IF(BF22="","",IF(BF22&gt;BH22,1,0))</f>
        <v/>
      </c>
      <c r="BF22" s="48"/>
      <c r="BG22" s="46" t="s">
        <v>14</v>
      </c>
      <c r="BH22" s="66"/>
      <c r="BI22" s="46" t="str">
        <f>IF(BH22="","",IF(BH22&gt;BF22,1,0))</f>
        <v/>
      </c>
      <c r="BJ22" s="359"/>
      <c r="BK22" s="359"/>
      <c r="BL22" s="359"/>
      <c r="BM22" s="364"/>
      <c r="BN22" s="348"/>
      <c r="BO22" s="348"/>
      <c r="BP22" s="348"/>
      <c r="BQ22" s="345"/>
      <c r="BR22" s="348"/>
      <c r="BS22" s="348"/>
      <c r="BT22" s="351"/>
      <c r="BU22" s="354"/>
      <c r="BW22" s="99"/>
    </row>
    <row r="23" spans="1:77" ht="12" customHeight="1" thickBot="1" x14ac:dyDescent="0.25">
      <c r="A23" s="412"/>
      <c r="B23" s="415"/>
      <c r="C23" s="15" t="str">
        <f>AE7</f>
        <v/>
      </c>
      <c r="D23" s="16">
        <f>AD7</f>
        <v>0</v>
      </c>
      <c r="E23" s="16" t="s">
        <v>14</v>
      </c>
      <c r="F23" s="16">
        <f>AB7</f>
        <v>0</v>
      </c>
      <c r="G23" s="17" t="str">
        <f>AA7</f>
        <v/>
      </c>
      <c r="H23" s="386"/>
      <c r="I23" s="16">
        <f>AE11</f>
        <v>0</v>
      </c>
      <c r="J23" s="16">
        <f>AD11</f>
        <v>11</v>
      </c>
      <c r="K23" s="16" t="s">
        <v>14</v>
      </c>
      <c r="L23" s="53">
        <f>AB11</f>
        <v>15</v>
      </c>
      <c r="M23" s="17">
        <f>AA11</f>
        <v>1</v>
      </c>
      <c r="N23" s="380"/>
      <c r="O23" s="16" t="str">
        <f>AE15</f>
        <v/>
      </c>
      <c r="P23" s="16">
        <f>AD15</f>
        <v>0</v>
      </c>
      <c r="Q23" s="16" t="s">
        <v>14</v>
      </c>
      <c r="R23" s="53">
        <f>AB15</f>
        <v>0</v>
      </c>
      <c r="S23" s="17" t="str">
        <f>AA15</f>
        <v/>
      </c>
      <c r="T23" s="380"/>
      <c r="U23" s="71" t="str">
        <f>AE19</f>
        <v/>
      </c>
      <c r="V23" s="16">
        <f>AD19</f>
        <v>0</v>
      </c>
      <c r="W23" s="16" t="s">
        <v>14</v>
      </c>
      <c r="X23" s="53">
        <f>AB19</f>
        <v>0</v>
      </c>
      <c r="Y23" s="17" t="str">
        <f>AA19</f>
        <v/>
      </c>
      <c r="Z23" s="400"/>
      <c r="AA23" s="401"/>
      <c r="AB23" s="401"/>
      <c r="AC23" s="401"/>
      <c r="AD23" s="401"/>
      <c r="AE23" s="402"/>
      <c r="AF23" s="410"/>
      <c r="AG23" s="40" t="str">
        <f>IF(AH23="","",IF(AH23&gt;AJ23,1,0))</f>
        <v/>
      </c>
      <c r="AH23" s="43"/>
      <c r="AI23" s="63"/>
      <c r="AJ23" s="62"/>
      <c r="AK23" s="40" t="str">
        <f>IF(AJ23="","",IF(AJ23&gt;AH23,1,0))</f>
        <v/>
      </c>
      <c r="AL23" s="410"/>
      <c r="AM23" s="40" t="str">
        <f>IF(AN23="","",IF(AN23&gt;AP23,1,0))</f>
        <v/>
      </c>
      <c r="AN23" s="43"/>
      <c r="AO23" s="63" t="s">
        <v>14</v>
      </c>
      <c r="AP23" s="62"/>
      <c r="AQ23" s="40" t="str">
        <f>IF(AP23="","",IF(AP23&gt;AN23,1,0))</f>
        <v/>
      </c>
      <c r="AR23" s="381"/>
      <c r="AS23" s="13" t="str">
        <f>IF(AT23="","",IF(AT23&gt;AV23,1,0))</f>
        <v/>
      </c>
      <c r="AT23" s="16"/>
      <c r="AU23" s="16" t="s">
        <v>14</v>
      </c>
      <c r="AV23" s="53"/>
      <c r="AW23" s="13" t="str">
        <f>IF(AV23="","",IF(AV23&gt;AT23,1,0))</f>
        <v/>
      </c>
      <c r="AX23" s="384"/>
      <c r="AY23" s="46" t="str">
        <f>IF(AZ23="","",IF(AZ23&gt;BB23,1,0))</f>
        <v/>
      </c>
      <c r="AZ23" s="49"/>
      <c r="BA23" s="67" t="s">
        <v>14</v>
      </c>
      <c r="BB23" s="68"/>
      <c r="BC23" s="46" t="str">
        <f>IF(BB23="","",IF(BB23&gt;AZ23,1,0))</f>
        <v/>
      </c>
      <c r="BD23" s="384"/>
      <c r="BE23" s="46" t="str">
        <f>IF(BF23="","",IF(BF23&gt;BH23,1,0))</f>
        <v/>
      </c>
      <c r="BF23" s="49"/>
      <c r="BG23" s="67" t="s">
        <v>14</v>
      </c>
      <c r="BH23" s="68"/>
      <c r="BI23" s="46" t="str">
        <f>IF(BH23="","",IF(BH23&gt;BF23,1,0))</f>
        <v/>
      </c>
      <c r="BJ23" s="362"/>
      <c r="BK23" s="362"/>
      <c r="BL23" s="362"/>
      <c r="BM23" s="365"/>
      <c r="BN23" s="379"/>
      <c r="BO23" s="379"/>
      <c r="BP23" s="379"/>
      <c r="BQ23" s="387"/>
      <c r="BR23" s="379"/>
      <c r="BS23" s="379"/>
      <c r="BT23" s="388"/>
      <c r="BU23" s="389"/>
      <c r="BW23" s="99"/>
    </row>
    <row r="24" spans="1:77" ht="12" customHeight="1" x14ac:dyDescent="0.2">
      <c r="A24" s="8">
        <f>Z2</f>
        <v>0</v>
      </c>
      <c r="B24" s="413" t="str">
        <f>$AF$4</f>
        <v>①</v>
      </c>
      <c r="C24" s="9"/>
      <c r="D24" s="10">
        <f>AJ4</f>
        <v>0</v>
      </c>
      <c r="E24" s="10" t="s">
        <v>14</v>
      </c>
      <c r="F24" s="10">
        <f>AG4</f>
        <v>2</v>
      </c>
      <c r="G24" s="11"/>
      <c r="H24" s="375" t="str">
        <f>AF8</f>
        <v>⑨</v>
      </c>
      <c r="I24" s="10"/>
      <c r="J24" s="10">
        <f>AJ8</f>
        <v>0</v>
      </c>
      <c r="K24" s="10" t="s">
        <v>14</v>
      </c>
      <c r="L24" s="50">
        <f>AG8</f>
        <v>2</v>
      </c>
      <c r="M24" s="11"/>
      <c r="N24" s="416" t="str">
        <f>$AF$12</f>
        <v>⑭</v>
      </c>
      <c r="O24" s="10"/>
      <c r="P24" s="10">
        <f>AJ12</f>
        <v>0</v>
      </c>
      <c r="Q24" s="10" t="s">
        <v>14</v>
      </c>
      <c r="R24" s="50">
        <f>AG12</f>
        <v>2</v>
      </c>
      <c r="S24" s="11"/>
      <c r="T24" s="366" t="str">
        <f>AF16</f>
        <v>⑤</v>
      </c>
      <c r="U24" s="69"/>
      <c r="V24" s="10">
        <f>AJ16</f>
        <v>0</v>
      </c>
      <c r="W24" s="10" t="s">
        <v>14</v>
      </c>
      <c r="X24" s="50">
        <f>AG16</f>
        <v>2</v>
      </c>
      <c r="Y24" s="11"/>
      <c r="Z24" s="366" t="str">
        <f>AF20</f>
        <v>⑫</v>
      </c>
      <c r="AA24" s="69"/>
      <c r="AB24" s="10">
        <f>AJ20</f>
        <v>0</v>
      </c>
      <c r="AC24" s="10" t="s">
        <v>14</v>
      </c>
      <c r="AD24" s="50">
        <f>AG20</f>
        <v>2</v>
      </c>
      <c r="AE24" s="11"/>
      <c r="AF24" s="394"/>
      <c r="AG24" s="395"/>
      <c r="AH24" s="395"/>
      <c r="AI24" s="395"/>
      <c r="AJ24" s="395"/>
      <c r="AK24" s="396"/>
      <c r="AL24" s="369"/>
      <c r="AM24" s="78" t="str">
        <f>IF(AN25="","",SUM(AM25:AM27))</f>
        <v/>
      </c>
      <c r="AN24" s="79"/>
      <c r="AO24" s="19" t="s">
        <v>14</v>
      </c>
      <c r="AP24" s="78" t="str">
        <f>IF(AP25="","",SUM(AQ25:AQ27))</f>
        <v/>
      </c>
      <c r="AQ24" s="79"/>
      <c r="AR24" s="408" t="s">
        <v>23</v>
      </c>
      <c r="AS24" s="36" t="str">
        <f>IF(AT25="","",SUM(AS25:AS27))</f>
        <v/>
      </c>
      <c r="AT24" s="37"/>
      <c r="AU24" s="59" t="s">
        <v>14</v>
      </c>
      <c r="AV24" s="36" t="str">
        <f>IF(AV25="","",SUM(AW25:AW27))</f>
        <v/>
      </c>
      <c r="AW24" s="37"/>
      <c r="AX24" s="382"/>
      <c r="AY24" s="44" t="str">
        <f>IF(AZ25="","",SUM(AY25:AY27))</f>
        <v/>
      </c>
      <c r="AZ24" s="45"/>
      <c r="BA24" s="64" t="s">
        <v>14</v>
      </c>
      <c r="BB24" s="44" t="str">
        <f>IF(BB25="","",SUM(BC25:BC27))</f>
        <v/>
      </c>
      <c r="BC24" s="45"/>
      <c r="BD24" s="382"/>
      <c r="BE24" s="44" t="str">
        <f>IF(BF25="","",SUM(BE25:BE27))</f>
        <v/>
      </c>
      <c r="BF24" s="45"/>
      <c r="BG24" s="64" t="s">
        <v>14</v>
      </c>
      <c r="BH24" s="44" t="str">
        <f>IF(BH25="","",SUM(BI25:BI27))</f>
        <v/>
      </c>
      <c r="BI24" s="45"/>
      <c r="BJ24" s="361">
        <f>SUMPRODUCT((J24=2)+(P24=2)+(V24=2)+(AB24=2)+(D24=2)+(AM24=2)+(AS24=2)+(AY24=2)+(BE24=2))</f>
        <v>0</v>
      </c>
      <c r="BK24" s="385" t="s">
        <v>14</v>
      </c>
      <c r="BL24" s="361">
        <f>SUMPRODUCT((L24=2)+(R24=2)+(X24=2)+(F24=2)+(AD24=2)+(AP24=2)+(AV24=2)+(BB24=2)+(BH24=2))</f>
        <v>5</v>
      </c>
      <c r="BM24" s="363">
        <f>SUM(BJ24*2)+BL24</f>
        <v>5</v>
      </c>
      <c r="BN24" s="378">
        <f>SUM(D24,J24,P24,V24,AB24,AM24,AS24,AY24,BE24)</f>
        <v>0</v>
      </c>
      <c r="BO24" s="378" t="s">
        <v>14</v>
      </c>
      <c r="BP24" s="378">
        <f>SUM(F24,L24,R24,X24,AD24,AP24,AV24,BB24,BH24)</f>
        <v>10</v>
      </c>
      <c r="BQ24" s="344">
        <f>SUM(BN24/BP24)</f>
        <v>0</v>
      </c>
      <c r="BR24" s="378">
        <f>SUM(J25,J26,J27,P25,P26,P27,V25,V26,V27,AB25,AB26,AB27,AH25,AH26,AH27,AN25,AN26,AN27,AT25,AT26,AT27,AZ25,AZ26,AZ27,BF25,BF26,BF27,D25,D26,D27)</f>
        <v>61</v>
      </c>
      <c r="BS24" s="378">
        <f>SUM(F25,F26,F27,L25,L26,L27,R25,R26,R27,X25,X26,X27,AD25,AD26,AD27,AJ25,AJ26,AJ27,AP25,AP26,AP27,AV25,AV26,AV27,BB25,BB26,BB27,BH25,BH26,BH27)</f>
        <v>150</v>
      </c>
      <c r="BT24" s="350">
        <f>SUM(BR24/BS24)</f>
        <v>0.40666666666666668</v>
      </c>
      <c r="BU24" s="354">
        <f>$BV24</f>
        <v>6</v>
      </c>
      <c r="BV24">
        <f>RANK(BY24,BY$4:BY$43)</f>
        <v>6</v>
      </c>
      <c r="BW24" s="99">
        <f>IF(BN24=0,0,IF(BP24=0,9,BQ24))</f>
        <v>0</v>
      </c>
      <c r="BX24">
        <f>IF(BR24=0,0,BT24)</f>
        <v>0.40666666666666668</v>
      </c>
      <c r="BY24">
        <f>BJ24+0.01*BW24+0.00001*BX24</f>
        <v>4.066666666666667E-6</v>
      </c>
    </row>
    <row r="25" spans="1:77" ht="12" customHeight="1" x14ac:dyDescent="0.2">
      <c r="A25" s="411" t="str">
        <f>AF3</f>
        <v>清水SVC</v>
      </c>
      <c r="B25" s="414"/>
      <c r="C25" s="12">
        <f>AK5</f>
        <v>0</v>
      </c>
      <c r="D25" s="13">
        <f>AJ5</f>
        <v>4</v>
      </c>
      <c r="E25" s="13" t="s">
        <v>14</v>
      </c>
      <c r="F25" s="13">
        <f>AH5</f>
        <v>15</v>
      </c>
      <c r="G25" s="14">
        <f>AG5</f>
        <v>1</v>
      </c>
      <c r="H25" s="376"/>
      <c r="I25" s="13">
        <f>AK9</f>
        <v>0</v>
      </c>
      <c r="J25" s="13">
        <f>AJ9</f>
        <v>5</v>
      </c>
      <c r="K25" s="13" t="s">
        <v>14</v>
      </c>
      <c r="L25" s="51">
        <f>AH9</f>
        <v>15</v>
      </c>
      <c r="M25" s="14">
        <f>AG9</f>
        <v>1</v>
      </c>
      <c r="N25" s="417"/>
      <c r="O25" s="13">
        <f>AK13</f>
        <v>0</v>
      </c>
      <c r="P25" s="13">
        <f>AJ13</f>
        <v>10</v>
      </c>
      <c r="Q25" s="13" t="s">
        <v>14</v>
      </c>
      <c r="R25" s="51">
        <f>AH13</f>
        <v>15</v>
      </c>
      <c r="S25" s="14">
        <f>AG13</f>
        <v>1</v>
      </c>
      <c r="T25" s="367"/>
      <c r="U25" s="70">
        <f>AK17</f>
        <v>0</v>
      </c>
      <c r="V25" s="13">
        <f>AJ17</f>
        <v>7</v>
      </c>
      <c r="W25" s="13" t="s">
        <v>14</v>
      </c>
      <c r="X25" s="51">
        <f>AH17</f>
        <v>15</v>
      </c>
      <c r="Y25" s="14">
        <f>AG17</f>
        <v>1</v>
      </c>
      <c r="Z25" s="367"/>
      <c r="AA25" s="70">
        <f>AK21</f>
        <v>0</v>
      </c>
      <c r="AB25" s="13">
        <f>AJ21</f>
        <v>3</v>
      </c>
      <c r="AC25" s="13" t="s">
        <v>14</v>
      </c>
      <c r="AD25" s="51">
        <f>AH21</f>
        <v>15</v>
      </c>
      <c r="AE25" s="14">
        <f>AG21</f>
        <v>1</v>
      </c>
      <c r="AF25" s="397"/>
      <c r="AG25" s="398"/>
      <c r="AH25" s="398"/>
      <c r="AI25" s="398"/>
      <c r="AJ25" s="398"/>
      <c r="AK25" s="399"/>
      <c r="AL25" s="370"/>
      <c r="AM25" s="13" t="str">
        <f>IF(AN25="","",IF(AN25&gt;AP25,1,0))</f>
        <v/>
      </c>
      <c r="AN25" s="19"/>
      <c r="AO25" s="13" t="s">
        <v>14</v>
      </c>
      <c r="AP25" s="82"/>
      <c r="AQ25" s="13" t="str">
        <f>IF(AP25="","",IF(AP25&gt;AN25,1,0))</f>
        <v/>
      </c>
      <c r="AR25" s="409"/>
      <c r="AS25" s="40" t="str">
        <f>IF(AT25="","",IF(AT25&gt;AV25,1,0))</f>
        <v/>
      </c>
      <c r="AT25" s="41"/>
      <c r="AU25" s="40" t="s">
        <v>14</v>
      </c>
      <c r="AV25" s="60"/>
      <c r="AW25" s="40" t="str">
        <f>IF(AV25="","",IF(AV25&gt;AT25,1,0))</f>
        <v/>
      </c>
      <c r="AX25" s="383"/>
      <c r="AY25" s="46" t="str">
        <f>IF(AZ25="","",IF(AZ25&gt;BB25,1,0))</f>
        <v/>
      </c>
      <c r="AZ25" s="47"/>
      <c r="BA25" s="46" t="s">
        <v>14</v>
      </c>
      <c r="BB25" s="65"/>
      <c r="BC25" s="46" t="str">
        <f>IF(BB25="","",IF(BB25&gt;AZ25,1,0))</f>
        <v/>
      </c>
      <c r="BD25" s="383"/>
      <c r="BE25" s="46" t="str">
        <f>IF(BF25="","",IF(BF25&gt;BH25,1,0))</f>
        <v/>
      </c>
      <c r="BF25" s="47"/>
      <c r="BG25" s="46" t="s">
        <v>14</v>
      </c>
      <c r="BH25" s="65"/>
      <c r="BI25" s="46" t="str">
        <f>IF(BH25="","",IF(BH25&gt;BF25,1,0))</f>
        <v/>
      </c>
      <c r="BJ25" s="359"/>
      <c r="BK25" s="359"/>
      <c r="BL25" s="359"/>
      <c r="BM25" s="364"/>
      <c r="BN25" s="348"/>
      <c r="BO25" s="348"/>
      <c r="BP25" s="348"/>
      <c r="BQ25" s="345"/>
      <c r="BR25" s="348"/>
      <c r="BS25" s="348"/>
      <c r="BT25" s="351"/>
      <c r="BU25" s="354"/>
      <c r="BW25" s="99"/>
    </row>
    <row r="26" spans="1:77" ht="12" customHeight="1" x14ac:dyDescent="0.2">
      <c r="A26" s="411"/>
      <c r="B26" s="414"/>
      <c r="C26" s="12">
        <f>AK6</f>
        <v>0</v>
      </c>
      <c r="D26" s="13">
        <f>AJ6</f>
        <v>7</v>
      </c>
      <c r="E26" s="13" t="s">
        <v>14</v>
      </c>
      <c r="F26" s="13">
        <f>AH6</f>
        <v>15</v>
      </c>
      <c r="G26" s="14">
        <f>AG6</f>
        <v>1</v>
      </c>
      <c r="H26" s="376"/>
      <c r="I26" s="13">
        <f>AK10</f>
        <v>0</v>
      </c>
      <c r="J26" s="13">
        <f>AJ10</f>
        <v>1</v>
      </c>
      <c r="K26" s="13"/>
      <c r="L26" s="51">
        <f>AH10</f>
        <v>15</v>
      </c>
      <c r="M26" s="14">
        <f>AG10</f>
        <v>1</v>
      </c>
      <c r="N26" s="417"/>
      <c r="O26" s="13">
        <f>AK14</f>
        <v>0</v>
      </c>
      <c r="P26" s="13">
        <f>AJ14</f>
        <v>10</v>
      </c>
      <c r="Q26" s="13"/>
      <c r="R26" s="51">
        <f>AH14</f>
        <v>15</v>
      </c>
      <c r="S26" s="14">
        <f>AG14</f>
        <v>1</v>
      </c>
      <c r="T26" s="367"/>
      <c r="U26" s="70">
        <f>AK18</f>
        <v>0</v>
      </c>
      <c r="V26" s="13">
        <f>AJ18</f>
        <v>11</v>
      </c>
      <c r="W26" s="13"/>
      <c r="X26" s="51">
        <f>AH18</f>
        <v>15</v>
      </c>
      <c r="Y26" s="14">
        <f>AG18</f>
        <v>1</v>
      </c>
      <c r="Z26" s="367"/>
      <c r="AA26" s="70">
        <f>AK22</f>
        <v>0</v>
      </c>
      <c r="AB26" s="13">
        <f>AJ22</f>
        <v>3</v>
      </c>
      <c r="AC26" s="13"/>
      <c r="AD26" s="51">
        <f>AH22</f>
        <v>15</v>
      </c>
      <c r="AE26" s="14">
        <f>AG22</f>
        <v>1</v>
      </c>
      <c r="AF26" s="397"/>
      <c r="AG26" s="398"/>
      <c r="AH26" s="398"/>
      <c r="AI26" s="398"/>
      <c r="AJ26" s="398"/>
      <c r="AK26" s="399"/>
      <c r="AL26" s="370"/>
      <c r="AM26" s="13" t="str">
        <f>IF(AN26="","",IF(AN26&gt;AP26,1,0))</f>
        <v/>
      </c>
      <c r="AN26" s="13"/>
      <c r="AO26" s="13"/>
      <c r="AP26" s="51"/>
      <c r="AQ26" s="13" t="str">
        <f>IF(AP26="","",IF(AP26&gt;AN26,1,0))</f>
        <v/>
      </c>
      <c r="AR26" s="409"/>
      <c r="AS26" s="40" t="str">
        <f>IF(AT26="","",IF(AT26&gt;AV26,1,0))</f>
        <v/>
      </c>
      <c r="AT26" s="42"/>
      <c r="AU26" s="40" t="s">
        <v>14</v>
      </c>
      <c r="AV26" s="61"/>
      <c r="AW26" s="40" t="str">
        <f>IF(AV26="","",IF(AV26&gt;AT26,1,0))</f>
        <v/>
      </c>
      <c r="AX26" s="383"/>
      <c r="AY26" s="46" t="str">
        <f>IF(AZ26="","",IF(AZ26&gt;BB26,1,0))</f>
        <v/>
      </c>
      <c r="AZ26" s="48"/>
      <c r="BA26" s="46" t="s">
        <v>14</v>
      </c>
      <c r="BB26" s="66"/>
      <c r="BC26" s="46" t="str">
        <f>IF(BB26="","",IF(BB26&gt;AZ26,1,0))</f>
        <v/>
      </c>
      <c r="BD26" s="383"/>
      <c r="BE26" s="46" t="str">
        <f>IF(BF26="","",IF(BF26&gt;BH26,1,0))</f>
        <v/>
      </c>
      <c r="BF26" s="48"/>
      <c r="BG26" s="46" t="s">
        <v>14</v>
      </c>
      <c r="BH26" s="66"/>
      <c r="BI26" s="46" t="str">
        <f>IF(BH26="","",IF(BH26&gt;BF26,1,0))</f>
        <v/>
      </c>
      <c r="BJ26" s="359"/>
      <c r="BK26" s="359"/>
      <c r="BL26" s="359"/>
      <c r="BM26" s="364"/>
      <c r="BN26" s="348"/>
      <c r="BO26" s="348"/>
      <c r="BP26" s="348"/>
      <c r="BQ26" s="345"/>
      <c r="BR26" s="348"/>
      <c r="BS26" s="348"/>
      <c r="BT26" s="351"/>
      <c r="BU26" s="354"/>
      <c r="BW26" s="99"/>
    </row>
    <row r="27" spans="1:77" ht="12" customHeight="1" thickBot="1" x14ac:dyDescent="0.25">
      <c r="A27" s="412"/>
      <c r="B27" s="415"/>
      <c r="C27" s="15" t="str">
        <f>AK7</f>
        <v/>
      </c>
      <c r="D27" s="16">
        <f>AJ7</f>
        <v>0</v>
      </c>
      <c r="E27" s="16" t="s">
        <v>14</v>
      </c>
      <c r="F27" s="16">
        <f>AH7</f>
        <v>0</v>
      </c>
      <c r="G27" s="17" t="str">
        <f>AG7</f>
        <v/>
      </c>
      <c r="H27" s="386"/>
      <c r="I27" s="16" t="str">
        <f>AK11</f>
        <v/>
      </c>
      <c r="J27" s="16">
        <f>AJ11</f>
        <v>0</v>
      </c>
      <c r="K27" s="16" t="s">
        <v>14</v>
      </c>
      <c r="L27" s="53">
        <f>AH11</f>
        <v>0</v>
      </c>
      <c r="M27" s="17" t="str">
        <f>AG11</f>
        <v/>
      </c>
      <c r="N27" s="418"/>
      <c r="O27" s="16" t="str">
        <f>AK15</f>
        <v/>
      </c>
      <c r="P27" s="16">
        <f>AJ15</f>
        <v>0</v>
      </c>
      <c r="Q27" s="16" t="s">
        <v>14</v>
      </c>
      <c r="R27" s="53">
        <f>AH15</f>
        <v>0</v>
      </c>
      <c r="S27" s="17" t="str">
        <f>AG15</f>
        <v/>
      </c>
      <c r="T27" s="380"/>
      <c r="U27" s="71" t="str">
        <f>AK19</f>
        <v/>
      </c>
      <c r="V27" s="16">
        <f>AJ19</f>
        <v>0</v>
      </c>
      <c r="W27" s="16" t="s">
        <v>14</v>
      </c>
      <c r="X27" s="53">
        <f>AH19</f>
        <v>0</v>
      </c>
      <c r="Y27" s="17" t="str">
        <f>AG19</f>
        <v/>
      </c>
      <c r="Z27" s="380"/>
      <c r="AA27" s="71" t="str">
        <f>AK23</f>
        <v/>
      </c>
      <c r="AB27" s="16">
        <f>AJ23</f>
        <v>0</v>
      </c>
      <c r="AC27" s="16" t="s">
        <v>14</v>
      </c>
      <c r="AD27" s="53">
        <f>AH23</f>
        <v>0</v>
      </c>
      <c r="AE27" s="17" t="str">
        <f>AG23</f>
        <v/>
      </c>
      <c r="AF27" s="400"/>
      <c r="AG27" s="401"/>
      <c r="AH27" s="401"/>
      <c r="AI27" s="401"/>
      <c r="AJ27" s="401"/>
      <c r="AK27" s="402"/>
      <c r="AL27" s="381"/>
      <c r="AM27" s="13" t="str">
        <f>IF(AN27="","",IF(AN27&gt;AP27,1,0))</f>
        <v/>
      </c>
      <c r="AN27" s="16"/>
      <c r="AO27" s="16" t="s">
        <v>14</v>
      </c>
      <c r="AP27" s="53"/>
      <c r="AQ27" s="13" t="str">
        <f>IF(AP27="","",IF(AP27&gt;AN27,1,0))</f>
        <v/>
      </c>
      <c r="AR27" s="410"/>
      <c r="AS27" s="40" t="str">
        <f>IF(AT27="","",IF(AT27&gt;AV27,1,0))</f>
        <v/>
      </c>
      <c r="AT27" s="43"/>
      <c r="AU27" s="63" t="s">
        <v>14</v>
      </c>
      <c r="AV27" s="62"/>
      <c r="AW27" s="40" t="str">
        <f>IF(AV27="","",IF(AV27&gt;AT27,1,0))</f>
        <v/>
      </c>
      <c r="AX27" s="384"/>
      <c r="AY27" s="46" t="str">
        <f>IF(AZ27="","",IF(AZ27&gt;BB27,1,0))</f>
        <v/>
      </c>
      <c r="AZ27" s="49"/>
      <c r="BA27" s="67" t="s">
        <v>14</v>
      </c>
      <c r="BB27" s="68"/>
      <c r="BC27" s="46" t="str">
        <f>IF(BB27="","",IF(BB27&gt;AZ27,1,0))</f>
        <v/>
      </c>
      <c r="BD27" s="384"/>
      <c r="BE27" s="46" t="str">
        <f>IF(BF27="","",IF(BF27&gt;BH27,1,0))</f>
        <v/>
      </c>
      <c r="BF27" s="49"/>
      <c r="BG27" s="67" t="s">
        <v>14</v>
      </c>
      <c r="BH27" s="68"/>
      <c r="BI27" s="46" t="str">
        <f>IF(BH27="","",IF(BH27&gt;BF27,1,0))</f>
        <v/>
      </c>
      <c r="BJ27" s="362"/>
      <c r="BK27" s="362"/>
      <c r="BL27" s="362"/>
      <c r="BM27" s="365"/>
      <c r="BN27" s="379"/>
      <c r="BO27" s="379"/>
      <c r="BP27" s="379"/>
      <c r="BQ27" s="387"/>
      <c r="BR27" s="379"/>
      <c r="BS27" s="379"/>
      <c r="BT27" s="388"/>
      <c r="BU27" s="389"/>
      <c r="BW27" s="99"/>
    </row>
    <row r="28" spans="1:77" ht="12" hidden="1" customHeight="1" x14ac:dyDescent="0.2">
      <c r="A28" s="25">
        <f>AF2</f>
        <v>0</v>
      </c>
      <c r="B28" s="403">
        <f>$AL$4</f>
        <v>0</v>
      </c>
      <c r="C28" s="9"/>
      <c r="D28" s="10" t="str">
        <f>AP4</f>
        <v/>
      </c>
      <c r="E28" s="10" t="s">
        <v>14</v>
      </c>
      <c r="F28" s="10" t="str">
        <f>AM4</f>
        <v/>
      </c>
      <c r="G28" s="11"/>
      <c r="H28" s="405">
        <f>AL8</f>
        <v>0</v>
      </c>
      <c r="I28" s="10"/>
      <c r="J28" s="10" t="str">
        <f>$AP$8</f>
        <v/>
      </c>
      <c r="K28" s="10" t="s">
        <v>14</v>
      </c>
      <c r="L28" s="50" t="str">
        <f>$AM$8</f>
        <v/>
      </c>
      <c r="M28" s="11"/>
      <c r="N28" s="366">
        <f>AL12</f>
        <v>0</v>
      </c>
      <c r="O28" s="10"/>
      <c r="P28" s="10" t="str">
        <f>AP12</f>
        <v/>
      </c>
      <c r="Q28" s="10" t="s">
        <v>14</v>
      </c>
      <c r="R28" s="50" t="str">
        <f>AM12</f>
        <v/>
      </c>
      <c r="S28" s="11"/>
      <c r="T28" s="366">
        <f>$AL$16</f>
        <v>0</v>
      </c>
      <c r="U28" s="69"/>
      <c r="V28" s="10" t="str">
        <f>AP16</f>
        <v/>
      </c>
      <c r="W28" s="10" t="s">
        <v>14</v>
      </c>
      <c r="X28" s="50" t="str">
        <f>AM16</f>
        <v/>
      </c>
      <c r="Y28" s="11"/>
      <c r="Z28" s="366">
        <f>$AL$20</f>
        <v>0</v>
      </c>
      <c r="AA28" s="69"/>
      <c r="AB28" s="10" t="str">
        <f>AP20</f>
        <v/>
      </c>
      <c r="AC28" s="10" t="s">
        <v>14</v>
      </c>
      <c r="AD28" s="50" t="str">
        <f>AM20</f>
        <v/>
      </c>
      <c r="AE28" s="11"/>
      <c r="AF28" s="366">
        <f>AL24</f>
        <v>0</v>
      </c>
      <c r="AG28" s="10"/>
      <c r="AH28" s="10" t="str">
        <f>AP24</f>
        <v/>
      </c>
      <c r="AI28" s="10" t="s">
        <v>14</v>
      </c>
      <c r="AJ28" s="50" t="str">
        <f>AM24</f>
        <v/>
      </c>
      <c r="AK28" s="11"/>
      <c r="AL28" s="394"/>
      <c r="AM28" s="395"/>
      <c r="AN28" s="395"/>
      <c r="AO28" s="395"/>
      <c r="AP28" s="395"/>
      <c r="AQ28" s="396"/>
      <c r="AR28" s="369"/>
      <c r="AS28" s="78" t="str">
        <f>IF(AT29="","",SUM(AS29:AS31))</f>
        <v/>
      </c>
      <c r="AT28" s="79"/>
      <c r="AU28" s="19" t="s">
        <v>14</v>
      </c>
      <c r="AV28" s="78" t="str">
        <f>IF(AV29="","",SUM(AW29:AW31))</f>
        <v/>
      </c>
      <c r="AW28" s="79"/>
      <c r="AX28" s="382"/>
      <c r="AY28" s="44" t="str">
        <f>IF(AZ29="","",SUM(AY29:AY31))</f>
        <v/>
      </c>
      <c r="AZ28" s="45"/>
      <c r="BA28" s="64" t="s">
        <v>14</v>
      </c>
      <c r="BB28" s="44" t="str">
        <f>IF(BB29="","",SUM(BC29:BC31))</f>
        <v/>
      </c>
      <c r="BC28" s="45"/>
      <c r="BD28" s="382"/>
      <c r="BE28" s="44" t="str">
        <f>IF(BF29="","",SUM(BE29:BE31))</f>
        <v/>
      </c>
      <c r="BF28" s="45"/>
      <c r="BG28" s="64" t="s">
        <v>14</v>
      </c>
      <c r="BH28" s="44" t="str">
        <f>IF(BH29="","",SUM(BI29:BI31))</f>
        <v/>
      </c>
      <c r="BI28" s="45"/>
      <c r="BJ28" s="361">
        <f>SUMPRODUCT((J28=2)+(D28=2)+(P28=2)+(V28=2)+(AB28=2)+(AH28=2)+(AS28=2)+(AY28=2)+(BE28=2))</f>
        <v>0</v>
      </c>
      <c r="BK28" s="385" t="s">
        <v>14</v>
      </c>
      <c r="BL28" s="361">
        <f>SUMPRODUCT((L28=2)+(R28=2)+(X28=2)+(AD28=2)+(AJ28=2)+(AP28=2)+(AV28=2)+(BB28=2)+(BH28=2))</f>
        <v>0</v>
      </c>
      <c r="BM28" s="363">
        <f>SUM(BJ28*2)+BL28</f>
        <v>0</v>
      </c>
      <c r="BN28" s="378">
        <f>SUM(D28,J28,V28,AB28,AH28,P28,AS28,AY28,BE28)</f>
        <v>0</v>
      </c>
      <c r="BO28" s="378" t="s">
        <v>14</v>
      </c>
      <c r="BP28" s="378">
        <f>SUM(F28,L28,R28,X28,AD28,AJ28,AP28,AV28,BB28,BH28)</f>
        <v>0</v>
      </c>
      <c r="BQ28" s="344" t="e">
        <f>SUM(BN28/BP28)</f>
        <v>#DIV/0!</v>
      </c>
      <c r="BR28" s="378">
        <f>SUM(J29,J30,J31,P29,P30,P31,V29,V30,V31,AB29,AB30,AB31,AH29,AH30,AH31,AN29,AN30,AN31,AT29,AT30,AT31,AZ29,AZ30,AZ31,BF29,BF30,BF31,D29,D30,D31)</f>
        <v>0</v>
      </c>
      <c r="BS28" s="378">
        <f>SUM(F29,F30,F31,L29,L30,L31,R29,R30,R31,X29,X30,X31,AD29,AD30,AD31,AJ29,AJ30,AJ31,AP29,AP30,AP31,AV29,AV30,AV31,BB29,BB30,BB31,BH29,BH30,BH31)</f>
        <v>0</v>
      </c>
      <c r="BT28" s="350" t="e">
        <f>SUM(BR28/BS28)</f>
        <v>#DIV/0!</v>
      </c>
      <c r="BU28" s="354">
        <f>$BV28</f>
        <v>7</v>
      </c>
      <c r="BV28">
        <f>RANK(BY28,BY$4:BY$43)</f>
        <v>7</v>
      </c>
      <c r="BW28" s="99">
        <f>IF(BN28=0,0,IF(BP28=0,9,BQ28))</f>
        <v>0</v>
      </c>
      <c r="BX28">
        <f>IF(BR28=0,0,BT28)</f>
        <v>0</v>
      </c>
      <c r="BY28">
        <f>BJ28+0.01*BW28+0.00001*BX28</f>
        <v>0</v>
      </c>
    </row>
    <row r="29" spans="1:77" ht="12" hidden="1" customHeight="1" x14ac:dyDescent="0.2">
      <c r="A29" s="390">
        <f>AL3</f>
        <v>0</v>
      </c>
      <c r="B29" s="373"/>
      <c r="C29" s="12" t="str">
        <f>AQ5</f>
        <v/>
      </c>
      <c r="D29" s="13">
        <f>AP5</f>
        <v>0</v>
      </c>
      <c r="E29" s="13" t="s">
        <v>14</v>
      </c>
      <c r="F29" s="13">
        <f>AN5</f>
        <v>0</v>
      </c>
      <c r="G29" s="14" t="str">
        <f>AM5</f>
        <v/>
      </c>
      <c r="H29" s="406"/>
      <c r="I29" s="13" t="str">
        <f>AQ9</f>
        <v/>
      </c>
      <c r="J29" s="13">
        <f>AP9</f>
        <v>0</v>
      </c>
      <c r="K29" s="13" t="s">
        <v>14</v>
      </c>
      <c r="L29" s="51">
        <f>AN9</f>
        <v>0</v>
      </c>
      <c r="M29" s="14" t="str">
        <f>AM5</f>
        <v/>
      </c>
      <c r="N29" s="367"/>
      <c r="O29" s="13" t="str">
        <f>AQ13</f>
        <v/>
      </c>
      <c r="P29" s="13">
        <f>AP13</f>
        <v>0</v>
      </c>
      <c r="Q29" s="13" t="s">
        <v>14</v>
      </c>
      <c r="R29" s="51">
        <f>AN13</f>
        <v>0</v>
      </c>
      <c r="S29" s="14" t="str">
        <f>AM13</f>
        <v/>
      </c>
      <c r="T29" s="367"/>
      <c r="U29" s="70" t="str">
        <f>AQ17</f>
        <v/>
      </c>
      <c r="V29" s="13">
        <f>AP17</f>
        <v>0</v>
      </c>
      <c r="W29" s="13" t="s">
        <v>14</v>
      </c>
      <c r="X29" s="51">
        <f>AN17</f>
        <v>0</v>
      </c>
      <c r="Y29" s="14" t="str">
        <f>AM17</f>
        <v/>
      </c>
      <c r="Z29" s="367"/>
      <c r="AA29" s="70" t="str">
        <f>AQ21</f>
        <v/>
      </c>
      <c r="AB29" s="13">
        <f>AP21</f>
        <v>0</v>
      </c>
      <c r="AC29" s="13" t="s">
        <v>14</v>
      </c>
      <c r="AD29" s="51">
        <f>AN21</f>
        <v>0</v>
      </c>
      <c r="AE29" s="14" t="str">
        <f>AM21</f>
        <v/>
      </c>
      <c r="AF29" s="367"/>
      <c r="AG29" s="13" t="str">
        <f>AQ25</f>
        <v/>
      </c>
      <c r="AH29" s="13">
        <f>AP25</f>
        <v>0</v>
      </c>
      <c r="AI29" s="13" t="s">
        <v>14</v>
      </c>
      <c r="AJ29" s="51">
        <f>AN25</f>
        <v>0</v>
      </c>
      <c r="AK29" s="14" t="str">
        <f>AM25</f>
        <v/>
      </c>
      <c r="AL29" s="397"/>
      <c r="AM29" s="398"/>
      <c r="AN29" s="398"/>
      <c r="AO29" s="398"/>
      <c r="AP29" s="398"/>
      <c r="AQ29" s="399"/>
      <c r="AR29" s="370"/>
      <c r="AS29" s="13" t="str">
        <f>IF(AT29="","",IF(AT29&gt;AV29,1,0))</f>
        <v/>
      </c>
      <c r="AT29" s="19"/>
      <c r="AU29" s="13" t="s">
        <v>14</v>
      </c>
      <c r="AV29" s="82"/>
      <c r="AW29" s="13" t="str">
        <f>IF(AV29="","",IF(AV29&gt;AT29,1,0))</f>
        <v/>
      </c>
      <c r="AX29" s="383"/>
      <c r="AY29" s="46" t="str">
        <f>IF(AZ29="","",IF(AZ29&gt;BB29,1,0))</f>
        <v/>
      </c>
      <c r="AZ29" s="47"/>
      <c r="BA29" s="46" t="s">
        <v>14</v>
      </c>
      <c r="BB29" s="65"/>
      <c r="BC29" s="46" t="str">
        <f>IF(BB29="","",IF(BB29&gt;AZ29,1,0))</f>
        <v/>
      </c>
      <c r="BD29" s="383"/>
      <c r="BE29" s="46" t="str">
        <f>IF(BF29="","",IF(BF29&gt;BH29,1,0))</f>
        <v/>
      </c>
      <c r="BF29" s="47"/>
      <c r="BG29" s="46" t="s">
        <v>14</v>
      </c>
      <c r="BH29" s="65"/>
      <c r="BI29" s="46" t="str">
        <f>IF(BH29="","",IF(BH29&gt;BF29,1,0))</f>
        <v/>
      </c>
      <c r="BJ29" s="359"/>
      <c r="BK29" s="359"/>
      <c r="BL29" s="359"/>
      <c r="BM29" s="364"/>
      <c r="BN29" s="348"/>
      <c r="BO29" s="348"/>
      <c r="BP29" s="348"/>
      <c r="BQ29" s="345"/>
      <c r="BR29" s="348"/>
      <c r="BS29" s="348"/>
      <c r="BT29" s="351"/>
      <c r="BU29" s="354"/>
      <c r="BW29" s="99"/>
    </row>
    <row r="30" spans="1:77" ht="12" hidden="1" customHeight="1" x14ac:dyDescent="0.2">
      <c r="A30" s="390"/>
      <c r="B30" s="373"/>
      <c r="C30" s="12" t="str">
        <f>AQ6</f>
        <v/>
      </c>
      <c r="D30" s="13">
        <f>AP6</f>
        <v>0</v>
      </c>
      <c r="E30" s="13" t="s">
        <v>14</v>
      </c>
      <c r="F30" s="13">
        <f>AN6</f>
        <v>0</v>
      </c>
      <c r="G30" s="14" t="str">
        <f>AM6</f>
        <v/>
      </c>
      <c r="H30" s="406"/>
      <c r="I30" s="13" t="str">
        <f>AQ10</f>
        <v/>
      </c>
      <c r="J30" s="13">
        <f>AP10</f>
        <v>0</v>
      </c>
      <c r="K30" s="13" t="s">
        <v>14</v>
      </c>
      <c r="L30" s="51">
        <f>AN10</f>
        <v>0</v>
      </c>
      <c r="M30" s="14" t="str">
        <f>AM6</f>
        <v/>
      </c>
      <c r="N30" s="367"/>
      <c r="O30" s="13" t="str">
        <f>AQ14</f>
        <v/>
      </c>
      <c r="P30" s="13">
        <f>AP14</f>
        <v>0</v>
      </c>
      <c r="Q30" s="13" t="s">
        <v>14</v>
      </c>
      <c r="R30" s="51">
        <f>AN14</f>
        <v>0</v>
      </c>
      <c r="S30" s="14" t="str">
        <f>AM14</f>
        <v/>
      </c>
      <c r="T30" s="367"/>
      <c r="U30" s="70" t="str">
        <f>AQ18</f>
        <v/>
      </c>
      <c r="V30" s="13">
        <f>AP18</f>
        <v>0</v>
      </c>
      <c r="W30" s="13" t="s">
        <v>14</v>
      </c>
      <c r="X30" s="51">
        <f>AN18</f>
        <v>0</v>
      </c>
      <c r="Y30" s="14" t="str">
        <f>AM18</f>
        <v/>
      </c>
      <c r="Z30" s="367"/>
      <c r="AA30" s="70" t="str">
        <f>AQ22</f>
        <v/>
      </c>
      <c r="AB30" s="13">
        <f>AP22</f>
        <v>0</v>
      </c>
      <c r="AC30" s="13" t="s">
        <v>14</v>
      </c>
      <c r="AD30" s="51">
        <f>AN22</f>
        <v>0</v>
      </c>
      <c r="AE30" s="14" t="str">
        <f>AM22</f>
        <v/>
      </c>
      <c r="AF30" s="367"/>
      <c r="AG30" s="13" t="str">
        <f>AQ26</f>
        <v/>
      </c>
      <c r="AH30" s="13">
        <f>AP26</f>
        <v>0</v>
      </c>
      <c r="AI30" s="13" t="s">
        <v>14</v>
      </c>
      <c r="AJ30" s="51">
        <f>AN26</f>
        <v>0</v>
      </c>
      <c r="AK30" s="14" t="str">
        <f>AM26</f>
        <v/>
      </c>
      <c r="AL30" s="397"/>
      <c r="AM30" s="398"/>
      <c r="AN30" s="398"/>
      <c r="AO30" s="398"/>
      <c r="AP30" s="398"/>
      <c r="AQ30" s="399"/>
      <c r="AR30" s="370"/>
      <c r="AS30" s="13" t="str">
        <f>IF(AT30="","",IF(AT30&gt;AV30,1,0))</f>
        <v/>
      </c>
      <c r="AT30" s="13"/>
      <c r="AU30" s="13" t="s">
        <v>14</v>
      </c>
      <c r="AV30" s="51"/>
      <c r="AW30" s="13" t="str">
        <f>IF(AV30="","",IF(AV30&gt;AT30,1,0))</f>
        <v/>
      </c>
      <c r="AX30" s="383"/>
      <c r="AY30" s="46" t="str">
        <f>IF(AZ30="","",IF(AZ30&gt;BB30,1,0))</f>
        <v/>
      </c>
      <c r="AZ30" s="48"/>
      <c r="BA30" s="46" t="s">
        <v>14</v>
      </c>
      <c r="BB30" s="66"/>
      <c r="BC30" s="46" t="str">
        <f>IF(BB30="","",IF(BB30&gt;AZ30,1,0))</f>
        <v/>
      </c>
      <c r="BD30" s="383"/>
      <c r="BE30" s="46" t="str">
        <f>IF(BF30="","",IF(BF30&gt;BH30,1,0))</f>
        <v/>
      </c>
      <c r="BF30" s="48"/>
      <c r="BG30" s="46" t="s">
        <v>14</v>
      </c>
      <c r="BH30" s="66"/>
      <c r="BI30" s="46" t="str">
        <f>IF(BH30="","",IF(BH30&gt;BF30,1,0))</f>
        <v/>
      </c>
      <c r="BJ30" s="359"/>
      <c r="BK30" s="359"/>
      <c r="BL30" s="359"/>
      <c r="BM30" s="364"/>
      <c r="BN30" s="348"/>
      <c r="BO30" s="348"/>
      <c r="BP30" s="348"/>
      <c r="BQ30" s="345"/>
      <c r="BR30" s="348"/>
      <c r="BS30" s="348"/>
      <c r="BT30" s="351"/>
      <c r="BU30" s="354"/>
      <c r="BW30" s="99"/>
    </row>
    <row r="31" spans="1:77" ht="12" hidden="1" customHeight="1" x14ac:dyDescent="0.2">
      <c r="A31" s="391"/>
      <c r="B31" s="404"/>
      <c r="C31" s="15" t="str">
        <f>AQ7</f>
        <v/>
      </c>
      <c r="D31" s="16">
        <f>AP7</f>
        <v>0</v>
      </c>
      <c r="E31" s="16" t="s">
        <v>14</v>
      </c>
      <c r="F31" s="16">
        <f>AN7</f>
        <v>0</v>
      </c>
      <c r="G31" s="17" t="str">
        <f>AM7</f>
        <v/>
      </c>
      <c r="H31" s="407"/>
      <c r="I31" s="13" t="str">
        <f>AQ11</f>
        <v/>
      </c>
      <c r="J31" s="16">
        <f>AP11</f>
        <v>0</v>
      </c>
      <c r="K31" s="16" t="s">
        <v>14</v>
      </c>
      <c r="L31" s="53">
        <f>AN11</f>
        <v>0</v>
      </c>
      <c r="M31" s="17" t="str">
        <f>AM7</f>
        <v/>
      </c>
      <c r="N31" s="380"/>
      <c r="O31" s="16" t="str">
        <f>AQ15</f>
        <v/>
      </c>
      <c r="P31" s="16">
        <f>AP15</f>
        <v>0</v>
      </c>
      <c r="Q31" s="16" t="s">
        <v>14</v>
      </c>
      <c r="R31" s="53">
        <f>AN15</f>
        <v>0</v>
      </c>
      <c r="S31" s="17" t="str">
        <f>AM15</f>
        <v/>
      </c>
      <c r="T31" s="380"/>
      <c r="U31" s="71" t="str">
        <f>AQ19</f>
        <v/>
      </c>
      <c r="V31" s="16">
        <f>AP19</f>
        <v>0</v>
      </c>
      <c r="W31" s="16" t="s">
        <v>14</v>
      </c>
      <c r="X31" s="53">
        <f>AN19</f>
        <v>0</v>
      </c>
      <c r="Y31" s="17" t="str">
        <f>AM19</f>
        <v/>
      </c>
      <c r="Z31" s="380"/>
      <c r="AA31" s="70" t="str">
        <f>AQ23</f>
        <v/>
      </c>
      <c r="AB31" s="16">
        <f>AP23</f>
        <v>0</v>
      </c>
      <c r="AC31" s="16" t="s">
        <v>14</v>
      </c>
      <c r="AD31" s="53">
        <f>AN23</f>
        <v>0</v>
      </c>
      <c r="AE31" s="17" t="str">
        <f>AM23</f>
        <v/>
      </c>
      <c r="AF31" s="380"/>
      <c r="AG31" s="16" t="str">
        <f>AQ27</f>
        <v/>
      </c>
      <c r="AH31" s="16">
        <f>AP27</f>
        <v>0</v>
      </c>
      <c r="AI31" s="16" t="s">
        <v>14</v>
      </c>
      <c r="AJ31" s="53">
        <f>AN27</f>
        <v>0</v>
      </c>
      <c r="AK31" s="17" t="str">
        <f>AM27</f>
        <v/>
      </c>
      <c r="AL31" s="400"/>
      <c r="AM31" s="401"/>
      <c r="AN31" s="401"/>
      <c r="AO31" s="401"/>
      <c r="AP31" s="401"/>
      <c r="AQ31" s="402"/>
      <c r="AR31" s="381"/>
      <c r="AS31" s="13" t="str">
        <f>IF(AT31="","",IF(AT31&gt;AV31,1,0))</f>
        <v/>
      </c>
      <c r="AT31" s="16"/>
      <c r="AU31" s="16" t="s">
        <v>14</v>
      </c>
      <c r="AV31" s="53"/>
      <c r="AW31" s="13" t="str">
        <f>IF(AV31="","",IF(AV31&gt;AT31,1,0))</f>
        <v/>
      </c>
      <c r="AX31" s="384"/>
      <c r="AY31" s="46" t="str">
        <f>IF(AZ31="","",IF(AZ31&gt;BB31,1,0))</f>
        <v/>
      </c>
      <c r="AZ31" s="49"/>
      <c r="BA31" s="67" t="s">
        <v>14</v>
      </c>
      <c r="BB31" s="68"/>
      <c r="BC31" s="46" t="str">
        <f>IF(BB31="","",IF(BB31&gt;AZ31,1,0))</f>
        <v/>
      </c>
      <c r="BD31" s="384"/>
      <c r="BE31" s="46" t="str">
        <f>IF(BF31="","",IF(BF31&gt;BH31,1,0))</f>
        <v/>
      </c>
      <c r="BF31" s="49"/>
      <c r="BG31" s="67" t="s">
        <v>14</v>
      </c>
      <c r="BH31" s="68"/>
      <c r="BI31" s="46" t="str">
        <f>IF(BH31="","",IF(BH31&gt;BF31,1,0))</f>
        <v/>
      </c>
      <c r="BJ31" s="362"/>
      <c r="BK31" s="362"/>
      <c r="BL31" s="362"/>
      <c r="BM31" s="365"/>
      <c r="BN31" s="379"/>
      <c r="BO31" s="379"/>
      <c r="BP31" s="379"/>
      <c r="BQ31" s="387"/>
      <c r="BR31" s="379"/>
      <c r="BS31" s="379"/>
      <c r="BT31" s="388"/>
      <c r="BU31" s="389"/>
      <c r="BW31" s="99"/>
    </row>
    <row r="32" spans="1:77" ht="12" hidden="1" customHeight="1" x14ac:dyDescent="0.2">
      <c r="A32" s="25">
        <f>$AR$2</f>
        <v>0</v>
      </c>
      <c r="B32" s="392">
        <f>$AR$4</f>
        <v>0</v>
      </c>
      <c r="C32" s="26"/>
      <c r="D32" s="19" t="str">
        <f>AV4</f>
        <v/>
      </c>
      <c r="E32" s="19" t="s">
        <v>14</v>
      </c>
      <c r="F32" s="19" t="str">
        <f>$AS$4</f>
        <v/>
      </c>
      <c r="G32" s="20"/>
      <c r="H32" s="375">
        <f>$AR$8</f>
        <v>0</v>
      </c>
      <c r="I32" s="10"/>
      <c r="J32" s="10" t="str">
        <f>AV8</f>
        <v/>
      </c>
      <c r="K32" s="10" t="s">
        <v>14</v>
      </c>
      <c r="L32" s="50" t="str">
        <f>AS8</f>
        <v/>
      </c>
      <c r="M32" s="11"/>
      <c r="N32" s="366">
        <f>$AR$12</f>
        <v>0</v>
      </c>
      <c r="O32" s="10"/>
      <c r="P32" s="10" t="str">
        <f>AV12</f>
        <v/>
      </c>
      <c r="Q32" s="10" t="s">
        <v>14</v>
      </c>
      <c r="R32" s="50" t="str">
        <f>AS12</f>
        <v/>
      </c>
      <c r="S32" s="11"/>
      <c r="T32" s="366">
        <f>$AR$16</f>
        <v>0</v>
      </c>
      <c r="U32" s="69"/>
      <c r="V32" s="10" t="str">
        <f>AV16</f>
        <v/>
      </c>
      <c r="W32" s="10" t="s">
        <v>14</v>
      </c>
      <c r="X32" s="72" t="str">
        <f>AS16</f>
        <v/>
      </c>
      <c r="Y32" s="11"/>
      <c r="Z32" s="366">
        <f>$AR$20</f>
        <v>0</v>
      </c>
      <c r="AA32" s="69"/>
      <c r="AB32" s="10" t="str">
        <f>AV20</f>
        <v/>
      </c>
      <c r="AC32" s="10" t="s">
        <v>14</v>
      </c>
      <c r="AD32" s="50" t="str">
        <f>AS20</f>
        <v/>
      </c>
      <c r="AE32" s="11"/>
      <c r="AF32" s="366" t="str">
        <f>$AR$24</f>
        <v>③</v>
      </c>
      <c r="AG32" s="10"/>
      <c r="AH32" s="10" t="str">
        <f>AV24</f>
        <v/>
      </c>
      <c r="AI32" s="10" t="s">
        <v>14</v>
      </c>
      <c r="AJ32" s="50" t="str">
        <f>AS24</f>
        <v/>
      </c>
      <c r="AK32" s="11"/>
      <c r="AL32" s="366">
        <f>$AR$28</f>
        <v>0</v>
      </c>
      <c r="AM32" s="10"/>
      <c r="AN32" s="10" t="str">
        <f>AV28</f>
        <v/>
      </c>
      <c r="AO32" s="10" t="s">
        <v>14</v>
      </c>
      <c r="AP32" s="50" t="str">
        <f>AS28</f>
        <v/>
      </c>
      <c r="AQ32" s="11"/>
      <c r="AR32" s="369"/>
      <c r="AS32" s="83"/>
      <c r="AT32" s="10"/>
      <c r="AU32" s="10" t="s">
        <v>14</v>
      </c>
      <c r="AV32" s="50"/>
      <c r="AW32" s="88"/>
      <c r="AX32" s="382"/>
      <c r="AY32" s="44" t="str">
        <f>IF(AZ33="","",SUM(AY33:AY35))</f>
        <v/>
      </c>
      <c r="AZ32" s="45"/>
      <c r="BA32" s="64" t="s">
        <v>14</v>
      </c>
      <c r="BB32" s="44" t="str">
        <f>IF(BB33="","",SUM(BC33:BC35))</f>
        <v/>
      </c>
      <c r="BC32" s="45"/>
      <c r="BD32" s="382"/>
      <c r="BE32" s="44" t="str">
        <f>IF(BF33="","",SUM(BE33:BE35))</f>
        <v/>
      </c>
      <c r="BF32" s="45"/>
      <c r="BG32" s="64" t="s">
        <v>14</v>
      </c>
      <c r="BH32" s="44" t="str">
        <f>IF(BH33="","",SUM(BI33:BI35))</f>
        <v/>
      </c>
      <c r="BI32" s="45"/>
      <c r="BJ32" s="361">
        <f>SUMPRODUCT((J32=2)+(P32=2)+(V32=2)+(AB32=2)+(D32=2)+(AH32=2)+(AN32=2)+(AY32=2)+(BE32=2))</f>
        <v>0</v>
      </c>
      <c r="BK32" s="385" t="s">
        <v>14</v>
      </c>
      <c r="BL32" s="361">
        <f>SUMPRODUCT((L32=2)+(R32=2)+(X32=2)+(AD32=2)+(AJ32=2)+(AP32=2)+(F32=2)+(BB32=2)+(BH32=2))</f>
        <v>0</v>
      </c>
      <c r="BM32" s="363">
        <f>SUM(BJ32*2)+BL32</f>
        <v>0</v>
      </c>
      <c r="BN32" s="378">
        <f>SUM(D32,J32,P32,V32,AB32,AH32,AN32,AS32,AY32,BE32)</f>
        <v>0</v>
      </c>
      <c r="BO32" s="378" t="s">
        <v>14</v>
      </c>
      <c r="BP32" s="378">
        <f>SUM(F32,L32,R32,X32,AD32,AJ32,AP32,BB32,BH32)</f>
        <v>0</v>
      </c>
      <c r="BQ32" s="344" t="e">
        <f>SUM(BN32/BP32)</f>
        <v>#DIV/0!</v>
      </c>
      <c r="BR32" s="378">
        <f>SUM(J33,J34,J35,P33,P34,P35,V33,V34,V35,AB33,AB34,AB35,AH33,AH34,AH35,AN33,AN34,AN35,AT33,AT34,AT35,AZ33,AZ34,AZ35,BF33,BF34,BF35,D33,D34,D35)</f>
        <v>0</v>
      </c>
      <c r="BS32" s="378">
        <f>SUM(F33,F34,F35,L33,L34,L35,R33,R34,R35,X33,X34,X35,AD33,AD34,AD35,AJ33,AJ34,AJ35,AP33,AP34,AP35,AV33,AV34,AV35,BB33,BB34,BB35,BH33,BH34,BH35)</f>
        <v>0</v>
      </c>
      <c r="BT32" s="350" t="e">
        <f>SUM(BR32/BS32)</f>
        <v>#DIV/0!</v>
      </c>
      <c r="BU32" s="354">
        <f>$BV32</f>
        <v>7</v>
      </c>
      <c r="BV32">
        <f>RANK(BY32,BY$4:BY$43)</f>
        <v>7</v>
      </c>
      <c r="BW32" s="99">
        <f>IF(BN32=0,0,IF(BP32=0,9,BQ32))</f>
        <v>0</v>
      </c>
      <c r="BX32">
        <f>IF(BR32=0,0,BT32)</f>
        <v>0</v>
      </c>
      <c r="BY32">
        <f>BJ32+0.01*BW32+0.00001*BX32</f>
        <v>0</v>
      </c>
    </row>
    <row r="33" spans="1:77" ht="12" hidden="1" customHeight="1" x14ac:dyDescent="0.2">
      <c r="A33" s="356">
        <f>$AR$3</f>
        <v>0</v>
      </c>
      <c r="B33" s="393"/>
      <c r="C33" s="27" t="str">
        <f>AW5</f>
        <v/>
      </c>
      <c r="D33" s="13">
        <f>AV5</f>
        <v>0</v>
      </c>
      <c r="E33" s="13" t="s">
        <v>14</v>
      </c>
      <c r="F33" s="13">
        <f>AT5</f>
        <v>0</v>
      </c>
      <c r="G33" s="14" t="str">
        <f>AS5</f>
        <v/>
      </c>
      <c r="H33" s="376"/>
      <c r="I33" s="13" t="str">
        <f>AW9</f>
        <v/>
      </c>
      <c r="J33" s="13">
        <f>AV9</f>
        <v>0</v>
      </c>
      <c r="K33" s="13" t="s">
        <v>14</v>
      </c>
      <c r="L33" s="51">
        <f>AT9</f>
        <v>0</v>
      </c>
      <c r="M33" s="14" t="str">
        <f>AS9</f>
        <v/>
      </c>
      <c r="N33" s="367"/>
      <c r="O33" s="13" t="str">
        <f>AW13</f>
        <v/>
      </c>
      <c r="P33" s="13">
        <f>AV13</f>
        <v>0</v>
      </c>
      <c r="Q33" s="13" t="s">
        <v>14</v>
      </c>
      <c r="R33" s="51">
        <f>AT13</f>
        <v>0</v>
      </c>
      <c r="S33" s="14" t="str">
        <f>AS13</f>
        <v/>
      </c>
      <c r="T33" s="367"/>
      <c r="U33" s="70" t="str">
        <f>AW17</f>
        <v/>
      </c>
      <c r="V33" s="13">
        <f>AV17</f>
        <v>0</v>
      </c>
      <c r="W33" s="13" t="s">
        <v>14</v>
      </c>
      <c r="X33" s="73">
        <f>AT17</f>
        <v>0</v>
      </c>
      <c r="Y33" s="14" t="str">
        <f>AS17</f>
        <v/>
      </c>
      <c r="Z33" s="367"/>
      <c r="AA33" s="70" t="str">
        <f>AW21</f>
        <v/>
      </c>
      <c r="AB33" s="13">
        <f>AV21</f>
        <v>0</v>
      </c>
      <c r="AC33" s="13" t="s">
        <v>14</v>
      </c>
      <c r="AD33" s="51">
        <f>AT21</f>
        <v>0</v>
      </c>
      <c r="AE33" s="14" t="str">
        <f>AS21</f>
        <v/>
      </c>
      <c r="AF33" s="367"/>
      <c r="AG33" s="13" t="str">
        <f>AW25</f>
        <v/>
      </c>
      <c r="AH33" s="13">
        <f>AV25</f>
        <v>0</v>
      </c>
      <c r="AI33" s="13" t="s">
        <v>14</v>
      </c>
      <c r="AJ33" s="51">
        <f>AT25</f>
        <v>0</v>
      </c>
      <c r="AK33" s="14" t="str">
        <f>AS25</f>
        <v/>
      </c>
      <c r="AL33" s="367"/>
      <c r="AM33" s="13" t="str">
        <f>AW29</f>
        <v/>
      </c>
      <c r="AN33" s="13">
        <f>AV29</f>
        <v>0</v>
      </c>
      <c r="AO33" s="13" t="s">
        <v>14</v>
      </c>
      <c r="AP33" s="51">
        <f>AT29</f>
        <v>0</v>
      </c>
      <c r="AQ33" s="14" t="str">
        <f>AS29</f>
        <v/>
      </c>
      <c r="AR33" s="370"/>
      <c r="AS33" s="84"/>
      <c r="AT33" s="13"/>
      <c r="AU33" s="13" t="s">
        <v>14</v>
      </c>
      <c r="AV33" s="51"/>
      <c r="AW33" s="52"/>
      <c r="AX33" s="383"/>
      <c r="AY33" s="46" t="str">
        <f>IF(AZ33="","",IF(AZ33&gt;BB33,1,0))</f>
        <v/>
      </c>
      <c r="AZ33" s="47"/>
      <c r="BA33" s="46" t="s">
        <v>14</v>
      </c>
      <c r="BB33" s="65"/>
      <c r="BC33" s="46" t="str">
        <f>IF(BB33="","",IF(BB33&gt;AZ33,1,0))</f>
        <v/>
      </c>
      <c r="BD33" s="383"/>
      <c r="BE33" s="46" t="str">
        <f>IF(BF33="","",IF(BF33&gt;BH33,1,0))</f>
        <v/>
      </c>
      <c r="BF33" s="47"/>
      <c r="BG33" s="46" t="s">
        <v>14</v>
      </c>
      <c r="BH33" s="65"/>
      <c r="BI33" s="46" t="str">
        <f>IF(BH33="","",IF(BH33&gt;BF33,1,0))</f>
        <v/>
      </c>
      <c r="BJ33" s="359"/>
      <c r="BK33" s="359"/>
      <c r="BL33" s="359"/>
      <c r="BM33" s="364"/>
      <c r="BN33" s="348"/>
      <c r="BO33" s="348"/>
      <c r="BP33" s="348"/>
      <c r="BQ33" s="345"/>
      <c r="BR33" s="348"/>
      <c r="BS33" s="348"/>
      <c r="BT33" s="351"/>
      <c r="BU33" s="354"/>
      <c r="BW33" s="99"/>
    </row>
    <row r="34" spans="1:77" ht="12" hidden="1" customHeight="1" x14ac:dyDescent="0.2">
      <c r="A34" s="357"/>
      <c r="B34" s="393"/>
      <c r="C34" s="27" t="str">
        <f>AW6</f>
        <v/>
      </c>
      <c r="D34" s="13">
        <f>AV6</f>
        <v>0</v>
      </c>
      <c r="E34" s="13" t="s">
        <v>14</v>
      </c>
      <c r="F34" s="13">
        <f>AT6</f>
        <v>0</v>
      </c>
      <c r="G34" s="14" t="str">
        <f>AS6</f>
        <v/>
      </c>
      <c r="H34" s="376"/>
      <c r="I34" s="13" t="str">
        <f>AW10</f>
        <v/>
      </c>
      <c r="J34" s="13">
        <f>AV10</f>
        <v>0</v>
      </c>
      <c r="K34" s="13" t="s">
        <v>14</v>
      </c>
      <c r="L34" s="51">
        <f>AT10</f>
        <v>0</v>
      </c>
      <c r="M34" s="14" t="str">
        <f>AS10</f>
        <v/>
      </c>
      <c r="N34" s="367"/>
      <c r="O34" s="13" t="str">
        <f>AW14</f>
        <v/>
      </c>
      <c r="P34" s="13">
        <f>AV14</f>
        <v>0</v>
      </c>
      <c r="Q34" s="13" t="s">
        <v>14</v>
      </c>
      <c r="R34" s="51">
        <f>AT14</f>
        <v>0</v>
      </c>
      <c r="S34" s="14" t="str">
        <f>AS14</f>
        <v/>
      </c>
      <c r="T34" s="367"/>
      <c r="U34" s="70" t="str">
        <f>AW18</f>
        <v/>
      </c>
      <c r="V34" s="13">
        <f>AV18</f>
        <v>0</v>
      </c>
      <c r="W34" s="13" t="s">
        <v>14</v>
      </c>
      <c r="X34" s="73">
        <f>AT18</f>
        <v>0</v>
      </c>
      <c r="Y34" s="14" t="str">
        <f>AS18</f>
        <v/>
      </c>
      <c r="Z34" s="367"/>
      <c r="AA34" s="70" t="str">
        <f>AW22</f>
        <v/>
      </c>
      <c r="AB34" s="13">
        <f>AV22</f>
        <v>0</v>
      </c>
      <c r="AC34" s="13" t="s">
        <v>14</v>
      </c>
      <c r="AD34" s="51">
        <f>AT22</f>
        <v>0</v>
      </c>
      <c r="AE34" s="14" t="str">
        <f>AS22</f>
        <v/>
      </c>
      <c r="AF34" s="367"/>
      <c r="AG34" s="13" t="str">
        <f>AW26</f>
        <v/>
      </c>
      <c r="AH34" s="13">
        <f>AV26</f>
        <v>0</v>
      </c>
      <c r="AI34" s="13" t="s">
        <v>14</v>
      </c>
      <c r="AJ34" s="51">
        <f>AT26</f>
        <v>0</v>
      </c>
      <c r="AK34" s="14" t="str">
        <f>AS26</f>
        <v/>
      </c>
      <c r="AL34" s="367"/>
      <c r="AM34" s="13" t="str">
        <f>AW30</f>
        <v/>
      </c>
      <c r="AN34" s="13">
        <f>AV30</f>
        <v>0</v>
      </c>
      <c r="AO34" s="13" t="s">
        <v>14</v>
      </c>
      <c r="AP34" s="51">
        <f>AT30</f>
        <v>0</v>
      </c>
      <c r="AQ34" s="14" t="str">
        <f>AS30</f>
        <v/>
      </c>
      <c r="AR34" s="370"/>
      <c r="AS34" s="84"/>
      <c r="AT34" s="13"/>
      <c r="AU34" s="13" t="s">
        <v>14</v>
      </c>
      <c r="AV34" s="51"/>
      <c r="AW34" s="52"/>
      <c r="AX34" s="383"/>
      <c r="AY34" s="46" t="str">
        <f>IF(AZ34="","",IF(AZ34&gt;BB34,1,0))</f>
        <v/>
      </c>
      <c r="AZ34" s="48"/>
      <c r="BA34" s="46" t="s">
        <v>14</v>
      </c>
      <c r="BB34" s="66"/>
      <c r="BC34" s="46" t="str">
        <f>IF(BB34="","",IF(BB34&gt;AZ34,1,0))</f>
        <v/>
      </c>
      <c r="BD34" s="383"/>
      <c r="BE34" s="46" t="str">
        <f>IF(BF34="","",IF(BF34&gt;BH34,1,0))</f>
        <v/>
      </c>
      <c r="BF34" s="48"/>
      <c r="BG34" s="46" t="s">
        <v>14</v>
      </c>
      <c r="BH34" s="66"/>
      <c r="BI34" s="46" t="str">
        <f>IF(BH34="","",IF(BH34&gt;BF34,1,0))</f>
        <v/>
      </c>
      <c r="BJ34" s="359"/>
      <c r="BK34" s="359"/>
      <c r="BL34" s="359"/>
      <c r="BM34" s="364"/>
      <c r="BN34" s="348"/>
      <c r="BO34" s="348"/>
      <c r="BP34" s="348"/>
      <c r="BQ34" s="345"/>
      <c r="BR34" s="348"/>
      <c r="BS34" s="348"/>
      <c r="BT34" s="351"/>
      <c r="BU34" s="354"/>
      <c r="BW34" s="99"/>
    </row>
    <row r="35" spans="1:77" ht="12" hidden="1" customHeight="1" x14ac:dyDescent="0.2">
      <c r="A35" s="372"/>
      <c r="B35" s="393"/>
      <c r="C35" s="28" t="str">
        <f>AW7</f>
        <v/>
      </c>
      <c r="D35" s="16">
        <f>AV7</f>
        <v>0</v>
      </c>
      <c r="E35" s="16" t="s">
        <v>14</v>
      </c>
      <c r="F35" s="16">
        <f>AT7</f>
        <v>0</v>
      </c>
      <c r="G35" s="17" t="str">
        <f>AS7</f>
        <v/>
      </c>
      <c r="H35" s="386"/>
      <c r="I35" s="16" t="str">
        <f>AW11</f>
        <v/>
      </c>
      <c r="J35" s="16">
        <f>AV11</f>
        <v>0</v>
      </c>
      <c r="K35" s="16" t="s">
        <v>14</v>
      </c>
      <c r="L35" s="53">
        <f>AT11</f>
        <v>0</v>
      </c>
      <c r="M35" s="17" t="str">
        <f>AS11</f>
        <v/>
      </c>
      <c r="N35" s="380"/>
      <c r="O35" s="16" t="str">
        <f>AW15</f>
        <v/>
      </c>
      <c r="P35" s="16">
        <f>AV15</f>
        <v>0</v>
      </c>
      <c r="Q35" s="16" t="s">
        <v>14</v>
      </c>
      <c r="R35" s="53">
        <f>AT15</f>
        <v>0</v>
      </c>
      <c r="S35" s="17" t="str">
        <f>AS15</f>
        <v/>
      </c>
      <c r="T35" s="380"/>
      <c r="U35" s="71" t="str">
        <f>AW19</f>
        <v/>
      </c>
      <c r="V35" s="16">
        <f>AV19</f>
        <v>0</v>
      </c>
      <c r="W35" s="16" t="s">
        <v>14</v>
      </c>
      <c r="X35" s="74">
        <f>AT19</f>
        <v>0</v>
      </c>
      <c r="Y35" s="17" t="str">
        <f>AS19</f>
        <v/>
      </c>
      <c r="Z35" s="380"/>
      <c r="AA35" s="71" t="str">
        <f>AW23</f>
        <v/>
      </c>
      <c r="AB35" s="16">
        <f>AV23</f>
        <v>0</v>
      </c>
      <c r="AC35" s="16" t="s">
        <v>14</v>
      </c>
      <c r="AD35" s="53">
        <f>AT23</f>
        <v>0</v>
      </c>
      <c r="AE35" s="17" t="str">
        <f>AS23</f>
        <v/>
      </c>
      <c r="AF35" s="380"/>
      <c r="AG35" s="16" t="str">
        <f>AW27</f>
        <v/>
      </c>
      <c r="AH35" s="16">
        <f>AV27</f>
        <v>0</v>
      </c>
      <c r="AI35" s="16" t="s">
        <v>14</v>
      </c>
      <c r="AJ35" s="53">
        <f>AT27</f>
        <v>0</v>
      </c>
      <c r="AK35" s="17" t="str">
        <f>AS27</f>
        <v/>
      </c>
      <c r="AL35" s="380"/>
      <c r="AM35" s="16" t="str">
        <f>AW31</f>
        <v/>
      </c>
      <c r="AN35" s="16">
        <f>AV31</f>
        <v>0</v>
      </c>
      <c r="AO35" s="16" t="s">
        <v>14</v>
      </c>
      <c r="AP35" s="53">
        <f>AT31</f>
        <v>0</v>
      </c>
      <c r="AQ35" s="17" t="str">
        <f>AS31</f>
        <v/>
      </c>
      <c r="AR35" s="381"/>
      <c r="AS35" s="80"/>
      <c r="AT35" s="16"/>
      <c r="AU35" s="16" t="s">
        <v>14</v>
      </c>
      <c r="AV35" s="53"/>
      <c r="AW35" s="54"/>
      <c r="AX35" s="384"/>
      <c r="AY35" s="46" t="str">
        <f>IF(AZ35="","",IF(AZ35&gt;BB35,1,0))</f>
        <v/>
      </c>
      <c r="AZ35" s="49"/>
      <c r="BA35" s="67" t="s">
        <v>14</v>
      </c>
      <c r="BB35" s="68"/>
      <c r="BC35" s="46" t="str">
        <f>IF(BB35="","",IF(BB35&gt;AZ35,1,0))</f>
        <v/>
      </c>
      <c r="BD35" s="384"/>
      <c r="BE35" s="46" t="str">
        <f>IF(BF35="","",IF(BF35&gt;BH35,1,0))</f>
        <v/>
      </c>
      <c r="BF35" s="49"/>
      <c r="BG35" s="67" t="s">
        <v>14</v>
      </c>
      <c r="BH35" s="68"/>
      <c r="BI35" s="46" t="str">
        <f>IF(BH35="","",IF(BH35&gt;BF35,1,0))</f>
        <v/>
      </c>
      <c r="BJ35" s="362"/>
      <c r="BK35" s="362"/>
      <c r="BL35" s="362"/>
      <c r="BM35" s="365"/>
      <c r="BN35" s="379"/>
      <c r="BO35" s="379"/>
      <c r="BP35" s="379"/>
      <c r="BQ35" s="387"/>
      <c r="BR35" s="379"/>
      <c r="BS35" s="379"/>
      <c r="BT35" s="388"/>
      <c r="BU35" s="389"/>
      <c r="BW35" s="99"/>
    </row>
    <row r="36" spans="1:77" ht="12" hidden="1" customHeight="1" x14ac:dyDescent="0.2">
      <c r="A36" s="25">
        <f>$AX$2</f>
        <v>0</v>
      </c>
      <c r="B36" s="373">
        <f>$AX$4</f>
        <v>0</v>
      </c>
      <c r="C36" s="18"/>
      <c r="D36" s="19" t="str">
        <f>$BB$4</f>
        <v/>
      </c>
      <c r="E36" s="19" t="s">
        <v>14</v>
      </c>
      <c r="F36" s="19">
        <f>$AZ$4</f>
        <v>0</v>
      </c>
      <c r="G36" s="20"/>
      <c r="H36" s="375">
        <f>$AX$8</f>
        <v>0</v>
      </c>
      <c r="I36" s="10"/>
      <c r="J36" s="10">
        <f>BC8</f>
        <v>0</v>
      </c>
      <c r="K36" s="10" t="s">
        <v>14</v>
      </c>
      <c r="L36" s="50" t="str">
        <f>AY8</f>
        <v/>
      </c>
      <c r="M36" s="11"/>
      <c r="N36" s="366">
        <f>$AX$12</f>
        <v>0</v>
      </c>
      <c r="O36" s="10"/>
      <c r="P36" s="10">
        <f>BC12</f>
        <v>0</v>
      </c>
      <c r="Q36" s="10" t="s">
        <v>14</v>
      </c>
      <c r="R36" s="10" t="str">
        <f>$AY$12</f>
        <v/>
      </c>
      <c r="S36" s="11"/>
      <c r="T36" s="366">
        <f>$AX$16</f>
        <v>0</v>
      </c>
      <c r="U36" s="69"/>
      <c r="V36" s="10" t="str">
        <f>BB16</f>
        <v/>
      </c>
      <c r="W36" s="10" t="s">
        <v>14</v>
      </c>
      <c r="X36" s="50" t="str">
        <f>AY16</f>
        <v/>
      </c>
      <c r="Y36" s="11"/>
      <c r="Z36" s="366">
        <f>$AX$20</f>
        <v>0</v>
      </c>
      <c r="AA36" s="69"/>
      <c r="AB36" s="10" t="str">
        <f>BB20</f>
        <v/>
      </c>
      <c r="AC36" s="10" t="s">
        <v>14</v>
      </c>
      <c r="AD36" s="50" t="str">
        <f>AY20</f>
        <v/>
      </c>
      <c r="AE36" s="11"/>
      <c r="AF36" s="366">
        <f>$AX$24</f>
        <v>0</v>
      </c>
      <c r="AG36" s="10"/>
      <c r="AH36" s="10" t="str">
        <f>BB24</f>
        <v/>
      </c>
      <c r="AI36" s="10" t="s">
        <v>14</v>
      </c>
      <c r="AJ36" s="50" t="str">
        <f>AY24</f>
        <v/>
      </c>
      <c r="AK36" s="11"/>
      <c r="AL36" s="366">
        <f>$AX$28</f>
        <v>0</v>
      </c>
      <c r="AM36" s="10"/>
      <c r="AN36" s="10">
        <f>BC28</f>
        <v>0</v>
      </c>
      <c r="AO36" s="10" t="s">
        <v>14</v>
      </c>
      <c r="AP36" s="50" t="str">
        <f>AY28</f>
        <v/>
      </c>
      <c r="AQ36" s="11"/>
      <c r="AR36" s="366">
        <f>$AX$32</f>
        <v>0</v>
      </c>
      <c r="AS36" s="10"/>
      <c r="AT36" s="10" t="str">
        <f>BB32</f>
        <v/>
      </c>
      <c r="AU36" s="10" t="s">
        <v>14</v>
      </c>
      <c r="AV36" s="50" t="str">
        <f>AY32</f>
        <v/>
      </c>
      <c r="AW36" s="11"/>
      <c r="AX36" s="369"/>
      <c r="AY36" s="83"/>
      <c r="AZ36" s="10"/>
      <c r="BA36" s="10" t="s">
        <v>14</v>
      </c>
      <c r="BB36" s="50"/>
      <c r="BC36" s="11"/>
      <c r="BD36" s="382"/>
      <c r="BE36" s="44" t="str">
        <f>IF(BF37="","",SUM(BE37:BE39))</f>
        <v/>
      </c>
      <c r="BF36" s="45"/>
      <c r="BG36" s="64" t="s">
        <v>14</v>
      </c>
      <c r="BH36" s="44" t="str">
        <f>IF(BH37="","",SUM(BI37:BI39))</f>
        <v/>
      </c>
      <c r="BI36" s="45"/>
      <c r="BJ36" s="361">
        <f>SUMPRODUCT((D36=2)+(J36=2)+(V36=2)+(P36=2)+(AB36=2)+(AH36=2)+(AN36=2)+(AT36=2)+(BE36=2))</f>
        <v>0</v>
      </c>
      <c r="BK36" s="385" t="s">
        <v>14</v>
      </c>
      <c r="BL36" s="361">
        <f>SUMPRODUCT((L36=2)+(R36=2)+(X36=2)+(AC36=2)+(AJ36=2)+(AP36=2)+(AV36=2)+(BB36=2)+(BH36=2))</f>
        <v>0</v>
      </c>
      <c r="BM36" s="363">
        <f>SUM(BJ36*2)+BL36</f>
        <v>0</v>
      </c>
      <c r="BN36" s="378">
        <f>SUM(D36,J36,P36,V36,AB36,AG36,AN36,AT36,BE36)</f>
        <v>0</v>
      </c>
      <c r="BO36" s="378" t="s">
        <v>14</v>
      </c>
      <c r="BP36" s="378">
        <f>SUM(F36,L36,R36,X36,AD36,AJ36,AP36,AV36,BH36)</f>
        <v>0</v>
      </c>
      <c r="BQ36" s="344" t="e">
        <f>SUM(BN36/BP36)</f>
        <v>#DIV/0!</v>
      </c>
      <c r="BR36" s="378">
        <f>SUM(J37,J38,J39,P37,P38,P39,V37,V38,V39,AB37,AB38,AB39,AH37,AH38,AH39,AN37,AN38,AN39,AT37,AT38,AT39,AZ37,AZ38,AZ39,BF37,BF38,BF39,D37,D38,D39)</f>
        <v>0</v>
      </c>
      <c r="BS36" s="378">
        <f>SUM(F37,F38,F39,L37,L38,L39,R37,R38,R39,X37,X38,X39,AD37,AD38,AD39,AJ37,AJ38,AJ39,AP37,AP38,AP39,AV37,AV38,AV39,BB37,BB38,BB39,BH37,BH38,BH39)</f>
        <v>0</v>
      </c>
      <c r="BT36" s="350" t="e">
        <f>SUM(BR36/BS36)</f>
        <v>#DIV/0!</v>
      </c>
      <c r="BU36" s="354">
        <f>$BV36</f>
        <v>7</v>
      </c>
      <c r="BV36">
        <f>RANK(BY36,BY$4:BY$43)</f>
        <v>7</v>
      </c>
      <c r="BW36" s="99">
        <f>IF(BN36=0,0,IF(BP36=0,9,BQ36))</f>
        <v>0</v>
      </c>
      <c r="BX36">
        <f>IF(BR36=0,0,BT36)</f>
        <v>0</v>
      </c>
      <c r="BY36">
        <f>BJ36+0.01*BW36+0.00001*BX36</f>
        <v>0</v>
      </c>
    </row>
    <row r="37" spans="1:77" ht="12" hidden="1" customHeight="1" x14ac:dyDescent="0.2">
      <c r="A37" s="356">
        <f>$AX$3</f>
        <v>0</v>
      </c>
      <c r="B37" s="373"/>
      <c r="C37" s="12" t="str">
        <f>BC5</f>
        <v/>
      </c>
      <c r="D37" s="13">
        <f>BB5</f>
        <v>0</v>
      </c>
      <c r="E37" s="13" t="s">
        <v>14</v>
      </c>
      <c r="F37" s="13">
        <f>$AZ$5</f>
        <v>0</v>
      </c>
      <c r="G37" s="14" t="str">
        <f>AY5</f>
        <v/>
      </c>
      <c r="H37" s="376"/>
      <c r="I37" s="13" t="str">
        <f>BC9</f>
        <v/>
      </c>
      <c r="J37" s="13">
        <f>BB9</f>
        <v>0</v>
      </c>
      <c r="K37" s="13" t="s">
        <v>14</v>
      </c>
      <c r="L37" s="51">
        <f>AZ9</f>
        <v>0</v>
      </c>
      <c r="M37" s="14" t="str">
        <f>AY9</f>
        <v/>
      </c>
      <c r="N37" s="367"/>
      <c r="O37" s="13" t="str">
        <f>BC13</f>
        <v/>
      </c>
      <c r="P37" s="55">
        <f>BB13</f>
        <v>0</v>
      </c>
      <c r="Q37" s="13" t="s">
        <v>14</v>
      </c>
      <c r="R37" s="13">
        <f>AZ13</f>
        <v>0</v>
      </c>
      <c r="S37" s="75" t="str">
        <f>AY13</f>
        <v/>
      </c>
      <c r="T37" s="367"/>
      <c r="U37" s="70" t="str">
        <f>BC17</f>
        <v/>
      </c>
      <c r="V37" s="55">
        <f>BB17</f>
        <v>0</v>
      </c>
      <c r="W37" s="13" t="s">
        <v>14</v>
      </c>
      <c r="X37" s="51">
        <f>AZ17</f>
        <v>0</v>
      </c>
      <c r="Y37" s="14" t="str">
        <f>AY17</f>
        <v/>
      </c>
      <c r="Z37" s="367"/>
      <c r="AA37" s="70" t="str">
        <f>BC21</f>
        <v/>
      </c>
      <c r="AB37" s="13">
        <f>BB21</f>
        <v>0</v>
      </c>
      <c r="AC37" s="51" t="s">
        <v>14</v>
      </c>
      <c r="AD37" s="51">
        <f>AZ21</f>
        <v>0</v>
      </c>
      <c r="AE37" s="14" t="str">
        <f>AY21</f>
        <v/>
      </c>
      <c r="AF37" s="367"/>
      <c r="AG37" s="51" t="str">
        <f>BC25</f>
        <v/>
      </c>
      <c r="AH37" s="51">
        <f>BB25</f>
        <v>0</v>
      </c>
      <c r="AI37" s="13" t="s">
        <v>14</v>
      </c>
      <c r="AJ37" s="51">
        <f>AZ25</f>
        <v>0</v>
      </c>
      <c r="AK37" s="14" t="str">
        <f>AY25</f>
        <v/>
      </c>
      <c r="AL37" s="367"/>
      <c r="AM37" s="13" t="str">
        <f>BC29</f>
        <v/>
      </c>
      <c r="AN37" s="13">
        <f>BB29</f>
        <v>0</v>
      </c>
      <c r="AO37" s="13" t="s">
        <v>14</v>
      </c>
      <c r="AP37" s="51">
        <f>AZ29</f>
        <v>0</v>
      </c>
      <c r="AQ37" s="14" t="str">
        <f>AY29</f>
        <v/>
      </c>
      <c r="AR37" s="367"/>
      <c r="AS37" s="51" t="str">
        <f>BC33</f>
        <v/>
      </c>
      <c r="AT37" s="13">
        <f>BB33</f>
        <v>0</v>
      </c>
      <c r="AU37" s="85" t="s">
        <v>14</v>
      </c>
      <c r="AV37" s="51">
        <f>AZ33</f>
        <v>0</v>
      </c>
      <c r="AW37" s="14" t="str">
        <f>AY33</f>
        <v/>
      </c>
      <c r="AX37" s="370"/>
      <c r="AY37" s="84"/>
      <c r="AZ37" s="13"/>
      <c r="BA37" s="13" t="s">
        <v>14</v>
      </c>
      <c r="BB37" s="51"/>
      <c r="BC37" s="14"/>
      <c r="BD37" s="383"/>
      <c r="BE37" s="46" t="str">
        <f>IF(BF37="","",IF(BF37&gt;BH37,1,0))</f>
        <v/>
      </c>
      <c r="BF37" s="47"/>
      <c r="BG37" s="46" t="s">
        <v>14</v>
      </c>
      <c r="BH37" s="65"/>
      <c r="BI37" s="46" t="str">
        <f>IF(BH37="","",IF(BH37&gt;BF37,1,0))</f>
        <v/>
      </c>
      <c r="BJ37" s="359"/>
      <c r="BK37" s="359"/>
      <c r="BL37" s="359"/>
      <c r="BM37" s="364"/>
      <c r="BN37" s="348"/>
      <c r="BO37" s="348"/>
      <c r="BP37" s="348"/>
      <c r="BQ37" s="345"/>
      <c r="BR37" s="348"/>
      <c r="BS37" s="348"/>
      <c r="BT37" s="351"/>
      <c r="BU37" s="354"/>
      <c r="BW37" s="99"/>
    </row>
    <row r="38" spans="1:77" ht="12" hidden="1" customHeight="1" x14ac:dyDescent="0.2">
      <c r="A38" s="357"/>
      <c r="B38" s="373"/>
      <c r="C38" s="12" t="str">
        <f>BC6</f>
        <v/>
      </c>
      <c r="D38" s="13">
        <f>BB6</f>
        <v>0</v>
      </c>
      <c r="E38" s="13" t="s">
        <v>14</v>
      </c>
      <c r="F38" s="13">
        <f>AZ6</f>
        <v>0</v>
      </c>
      <c r="G38" s="14" t="str">
        <f>AY6</f>
        <v/>
      </c>
      <c r="H38" s="376"/>
      <c r="I38" s="13" t="str">
        <f>BC10</f>
        <v/>
      </c>
      <c r="J38" s="13">
        <f>BB10</f>
        <v>0</v>
      </c>
      <c r="K38" s="13" t="s">
        <v>14</v>
      </c>
      <c r="L38" s="51">
        <f>AZ10</f>
        <v>0</v>
      </c>
      <c r="M38" s="14" t="str">
        <f>AY10</f>
        <v/>
      </c>
      <c r="N38" s="367"/>
      <c r="O38" s="13" t="str">
        <f>BC14</f>
        <v/>
      </c>
      <c r="P38" s="56">
        <f>BB14</f>
        <v>0</v>
      </c>
      <c r="Q38" s="13" t="s">
        <v>14</v>
      </c>
      <c r="R38" s="13">
        <f>AZ14</f>
        <v>0</v>
      </c>
      <c r="S38" s="14" t="str">
        <f>AY14</f>
        <v/>
      </c>
      <c r="T38" s="367"/>
      <c r="U38" s="70" t="str">
        <f>BC18</f>
        <v/>
      </c>
      <c r="V38" s="56">
        <f>BB18</f>
        <v>0</v>
      </c>
      <c r="W38" s="13" t="s">
        <v>14</v>
      </c>
      <c r="X38" s="51">
        <f>AZ18</f>
        <v>0</v>
      </c>
      <c r="Y38" s="14" t="str">
        <f>AY18</f>
        <v/>
      </c>
      <c r="Z38" s="367"/>
      <c r="AA38" s="70" t="str">
        <f>BC22</f>
        <v/>
      </c>
      <c r="AB38" s="13">
        <f>BB22</f>
        <v>0</v>
      </c>
      <c r="AC38" s="51" t="s">
        <v>14</v>
      </c>
      <c r="AD38" s="51">
        <f>AZ22</f>
        <v>0</v>
      </c>
      <c r="AE38" s="14" t="str">
        <f>AY22</f>
        <v/>
      </c>
      <c r="AF38" s="367"/>
      <c r="AG38" s="51" t="str">
        <f>BC26</f>
        <v/>
      </c>
      <c r="AH38" s="51">
        <f>BB26</f>
        <v>0</v>
      </c>
      <c r="AI38" s="13" t="s">
        <v>14</v>
      </c>
      <c r="AJ38" s="51">
        <f>AZ26</f>
        <v>0</v>
      </c>
      <c r="AK38" s="14" t="str">
        <f>AY26</f>
        <v/>
      </c>
      <c r="AL38" s="367"/>
      <c r="AM38" s="13" t="str">
        <f>BC30</f>
        <v/>
      </c>
      <c r="AN38" s="13">
        <f>BB30</f>
        <v>0</v>
      </c>
      <c r="AO38" s="13" t="s">
        <v>14</v>
      </c>
      <c r="AP38" s="51">
        <f>AZ30</f>
        <v>0</v>
      </c>
      <c r="AQ38" s="14" t="str">
        <f>AY30</f>
        <v/>
      </c>
      <c r="AR38" s="367"/>
      <c r="AS38" s="51" t="str">
        <f>BC34</f>
        <v/>
      </c>
      <c r="AT38" s="13">
        <f>BB34</f>
        <v>0</v>
      </c>
      <c r="AU38" s="85" t="s">
        <v>14</v>
      </c>
      <c r="AV38" s="51">
        <f>AZ34</f>
        <v>0</v>
      </c>
      <c r="AW38" s="14" t="str">
        <f>AY34</f>
        <v/>
      </c>
      <c r="AX38" s="370"/>
      <c r="AY38" s="84"/>
      <c r="AZ38" s="13"/>
      <c r="BA38" s="13" t="s">
        <v>14</v>
      </c>
      <c r="BB38" s="51"/>
      <c r="BC38" s="14"/>
      <c r="BD38" s="383"/>
      <c r="BE38" s="46" t="str">
        <f>IF(BF38="","",IF(BF38&gt;BH38,1,0))</f>
        <v/>
      </c>
      <c r="BF38" s="48"/>
      <c r="BG38" s="46" t="s">
        <v>14</v>
      </c>
      <c r="BH38" s="66"/>
      <c r="BI38" s="46" t="str">
        <f>IF(BH38="","",IF(BH38&gt;BF38,1,0))</f>
        <v/>
      </c>
      <c r="BJ38" s="359"/>
      <c r="BK38" s="359"/>
      <c r="BL38" s="359"/>
      <c r="BM38" s="364"/>
      <c r="BN38" s="348"/>
      <c r="BO38" s="348"/>
      <c r="BP38" s="348"/>
      <c r="BQ38" s="345"/>
      <c r="BR38" s="348"/>
      <c r="BS38" s="348"/>
      <c r="BT38" s="351"/>
      <c r="BU38" s="354"/>
      <c r="BW38" s="99"/>
    </row>
    <row r="39" spans="1:77" ht="12" hidden="1" customHeight="1" x14ac:dyDescent="0.2">
      <c r="A39" s="372"/>
      <c r="B39" s="373"/>
      <c r="C39" s="15" t="str">
        <f>BC7</f>
        <v/>
      </c>
      <c r="D39" s="16">
        <f>BB7</f>
        <v>0</v>
      </c>
      <c r="E39" s="16" t="s">
        <v>14</v>
      </c>
      <c r="F39" s="16">
        <f>AZ7</f>
        <v>0</v>
      </c>
      <c r="G39" s="17" t="str">
        <f>AY7</f>
        <v/>
      </c>
      <c r="H39" s="386"/>
      <c r="I39" s="16" t="str">
        <f>BC11</f>
        <v/>
      </c>
      <c r="J39" s="16">
        <f>BB11</f>
        <v>0</v>
      </c>
      <c r="K39" s="16" t="s">
        <v>14</v>
      </c>
      <c r="L39" s="53">
        <f>AZ11</f>
        <v>0</v>
      </c>
      <c r="M39" s="17" t="str">
        <f>AY11</f>
        <v/>
      </c>
      <c r="N39" s="380"/>
      <c r="O39" s="16" t="str">
        <f>BC15</f>
        <v/>
      </c>
      <c r="P39" s="57">
        <f>BB15</f>
        <v>0</v>
      </c>
      <c r="Q39" s="16" t="s">
        <v>14</v>
      </c>
      <c r="R39" s="16">
        <f>AZ15</f>
        <v>0</v>
      </c>
      <c r="S39" s="17" t="str">
        <f>AY15</f>
        <v/>
      </c>
      <c r="T39" s="380"/>
      <c r="U39" s="71" t="str">
        <f>BC19</f>
        <v/>
      </c>
      <c r="V39" s="57">
        <f>BB19</f>
        <v>0</v>
      </c>
      <c r="W39" s="16" t="s">
        <v>14</v>
      </c>
      <c r="X39" s="53">
        <f>AZ19</f>
        <v>0</v>
      </c>
      <c r="Y39" s="17" t="str">
        <f>AY19</f>
        <v/>
      </c>
      <c r="Z39" s="380"/>
      <c r="AA39" s="71" t="str">
        <f>BC23</f>
        <v/>
      </c>
      <c r="AB39" s="16">
        <f>BB23</f>
        <v>0</v>
      </c>
      <c r="AC39" s="53" t="s">
        <v>14</v>
      </c>
      <c r="AD39" s="53">
        <f>AZ23</f>
        <v>0</v>
      </c>
      <c r="AE39" s="17" t="str">
        <f>AY23</f>
        <v/>
      </c>
      <c r="AF39" s="380"/>
      <c r="AG39" s="53" t="str">
        <f>BC27</f>
        <v/>
      </c>
      <c r="AH39" s="53">
        <f>BB27</f>
        <v>0</v>
      </c>
      <c r="AI39" s="16" t="s">
        <v>14</v>
      </c>
      <c r="AJ39" s="53">
        <f>AZ27</f>
        <v>0</v>
      </c>
      <c r="AK39" s="17" t="str">
        <f>AY27</f>
        <v/>
      </c>
      <c r="AL39" s="380"/>
      <c r="AM39" s="80" t="str">
        <f>BC31</f>
        <v/>
      </c>
      <c r="AN39" s="81">
        <f>BB31</f>
        <v>0</v>
      </c>
      <c r="AO39" s="81" t="s">
        <v>14</v>
      </c>
      <c r="AP39" s="86">
        <f>AZ31</f>
        <v>0</v>
      </c>
      <c r="AQ39" s="54" t="str">
        <f>AY31</f>
        <v/>
      </c>
      <c r="AR39" s="380"/>
      <c r="AS39" s="53" t="str">
        <f>BC35</f>
        <v/>
      </c>
      <c r="AT39" s="16">
        <f>BB35</f>
        <v>0</v>
      </c>
      <c r="AU39" s="87" t="s">
        <v>14</v>
      </c>
      <c r="AV39" s="53">
        <f>AZ35</f>
        <v>0</v>
      </c>
      <c r="AW39" s="17" t="str">
        <f>AY35</f>
        <v/>
      </c>
      <c r="AX39" s="381"/>
      <c r="AY39" s="80"/>
      <c r="AZ39" s="16"/>
      <c r="BA39" s="16" t="s">
        <v>14</v>
      </c>
      <c r="BB39" s="53"/>
      <c r="BC39" s="17"/>
      <c r="BD39" s="384"/>
      <c r="BE39" s="67" t="str">
        <f>IF(BF39="","",IF(BF39&gt;BH39,1,0))</f>
        <v/>
      </c>
      <c r="BF39" s="49"/>
      <c r="BG39" s="67" t="s">
        <v>14</v>
      </c>
      <c r="BH39" s="68"/>
      <c r="BI39" s="67" t="str">
        <f>IF(BH39="","",IF(BH39&gt;BF39,1,0))</f>
        <v/>
      </c>
      <c r="BJ39" s="362"/>
      <c r="BK39" s="362"/>
      <c r="BL39" s="362"/>
      <c r="BM39" s="365"/>
      <c r="BN39" s="379"/>
      <c r="BO39" s="379"/>
      <c r="BP39" s="379"/>
      <c r="BQ39" s="387"/>
      <c r="BR39" s="379"/>
      <c r="BS39" s="379"/>
      <c r="BT39" s="388"/>
      <c r="BU39" s="389"/>
      <c r="BW39" s="99"/>
    </row>
    <row r="40" spans="1:77" ht="12" hidden="1" customHeight="1" x14ac:dyDescent="0.2">
      <c r="A40" s="29">
        <f>$BD$2</f>
        <v>0</v>
      </c>
      <c r="B40" s="373">
        <f>$BD$4</f>
        <v>0</v>
      </c>
      <c r="C40" s="18"/>
      <c r="D40" s="19" t="str">
        <f>BH4</f>
        <v/>
      </c>
      <c r="E40" s="19" t="s">
        <v>14</v>
      </c>
      <c r="F40" s="19" t="str">
        <f>BE4</f>
        <v/>
      </c>
      <c r="G40" s="20"/>
      <c r="H40" s="375">
        <f>$BD$8</f>
        <v>0</v>
      </c>
      <c r="I40" s="10"/>
      <c r="J40" s="10" t="str">
        <f>BH8</f>
        <v/>
      </c>
      <c r="K40" s="10" t="s">
        <v>14</v>
      </c>
      <c r="L40" s="50">
        <f>BF8</f>
        <v>0</v>
      </c>
      <c r="M40" s="11"/>
      <c r="N40" s="366">
        <f>$BD$12</f>
        <v>0</v>
      </c>
      <c r="O40" s="10"/>
      <c r="P40" s="10" t="str">
        <f>BH12</f>
        <v/>
      </c>
      <c r="Q40" s="10" t="s">
        <v>14</v>
      </c>
      <c r="R40" s="50" t="str">
        <f>$BE$12</f>
        <v/>
      </c>
      <c r="S40" s="11"/>
      <c r="T40" s="366">
        <f>$BD$16</f>
        <v>0</v>
      </c>
      <c r="U40" s="69"/>
      <c r="V40" s="10" t="str">
        <f>BH16</f>
        <v/>
      </c>
      <c r="W40" s="10" t="s">
        <v>14</v>
      </c>
      <c r="X40" s="10" t="str">
        <f>BE16</f>
        <v/>
      </c>
      <c r="Y40" s="11"/>
      <c r="Z40" s="366">
        <f>$BD$20</f>
        <v>0</v>
      </c>
      <c r="AA40" s="69"/>
      <c r="AB40" s="10" t="str">
        <f>BH20</f>
        <v/>
      </c>
      <c r="AC40" s="10" t="s">
        <v>14</v>
      </c>
      <c r="AD40" s="50" t="str">
        <f>BE20</f>
        <v/>
      </c>
      <c r="AE40" s="11"/>
      <c r="AF40" s="366">
        <f>$BD$24</f>
        <v>0</v>
      </c>
      <c r="AG40" s="10"/>
      <c r="AH40" s="10" t="str">
        <f>BH24</f>
        <v/>
      </c>
      <c r="AI40" s="10" t="s">
        <v>14</v>
      </c>
      <c r="AJ40" s="50">
        <f>BF24</f>
        <v>0</v>
      </c>
      <c r="AK40" s="11"/>
      <c r="AL40" s="366">
        <f>$BD$28</f>
        <v>0</v>
      </c>
      <c r="AM40" s="10"/>
      <c r="AN40" s="10" t="str">
        <f>BH28</f>
        <v/>
      </c>
      <c r="AO40" s="10" t="s">
        <v>14</v>
      </c>
      <c r="AP40" s="50" t="str">
        <f>BE28</f>
        <v/>
      </c>
      <c r="AQ40" s="11"/>
      <c r="AR40" s="366">
        <f>$BD$32</f>
        <v>0</v>
      </c>
      <c r="AS40" s="10"/>
      <c r="AT40" s="10" t="str">
        <f>BH32</f>
        <v/>
      </c>
      <c r="AU40" s="10" t="s">
        <v>14</v>
      </c>
      <c r="AV40" s="50" t="str">
        <f>BE32</f>
        <v/>
      </c>
      <c r="AW40" s="11"/>
      <c r="AX40" s="366">
        <f>$BD$36</f>
        <v>0</v>
      </c>
      <c r="AY40" s="84"/>
      <c r="AZ40" s="19" t="str">
        <f>BH36</f>
        <v/>
      </c>
      <c r="BA40" s="19" t="s">
        <v>14</v>
      </c>
      <c r="BB40" s="82" t="str">
        <f>BE36</f>
        <v/>
      </c>
      <c r="BC40" s="89"/>
      <c r="BD40" s="369"/>
      <c r="BE40" s="84"/>
      <c r="BF40" s="19"/>
      <c r="BG40" s="19" t="s">
        <v>14</v>
      </c>
      <c r="BH40" s="82"/>
      <c r="BI40" s="94"/>
      <c r="BJ40" s="361">
        <f>SUMPRODUCT((J40=2)+(P40=2)+(V40=2)+(AB40=2)+(AH40=2)+(D40=2)+(AN40=2)+(AT40=2)+(AZ40=2))</f>
        <v>0</v>
      </c>
      <c r="BK40" s="359" t="s">
        <v>14</v>
      </c>
      <c r="BL40" s="361">
        <f>SUMPRODUCT((L40=2)+(R40=2)+(X40=2)+(AD40=2)+(AJ40=2)+(F40=2)+(AP40=2)+(AV40=2)+(BB40=2))</f>
        <v>0</v>
      </c>
      <c r="BM40" s="363">
        <f>SUM(BJ40*2)+BL40</f>
        <v>0</v>
      </c>
      <c r="BN40" s="347">
        <f>SUM(D40,J40,P40,V40,AB40,AH40,AN40,AT40,AZ40,BD40)</f>
        <v>0</v>
      </c>
      <c r="BO40" s="347" t="s">
        <v>14</v>
      </c>
      <c r="BP40" s="347">
        <f>SUM(F40,L40,R40,X40,AD40,AJ40,AP40,AV40,BB40)</f>
        <v>0</v>
      </c>
      <c r="BQ40" s="344" t="e">
        <f>SUM(BN40/BP40)</f>
        <v>#DIV/0!</v>
      </c>
      <c r="BR40" s="347">
        <f>SUM(J41,J42,J43,P41,P42,P43,V41,V42,V43,AB41,AB42,AB43,AH41,AH42,AH43,AN41,AN42,AN43,AT41,AT42,AT43,AZ41,AZ42,AZ43,BF41,BF42,BF43,D41,D42,D43)</f>
        <v>0</v>
      </c>
      <c r="BS40" s="347">
        <f>SUM(F41,F42,F43,L41,L42,L43,R41,R42,R43,X41,X42,X43,AD41,AD42,AD43,AJ41,AJ42,AJ43,AP41,AP42,AP43,AV41,AV42,AV43,BB41,BB42,BB43,BH41,BH42,BH43)</f>
        <v>0</v>
      </c>
      <c r="BT40" s="350" t="e">
        <f>SUM(BR40/BS40)</f>
        <v>#DIV/0!</v>
      </c>
      <c r="BU40" s="353">
        <f>$BV40</f>
        <v>7</v>
      </c>
      <c r="BV40">
        <f>RANK(BY40,BY$4:BY$43)</f>
        <v>7</v>
      </c>
      <c r="BW40" s="99">
        <f>IF(BN40=0,0,IF(BP40=0,9,BQ40))</f>
        <v>0</v>
      </c>
      <c r="BX40">
        <f>IF(BR40=0,0,BT40)</f>
        <v>0</v>
      </c>
      <c r="BY40">
        <f>BJ40+0.01*BW40+0.00001*BX40</f>
        <v>0</v>
      </c>
    </row>
    <row r="41" spans="1:77" ht="12" hidden="1" customHeight="1" x14ac:dyDescent="0.2">
      <c r="A41" s="356">
        <f>$BD$3</f>
        <v>0</v>
      </c>
      <c r="B41" s="373"/>
      <c r="C41" s="12" t="str">
        <f>BI5</f>
        <v/>
      </c>
      <c r="D41" s="13">
        <f>BH5</f>
        <v>0</v>
      </c>
      <c r="E41" s="13" t="s">
        <v>14</v>
      </c>
      <c r="F41" s="13">
        <f>BF5</f>
        <v>0</v>
      </c>
      <c r="G41" s="14" t="str">
        <f>BE5</f>
        <v/>
      </c>
      <c r="H41" s="376"/>
      <c r="I41" s="13" t="str">
        <f>BI9</f>
        <v/>
      </c>
      <c r="J41" s="13">
        <f>BH9</f>
        <v>0</v>
      </c>
      <c r="K41" s="13" t="s">
        <v>14</v>
      </c>
      <c r="L41" s="51">
        <f>BF9</f>
        <v>0</v>
      </c>
      <c r="M41" s="14" t="str">
        <f>BE9</f>
        <v/>
      </c>
      <c r="N41" s="367"/>
      <c r="O41" s="13" t="str">
        <f>BI13</f>
        <v/>
      </c>
      <c r="P41" s="13">
        <f>BH13</f>
        <v>0</v>
      </c>
      <c r="Q41" s="13" t="s">
        <v>14</v>
      </c>
      <c r="R41" s="51">
        <f>BF13</f>
        <v>0</v>
      </c>
      <c r="S41" s="14" t="str">
        <f>BE13</f>
        <v/>
      </c>
      <c r="T41" s="367"/>
      <c r="U41" s="70" t="str">
        <f>BI17</f>
        <v/>
      </c>
      <c r="V41" s="13">
        <f>BH17</f>
        <v>0</v>
      </c>
      <c r="W41" s="13" t="s">
        <v>14</v>
      </c>
      <c r="X41" s="13">
        <f>BF17</f>
        <v>0</v>
      </c>
      <c r="Y41" s="14" t="str">
        <f>BE17</f>
        <v/>
      </c>
      <c r="Z41" s="367"/>
      <c r="AA41" s="70" t="str">
        <f>BI21</f>
        <v/>
      </c>
      <c r="AB41" s="13">
        <f>BH21</f>
        <v>0</v>
      </c>
      <c r="AC41" s="13" t="s">
        <v>14</v>
      </c>
      <c r="AD41" s="51">
        <f>BF21</f>
        <v>0</v>
      </c>
      <c r="AE41" s="14" t="str">
        <f>BE21</f>
        <v/>
      </c>
      <c r="AF41" s="367"/>
      <c r="AG41" s="13" t="str">
        <f>BI25</f>
        <v/>
      </c>
      <c r="AH41" s="13">
        <f>BH25</f>
        <v>0</v>
      </c>
      <c r="AI41" s="13" t="s">
        <v>14</v>
      </c>
      <c r="AJ41" s="51">
        <f>BF25</f>
        <v>0</v>
      </c>
      <c r="AK41" s="14" t="str">
        <f>BE25</f>
        <v/>
      </c>
      <c r="AL41" s="367"/>
      <c r="AM41" s="13" t="str">
        <f>BI29</f>
        <v/>
      </c>
      <c r="AN41" s="13">
        <f>BH29</f>
        <v>0</v>
      </c>
      <c r="AO41" s="13" t="s">
        <v>14</v>
      </c>
      <c r="AP41" s="51">
        <f>BF29</f>
        <v>0</v>
      </c>
      <c r="AQ41" s="14" t="str">
        <f>BE29</f>
        <v/>
      </c>
      <c r="AR41" s="367"/>
      <c r="AS41" s="13" t="str">
        <f>BI33</f>
        <v/>
      </c>
      <c r="AT41" s="13">
        <f>BH33</f>
        <v>0</v>
      </c>
      <c r="AU41" s="13" t="s">
        <v>14</v>
      </c>
      <c r="AV41" s="51">
        <f>BF33</f>
        <v>0</v>
      </c>
      <c r="AW41" s="14" t="str">
        <f>BE33</f>
        <v/>
      </c>
      <c r="AX41" s="367"/>
      <c r="AY41" s="13" t="str">
        <f>BI37</f>
        <v/>
      </c>
      <c r="AZ41" s="13">
        <f>BH37</f>
        <v>0</v>
      </c>
      <c r="BA41" s="13" t="s">
        <v>14</v>
      </c>
      <c r="BB41" s="51">
        <f>BF37</f>
        <v>0</v>
      </c>
      <c r="BC41" s="90" t="str">
        <f>BE37</f>
        <v/>
      </c>
      <c r="BD41" s="370"/>
      <c r="BE41" s="13"/>
      <c r="BF41" s="13"/>
      <c r="BG41" s="13" t="s">
        <v>14</v>
      </c>
      <c r="BH41" s="51"/>
      <c r="BI41" s="13"/>
      <c r="BJ41" s="359"/>
      <c r="BK41" s="359"/>
      <c r="BL41" s="359"/>
      <c r="BM41" s="364"/>
      <c r="BN41" s="348"/>
      <c r="BO41" s="348"/>
      <c r="BP41" s="348"/>
      <c r="BQ41" s="345"/>
      <c r="BR41" s="348"/>
      <c r="BS41" s="348"/>
      <c r="BT41" s="351"/>
      <c r="BU41" s="354"/>
      <c r="BW41" s="99"/>
    </row>
    <row r="42" spans="1:77" ht="12" hidden="1" customHeight="1" x14ac:dyDescent="0.2">
      <c r="A42" s="357"/>
      <c r="B42" s="373"/>
      <c r="C42" s="12" t="str">
        <f>BI6</f>
        <v/>
      </c>
      <c r="D42" s="13">
        <f>BH6</f>
        <v>0</v>
      </c>
      <c r="E42" s="13" t="s">
        <v>14</v>
      </c>
      <c r="F42" s="13">
        <f>BF6</f>
        <v>0</v>
      </c>
      <c r="G42" s="14" t="str">
        <f>BE6</f>
        <v/>
      </c>
      <c r="H42" s="376"/>
      <c r="I42" s="13" t="str">
        <f>BI10</f>
        <v/>
      </c>
      <c r="J42" s="13">
        <f>BH10</f>
        <v>0</v>
      </c>
      <c r="K42" s="13" t="s">
        <v>14</v>
      </c>
      <c r="L42" s="51">
        <f>BF10</f>
        <v>0</v>
      </c>
      <c r="M42" s="14" t="str">
        <f>BE10</f>
        <v/>
      </c>
      <c r="N42" s="367"/>
      <c r="O42" s="13" t="str">
        <f>BI14</f>
        <v/>
      </c>
      <c r="P42" s="13">
        <f>BH14</f>
        <v>0</v>
      </c>
      <c r="Q42" s="13" t="s">
        <v>14</v>
      </c>
      <c r="R42" s="51">
        <f>BF14</f>
        <v>0</v>
      </c>
      <c r="S42" s="14" t="str">
        <f>BE14</f>
        <v/>
      </c>
      <c r="T42" s="367"/>
      <c r="U42" s="70" t="str">
        <f>BI18</f>
        <v/>
      </c>
      <c r="V42" s="13">
        <f>BH18</f>
        <v>0</v>
      </c>
      <c r="W42" s="13" t="s">
        <v>14</v>
      </c>
      <c r="X42" s="13">
        <f>BF18</f>
        <v>0</v>
      </c>
      <c r="Y42" s="14" t="str">
        <f>BE18</f>
        <v/>
      </c>
      <c r="Z42" s="367"/>
      <c r="AA42" s="70" t="str">
        <f>BI22</f>
        <v/>
      </c>
      <c r="AB42" s="13">
        <f>BH22</f>
        <v>0</v>
      </c>
      <c r="AC42" s="13" t="s">
        <v>14</v>
      </c>
      <c r="AD42" s="51">
        <f>BF22</f>
        <v>0</v>
      </c>
      <c r="AE42" s="14" t="str">
        <f>BE22</f>
        <v/>
      </c>
      <c r="AF42" s="367"/>
      <c r="AG42" s="13" t="str">
        <f>BI26</f>
        <v/>
      </c>
      <c r="AH42" s="13">
        <f>BH26</f>
        <v>0</v>
      </c>
      <c r="AI42" s="13" t="s">
        <v>14</v>
      </c>
      <c r="AJ42" s="51">
        <f>BF26</f>
        <v>0</v>
      </c>
      <c r="AK42" s="14" t="str">
        <f>BE26</f>
        <v/>
      </c>
      <c r="AL42" s="367"/>
      <c r="AM42" s="13" t="str">
        <f>BI30</f>
        <v/>
      </c>
      <c r="AN42" s="13">
        <f>BH30</f>
        <v>0</v>
      </c>
      <c r="AO42" s="13" t="s">
        <v>14</v>
      </c>
      <c r="AP42" s="51">
        <f>BF30</f>
        <v>0</v>
      </c>
      <c r="AQ42" s="14" t="str">
        <f>BE30</f>
        <v/>
      </c>
      <c r="AR42" s="367"/>
      <c r="AS42" s="13" t="str">
        <f>BI34</f>
        <v/>
      </c>
      <c r="AT42" s="13">
        <f>BH34</f>
        <v>0</v>
      </c>
      <c r="AU42" s="13" t="s">
        <v>14</v>
      </c>
      <c r="AV42" s="51">
        <f>BF34</f>
        <v>0</v>
      </c>
      <c r="AW42" s="14" t="str">
        <f>BE34</f>
        <v/>
      </c>
      <c r="AX42" s="367"/>
      <c r="AY42" s="13" t="str">
        <f>BI38</f>
        <v/>
      </c>
      <c r="AZ42" s="13">
        <f>BH38</f>
        <v>0</v>
      </c>
      <c r="BA42" s="13" t="s">
        <v>14</v>
      </c>
      <c r="BB42" s="51">
        <f>BF38</f>
        <v>0</v>
      </c>
      <c r="BC42" s="91" t="str">
        <f>BE38</f>
        <v/>
      </c>
      <c r="BD42" s="370"/>
      <c r="BE42" s="13"/>
      <c r="BF42" s="13"/>
      <c r="BG42" s="13" t="s">
        <v>14</v>
      </c>
      <c r="BH42" s="51"/>
      <c r="BI42" s="13"/>
      <c r="BJ42" s="359"/>
      <c r="BK42" s="359"/>
      <c r="BL42" s="359"/>
      <c r="BM42" s="364"/>
      <c r="BN42" s="348"/>
      <c r="BO42" s="348"/>
      <c r="BP42" s="348"/>
      <c r="BQ42" s="345"/>
      <c r="BR42" s="348"/>
      <c r="BS42" s="348"/>
      <c r="BT42" s="351"/>
      <c r="BU42" s="354"/>
      <c r="BW42" s="99"/>
    </row>
    <row r="43" spans="1:77" ht="12" hidden="1" customHeight="1" x14ac:dyDescent="0.2">
      <c r="A43" s="358"/>
      <c r="B43" s="374"/>
      <c r="C43" s="30" t="str">
        <f>BI7</f>
        <v/>
      </c>
      <c r="D43" s="31">
        <f>BH7</f>
        <v>0</v>
      </c>
      <c r="E43" s="31" t="s">
        <v>14</v>
      </c>
      <c r="F43" s="31">
        <f>BF7</f>
        <v>0</v>
      </c>
      <c r="G43" s="32" t="str">
        <f>BE7</f>
        <v/>
      </c>
      <c r="H43" s="377"/>
      <c r="I43" s="31" t="str">
        <f>BI11</f>
        <v/>
      </c>
      <c r="J43" s="31">
        <f>BH11</f>
        <v>0</v>
      </c>
      <c r="K43" s="31" t="s">
        <v>14</v>
      </c>
      <c r="L43" s="58">
        <f>BF11</f>
        <v>0</v>
      </c>
      <c r="M43" s="32" t="str">
        <f>BE11</f>
        <v/>
      </c>
      <c r="N43" s="368"/>
      <c r="O43" s="31" t="str">
        <f>BI15</f>
        <v/>
      </c>
      <c r="P43" s="31">
        <f>BH15</f>
        <v>0</v>
      </c>
      <c r="Q43" s="31" t="s">
        <v>14</v>
      </c>
      <c r="R43" s="58">
        <f>BF15</f>
        <v>0</v>
      </c>
      <c r="S43" s="32" t="str">
        <f>BE15</f>
        <v/>
      </c>
      <c r="T43" s="368"/>
      <c r="U43" s="76" t="str">
        <f>BI19</f>
        <v/>
      </c>
      <c r="V43" s="31">
        <f>BH19</f>
        <v>0</v>
      </c>
      <c r="W43" s="31" t="s">
        <v>14</v>
      </c>
      <c r="X43" s="31">
        <f>BF19</f>
        <v>0</v>
      </c>
      <c r="Y43" s="32" t="str">
        <f>BE19</f>
        <v/>
      </c>
      <c r="Z43" s="368"/>
      <c r="AA43" s="77" t="str">
        <f>BI23</f>
        <v/>
      </c>
      <c r="AB43" s="31">
        <f>BH23</f>
        <v>0</v>
      </c>
      <c r="AC43" s="31" t="s">
        <v>14</v>
      </c>
      <c r="AD43" s="58">
        <f>BF23</f>
        <v>0</v>
      </c>
      <c r="AE43" s="32" t="str">
        <f>BE23</f>
        <v/>
      </c>
      <c r="AF43" s="368"/>
      <c r="AG43" s="31" t="str">
        <f>BI27</f>
        <v/>
      </c>
      <c r="AH43" s="31">
        <f>BH27</f>
        <v>0</v>
      </c>
      <c r="AI43" s="31" t="s">
        <v>14</v>
      </c>
      <c r="AJ43" s="58">
        <f>BF27</f>
        <v>0</v>
      </c>
      <c r="AK43" s="32" t="str">
        <f>BE27</f>
        <v/>
      </c>
      <c r="AL43" s="368"/>
      <c r="AM43" s="31" t="str">
        <f>BI31</f>
        <v/>
      </c>
      <c r="AN43" s="31">
        <f>BH31</f>
        <v>0</v>
      </c>
      <c r="AO43" s="31" t="s">
        <v>14</v>
      </c>
      <c r="AP43" s="58">
        <f>BF31</f>
        <v>0</v>
      </c>
      <c r="AQ43" s="32" t="str">
        <f>BE31</f>
        <v/>
      </c>
      <c r="AR43" s="368"/>
      <c r="AS43" s="31" t="str">
        <f>BI35</f>
        <v/>
      </c>
      <c r="AT43" s="31">
        <f>BH35</f>
        <v>0</v>
      </c>
      <c r="AU43" s="31" t="s">
        <v>14</v>
      </c>
      <c r="AV43" s="58">
        <f>BF35</f>
        <v>0</v>
      </c>
      <c r="AW43" s="32" t="str">
        <f>BE35</f>
        <v/>
      </c>
      <c r="AX43" s="368"/>
      <c r="AY43" s="92" t="str">
        <f>BI39</f>
        <v/>
      </c>
      <c r="AZ43" s="31">
        <f>BH39</f>
        <v>0</v>
      </c>
      <c r="BA43" s="31" t="s">
        <v>14</v>
      </c>
      <c r="BB43" s="58">
        <f>BF39</f>
        <v>0</v>
      </c>
      <c r="BC43" s="93" t="str">
        <f>BE39</f>
        <v/>
      </c>
      <c r="BD43" s="371"/>
      <c r="BE43" s="92"/>
      <c r="BF43" s="31"/>
      <c r="BG43" s="31" t="s">
        <v>14</v>
      </c>
      <c r="BH43" s="58"/>
      <c r="BI43" s="95"/>
      <c r="BJ43" s="362"/>
      <c r="BK43" s="360"/>
      <c r="BL43" s="362"/>
      <c r="BM43" s="365"/>
      <c r="BN43" s="349"/>
      <c r="BO43" s="349"/>
      <c r="BP43" s="349"/>
      <c r="BQ43" s="346"/>
      <c r="BR43" s="349"/>
      <c r="BS43" s="349"/>
      <c r="BT43" s="352"/>
      <c r="BU43" s="355"/>
    </row>
    <row r="44" spans="1:77" ht="13.5" thickTop="1" x14ac:dyDescent="0.2">
      <c r="BJ44" s="338"/>
      <c r="BK44" s="338"/>
      <c r="BL44" s="339"/>
      <c r="BM44" s="340"/>
      <c r="BN44" s="340"/>
      <c r="BQ44" s="98"/>
    </row>
    <row r="45" spans="1:77" x14ac:dyDescent="0.2">
      <c r="BQ45" s="98"/>
    </row>
    <row r="46" spans="1:77" ht="19.5" customHeight="1" x14ac:dyDescent="0.2"/>
    <row r="47" spans="1:77" ht="15" customHeight="1" x14ac:dyDescent="0.2"/>
    <row r="49" spans="1:61" ht="41.25" customHeight="1" thickTop="1" x14ac:dyDescent="0.2">
      <c r="A49" s="33" t="str">
        <f>$A$3</f>
        <v>チーム名</v>
      </c>
      <c r="B49" s="341" t="str">
        <f>$B$3</f>
        <v>ａｓ　ｏｎｅ　B</v>
      </c>
      <c r="C49" s="342"/>
      <c r="D49" s="342"/>
      <c r="E49" s="342"/>
      <c r="F49" s="342"/>
      <c r="G49" s="343"/>
      <c r="H49" s="336" t="str">
        <f>H3</f>
        <v>みっくす 2</v>
      </c>
      <c r="I49" s="336"/>
      <c r="J49" s="336"/>
      <c r="K49" s="336"/>
      <c r="L49" s="336"/>
      <c r="M49" s="336"/>
      <c r="N49" s="336" t="str">
        <f>$N$3</f>
        <v>さくらんぼ</v>
      </c>
      <c r="O49" s="336"/>
      <c r="P49" s="336"/>
      <c r="Q49" s="336"/>
      <c r="R49" s="336"/>
      <c r="S49" s="336"/>
      <c r="T49" s="336" t="str">
        <f>$T$3</f>
        <v>ウェーブ</v>
      </c>
      <c r="U49" s="336"/>
      <c r="V49" s="336"/>
      <c r="W49" s="336"/>
      <c r="X49" s="336"/>
      <c r="Y49" s="336"/>
      <c r="Z49" s="336" t="str">
        <f>$Z$3</f>
        <v>大塚SVCⅡ</v>
      </c>
      <c r="AA49" s="336"/>
      <c r="AB49" s="336"/>
      <c r="AC49" s="336"/>
      <c r="AD49" s="336"/>
      <c r="AE49" s="336"/>
      <c r="AF49" s="336" t="str">
        <f>$AF$3</f>
        <v>清水SVC</v>
      </c>
      <c r="AG49" s="336"/>
      <c r="AH49" s="336"/>
      <c r="AI49" s="336"/>
      <c r="AJ49" s="336"/>
      <c r="AK49" s="336"/>
      <c r="AL49" s="336">
        <f>$AL$3</f>
        <v>0</v>
      </c>
      <c r="AM49" s="336"/>
      <c r="AN49" s="336"/>
      <c r="AO49" s="336"/>
      <c r="AP49" s="336"/>
      <c r="AQ49" s="336"/>
      <c r="AR49" s="336">
        <f>$AR$3</f>
        <v>0</v>
      </c>
      <c r="AS49" s="336"/>
      <c r="AT49" s="336"/>
      <c r="AU49" s="336"/>
      <c r="AV49" s="336"/>
      <c r="AW49" s="336"/>
      <c r="AX49" s="336">
        <f>$AX$3</f>
        <v>0</v>
      </c>
      <c r="AY49" s="336"/>
      <c r="AZ49" s="336"/>
      <c r="BA49" s="336"/>
      <c r="BB49" s="336"/>
      <c r="BC49" s="336"/>
      <c r="BD49" s="336">
        <f>$BD$3</f>
        <v>0</v>
      </c>
      <c r="BE49" s="336"/>
      <c r="BF49" s="336"/>
      <c r="BG49" s="336"/>
      <c r="BH49" s="336"/>
      <c r="BI49" s="337"/>
    </row>
    <row r="50" spans="1:61" ht="22.5" customHeight="1" thickBot="1" x14ac:dyDescent="0.25">
      <c r="A50" s="34" t="s">
        <v>11</v>
      </c>
      <c r="B50" s="334">
        <f>$BU$4</f>
        <v>5</v>
      </c>
      <c r="C50" s="334"/>
      <c r="D50" s="334"/>
      <c r="E50" s="334"/>
      <c r="F50" s="334"/>
      <c r="G50" s="334"/>
      <c r="H50" s="334">
        <f>$BU$8</f>
        <v>3</v>
      </c>
      <c r="I50" s="334"/>
      <c r="J50" s="334"/>
      <c r="K50" s="334"/>
      <c r="L50" s="334"/>
      <c r="M50" s="334"/>
      <c r="N50" s="334">
        <f>$BU$12</f>
        <v>2</v>
      </c>
      <c r="O50" s="334"/>
      <c r="P50" s="334"/>
      <c r="Q50" s="334"/>
      <c r="R50" s="334"/>
      <c r="S50" s="334"/>
      <c r="T50" s="334">
        <f>$BU$16</f>
        <v>4</v>
      </c>
      <c r="U50" s="334"/>
      <c r="V50" s="334"/>
      <c r="W50" s="334"/>
      <c r="X50" s="334"/>
      <c r="Y50" s="334"/>
      <c r="Z50" s="334">
        <f>$BU$20</f>
        <v>1</v>
      </c>
      <c r="AA50" s="334"/>
      <c r="AB50" s="334"/>
      <c r="AC50" s="334"/>
      <c r="AD50" s="334"/>
      <c r="AE50" s="334"/>
      <c r="AF50" s="334">
        <f>$BU$24</f>
        <v>6</v>
      </c>
      <c r="AG50" s="334"/>
      <c r="AH50" s="334"/>
      <c r="AI50" s="334"/>
      <c r="AJ50" s="334"/>
      <c r="AK50" s="334"/>
      <c r="AL50" s="334">
        <f>$BU$28</f>
        <v>7</v>
      </c>
      <c r="AM50" s="334"/>
      <c r="AN50" s="334"/>
      <c r="AO50" s="334"/>
      <c r="AP50" s="334"/>
      <c r="AQ50" s="334"/>
      <c r="AR50" s="334">
        <f>$BU$32</f>
        <v>7</v>
      </c>
      <c r="AS50" s="334"/>
      <c r="AT50" s="334"/>
      <c r="AU50" s="334"/>
      <c r="AV50" s="334"/>
      <c r="AW50" s="334"/>
      <c r="AX50" s="334">
        <f>$BU$36</f>
        <v>7</v>
      </c>
      <c r="AY50" s="334"/>
      <c r="AZ50" s="334"/>
      <c r="BA50" s="334"/>
      <c r="BB50" s="334"/>
      <c r="BC50" s="334"/>
      <c r="BD50" s="334">
        <f>$BU$40</f>
        <v>7</v>
      </c>
      <c r="BE50" s="334"/>
      <c r="BF50" s="334"/>
      <c r="BG50" s="334"/>
      <c r="BH50" s="334"/>
      <c r="BI50" s="335"/>
    </row>
    <row r="51" spans="1:61" ht="12" customHeight="1" thickTop="1" x14ac:dyDescent="0.2"/>
    <row r="52" spans="1:61" ht="12" customHeight="1" x14ac:dyDescent="0.2"/>
    <row r="53" spans="1:61" ht="12" customHeight="1" x14ac:dyDescent="0.2"/>
    <row r="54" spans="1:61" ht="12" customHeight="1" x14ac:dyDescent="0.2"/>
    <row r="55" spans="1:61" ht="12" customHeight="1" x14ac:dyDescent="0.2"/>
    <row r="56" spans="1:61" ht="12" customHeight="1" x14ac:dyDescent="0.2"/>
    <row r="57" spans="1:61" ht="12" customHeight="1" x14ac:dyDescent="0.2"/>
    <row r="58" spans="1:61" ht="12" customHeight="1" x14ac:dyDescent="0.2"/>
    <row r="59" spans="1:61" ht="12" customHeight="1" x14ac:dyDescent="0.2"/>
    <row r="60" spans="1:61" ht="12" customHeight="1" x14ac:dyDescent="0.2"/>
    <row r="61" spans="1:61" ht="12" customHeight="1" x14ac:dyDescent="0.2"/>
    <row r="62" spans="1:61" ht="12" customHeight="1" x14ac:dyDescent="0.2"/>
    <row r="63" spans="1:61" ht="12" customHeight="1" x14ac:dyDescent="0.2"/>
    <row r="64" spans="1:61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111" spans="58:58" x14ac:dyDescent="0.2">
      <c r="BF111" s="102"/>
    </row>
  </sheetData>
  <mergeCells count="282">
    <mergeCell ref="BD2:BI2"/>
    <mergeCell ref="BJ2:BL3"/>
    <mergeCell ref="AX3:BC3"/>
    <mergeCell ref="BD3:BI3"/>
    <mergeCell ref="B1:G1"/>
    <mergeCell ref="B2:G2"/>
    <mergeCell ref="H2:M2"/>
    <mergeCell ref="N2:S2"/>
    <mergeCell ref="T2:Y2"/>
    <mergeCell ref="Z2:AE2"/>
    <mergeCell ref="N4:N7"/>
    <mergeCell ref="T4:T7"/>
    <mergeCell ref="Z4:Z7"/>
    <mergeCell ref="AF4:AF7"/>
    <mergeCell ref="BT2:BT3"/>
    <mergeCell ref="BU2:BU3"/>
    <mergeCell ref="B3:G3"/>
    <mergeCell ref="H3:M3"/>
    <mergeCell ref="N3:S3"/>
    <mergeCell ref="T3:Y3"/>
    <mergeCell ref="Z3:AE3"/>
    <mergeCell ref="AF3:AK3"/>
    <mergeCell ref="AL3:AQ3"/>
    <mergeCell ref="AR3:AW3"/>
    <mergeCell ref="BM2:BM3"/>
    <mergeCell ref="BN2:BN3"/>
    <mergeCell ref="BP2:BP3"/>
    <mergeCell ref="BQ2:BQ3"/>
    <mergeCell ref="BR2:BR3"/>
    <mergeCell ref="BS2:BS3"/>
    <mergeCell ref="AF2:AK2"/>
    <mergeCell ref="AL2:AQ2"/>
    <mergeCell ref="AR2:AW2"/>
    <mergeCell ref="AX2:BC2"/>
    <mergeCell ref="BR4:BR7"/>
    <mergeCell ref="BS4:BS7"/>
    <mergeCell ref="BT4:BT7"/>
    <mergeCell ref="BU4:BU7"/>
    <mergeCell ref="A5:A7"/>
    <mergeCell ref="B8:B11"/>
    <mergeCell ref="H8:M11"/>
    <mergeCell ref="N8:N11"/>
    <mergeCell ref="T8:T11"/>
    <mergeCell ref="Z8:Z11"/>
    <mergeCell ref="BL4:BL7"/>
    <mergeCell ref="BM4:BM7"/>
    <mergeCell ref="BN4:BN7"/>
    <mergeCell ref="BO4:BO7"/>
    <mergeCell ref="BP4:BP7"/>
    <mergeCell ref="BQ4:BQ7"/>
    <mergeCell ref="AL4:AL7"/>
    <mergeCell ref="AR4:AR7"/>
    <mergeCell ref="AX4:AX7"/>
    <mergeCell ref="BD4:BD7"/>
    <mergeCell ref="BJ4:BJ7"/>
    <mergeCell ref="BK4:BK7"/>
    <mergeCell ref="B4:G7"/>
    <mergeCell ref="H4:H7"/>
    <mergeCell ref="A9:A11"/>
    <mergeCell ref="BK8:BK11"/>
    <mergeCell ref="BL8:BL11"/>
    <mergeCell ref="BM8:BM11"/>
    <mergeCell ref="BN8:BN11"/>
    <mergeCell ref="BO8:BO11"/>
    <mergeCell ref="BP8:BP11"/>
    <mergeCell ref="AF8:AF11"/>
    <mergeCell ref="AL8:AL11"/>
    <mergeCell ref="AR8:AR11"/>
    <mergeCell ref="AX8:AX11"/>
    <mergeCell ref="BD8:BD11"/>
    <mergeCell ref="BJ8:BJ11"/>
    <mergeCell ref="Z12:Z15"/>
    <mergeCell ref="AF12:AF15"/>
    <mergeCell ref="BQ8:BQ11"/>
    <mergeCell ref="BR8:BR11"/>
    <mergeCell ref="BS8:BS11"/>
    <mergeCell ref="BT8:BT11"/>
    <mergeCell ref="BU8:BU11"/>
    <mergeCell ref="BR12:BR15"/>
    <mergeCell ref="BS12:BS15"/>
    <mergeCell ref="BT12:BT15"/>
    <mergeCell ref="BU12:BU15"/>
    <mergeCell ref="BO12:BO15"/>
    <mergeCell ref="BP12:BP15"/>
    <mergeCell ref="BQ12:BQ15"/>
    <mergeCell ref="A13:A15"/>
    <mergeCell ref="B16:B19"/>
    <mergeCell ref="H16:H19"/>
    <mergeCell ref="N16:N19"/>
    <mergeCell ref="T16:Y19"/>
    <mergeCell ref="Z16:Z19"/>
    <mergeCell ref="BL12:BL15"/>
    <mergeCell ref="BM12:BM15"/>
    <mergeCell ref="BN12:BN15"/>
    <mergeCell ref="AL12:AL15"/>
    <mergeCell ref="AR12:AR15"/>
    <mergeCell ref="AX12:AX15"/>
    <mergeCell ref="BD12:BD15"/>
    <mergeCell ref="BJ12:BJ15"/>
    <mergeCell ref="BK12:BK15"/>
    <mergeCell ref="B12:B15"/>
    <mergeCell ref="H12:H15"/>
    <mergeCell ref="A17:A19"/>
    <mergeCell ref="BK16:BK19"/>
    <mergeCell ref="BL16:BL19"/>
    <mergeCell ref="BM16:BM19"/>
    <mergeCell ref="BN16:BN19"/>
    <mergeCell ref="N12:S15"/>
    <mergeCell ref="T12:T15"/>
    <mergeCell ref="BO16:BO19"/>
    <mergeCell ref="BP16:BP19"/>
    <mergeCell ref="AF16:AF19"/>
    <mergeCell ref="AL16:AL19"/>
    <mergeCell ref="AR16:AR19"/>
    <mergeCell ref="AX16:AX19"/>
    <mergeCell ref="BD16:BD19"/>
    <mergeCell ref="BJ16:BJ19"/>
    <mergeCell ref="N20:N23"/>
    <mergeCell ref="T20:T23"/>
    <mergeCell ref="Z20:AE23"/>
    <mergeCell ref="AF20:AF23"/>
    <mergeCell ref="BO20:BO23"/>
    <mergeCell ref="BP20:BP23"/>
    <mergeCell ref="BQ16:BQ19"/>
    <mergeCell ref="BR16:BR19"/>
    <mergeCell ref="BS16:BS19"/>
    <mergeCell ref="BT16:BT19"/>
    <mergeCell ref="BU16:BU19"/>
    <mergeCell ref="BR20:BR23"/>
    <mergeCell ref="BS20:BS23"/>
    <mergeCell ref="BT20:BT23"/>
    <mergeCell ref="BU20:BU23"/>
    <mergeCell ref="BQ20:BQ23"/>
    <mergeCell ref="A21:A23"/>
    <mergeCell ref="B24:B27"/>
    <mergeCell ref="H24:H27"/>
    <mergeCell ref="N24:N27"/>
    <mergeCell ref="T24:T27"/>
    <mergeCell ref="Z24:Z27"/>
    <mergeCell ref="BL20:BL23"/>
    <mergeCell ref="BM20:BM23"/>
    <mergeCell ref="BN20:BN23"/>
    <mergeCell ref="AL20:AL23"/>
    <mergeCell ref="AR20:AR23"/>
    <mergeCell ref="AX20:AX23"/>
    <mergeCell ref="BD20:BD23"/>
    <mergeCell ref="BJ20:BJ23"/>
    <mergeCell ref="BK20:BK23"/>
    <mergeCell ref="B20:B23"/>
    <mergeCell ref="H20:H23"/>
    <mergeCell ref="A25:A27"/>
    <mergeCell ref="BK24:BK27"/>
    <mergeCell ref="BL24:BL27"/>
    <mergeCell ref="BM24:BM27"/>
    <mergeCell ref="BN24:BN27"/>
    <mergeCell ref="BO24:BO27"/>
    <mergeCell ref="BP24:BP27"/>
    <mergeCell ref="AF24:AK27"/>
    <mergeCell ref="AL24:AL27"/>
    <mergeCell ref="AR24:AR27"/>
    <mergeCell ref="AX24:AX27"/>
    <mergeCell ref="BD24:BD27"/>
    <mergeCell ref="BJ24:BJ27"/>
    <mergeCell ref="N28:N31"/>
    <mergeCell ref="T28:T31"/>
    <mergeCell ref="Z28:Z31"/>
    <mergeCell ref="AF28:AF31"/>
    <mergeCell ref="BO28:BO31"/>
    <mergeCell ref="BP28:BP31"/>
    <mergeCell ref="BQ24:BQ27"/>
    <mergeCell ref="BR24:BR27"/>
    <mergeCell ref="BS24:BS27"/>
    <mergeCell ref="BT24:BT27"/>
    <mergeCell ref="BU24:BU27"/>
    <mergeCell ref="BR28:BR31"/>
    <mergeCell ref="BS28:BS31"/>
    <mergeCell ref="BT28:BT31"/>
    <mergeCell ref="BU28:BU31"/>
    <mergeCell ref="BQ28:BQ31"/>
    <mergeCell ref="A29:A31"/>
    <mergeCell ref="B32:B35"/>
    <mergeCell ref="H32:H35"/>
    <mergeCell ref="N32:N35"/>
    <mergeCell ref="T32:T35"/>
    <mergeCell ref="Z32:Z35"/>
    <mergeCell ref="BL28:BL31"/>
    <mergeCell ref="BM28:BM31"/>
    <mergeCell ref="BN28:BN31"/>
    <mergeCell ref="AL28:AQ31"/>
    <mergeCell ref="AR28:AR31"/>
    <mergeCell ref="AX28:AX31"/>
    <mergeCell ref="BD28:BD31"/>
    <mergeCell ref="BJ28:BJ31"/>
    <mergeCell ref="BK28:BK31"/>
    <mergeCell ref="B28:B31"/>
    <mergeCell ref="H28:H31"/>
    <mergeCell ref="A33:A35"/>
    <mergeCell ref="BK32:BK35"/>
    <mergeCell ref="BL32:BL35"/>
    <mergeCell ref="BM32:BM35"/>
    <mergeCell ref="BN32:BN35"/>
    <mergeCell ref="BO32:BO35"/>
    <mergeCell ref="BP32:BP35"/>
    <mergeCell ref="AF32:AF35"/>
    <mergeCell ref="AL32:AL35"/>
    <mergeCell ref="AR32:AR35"/>
    <mergeCell ref="AX32:AX35"/>
    <mergeCell ref="BD32:BD35"/>
    <mergeCell ref="BJ32:BJ35"/>
    <mergeCell ref="N36:N39"/>
    <mergeCell ref="T36:T39"/>
    <mergeCell ref="Z36:Z39"/>
    <mergeCell ref="AF36:AF39"/>
    <mergeCell ref="BO36:BO39"/>
    <mergeCell ref="BP36:BP39"/>
    <mergeCell ref="BQ32:BQ35"/>
    <mergeCell ref="BR32:BR35"/>
    <mergeCell ref="BS32:BS35"/>
    <mergeCell ref="BT32:BT35"/>
    <mergeCell ref="BU32:BU35"/>
    <mergeCell ref="BR36:BR39"/>
    <mergeCell ref="BS36:BS39"/>
    <mergeCell ref="BT36:BT39"/>
    <mergeCell ref="BU36:BU39"/>
    <mergeCell ref="BQ36:BQ39"/>
    <mergeCell ref="A37:A39"/>
    <mergeCell ref="B40:B43"/>
    <mergeCell ref="H40:H43"/>
    <mergeCell ref="N40:N43"/>
    <mergeCell ref="T40:T43"/>
    <mergeCell ref="Z40:Z43"/>
    <mergeCell ref="BL36:BL39"/>
    <mergeCell ref="BM36:BM39"/>
    <mergeCell ref="BN36:BN39"/>
    <mergeCell ref="AL36:AL39"/>
    <mergeCell ref="AR36:AR39"/>
    <mergeCell ref="AX36:AX39"/>
    <mergeCell ref="BD36:BD39"/>
    <mergeCell ref="BJ36:BJ39"/>
    <mergeCell ref="BK36:BK39"/>
    <mergeCell ref="B36:B39"/>
    <mergeCell ref="H36:H39"/>
    <mergeCell ref="BQ40:BQ43"/>
    <mergeCell ref="BR40:BR43"/>
    <mergeCell ref="BS40:BS43"/>
    <mergeCell ref="BT40:BT43"/>
    <mergeCell ref="BU40:BU43"/>
    <mergeCell ref="A41:A43"/>
    <mergeCell ref="BK40:BK43"/>
    <mergeCell ref="BL40:BL43"/>
    <mergeCell ref="BM40:BM43"/>
    <mergeCell ref="BN40:BN43"/>
    <mergeCell ref="BO40:BO43"/>
    <mergeCell ref="BP40:BP43"/>
    <mergeCell ref="AF40:AF43"/>
    <mergeCell ref="AL40:AL43"/>
    <mergeCell ref="AR40:AR43"/>
    <mergeCell ref="AX40:AX43"/>
    <mergeCell ref="BD40:BD43"/>
    <mergeCell ref="BJ40:BJ43"/>
    <mergeCell ref="BJ44:BK44"/>
    <mergeCell ref="BL44:BN44"/>
    <mergeCell ref="B49:G49"/>
    <mergeCell ref="H49:M49"/>
    <mergeCell ref="N49:S49"/>
    <mergeCell ref="T49:Y49"/>
    <mergeCell ref="Z49:AE49"/>
    <mergeCell ref="AF49:AK49"/>
    <mergeCell ref="AL49:AQ49"/>
    <mergeCell ref="AR49:AW49"/>
    <mergeCell ref="AX50:BC50"/>
    <mergeCell ref="BD50:BI50"/>
    <mergeCell ref="AX49:BC49"/>
    <mergeCell ref="BD49:BI49"/>
    <mergeCell ref="B50:G50"/>
    <mergeCell ref="H50:M50"/>
    <mergeCell ref="N50:S50"/>
    <mergeCell ref="T50:Y50"/>
    <mergeCell ref="Z50:AE50"/>
    <mergeCell ref="AF50:AK50"/>
    <mergeCell ref="AL50:AQ50"/>
    <mergeCell ref="AR50:AW50"/>
  </mergeCells>
  <phoneticPr fontId="16"/>
  <conditionalFormatting sqref="CA4:CA5 CA8:CA9">
    <cfRule type="duplicateValues" dxfId="0" priority="1" stopIfTrue="1"/>
  </conditionalFormatting>
  <pageMargins left="0.62992125984251968" right="0.23622047244094491" top="0.55118110236220474" bottom="0.55118110236220474" header="0.31496062992125984" footer="0.31496062992125984"/>
  <pageSetup paperSize="9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F87C7-1103-445B-9A28-CF41870A4DA0}">
  <dimension ref="B2:CA52"/>
  <sheetViews>
    <sheetView topLeftCell="A4" zoomScale="83" zoomScaleNormal="83" workbookViewId="0">
      <selection activeCell="CF47" sqref="CF47"/>
    </sheetView>
  </sheetViews>
  <sheetFormatPr defaultRowHeight="13" x14ac:dyDescent="0.2"/>
  <cols>
    <col min="2" max="2" width="8.90625" customWidth="1"/>
    <col min="3" max="38" width="2.81640625" customWidth="1"/>
    <col min="39" max="62" width="0" hidden="1" customWidth="1"/>
    <col min="63" max="65" width="3.6328125" customWidth="1"/>
    <col min="66" max="69" width="5.6328125" hidden="1" customWidth="1"/>
    <col min="70" max="70" width="6.81640625" hidden="1" customWidth="1"/>
    <col min="71" max="72" width="5.6328125" hidden="1" customWidth="1"/>
    <col min="73" max="73" width="7.90625" hidden="1" customWidth="1"/>
    <col min="75" max="78" width="0" hidden="1" customWidth="1"/>
  </cols>
  <sheetData>
    <row r="2" spans="2:79" ht="14.5" customHeight="1" thickBot="1" x14ac:dyDescent="0.25">
      <c r="B2" s="3" t="s">
        <v>0</v>
      </c>
      <c r="C2" s="464" t="s">
        <v>80</v>
      </c>
      <c r="D2" s="464"/>
      <c r="E2" s="464"/>
      <c r="F2" s="464"/>
      <c r="G2" s="464"/>
      <c r="H2" s="464"/>
      <c r="I2" s="4" t="s">
        <v>56</v>
      </c>
      <c r="J2" s="4"/>
      <c r="K2" s="4"/>
      <c r="L2" s="4"/>
      <c r="M2" s="4"/>
      <c r="N2" s="4"/>
      <c r="O2" s="4"/>
      <c r="P2" s="4"/>
      <c r="Q2" s="35"/>
      <c r="R2" s="35"/>
      <c r="S2" s="103" t="s">
        <v>49</v>
      </c>
      <c r="T2" s="35"/>
      <c r="U2" s="35"/>
      <c r="V2" s="35"/>
      <c r="W2" s="35"/>
      <c r="X2" s="35"/>
      <c r="Y2" s="35"/>
      <c r="Z2" s="35"/>
      <c r="AG2" t="s">
        <v>1</v>
      </c>
    </row>
    <row r="3" spans="2:79" ht="14.5" customHeight="1" thickTop="1" x14ac:dyDescent="0.2">
      <c r="B3" s="5" t="s">
        <v>2</v>
      </c>
      <c r="C3" s="457"/>
      <c r="D3" s="458"/>
      <c r="E3" s="458"/>
      <c r="F3" s="458"/>
      <c r="G3" s="458"/>
      <c r="H3" s="459"/>
      <c r="I3" s="457"/>
      <c r="J3" s="458"/>
      <c r="K3" s="458"/>
      <c r="L3" s="458"/>
      <c r="M3" s="458"/>
      <c r="N3" s="459"/>
      <c r="O3" s="457"/>
      <c r="P3" s="458"/>
      <c r="Q3" s="458"/>
      <c r="R3" s="458"/>
      <c r="S3" s="458"/>
      <c r="T3" s="459"/>
      <c r="U3" s="457"/>
      <c r="V3" s="458"/>
      <c r="W3" s="458"/>
      <c r="X3" s="458"/>
      <c r="Y3" s="458"/>
      <c r="Z3" s="459"/>
      <c r="AA3" s="457"/>
      <c r="AB3" s="458"/>
      <c r="AC3" s="458"/>
      <c r="AD3" s="458"/>
      <c r="AE3" s="458"/>
      <c r="AF3" s="459"/>
      <c r="AG3" s="457"/>
      <c r="AH3" s="458"/>
      <c r="AI3" s="458"/>
      <c r="AJ3" s="458"/>
      <c r="AK3" s="458"/>
      <c r="AL3" s="459"/>
      <c r="AM3" s="457"/>
      <c r="AN3" s="458"/>
      <c r="AO3" s="458"/>
      <c r="AP3" s="458"/>
      <c r="AQ3" s="458"/>
      <c r="AR3" s="459"/>
      <c r="AS3" s="457"/>
      <c r="AT3" s="458"/>
      <c r="AU3" s="458"/>
      <c r="AV3" s="458"/>
      <c r="AW3" s="458"/>
      <c r="AX3" s="459"/>
      <c r="AY3" s="457"/>
      <c r="AZ3" s="458"/>
      <c r="BA3" s="458"/>
      <c r="BB3" s="458"/>
      <c r="BC3" s="458"/>
      <c r="BD3" s="459"/>
      <c r="BE3" s="457"/>
      <c r="BF3" s="458"/>
      <c r="BG3" s="458"/>
      <c r="BH3" s="458"/>
      <c r="BI3" s="458"/>
      <c r="BJ3" s="459"/>
      <c r="BK3" s="465" t="s">
        <v>3</v>
      </c>
      <c r="BL3" s="466"/>
      <c r="BM3" s="467"/>
      <c r="BN3" s="451" t="s">
        <v>4</v>
      </c>
      <c r="BO3" s="453" t="s">
        <v>5</v>
      </c>
      <c r="BP3" s="96"/>
      <c r="BQ3" s="455" t="s">
        <v>6</v>
      </c>
      <c r="BR3" s="444" t="s">
        <v>7</v>
      </c>
      <c r="BS3" s="444" t="s">
        <v>8</v>
      </c>
      <c r="BT3" s="444" t="s">
        <v>9</v>
      </c>
      <c r="BU3" s="444" t="s">
        <v>10</v>
      </c>
      <c r="BV3" s="446" t="s">
        <v>11</v>
      </c>
    </row>
    <row r="4" spans="2:79" ht="14.5" customHeight="1" thickBot="1" x14ac:dyDescent="0.25">
      <c r="B4" s="6" t="s">
        <v>12</v>
      </c>
      <c r="C4" s="448" t="s">
        <v>85</v>
      </c>
      <c r="D4" s="449"/>
      <c r="E4" s="449"/>
      <c r="F4" s="449"/>
      <c r="G4" s="449"/>
      <c r="H4" s="450"/>
      <c r="I4" s="448" t="s">
        <v>82</v>
      </c>
      <c r="J4" s="449"/>
      <c r="K4" s="449"/>
      <c r="L4" s="449"/>
      <c r="M4" s="449"/>
      <c r="N4" s="450"/>
      <c r="O4" s="448" t="s">
        <v>47</v>
      </c>
      <c r="P4" s="449"/>
      <c r="Q4" s="449"/>
      <c r="R4" s="449"/>
      <c r="S4" s="449"/>
      <c r="T4" s="450"/>
      <c r="U4" s="448" t="s">
        <v>83</v>
      </c>
      <c r="V4" s="449"/>
      <c r="W4" s="449"/>
      <c r="X4" s="449"/>
      <c r="Y4" s="449"/>
      <c r="Z4" s="450"/>
      <c r="AA4" s="448" t="s">
        <v>70</v>
      </c>
      <c r="AB4" s="449"/>
      <c r="AC4" s="449"/>
      <c r="AD4" s="449"/>
      <c r="AE4" s="449"/>
      <c r="AF4" s="450"/>
      <c r="AG4" s="448" t="s">
        <v>84</v>
      </c>
      <c r="AH4" s="449"/>
      <c r="AI4" s="449"/>
      <c r="AJ4" s="449"/>
      <c r="AK4" s="449"/>
      <c r="AL4" s="450"/>
      <c r="AM4" s="448"/>
      <c r="AN4" s="449"/>
      <c r="AO4" s="449"/>
      <c r="AP4" s="449"/>
      <c r="AQ4" s="449"/>
      <c r="AR4" s="450"/>
      <c r="AS4" s="448"/>
      <c r="AT4" s="449"/>
      <c r="AU4" s="449"/>
      <c r="AV4" s="449"/>
      <c r="AW4" s="449"/>
      <c r="AX4" s="450"/>
      <c r="AY4" s="448"/>
      <c r="AZ4" s="449"/>
      <c r="BA4" s="449"/>
      <c r="BB4" s="449"/>
      <c r="BC4" s="449"/>
      <c r="BD4" s="450"/>
      <c r="BE4" s="448"/>
      <c r="BF4" s="449"/>
      <c r="BG4" s="449"/>
      <c r="BH4" s="449"/>
      <c r="BI4" s="449"/>
      <c r="BJ4" s="450"/>
      <c r="BK4" s="468"/>
      <c r="BL4" s="469"/>
      <c r="BM4" s="470"/>
      <c r="BN4" s="452"/>
      <c r="BO4" s="474"/>
      <c r="BP4" s="97"/>
      <c r="BQ4" s="456"/>
      <c r="BR4" s="445"/>
      <c r="BS4" s="445"/>
      <c r="BT4" s="445"/>
      <c r="BU4" s="445"/>
      <c r="BV4" s="447"/>
      <c r="BW4" s="2"/>
      <c r="BX4" s="2"/>
      <c r="BY4" s="2"/>
      <c r="BZ4" s="2"/>
      <c r="CA4" s="2"/>
    </row>
    <row r="5" spans="2:79" ht="13" customHeight="1" x14ac:dyDescent="0.2">
      <c r="B5" s="7" t="s">
        <v>13</v>
      </c>
      <c r="C5" s="394"/>
      <c r="D5" s="395"/>
      <c r="E5" s="395"/>
      <c r="F5" s="395"/>
      <c r="G5" s="395"/>
      <c r="H5" s="396"/>
      <c r="I5" s="408" t="s">
        <v>27</v>
      </c>
      <c r="J5" s="36">
        <f>IF(K6="","",SUM(J6:J8))</f>
        <v>0</v>
      </c>
      <c r="K5" s="37"/>
      <c r="L5" s="38" t="s">
        <v>14</v>
      </c>
      <c r="M5" s="36">
        <f>IF(M6="","",SUM(N6:N8))</f>
        <v>2</v>
      </c>
      <c r="N5" s="37"/>
      <c r="O5" s="408" t="s">
        <v>15</v>
      </c>
      <c r="P5" s="36">
        <f>IF(Q6="","",SUM(P6:P8))</f>
        <v>2</v>
      </c>
      <c r="Q5" s="39"/>
      <c r="R5" s="59" t="s">
        <v>14</v>
      </c>
      <c r="S5" s="36">
        <f>IF(S6="","",SUM(T6:T8))</f>
        <v>0</v>
      </c>
      <c r="T5" s="37"/>
      <c r="U5" s="471" t="s">
        <v>16</v>
      </c>
      <c r="V5" s="36">
        <f>IF(W6="","",SUM(V6:V8))</f>
        <v>2</v>
      </c>
      <c r="W5" s="37"/>
      <c r="X5" s="59" t="s">
        <v>14</v>
      </c>
      <c r="Y5" s="36">
        <f>IF(Y6="","",SUM(Z6:Z8))</f>
        <v>0</v>
      </c>
      <c r="Z5" s="37"/>
      <c r="AA5" s="408" t="s">
        <v>17</v>
      </c>
      <c r="AB5" s="36">
        <f>IF(AC6="","",SUM(AB6:AB8))</f>
        <v>1</v>
      </c>
      <c r="AC5" s="37"/>
      <c r="AD5" s="38" t="s">
        <v>14</v>
      </c>
      <c r="AE5" s="36">
        <f>IF(AE6="","",SUM(AF6:AF8))</f>
        <v>2</v>
      </c>
      <c r="AF5" s="37"/>
      <c r="AG5" s="408" t="s">
        <v>18</v>
      </c>
      <c r="AH5" s="36">
        <f>IF(AI6="","",SUM(AH6:AH8))</f>
        <v>0</v>
      </c>
      <c r="AI5" s="37"/>
      <c r="AJ5" s="59" t="s">
        <v>14</v>
      </c>
      <c r="AK5" s="36">
        <f>IF(AK6="","",SUM(AL6:AL8))</f>
        <v>2</v>
      </c>
      <c r="AL5" s="37"/>
      <c r="AM5" s="408"/>
      <c r="AN5" s="36" t="str">
        <f>IF(AO6="","",SUM(AN6:AN8))</f>
        <v/>
      </c>
      <c r="AO5" s="37"/>
      <c r="AP5" s="59" t="s">
        <v>14</v>
      </c>
      <c r="AQ5" s="36" t="str">
        <f>IF(AQ6="","",SUM(AR6:AR8))</f>
        <v/>
      </c>
      <c r="AR5" s="37"/>
      <c r="AS5" s="438"/>
      <c r="AT5" s="44" t="str">
        <f>IF(AU6="","",SUM(AT6:AT8))</f>
        <v/>
      </c>
      <c r="AU5" s="45"/>
      <c r="AV5" s="64" t="s">
        <v>14</v>
      </c>
      <c r="AW5" s="44" t="str">
        <f>IF(AW6="","",SUM(AX6:AX8))</f>
        <v/>
      </c>
      <c r="AX5" s="45"/>
      <c r="AY5" s="382"/>
      <c r="AZ5" s="44" t="str">
        <f>IF(BA6="","",SUM(AZ6:AZ8))</f>
        <v/>
      </c>
      <c r="BA5" s="45"/>
      <c r="BB5" s="64" t="s">
        <v>14</v>
      </c>
      <c r="BC5" s="44" t="str">
        <f>IF(BC6="","",SUM(BD6:BD8))</f>
        <v/>
      </c>
      <c r="BD5" s="45"/>
      <c r="BE5" s="382"/>
      <c r="BF5" s="44" t="str">
        <f>IF(BG6="","",SUM(BF6:BF8))</f>
        <v/>
      </c>
      <c r="BG5" s="45"/>
      <c r="BH5" s="64" t="s">
        <v>14</v>
      </c>
      <c r="BI5" s="44" t="str">
        <f>IF(BI6="","",SUM(BJ6:BJ8))</f>
        <v/>
      </c>
      <c r="BJ5" s="45"/>
      <c r="BK5" s="361">
        <f>SUMPRODUCT((J5=2)+(P5=2)+(V5=2)+(AB5=2)+(AH5=2)+(AN5=2)+(AT5=2)+(AZ5=2)+(BF5=2))</f>
        <v>2</v>
      </c>
      <c r="BL5" s="361" t="s">
        <v>14</v>
      </c>
      <c r="BM5" s="361">
        <f>SUMPRODUCT((M5=2)+(S5=2)+(Y5=2)+(AE5=2)+(AK5=2)+(AQ5=2)+(AW5=2)+(BC5=2)+(BI5=2))</f>
        <v>3</v>
      </c>
      <c r="BN5" s="363">
        <f>SUM(BK5*2)+BM5</f>
        <v>7</v>
      </c>
      <c r="BO5" s="378">
        <f>SUM(J5,P5,V5,AB5,AH5,AN5,AT5,AZ5,BF5)</f>
        <v>5</v>
      </c>
      <c r="BP5" s="378" t="s">
        <v>14</v>
      </c>
      <c r="BQ5" s="378">
        <f>SUM(G5,M5,S5,Y5,AE5,AK5,AQ5,AW5,BC5,BI5)</f>
        <v>6</v>
      </c>
      <c r="BR5" s="435">
        <f>SUM(BO5/BQ5)</f>
        <v>0.83333333333333337</v>
      </c>
      <c r="BS5" s="378">
        <f>SUM(K6,K7,K8,Q6,Q7,Q8,W6,W7,W8,AC6,AC7,AC8,AI6,AI7,AI8,AO6,AO7,AO8,AU6,AU7,AU8,BA6,BA7,BA8,BG6,BG7,BG8,E6,E7,E8)</f>
        <v>140</v>
      </c>
      <c r="BT5" s="378">
        <f>SUM(G6,G7,G8,M6,M7,M8,S6,S7,S8,Y6,Y7,Y8,AE6,AE7,AE8,AK6,AK7,AK8,AQ6,AQ7,AQ8,AW6,AW7,AW8,BC6,BC7,BC8,BI6,BI7,BI8)</f>
        <v>116</v>
      </c>
      <c r="BU5" s="475">
        <f>SUM(BS5/BT5)</f>
        <v>1.2068965517241379</v>
      </c>
      <c r="BV5" s="476">
        <v>4</v>
      </c>
      <c r="BW5">
        <f>RANK(BZ5,BZ$4:BZ$43)</f>
        <v>4</v>
      </c>
      <c r="BX5">
        <f>IF(BO5=0,0,IF(BQ5=0,9,BR5))</f>
        <v>0.83333333333333337</v>
      </c>
      <c r="BY5">
        <f>IF(BS5=0,0,BU5)</f>
        <v>1.2068965517241379</v>
      </c>
      <c r="BZ5">
        <f>BK5+0.01*BX5+0.00001*BY5</f>
        <v>2.0083454022988505</v>
      </c>
    </row>
    <row r="6" spans="2:79" ht="13" customHeight="1" x14ac:dyDescent="0.2">
      <c r="B6" s="356" t="s">
        <v>81</v>
      </c>
      <c r="C6" s="397"/>
      <c r="D6" s="398"/>
      <c r="E6" s="398"/>
      <c r="F6" s="398"/>
      <c r="G6" s="398"/>
      <c r="H6" s="399"/>
      <c r="I6" s="409"/>
      <c r="J6" s="40">
        <f>IF(K6="","",IF(K6&gt;M6,1,0))</f>
        <v>0</v>
      </c>
      <c r="K6" s="41">
        <v>10</v>
      </c>
      <c r="L6" s="13" t="s">
        <v>14</v>
      </c>
      <c r="M6" s="60">
        <v>15</v>
      </c>
      <c r="N6" s="40">
        <f>IF(M6="","",IF(M6&gt;K6,1,0))</f>
        <v>1</v>
      </c>
      <c r="O6" s="409"/>
      <c r="P6" s="40">
        <f>IF(Q6="","",IF(Q6&gt;S6,1,0))</f>
        <v>1</v>
      </c>
      <c r="Q6" s="41">
        <v>15</v>
      </c>
      <c r="R6" s="42" t="s">
        <v>14</v>
      </c>
      <c r="S6" s="60">
        <v>9</v>
      </c>
      <c r="T6" s="40">
        <f>IF(S6="","",IF(S6&gt;Q6,1,0))</f>
        <v>0</v>
      </c>
      <c r="U6" s="472"/>
      <c r="V6" s="40">
        <f>IF(W6="","",IF(W6&gt;Y6,1,0))</f>
        <v>1</v>
      </c>
      <c r="W6" s="41">
        <v>15</v>
      </c>
      <c r="X6" s="40" t="s">
        <v>14</v>
      </c>
      <c r="Y6" s="60">
        <v>0</v>
      </c>
      <c r="Z6" s="40">
        <f>IF(Y6="","",IF(Y6&gt;W6,1,0))</f>
        <v>0</v>
      </c>
      <c r="AA6" s="409"/>
      <c r="AB6" s="40">
        <f>IF(AC6="","",IF(AC6&gt;AE6,1,0))</f>
        <v>1</v>
      </c>
      <c r="AC6" s="41">
        <v>15</v>
      </c>
      <c r="AD6" s="40" t="s">
        <v>14</v>
      </c>
      <c r="AE6" s="60">
        <v>8</v>
      </c>
      <c r="AF6" s="40">
        <f>IF(AE6="","",IF(AE6&gt;AC6,1,0))</f>
        <v>0</v>
      </c>
      <c r="AG6" s="409"/>
      <c r="AH6" s="40">
        <f>IF(AI6="","",IF(AI6&gt;AK6,1,0))</f>
        <v>0</v>
      </c>
      <c r="AI6" s="41">
        <v>11</v>
      </c>
      <c r="AJ6" s="40" t="s">
        <v>14</v>
      </c>
      <c r="AK6" s="60">
        <v>15</v>
      </c>
      <c r="AL6" s="40">
        <f>IF(AK6="","",IF(AK6&gt;AI6,1,0))</f>
        <v>1</v>
      </c>
      <c r="AM6" s="409"/>
      <c r="AN6" s="40" t="str">
        <f>IF(AO6="","",IF(AO6&gt;AQ6,1,0))</f>
        <v/>
      </c>
      <c r="AO6" s="41"/>
      <c r="AP6" s="40" t="s">
        <v>14</v>
      </c>
      <c r="AQ6" s="60"/>
      <c r="AR6" s="40" t="str">
        <f>IF(AQ6="","",IF(AQ6&gt;AO6,1,0))</f>
        <v/>
      </c>
      <c r="AS6" s="439"/>
      <c r="AT6" s="46" t="str">
        <f>IF(AU6="","",IF(AU6&gt;AW6,1,0))</f>
        <v/>
      </c>
      <c r="AU6" s="47"/>
      <c r="AV6" s="46">
        <f>$AO$5</f>
        <v>0</v>
      </c>
      <c r="AW6" s="48"/>
      <c r="AX6" s="46" t="str">
        <f>IF(AW6="","",IF(AW6&gt;AU6,1,0))</f>
        <v/>
      </c>
      <c r="AY6" s="383"/>
      <c r="AZ6" s="46" t="str">
        <f>IF(BA6="","",IF(BA6&gt;BC6,1,0))</f>
        <v/>
      </c>
      <c r="BA6" s="47"/>
      <c r="BB6" s="46" t="s">
        <v>14</v>
      </c>
      <c r="BC6" s="65"/>
      <c r="BD6" s="46" t="str">
        <f>IF(BC6="","",IF(BC6&gt;BA6,1,0))</f>
        <v/>
      </c>
      <c r="BE6" s="383"/>
      <c r="BF6" s="46" t="str">
        <f>IF(BG6="","",IF(BG6&gt;BI6,1,0))</f>
        <v/>
      </c>
      <c r="BG6" s="47"/>
      <c r="BH6" s="46" t="s">
        <v>14</v>
      </c>
      <c r="BI6" s="65"/>
      <c r="BJ6" s="46" t="str">
        <f>IF(BI6="","",IF(BI6&gt;BG6,1,0))</f>
        <v/>
      </c>
      <c r="BK6" s="359"/>
      <c r="BL6" s="359"/>
      <c r="BM6" s="359"/>
      <c r="BN6" s="364"/>
      <c r="BO6" s="348"/>
      <c r="BP6" s="348"/>
      <c r="BQ6" s="348"/>
      <c r="BR6" s="436"/>
      <c r="BS6" s="348"/>
      <c r="BT6" s="348"/>
      <c r="BU6" s="345"/>
      <c r="BV6" s="477"/>
    </row>
    <row r="7" spans="2:79" ht="13" customHeight="1" x14ac:dyDescent="0.2">
      <c r="B7" s="357"/>
      <c r="C7" s="397"/>
      <c r="D7" s="398"/>
      <c r="E7" s="398"/>
      <c r="F7" s="398"/>
      <c r="G7" s="398"/>
      <c r="H7" s="399"/>
      <c r="I7" s="409"/>
      <c r="J7" s="40">
        <f>IF(K7="","",IF(K7&gt;M7,1,0))</f>
        <v>0</v>
      </c>
      <c r="K7" s="42">
        <v>9</v>
      </c>
      <c r="L7" s="13" t="s">
        <v>14</v>
      </c>
      <c r="M7" s="61">
        <v>15</v>
      </c>
      <c r="N7" s="40">
        <f>IF(M7="","",IF(M7&gt;K7,1,0))</f>
        <v>1</v>
      </c>
      <c r="O7" s="409"/>
      <c r="P7" s="40">
        <f>IF(Q7="","",IF(Q7&gt;S7,1,0))</f>
        <v>1</v>
      </c>
      <c r="Q7" s="42">
        <v>15</v>
      </c>
      <c r="R7" s="42" t="s">
        <v>14</v>
      </c>
      <c r="S7" s="61">
        <v>9</v>
      </c>
      <c r="T7" s="40">
        <f>IF(S7="","",IF(S7&gt;Q7,1,0))</f>
        <v>0</v>
      </c>
      <c r="U7" s="472"/>
      <c r="V7" s="40">
        <f>IF(W7="","",IF(W7&gt;Y7,1,0))</f>
        <v>1</v>
      </c>
      <c r="W7" s="42">
        <v>15</v>
      </c>
      <c r="X7" s="40" t="s">
        <v>14</v>
      </c>
      <c r="Y7" s="61">
        <v>0</v>
      </c>
      <c r="Z7" s="40">
        <f>IF(Y7="","",IF(Y7&gt;W7,1,0))</f>
        <v>0</v>
      </c>
      <c r="AA7" s="409"/>
      <c r="AB7" s="40">
        <f>IF(AC7="","",IF(AC7&gt;AE7,1,0))</f>
        <v>0</v>
      </c>
      <c r="AC7" s="42">
        <v>11</v>
      </c>
      <c r="AD7" s="40" t="s">
        <v>14</v>
      </c>
      <c r="AE7" s="61">
        <v>15</v>
      </c>
      <c r="AF7" s="40">
        <f>IF(AE7="","",IF(AE7&gt;AC7,1,0))</f>
        <v>1</v>
      </c>
      <c r="AG7" s="409"/>
      <c r="AH7" s="40">
        <f>IF(AI7="","",IF(AI7&gt;AK7,1,0))</f>
        <v>0</v>
      </c>
      <c r="AI7" s="42">
        <v>11</v>
      </c>
      <c r="AJ7" s="40" t="s">
        <v>14</v>
      </c>
      <c r="AK7" s="61">
        <v>15</v>
      </c>
      <c r="AL7" s="40">
        <f>IF(AK7="","",IF(AK7&gt;AI7,1,0))</f>
        <v>1</v>
      </c>
      <c r="AM7" s="409"/>
      <c r="AN7" s="40" t="str">
        <f>IF(AO7="","",IF(AO7&gt;AQ7,1,0))</f>
        <v/>
      </c>
      <c r="AO7" s="42"/>
      <c r="AP7" s="40" t="s">
        <v>14</v>
      </c>
      <c r="AQ7" s="61"/>
      <c r="AR7" s="40" t="str">
        <f>IF(AQ7="","",IF(AQ7&gt;AO7,1,0))</f>
        <v/>
      </c>
      <c r="AS7" s="439"/>
      <c r="AT7" s="46" t="str">
        <f>IF(AU7="","",IF(AU7&gt;AW7,1,0))</f>
        <v/>
      </c>
      <c r="AU7" s="48"/>
      <c r="AV7" s="46" t="s">
        <v>14</v>
      </c>
      <c r="AW7" s="48"/>
      <c r="AX7" s="46" t="str">
        <f>IF(AW7="","",IF(AW7&gt;AU7,1,0))</f>
        <v/>
      </c>
      <c r="AY7" s="383"/>
      <c r="AZ7" s="46" t="str">
        <f>IF(BA7="","",IF(BA7&gt;BC7,1,0))</f>
        <v/>
      </c>
      <c r="BA7" s="48"/>
      <c r="BB7" s="46" t="s">
        <v>14</v>
      </c>
      <c r="BC7" s="66"/>
      <c r="BD7" s="46" t="str">
        <f>IF(BC7="","",IF(BC7&gt;BA7,1,0))</f>
        <v/>
      </c>
      <c r="BE7" s="383"/>
      <c r="BF7" s="46" t="str">
        <f>IF(BG7="","",IF(BG7&gt;BI7,1,0))</f>
        <v/>
      </c>
      <c r="BG7" s="48"/>
      <c r="BH7" s="46" t="s">
        <v>14</v>
      </c>
      <c r="BI7" s="66"/>
      <c r="BJ7" s="46" t="str">
        <f>IF(BI7="","",IF(BI7&gt;BG7,1,0))</f>
        <v/>
      </c>
      <c r="BK7" s="359"/>
      <c r="BL7" s="359"/>
      <c r="BM7" s="359"/>
      <c r="BN7" s="364"/>
      <c r="BO7" s="348"/>
      <c r="BP7" s="348"/>
      <c r="BQ7" s="348"/>
      <c r="BR7" s="436"/>
      <c r="BS7" s="348"/>
      <c r="BT7" s="348"/>
      <c r="BU7" s="345"/>
      <c r="BV7" s="477"/>
      <c r="BX7" s="99"/>
    </row>
    <row r="8" spans="2:79" ht="13.5" customHeight="1" thickBot="1" x14ac:dyDescent="0.25">
      <c r="B8" s="372"/>
      <c r="C8" s="400"/>
      <c r="D8" s="401"/>
      <c r="E8" s="401"/>
      <c r="F8" s="401"/>
      <c r="G8" s="401"/>
      <c r="H8" s="402"/>
      <c r="I8" s="410"/>
      <c r="J8" s="40" t="str">
        <f>IF(K8="","",IF(K8&gt;M8,1,0))</f>
        <v/>
      </c>
      <c r="K8" s="43"/>
      <c r="L8" s="16" t="s">
        <v>14</v>
      </c>
      <c r="M8" s="62"/>
      <c r="N8" s="40" t="str">
        <f>IF(M8="","",IF(M8&gt;K8,1,0))</f>
        <v/>
      </c>
      <c r="O8" s="410"/>
      <c r="P8" s="40" t="str">
        <f>IF(Q8="","",IF(Q8&gt;S8,1,0))</f>
        <v/>
      </c>
      <c r="Q8" s="43"/>
      <c r="R8" s="43" t="s">
        <v>14</v>
      </c>
      <c r="S8" s="62"/>
      <c r="T8" s="40" t="str">
        <f>IF(S8="","",IF(S8&gt;Q8,1,0))</f>
        <v/>
      </c>
      <c r="U8" s="473"/>
      <c r="V8" s="40" t="str">
        <f>IF(W8="","",IF(W8&gt;Y8,1,0))</f>
        <v/>
      </c>
      <c r="W8" s="43"/>
      <c r="X8" s="63" t="s">
        <v>14</v>
      </c>
      <c r="Y8" s="62"/>
      <c r="Z8" s="40" t="str">
        <f>IF(Y8="","",IF(Y8&gt;W8,1,0))</f>
        <v/>
      </c>
      <c r="AA8" s="410"/>
      <c r="AB8" s="40">
        <f>IF(AC8="","",IF(AC8&gt;AE8,1,0))</f>
        <v>0</v>
      </c>
      <c r="AC8" s="43">
        <v>13</v>
      </c>
      <c r="AD8" s="63" t="s">
        <v>14</v>
      </c>
      <c r="AE8" s="62">
        <v>15</v>
      </c>
      <c r="AF8" s="40">
        <f>IF(AE8="","",IF(AE8&gt;AC8,1,0))</f>
        <v>1</v>
      </c>
      <c r="AG8" s="410"/>
      <c r="AH8" s="40" t="str">
        <f>IF(AI8="","",IF(AI8&gt;AK8,1,0))</f>
        <v/>
      </c>
      <c r="AI8" s="43"/>
      <c r="AJ8" s="63" t="s">
        <v>14</v>
      </c>
      <c r="AK8" s="62"/>
      <c r="AL8" s="40" t="str">
        <f>IF(AK8="","",IF(AK8&gt;AI8,1,0))</f>
        <v/>
      </c>
      <c r="AM8" s="410"/>
      <c r="AN8" s="40" t="str">
        <f>IF(AO8="","",IF(AO8&gt;AQ8,1,0))</f>
        <v/>
      </c>
      <c r="AO8" s="43"/>
      <c r="AP8" s="63" t="s">
        <v>14</v>
      </c>
      <c r="AQ8" s="62"/>
      <c r="AR8" s="40" t="str">
        <f>IF(AQ8="","",IF(AQ8&gt;AO8,1,0))</f>
        <v/>
      </c>
      <c r="AS8" s="440"/>
      <c r="AT8" s="46" t="str">
        <f>IF(AU8="","",IF(AU8&gt;AW8,1,0))</f>
        <v/>
      </c>
      <c r="AU8" s="49"/>
      <c r="AV8" s="67" t="s">
        <v>14</v>
      </c>
      <c r="AW8" s="49"/>
      <c r="AX8" s="46" t="str">
        <f>IF(AW8="","",IF(AW8&gt;AU8,1,0))</f>
        <v/>
      </c>
      <c r="AY8" s="384"/>
      <c r="AZ8" s="46" t="str">
        <f>IF(BA8="","",IF(BA8&gt;BC8,1,0))</f>
        <v/>
      </c>
      <c r="BA8" s="49"/>
      <c r="BB8" s="67" t="s">
        <v>14</v>
      </c>
      <c r="BC8" s="68"/>
      <c r="BD8" s="46" t="str">
        <f>IF(BC8="","",IF(BC8&gt;BA8,1,0))</f>
        <v/>
      </c>
      <c r="BE8" s="384"/>
      <c r="BF8" s="46" t="str">
        <f>IF(BG8="","",IF(BG8&gt;BI8,1,0))</f>
        <v/>
      </c>
      <c r="BG8" s="49"/>
      <c r="BH8" s="67" t="s">
        <v>14</v>
      </c>
      <c r="BI8" s="68"/>
      <c r="BJ8" s="46" t="str">
        <f>IF(BI8="","",IF(BI8&gt;BG8,1,0))</f>
        <v/>
      </c>
      <c r="BK8" s="362"/>
      <c r="BL8" s="362"/>
      <c r="BM8" s="362"/>
      <c r="BN8" s="365"/>
      <c r="BO8" s="379"/>
      <c r="BP8" s="379"/>
      <c r="BQ8" s="379"/>
      <c r="BR8" s="437"/>
      <c r="BS8" s="379"/>
      <c r="BT8" s="379"/>
      <c r="BU8" s="387"/>
      <c r="BV8" s="478"/>
      <c r="BX8" s="99"/>
    </row>
    <row r="9" spans="2:79" ht="13" customHeight="1" x14ac:dyDescent="0.2">
      <c r="B9" s="8">
        <f>C3</f>
        <v>0</v>
      </c>
      <c r="C9" s="479" t="str">
        <f>I5</f>
        <v>⑬</v>
      </c>
      <c r="D9" s="9"/>
      <c r="E9" s="10">
        <f>M5</f>
        <v>2</v>
      </c>
      <c r="F9" s="10" t="s">
        <v>14</v>
      </c>
      <c r="G9" s="10">
        <f>J5</f>
        <v>0</v>
      </c>
      <c r="H9" s="11"/>
      <c r="I9" s="394"/>
      <c r="J9" s="395"/>
      <c r="K9" s="395"/>
      <c r="L9" s="395"/>
      <c r="M9" s="395"/>
      <c r="N9" s="396"/>
      <c r="O9" s="408" t="s">
        <v>19</v>
      </c>
      <c r="P9" s="44">
        <f>IF(Q10="","",SUM(P10:P12))</f>
        <v>2</v>
      </c>
      <c r="Q9" s="45"/>
      <c r="R9" s="64" t="s">
        <v>14</v>
      </c>
      <c r="S9" s="44">
        <f>IF(S10="","",SUM(T10:T12))</f>
        <v>0</v>
      </c>
      <c r="T9" s="45"/>
      <c r="U9" s="471" t="s">
        <v>20</v>
      </c>
      <c r="V9" s="36">
        <f>IF(W10="","",SUM(V10:V12))</f>
        <v>2</v>
      </c>
      <c r="W9" s="37"/>
      <c r="X9" s="59" t="s">
        <v>14</v>
      </c>
      <c r="Y9" s="36">
        <f>IF(Y10="","",SUM(Z10:Z12))</f>
        <v>0</v>
      </c>
      <c r="Z9" s="37"/>
      <c r="AA9" s="408" t="s">
        <v>21</v>
      </c>
      <c r="AB9" s="36">
        <f>IF(AC10="","",SUM(AB10:AB12))</f>
        <v>0</v>
      </c>
      <c r="AC9" s="37"/>
      <c r="AD9" s="59" t="s">
        <v>14</v>
      </c>
      <c r="AE9" s="36">
        <f>IF(AE10="","",SUM(AF10:AF12))</f>
        <v>2</v>
      </c>
      <c r="AF9" s="37"/>
      <c r="AG9" s="408" t="s">
        <v>22</v>
      </c>
      <c r="AH9" s="36">
        <f>IF(AI10="","",SUM(AH10:AH12))</f>
        <v>2</v>
      </c>
      <c r="AI9" s="37"/>
      <c r="AJ9" s="59" t="s">
        <v>14</v>
      </c>
      <c r="AK9" s="36">
        <f>IF(AK10="","",SUM(AL10:AL12))</f>
        <v>0</v>
      </c>
      <c r="AL9" s="37"/>
      <c r="AM9" s="432"/>
      <c r="AN9" s="44" t="str">
        <f>IF(AO10="","",SUM(AN10:AN12))</f>
        <v/>
      </c>
      <c r="AO9" s="45"/>
      <c r="AP9" s="64" t="s">
        <v>14</v>
      </c>
      <c r="AQ9" s="44" t="str">
        <f>IF(AQ10="","",SUM(AR10:AR12))</f>
        <v/>
      </c>
      <c r="AR9" s="45"/>
      <c r="AS9" s="408"/>
      <c r="AT9" s="36" t="str">
        <f>IF(AU10="","",SUM(AT10:AT12))</f>
        <v/>
      </c>
      <c r="AU9" s="37"/>
      <c r="AV9" s="59" t="s">
        <v>14</v>
      </c>
      <c r="AW9" s="36" t="str">
        <f>IF(AW10="","",SUM(AX10:AX12))</f>
        <v/>
      </c>
      <c r="AX9" s="37"/>
      <c r="AY9" s="382"/>
      <c r="AZ9" s="44" t="str">
        <f>IF(BA10="","",SUM(AZ10:AZ12))</f>
        <v/>
      </c>
      <c r="BA9" s="45"/>
      <c r="BB9" s="64" t="s">
        <v>14</v>
      </c>
      <c r="BC9" s="44" t="str">
        <f>IF(BC10="","",SUM(BD10:BD12))</f>
        <v/>
      </c>
      <c r="BD9" s="45"/>
      <c r="BE9" s="382"/>
      <c r="BF9" s="44" t="str">
        <f>IF(BG10="","",SUM(BF10:BF12))</f>
        <v/>
      </c>
      <c r="BG9" s="45"/>
      <c r="BH9" s="64" t="s">
        <v>14</v>
      </c>
      <c r="BI9" s="44" t="str">
        <f>IF(BI10="","",SUM(BJ10:BJ12))</f>
        <v/>
      </c>
      <c r="BJ9" s="45"/>
      <c r="BK9" s="385">
        <f>SUMPRODUCT((E9=2)+(P9=2)+(V9=2)+(AB9=2)+(AH9=2)+(AN9=2)+(AT9=2)+(AZ9=2)+(BF9=2))</f>
        <v>4</v>
      </c>
      <c r="BL9" s="385" t="s">
        <v>14</v>
      </c>
      <c r="BM9" s="385">
        <f>SUMPRODUCT((G9=2)+(S9=2)+(Y9=2)+(AE9=2)+(AK9=2)+(AQ9=2)+(AW9=2)+(BC9=2)+(BI9=2))</f>
        <v>1</v>
      </c>
      <c r="BN9" s="482">
        <f>SUM(BK9*2)+BM9</f>
        <v>9</v>
      </c>
      <c r="BO9" s="347">
        <f>SUM(E9,,P9,V9,AB9,AH9,AN9,AT9,AZ9,BF9)</f>
        <v>8</v>
      </c>
      <c r="BP9" s="347" t="s">
        <v>14</v>
      </c>
      <c r="BQ9" s="347">
        <f>SUM(G9,S9,Y9,AE9,AK9,AQ9,AW9,BC9,BI9)</f>
        <v>2</v>
      </c>
      <c r="BR9" s="344">
        <f>SUM(BO9/BQ9)</f>
        <v>4</v>
      </c>
      <c r="BS9" s="347">
        <f>SUM(K10,K11,K12,Q10,Q11,Q12,W10,W11,W12,AC10,AC11,AC12,AI10,AI11,AI12,AO10,AO11,AO12,AU10,AU11,AU12,BA10,BA11,BA12,BG10,BG11,BG12,E10,E11,E12)</f>
        <v>147</v>
      </c>
      <c r="BT9" s="347">
        <f>SUM(G10,G11,G12,M10,M11,M12,S10,S11,S12,Y10,Y11,Y12,AE10,AE11,AE12,AK10,AK11,AK12,AQ10,AQ11,AQ12,AW10,AW11,AW12,BC10,BC11,BC12,BI10,BI11,BI12)</f>
        <v>86</v>
      </c>
      <c r="BU9" s="344">
        <f>SUM(BS9/BT9)</f>
        <v>1.7093023255813953</v>
      </c>
      <c r="BV9" s="483">
        <v>2</v>
      </c>
      <c r="BW9">
        <f>RANK(BZ9,BZ$4:BZ$43)</f>
        <v>2</v>
      </c>
      <c r="BX9" s="100">
        <f>IF(BO9=0,0,IF(BQ9=0,9,BR9))</f>
        <v>4</v>
      </c>
      <c r="BY9" s="101">
        <f>IF(BS9=0,0,BU9)</f>
        <v>1.7093023255813953</v>
      </c>
      <c r="BZ9">
        <f>BK9+0.01*BX9+0.00001*BY9</f>
        <v>4.0400170930232555</v>
      </c>
    </row>
    <row r="10" spans="2:79" ht="13" customHeight="1" x14ac:dyDescent="0.2">
      <c r="B10" s="356" t="str">
        <f>I4</f>
        <v>甚目寺☆花</v>
      </c>
      <c r="C10" s="480"/>
      <c r="D10" s="12">
        <f>N6</f>
        <v>1</v>
      </c>
      <c r="E10" s="13">
        <f>SUM(M6)</f>
        <v>15</v>
      </c>
      <c r="F10" s="13" t="s">
        <v>14</v>
      </c>
      <c r="G10" s="13">
        <f>SUM(K6)</f>
        <v>10</v>
      </c>
      <c r="H10" s="14" t="str">
        <f>$I$5</f>
        <v>⑬</v>
      </c>
      <c r="I10" s="397"/>
      <c r="J10" s="398"/>
      <c r="K10" s="398"/>
      <c r="L10" s="398"/>
      <c r="M10" s="398"/>
      <c r="N10" s="399"/>
      <c r="O10" s="409"/>
      <c r="P10" s="46">
        <f>IF(Q10="","",IF(Q10&gt;S10,1,0))</f>
        <v>1</v>
      </c>
      <c r="Q10" s="47">
        <v>15</v>
      </c>
      <c r="R10" s="46" t="s">
        <v>14</v>
      </c>
      <c r="S10" s="65">
        <v>5</v>
      </c>
      <c r="T10" s="46">
        <f>IF(S10="","",IF(S10&gt;Q10,1,0))</f>
        <v>0</v>
      </c>
      <c r="U10" s="472"/>
      <c r="V10" s="40">
        <f>IF(W10="","",IF(W10&gt;Y10,1,0))</f>
        <v>1</v>
      </c>
      <c r="W10" s="41">
        <v>15</v>
      </c>
      <c r="X10" s="40" t="s">
        <v>14</v>
      </c>
      <c r="Y10" s="60">
        <v>0</v>
      </c>
      <c r="Z10" s="40">
        <f>IF(Y10="","",IF(Y10&gt;W10,1,0))</f>
        <v>0</v>
      </c>
      <c r="AA10" s="409"/>
      <c r="AB10" s="40">
        <f>IF(AC10="","",IF(AC10&gt;AE10,1,0))</f>
        <v>0</v>
      </c>
      <c r="AC10" s="41">
        <v>14</v>
      </c>
      <c r="AD10" s="40" t="s">
        <v>14</v>
      </c>
      <c r="AE10" s="60">
        <v>15</v>
      </c>
      <c r="AF10" s="40">
        <f>IF(AE10="","",IF(AE10&gt;AC10,1,0))</f>
        <v>1</v>
      </c>
      <c r="AG10" s="409"/>
      <c r="AH10" s="40">
        <f>IF(AI10="","",IF(AI10&gt;AK10,1,0))</f>
        <v>1</v>
      </c>
      <c r="AI10" s="41">
        <v>15</v>
      </c>
      <c r="AJ10" s="40" t="s">
        <v>14</v>
      </c>
      <c r="AK10" s="60">
        <v>11</v>
      </c>
      <c r="AL10" s="40">
        <f>IF(AK10="","",IF(AK10&gt;AI10,1,0))</f>
        <v>0</v>
      </c>
      <c r="AM10" s="433"/>
      <c r="AN10" s="46" t="str">
        <f>IF(AO10="","",IF(AO10&gt;AQ10,1,0))</f>
        <v/>
      </c>
      <c r="AO10" s="47"/>
      <c r="AP10" s="46"/>
      <c r="AQ10" s="65"/>
      <c r="AR10" s="46" t="str">
        <f>IF(AQ10="","",IF(AQ10&gt;AO10,1,0))</f>
        <v/>
      </c>
      <c r="AS10" s="409"/>
      <c r="AT10" s="40" t="str">
        <f>IF(AU10="","",IF(AU10&gt;AW10,1,0))</f>
        <v/>
      </c>
      <c r="AU10" s="41"/>
      <c r="AV10" s="40" t="s">
        <v>14</v>
      </c>
      <c r="AW10" s="60"/>
      <c r="AX10" s="40" t="str">
        <f>IF(AW10="","",IF(AW10&gt;AU10,1,0))</f>
        <v/>
      </c>
      <c r="AY10" s="383"/>
      <c r="AZ10" s="46" t="str">
        <f>IF(BA10="","",IF(BA10&gt;BC10,1,0))</f>
        <v/>
      </c>
      <c r="BA10" s="47"/>
      <c r="BB10" s="46" t="s">
        <v>14</v>
      </c>
      <c r="BC10" s="65"/>
      <c r="BD10" s="46" t="str">
        <f>IF(BC10="","",IF(BC10&gt;BA10,1,0))</f>
        <v/>
      </c>
      <c r="BE10" s="383"/>
      <c r="BF10" s="46" t="str">
        <f>IF(BG10="","",IF(BG10&gt;BI10,1,0))</f>
        <v/>
      </c>
      <c r="BG10" s="47"/>
      <c r="BH10" s="46" t="s">
        <v>14</v>
      </c>
      <c r="BI10" s="65"/>
      <c r="BJ10" s="46" t="str">
        <f>IF(BI10="","",IF(BI10&gt;BG10,1,0))</f>
        <v/>
      </c>
      <c r="BK10" s="359"/>
      <c r="BL10" s="359"/>
      <c r="BM10" s="359"/>
      <c r="BN10" s="430"/>
      <c r="BO10" s="348"/>
      <c r="BP10" s="348"/>
      <c r="BQ10" s="348"/>
      <c r="BR10" s="345"/>
      <c r="BS10" s="348"/>
      <c r="BT10" s="348"/>
      <c r="BU10" s="345"/>
      <c r="BV10" s="477"/>
      <c r="BX10" s="99"/>
    </row>
    <row r="11" spans="2:79" ht="13" customHeight="1" x14ac:dyDescent="0.2">
      <c r="B11" s="357"/>
      <c r="C11" s="480"/>
      <c r="D11" s="12">
        <f>N7</f>
        <v>1</v>
      </c>
      <c r="E11" s="13">
        <f>SUM(M7)</f>
        <v>15</v>
      </c>
      <c r="F11" s="13" t="s">
        <v>14</v>
      </c>
      <c r="G11" s="13">
        <f>SUM(K7)</f>
        <v>9</v>
      </c>
      <c r="H11" s="14">
        <f>J7</f>
        <v>0</v>
      </c>
      <c r="I11" s="397"/>
      <c r="J11" s="398"/>
      <c r="K11" s="398"/>
      <c r="L11" s="398"/>
      <c r="M11" s="398"/>
      <c r="N11" s="399"/>
      <c r="O11" s="409"/>
      <c r="P11" s="46">
        <f>IF(Q11="","",IF(Q11&gt;S11,1,0))</f>
        <v>1</v>
      </c>
      <c r="Q11" s="48">
        <v>15</v>
      </c>
      <c r="R11" s="46" t="s">
        <v>14</v>
      </c>
      <c r="S11" s="66">
        <v>14</v>
      </c>
      <c r="T11" s="46">
        <f>IF(S11="","",IF(S11&gt;Q11,1,0))</f>
        <v>0</v>
      </c>
      <c r="U11" s="472"/>
      <c r="V11" s="40">
        <f>IF(W11="","",IF(W11&gt;Y11,1,0))</f>
        <v>1</v>
      </c>
      <c r="W11" s="42">
        <v>15</v>
      </c>
      <c r="X11" s="40" t="s">
        <v>14</v>
      </c>
      <c r="Y11" s="61">
        <v>0</v>
      </c>
      <c r="Z11" s="40">
        <f>IF(Y11="","",IF(Y11&gt;W11,1,0))</f>
        <v>0</v>
      </c>
      <c r="AA11" s="409"/>
      <c r="AB11" s="40">
        <f>IF(AC11="","",IF(AC11&gt;AE11,1,0))</f>
        <v>0</v>
      </c>
      <c r="AC11" s="42">
        <v>13</v>
      </c>
      <c r="AD11" s="40" t="s">
        <v>14</v>
      </c>
      <c r="AE11" s="61">
        <v>15</v>
      </c>
      <c r="AF11" s="40">
        <f>IF(AE11="","",IF(AE11&gt;AC11,1,0))</f>
        <v>1</v>
      </c>
      <c r="AG11" s="409"/>
      <c r="AH11" s="40">
        <f>IF(AI11="","",IF(AI11&gt;AK11,1,0))</f>
        <v>1</v>
      </c>
      <c r="AI11" s="42">
        <v>15</v>
      </c>
      <c r="AJ11" s="40" t="s">
        <v>14</v>
      </c>
      <c r="AK11" s="61">
        <v>7</v>
      </c>
      <c r="AL11" s="40">
        <f>IF(AK11="","",IF(AK11&gt;AI11,1,0))</f>
        <v>0</v>
      </c>
      <c r="AM11" s="433"/>
      <c r="AN11" s="46" t="str">
        <f>IF(AO11="","",IF(AO11&gt;AQ11,1,0))</f>
        <v/>
      </c>
      <c r="AO11" s="48"/>
      <c r="AP11" s="46"/>
      <c r="AQ11" s="66"/>
      <c r="AR11" s="46" t="str">
        <f>IF(AQ11="","",IF(AQ11&gt;AO11,1,0))</f>
        <v/>
      </c>
      <c r="AS11" s="409"/>
      <c r="AT11" s="40" t="str">
        <f>IF(AU11="","",IF(AU11&gt;AW11,1,0))</f>
        <v/>
      </c>
      <c r="AU11" s="42"/>
      <c r="AV11" s="40" t="s">
        <v>14</v>
      </c>
      <c r="AW11" s="61"/>
      <c r="AX11" s="40" t="str">
        <f>IF(AW11="","",IF(AW11&gt;AU11,1,0))</f>
        <v/>
      </c>
      <c r="AY11" s="383"/>
      <c r="AZ11" s="46" t="str">
        <f>IF(BA11="","",IF(BA11&gt;BC11,1,0))</f>
        <v/>
      </c>
      <c r="BA11" s="48"/>
      <c r="BB11" s="46" t="s">
        <v>14</v>
      </c>
      <c r="BC11" s="66"/>
      <c r="BD11" s="46" t="str">
        <f>IF(BC11="","",IF(BC11&gt;BA11,1,0))</f>
        <v/>
      </c>
      <c r="BE11" s="383"/>
      <c r="BF11" s="46" t="str">
        <f>IF(BG11="","",IF(BG11&gt;BI11,1,0))</f>
        <v/>
      </c>
      <c r="BG11" s="48"/>
      <c r="BH11" s="46" t="s">
        <v>14</v>
      </c>
      <c r="BI11" s="66"/>
      <c r="BJ11" s="46" t="str">
        <f>IF(BI11="","",IF(BI11&gt;BG11,1,0))</f>
        <v/>
      </c>
      <c r="BK11" s="359"/>
      <c r="BL11" s="359"/>
      <c r="BM11" s="359"/>
      <c r="BN11" s="430"/>
      <c r="BO11" s="348"/>
      <c r="BP11" s="348"/>
      <c r="BQ11" s="348"/>
      <c r="BR11" s="345"/>
      <c r="BS11" s="348"/>
      <c r="BT11" s="348"/>
      <c r="BU11" s="345"/>
      <c r="BV11" s="477"/>
      <c r="BX11" s="99"/>
    </row>
    <row r="12" spans="2:79" ht="13.5" customHeight="1" thickBot="1" x14ac:dyDescent="0.25">
      <c r="B12" s="372"/>
      <c r="C12" s="481"/>
      <c r="D12" s="15" t="str">
        <f>N8</f>
        <v/>
      </c>
      <c r="E12" s="16">
        <f>SUM(M8)</f>
        <v>0</v>
      </c>
      <c r="F12" s="16" t="s">
        <v>14</v>
      </c>
      <c r="G12" s="16">
        <f>SUM(K8)</f>
        <v>0</v>
      </c>
      <c r="H12" s="17" t="str">
        <f>J8</f>
        <v/>
      </c>
      <c r="I12" s="400"/>
      <c r="J12" s="401"/>
      <c r="K12" s="401"/>
      <c r="L12" s="401"/>
      <c r="M12" s="401"/>
      <c r="N12" s="402"/>
      <c r="O12" s="410"/>
      <c r="P12" s="46" t="str">
        <f>IF(Q12="","",IF(Q12&gt;S12,1,0))</f>
        <v/>
      </c>
      <c r="Q12" s="49"/>
      <c r="R12" s="67" t="s">
        <v>14</v>
      </c>
      <c r="S12" s="68"/>
      <c r="T12" s="46" t="str">
        <f>IF(S12="","",IF(S12&gt;Q12,1,0))</f>
        <v/>
      </c>
      <c r="U12" s="473"/>
      <c r="V12" s="40" t="str">
        <f>IF(W12="","",IF(W12&gt;Y12,1,0))</f>
        <v/>
      </c>
      <c r="W12" s="43"/>
      <c r="X12" s="63" t="s">
        <v>14</v>
      </c>
      <c r="Y12" s="62"/>
      <c r="Z12" s="40" t="str">
        <f>IF(Y12="","",IF(Y12&gt;W12,1,0))</f>
        <v/>
      </c>
      <c r="AA12" s="410"/>
      <c r="AB12" s="40" t="str">
        <f>IF(AC12="","",IF(AC12&gt;AE12,1,0))</f>
        <v/>
      </c>
      <c r="AC12" s="43"/>
      <c r="AD12" s="63" t="s">
        <v>14</v>
      </c>
      <c r="AE12" s="62"/>
      <c r="AF12" s="40" t="str">
        <f>IF(AE12="","",IF(AE12&gt;AC12,1,0))</f>
        <v/>
      </c>
      <c r="AG12" s="410"/>
      <c r="AH12" s="40" t="str">
        <f>IF(AI12="","",IF(AI12&gt;AK12,1,0))</f>
        <v/>
      </c>
      <c r="AI12" s="43"/>
      <c r="AJ12" s="63" t="s">
        <v>14</v>
      </c>
      <c r="AK12" s="62"/>
      <c r="AL12" s="40" t="str">
        <f>IF(AK12="","",IF(AK12&gt;AI12,1,0))</f>
        <v/>
      </c>
      <c r="AM12" s="434"/>
      <c r="AN12" s="46" t="str">
        <f>IF(AO12="","",IF(AO12&gt;AQ12,1,0))</f>
        <v/>
      </c>
      <c r="AO12" s="49"/>
      <c r="AP12" s="67" t="s">
        <v>14</v>
      </c>
      <c r="AQ12" s="68"/>
      <c r="AR12" s="46" t="str">
        <f>IF(AQ12="","",IF(AQ12&gt;AO12,1,0))</f>
        <v/>
      </c>
      <c r="AS12" s="410"/>
      <c r="AT12" s="40" t="str">
        <f>IF(AU12="","",IF(AU12&gt;AW12,1,0))</f>
        <v/>
      </c>
      <c r="AU12" s="43"/>
      <c r="AV12" s="63" t="s">
        <v>14</v>
      </c>
      <c r="AW12" s="62"/>
      <c r="AX12" s="40" t="str">
        <f>IF(AW12="","",IF(AW12&gt;AU12,1,0))</f>
        <v/>
      </c>
      <c r="AY12" s="384"/>
      <c r="AZ12" s="46" t="str">
        <f>IF(BA12="","",IF(BA12&gt;BC12,1,0))</f>
        <v/>
      </c>
      <c r="BA12" s="49"/>
      <c r="BB12" s="67" t="s">
        <v>14</v>
      </c>
      <c r="BC12" s="68"/>
      <c r="BD12" s="46" t="str">
        <f>IF(BC12="","",IF(BC12&gt;BA12,1,0))</f>
        <v/>
      </c>
      <c r="BE12" s="384"/>
      <c r="BF12" s="46" t="str">
        <f>IF(BG12="","",IF(BG12&gt;BI12,1,0))</f>
        <v/>
      </c>
      <c r="BG12" s="49"/>
      <c r="BH12" s="67" t="s">
        <v>14</v>
      </c>
      <c r="BI12" s="68"/>
      <c r="BJ12" s="46" t="str">
        <f>IF(BI12="","",IF(BI12&gt;BG12,1,0))</f>
        <v/>
      </c>
      <c r="BK12" s="362"/>
      <c r="BL12" s="362"/>
      <c r="BM12" s="362"/>
      <c r="BN12" s="431"/>
      <c r="BO12" s="379"/>
      <c r="BP12" s="379"/>
      <c r="BQ12" s="379"/>
      <c r="BR12" s="387"/>
      <c r="BS12" s="379"/>
      <c r="BT12" s="379"/>
      <c r="BU12" s="387"/>
      <c r="BV12" s="478"/>
      <c r="BX12" s="99"/>
    </row>
    <row r="13" spans="2:79" ht="13" customHeight="1" x14ac:dyDescent="0.2">
      <c r="B13" s="8">
        <f>I3</f>
        <v>0</v>
      </c>
      <c r="C13" s="479" t="str">
        <f>O5</f>
        <v>⑩</v>
      </c>
      <c r="D13" s="18"/>
      <c r="E13" s="19">
        <f>$R$4</f>
        <v>0</v>
      </c>
      <c r="F13" s="19" t="s">
        <v>14</v>
      </c>
      <c r="G13" s="19">
        <f>P5</f>
        <v>2</v>
      </c>
      <c r="H13" s="20"/>
      <c r="I13" s="366" t="str">
        <f>O9</f>
        <v>⑥</v>
      </c>
      <c r="J13" s="10"/>
      <c r="K13" s="10">
        <f>S9</f>
        <v>0</v>
      </c>
      <c r="L13" s="50" t="s">
        <v>14</v>
      </c>
      <c r="M13" s="19">
        <f>P9</f>
        <v>2</v>
      </c>
      <c r="N13" s="11"/>
      <c r="O13" s="394"/>
      <c r="P13" s="395"/>
      <c r="Q13" s="395"/>
      <c r="R13" s="395"/>
      <c r="S13" s="395"/>
      <c r="T13" s="396"/>
      <c r="U13" s="485" t="s">
        <v>23</v>
      </c>
      <c r="V13" s="36">
        <f>IF(W14="","",SUM(V14:V16))</f>
        <v>2</v>
      </c>
      <c r="W13" s="45"/>
      <c r="X13" s="64" t="s">
        <v>14</v>
      </c>
      <c r="Y13" s="44">
        <f>IF(Y14="","",SUM(Z14:Z16))</f>
        <v>0</v>
      </c>
      <c r="Z13" s="45"/>
      <c r="AA13" s="408" t="s">
        <v>24</v>
      </c>
      <c r="AB13" s="36">
        <f>IF(AC14="","",SUM(AB14:AB16))</f>
        <v>0</v>
      </c>
      <c r="AC13" s="37"/>
      <c r="AD13" s="59" t="s">
        <v>14</v>
      </c>
      <c r="AE13" s="36">
        <f>IF(AE14="","",SUM(AF14:AF16))</f>
        <v>2</v>
      </c>
      <c r="AF13" s="37"/>
      <c r="AG13" s="426" t="s">
        <v>28</v>
      </c>
      <c r="AH13" s="36">
        <f>IF(AI14="","",SUM(AH14:AH16))</f>
        <v>1</v>
      </c>
      <c r="AI13" s="37"/>
      <c r="AJ13" s="59" t="s">
        <v>14</v>
      </c>
      <c r="AK13" s="36">
        <f>IF(AK14="","",SUM(AL14:AL16))</f>
        <v>2</v>
      </c>
      <c r="AL13" s="37"/>
      <c r="AM13" s="382"/>
      <c r="AN13" s="36" t="str">
        <f>IF(AO14="","",SUM(AN14:AN16))</f>
        <v/>
      </c>
      <c r="AO13" s="37"/>
      <c r="AP13" s="59" t="s">
        <v>14</v>
      </c>
      <c r="AQ13" s="36" t="str">
        <f>IF(AQ14="","",SUM(AR14:AR16))</f>
        <v/>
      </c>
      <c r="AR13" s="37"/>
      <c r="AS13" s="369"/>
      <c r="AT13" s="78" t="str">
        <f>IF(AU14="","",SUM(AT14:AT16))</f>
        <v/>
      </c>
      <c r="AU13" s="79"/>
      <c r="AV13" s="19" t="s">
        <v>14</v>
      </c>
      <c r="AW13" s="78" t="str">
        <f>IF(AW14="","",SUM(AX14:AX16))</f>
        <v/>
      </c>
      <c r="AX13" s="79"/>
      <c r="AY13" s="382"/>
      <c r="AZ13" s="44" t="str">
        <f>IF(BA14="","",SUM(AZ14:AZ16))</f>
        <v/>
      </c>
      <c r="BA13" s="45"/>
      <c r="BB13" s="64" t="s">
        <v>14</v>
      </c>
      <c r="BC13" s="44" t="str">
        <f>IF(BC14="","",SUM(BD14:BD16))</f>
        <v/>
      </c>
      <c r="BD13" s="45"/>
      <c r="BE13" s="382"/>
      <c r="BF13" s="44" t="str">
        <f>IF(BG14="","",SUM(BF14:BF16))</f>
        <v/>
      </c>
      <c r="BG13" s="45"/>
      <c r="BH13" s="64" t="s">
        <v>14</v>
      </c>
      <c r="BI13" s="44" t="str">
        <f>IF(BI14="","",SUM(BJ14:BJ16))</f>
        <v/>
      </c>
      <c r="BJ13" s="45"/>
      <c r="BK13" s="385">
        <f>SUMPRODUCT((K13=2)+(E13=2)+(V13=2)+(AB13=2)+(AH13=2)+(AN13=2)+(AT13=2)+(AZ13=2)+(BF13=2))</f>
        <v>1</v>
      </c>
      <c r="BL13" s="385" t="s">
        <v>14</v>
      </c>
      <c r="BM13" s="385">
        <f>SUMPRODUCT((M13=2)+(G13=2)+(Y13=2)+(AE13=2)+(AK13=2)+(AQ13=2)+(AW13=2)+(BC13=2)+(BI13=2))</f>
        <v>4</v>
      </c>
      <c r="BN13" s="484">
        <f>SUM(BK13*2)+BM13</f>
        <v>6</v>
      </c>
      <c r="BO13" s="347">
        <f>SUM(E13,K13,P13,V13,AB13,AH13,AN13,AT13,AZ13,BF13)</f>
        <v>3</v>
      </c>
      <c r="BP13" s="347" t="s">
        <v>14</v>
      </c>
      <c r="BQ13" s="347">
        <f>SUM(G13,M13,Y13,AE13,AK13,AQ13,AW13,BC13,BI13)</f>
        <v>8</v>
      </c>
      <c r="BR13" s="344">
        <f>SUM(BO13/BQ13)</f>
        <v>0.375</v>
      </c>
      <c r="BS13" s="347">
        <f>SUM(K14,K15,K16,Q14,Q15,Q16,W14,W15,W16,AC14,AC15,AC16,AI14,AI15,AI16,AO14,AO15,AO16,AU14,AU15,AU16,BA14,BA15,BA16,BG14,BG15,BG16,E14,E15,E16)</f>
        <v>116</v>
      </c>
      <c r="BT13" s="347">
        <f>SUM(G14,G15,G16,M14,M15,M16,S14,S15,S16,Y14,Y15,Y16,AE14,AE15,AE16,AK14,AK15,AK16,AQ14,AQ15,AQ16,AW14,AW15,AW16,BC14,BC15,BC16,BI14,BI15,BI16)</f>
        <v>130</v>
      </c>
      <c r="BU13" s="344">
        <f>SUM(BS13/BT13)</f>
        <v>0.89230769230769236</v>
      </c>
      <c r="BV13" s="483">
        <v>5</v>
      </c>
      <c r="BW13">
        <f>RANK(BZ13,BZ$4:BZ$43)</f>
        <v>5</v>
      </c>
      <c r="BX13" s="99">
        <f>IF(BO13=0,0,IF(BQ13=0,9,BR13))</f>
        <v>0.375</v>
      </c>
      <c r="BY13">
        <f>IF(BS13=0,0,BU13)</f>
        <v>0.89230769230769236</v>
      </c>
      <c r="BZ13">
        <f>BK13+0.01*BX13+0.00001*BY13</f>
        <v>1.003758923076923</v>
      </c>
    </row>
    <row r="14" spans="2:79" ht="13" customHeight="1" x14ac:dyDescent="0.2">
      <c r="B14" s="356" t="str">
        <f>O4</f>
        <v>ハッピー</v>
      </c>
      <c r="C14" s="480"/>
      <c r="D14" s="12">
        <f>T6</f>
        <v>0</v>
      </c>
      <c r="E14" s="13">
        <f>S6</f>
        <v>9</v>
      </c>
      <c r="F14" s="13">
        <f>S4</f>
        <v>0</v>
      </c>
      <c r="G14" s="13">
        <f>SUM(Q6)</f>
        <v>15</v>
      </c>
      <c r="H14" s="14">
        <f>P6</f>
        <v>1</v>
      </c>
      <c r="I14" s="367"/>
      <c r="J14" s="13">
        <f>T10</f>
        <v>0</v>
      </c>
      <c r="K14" s="13">
        <f>S10</f>
        <v>5</v>
      </c>
      <c r="L14" s="13" t="s">
        <v>14</v>
      </c>
      <c r="M14" s="51">
        <f>Q10</f>
        <v>15</v>
      </c>
      <c r="N14" s="52">
        <f>P10</f>
        <v>1</v>
      </c>
      <c r="O14" s="397"/>
      <c r="P14" s="398"/>
      <c r="Q14" s="398"/>
      <c r="R14" s="398"/>
      <c r="S14" s="398"/>
      <c r="T14" s="399"/>
      <c r="U14" s="486"/>
      <c r="V14" s="46">
        <f>IF(W14="","",IF(W14&gt;Y14,1,0))</f>
        <v>1</v>
      </c>
      <c r="W14" s="47">
        <v>15</v>
      </c>
      <c r="X14" s="46" t="s">
        <v>14</v>
      </c>
      <c r="Y14" s="65">
        <v>0</v>
      </c>
      <c r="Z14" s="46">
        <f>IF(Y14="","",IF(Y14&gt;W14,1,0))</f>
        <v>0</v>
      </c>
      <c r="AA14" s="409"/>
      <c r="AB14" s="40">
        <f>IF(AC14="","",IF(AC14&gt;AE14,1,0))</f>
        <v>0</v>
      </c>
      <c r="AC14" s="41">
        <v>5</v>
      </c>
      <c r="AD14" s="40" t="s">
        <v>14</v>
      </c>
      <c r="AE14" s="60">
        <v>15</v>
      </c>
      <c r="AF14" s="40">
        <f>IF(AE14="","",IF(AE14&gt;AC14,1,0))</f>
        <v>1</v>
      </c>
      <c r="AG14" s="427"/>
      <c r="AH14" s="40">
        <f>IF(AI14="","",IF(AI14&gt;AK14,1,0))</f>
        <v>0</v>
      </c>
      <c r="AI14" s="41">
        <v>8</v>
      </c>
      <c r="AJ14" s="13" t="s">
        <v>14</v>
      </c>
      <c r="AK14" s="60">
        <v>15</v>
      </c>
      <c r="AL14" s="40">
        <f>IF(AK14="","",IF(AK14&gt;AI14,1,0))</f>
        <v>1</v>
      </c>
      <c r="AM14" s="383"/>
      <c r="AN14" s="40" t="str">
        <f>IF(AO14="","",IF(AO14&gt;AQ14,1,0))</f>
        <v/>
      </c>
      <c r="AO14" s="41"/>
      <c r="AP14" s="40" t="s">
        <v>14</v>
      </c>
      <c r="AQ14" s="60"/>
      <c r="AR14" s="40" t="str">
        <f>IF(AQ14="","",IF(AQ14&gt;AO14,1,0))</f>
        <v/>
      </c>
      <c r="AS14" s="370"/>
      <c r="AT14" s="13" t="str">
        <f>IF(AU14="","",IF(AU14&gt;AW14,1,0))</f>
        <v/>
      </c>
      <c r="AU14" s="19"/>
      <c r="AV14" s="13" t="s">
        <v>14</v>
      </c>
      <c r="AW14" s="82"/>
      <c r="AX14" s="13" t="str">
        <f>IF(AW14="","",IF(AW14&gt;AU14,1,0))</f>
        <v/>
      </c>
      <c r="AY14" s="383"/>
      <c r="AZ14" s="46" t="str">
        <f>IF(BA14="","",IF(BA14&gt;BC14,1,0))</f>
        <v/>
      </c>
      <c r="BA14" s="47"/>
      <c r="BB14" s="46" t="s">
        <v>14</v>
      </c>
      <c r="BC14" s="65"/>
      <c r="BD14" s="46" t="str">
        <f>IF(BC14="","",IF(BC14&gt;BA14,1,0))</f>
        <v/>
      </c>
      <c r="BE14" s="383"/>
      <c r="BF14" s="46" t="str">
        <f>IF(BG14="","",IF(BG14&gt;BI14,1,0))</f>
        <v/>
      </c>
      <c r="BG14" s="47"/>
      <c r="BH14" s="46" t="s">
        <v>14</v>
      </c>
      <c r="BI14" s="65"/>
      <c r="BJ14" s="46" t="str">
        <f>IF(BI14="","",IF(BI14&gt;BG14,1,0))</f>
        <v/>
      </c>
      <c r="BK14" s="359"/>
      <c r="BL14" s="359"/>
      <c r="BM14" s="359"/>
      <c r="BN14" s="364"/>
      <c r="BO14" s="348"/>
      <c r="BP14" s="348"/>
      <c r="BQ14" s="348"/>
      <c r="BR14" s="345"/>
      <c r="BS14" s="348"/>
      <c r="BT14" s="348"/>
      <c r="BU14" s="345"/>
      <c r="BV14" s="477"/>
      <c r="BX14" s="99"/>
    </row>
    <row r="15" spans="2:79" ht="13" customHeight="1" x14ac:dyDescent="0.2">
      <c r="B15" s="357"/>
      <c r="C15" s="480"/>
      <c r="D15" s="12">
        <f>T7</f>
        <v>0</v>
      </c>
      <c r="E15" s="13">
        <f>S7</f>
        <v>9</v>
      </c>
      <c r="F15" s="13" t="s">
        <v>14</v>
      </c>
      <c r="G15" s="13">
        <f>SUM(Q7)</f>
        <v>15</v>
      </c>
      <c r="H15" s="14">
        <f>P7</f>
        <v>1</v>
      </c>
      <c r="I15" s="367"/>
      <c r="J15" s="13">
        <f>T11</f>
        <v>0</v>
      </c>
      <c r="K15" s="13">
        <f>S11</f>
        <v>14</v>
      </c>
      <c r="L15" s="13" t="s">
        <v>14</v>
      </c>
      <c r="M15" s="51">
        <f>Q11</f>
        <v>15</v>
      </c>
      <c r="N15" s="20">
        <f>P11</f>
        <v>1</v>
      </c>
      <c r="O15" s="397"/>
      <c r="P15" s="398"/>
      <c r="Q15" s="398"/>
      <c r="R15" s="398"/>
      <c r="S15" s="398"/>
      <c r="T15" s="399"/>
      <c r="U15" s="486"/>
      <c r="V15" s="46">
        <f>IF(W15="","",IF(W15&gt;Y15,1,0))</f>
        <v>1</v>
      </c>
      <c r="W15" s="48">
        <v>15</v>
      </c>
      <c r="X15" s="46" t="s">
        <v>14</v>
      </c>
      <c r="Y15" s="66">
        <v>0</v>
      </c>
      <c r="Z15" s="46">
        <f>IF(Y15="","",IF(Y15&gt;W15,1,0))</f>
        <v>0</v>
      </c>
      <c r="AA15" s="409"/>
      <c r="AB15" s="40">
        <f>IF(AC15="","",IF(AC15&gt;AE15,1,0))</f>
        <v>0</v>
      </c>
      <c r="AC15" s="42">
        <v>10</v>
      </c>
      <c r="AD15" s="40" t="s">
        <v>14</v>
      </c>
      <c r="AE15" s="61">
        <v>15</v>
      </c>
      <c r="AF15" s="40">
        <f>IF(AE15="","",IF(AE15&gt;AC15,1,0))</f>
        <v>1</v>
      </c>
      <c r="AG15" s="427"/>
      <c r="AH15" s="40">
        <f>IF(AI15="","",IF(AI15&gt;AK15,1,0))</f>
        <v>1</v>
      </c>
      <c r="AI15" s="42">
        <v>15</v>
      </c>
      <c r="AJ15" s="13" t="s">
        <v>14</v>
      </c>
      <c r="AK15" s="61">
        <v>10</v>
      </c>
      <c r="AL15" s="40">
        <f>IF(AK15="","",IF(AK15&gt;AI15,1,0))</f>
        <v>0</v>
      </c>
      <c r="AM15" s="383"/>
      <c r="AN15" s="40" t="str">
        <f>IF(AO15="","",IF(AO15&gt;AQ15,1,0))</f>
        <v/>
      </c>
      <c r="AO15" s="42"/>
      <c r="AP15" s="40" t="s">
        <v>14</v>
      </c>
      <c r="AQ15" s="61"/>
      <c r="AR15" s="40" t="str">
        <f>IF(AQ15="","",IF(AQ15&gt;AO15,1,0))</f>
        <v/>
      </c>
      <c r="AS15" s="370"/>
      <c r="AT15" s="13" t="str">
        <f>IF(AU15="","",IF(AU15&gt;AW15,1,0))</f>
        <v/>
      </c>
      <c r="AU15" s="13"/>
      <c r="AV15" s="13" t="s">
        <v>14</v>
      </c>
      <c r="AW15" s="51"/>
      <c r="AX15" s="13" t="str">
        <f>IF(AW15="","",IF(AW15&gt;AU15,1,0))</f>
        <v/>
      </c>
      <c r="AY15" s="383"/>
      <c r="AZ15" s="46" t="str">
        <f>IF(BA15="","",IF(BA15&gt;BC15,1,0))</f>
        <v/>
      </c>
      <c r="BA15" s="48"/>
      <c r="BB15" s="46" t="s">
        <v>14</v>
      </c>
      <c r="BC15" s="66"/>
      <c r="BD15" s="46" t="str">
        <f>IF(BC15="","",IF(BC15&gt;BA15,1,0))</f>
        <v/>
      </c>
      <c r="BE15" s="383"/>
      <c r="BF15" s="46" t="str">
        <f>IF(BG15="","",IF(BG15&gt;BI15,1,0))</f>
        <v/>
      </c>
      <c r="BG15" s="48"/>
      <c r="BH15" s="46" t="s">
        <v>14</v>
      </c>
      <c r="BI15" s="66"/>
      <c r="BJ15" s="46" t="str">
        <f>IF(BI15="","",IF(BI15&gt;BG15,1,0))</f>
        <v/>
      </c>
      <c r="BK15" s="359"/>
      <c r="BL15" s="359"/>
      <c r="BM15" s="359"/>
      <c r="BN15" s="364"/>
      <c r="BO15" s="348"/>
      <c r="BP15" s="348"/>
      <c r="BQ15" s="348"/>
      <c r="BR15" s="345"/>
      <c r="BS15" s="348"/>
      <c r="BT15" s="348"/>
      <c r="BU15" s="345"/>
      <c r="BV15" s="477"/>
      <c r="BX15" s="99"/>
    </row>
    <row r="16" spans="2:79" ht="13.5" customHeight="1" thickBot="1" x14ac:dyDescent="0.25">
      <c r="B16" s="372"/>
      <c r="C16" s="481"/>
      <c r="D16" s="21" t="str">
        <f>T8</f>
        <v/>
      </c>
      <c r="E16" s="22">
        <f>S8</f>
        <v>0</v>
      </c>
      <c r="F16" s="22" t="s">
        <v>14</v>
      </c>
      <c r="G16" s="22">
        <f>SUM(Q8)</f>
        <v>0</v>
      </c>
      <c r="H16" s="23" t="str">
        <f>P8</f>
        <v/>
      </c>
      <c r="I16" s="380"/>
      <c r="J16" s="16" t="str">
        <f>T12</f>
        <v/>
      </c>
      <c r="K16" s="16">
        <f>S12</f>
        <v>0</v>
      </c>
      <c r="L16" s="16" t="s">
        <v>14</v>
      </c>
      <c r="M16" s="53">
        <f>Q12</f>
        <v>0</v>
      </c>
      <c r="N16" s="54" t="str">
        <f>P12</f>
        <v/>
      </c>
      <c r="O16" s="400"/>
      <c r="P16" s="401"/>
      <c r="Q16" s="401"/>
      <c r="R16" s="401"/>
      <c r="S16" s="401"/>
      <c r="T16" s="402"/>
      <c r="U16" s="487"/>
      <c r="V16" s="46" t="str">
        <f>IF(W16="","",IF(W16&gt;Y16,1,0))</f>
        <v/>
      </c>
      <c r="W16" s="49"/>
      <c r="X16" s="67"/>
      <c r="Y16" s="68"/>
      <c r="Z16" s="46" t="str">
        <f>IF(Y16="","",IF(Y16&gt;W16,1,0))</f>
        <v/>
      </c>
      <c r="AA16" s="410"/>
      <c r="AB16" s="40" t="str">
        <f>IF(AC16="","",IF(AC16&gt;AE16,1,0))</f>
        <v/>
      </c>
      <c r="AC16" s="43"/>
      <c r="AD16" s="63" t="s">
        <v>14</v>
      </c>
      <c r="AE16" s="62"/>
      <c r="AF16" s="40" t="str">
        <f>IF(AE16="","",IF(AE16&gt;AC16,1,0))</f>
        <v/>
      </c>
      <c r="AG16" s="428"/>
      <c r="AH16" s="40">
        <f>IF(AI16="","",IF(AI16&gt;AK16,1,0))</f>
        <v>0</v>
      </c>
      <c r="AI16" s="43">
        <v>11</v>
      </c>
      <c r="AJ16" s="16" t="s">
        <v>14</v>
      </c>
      <c r="AK16" s="62">
        <v>15</v>
      </c>
      <c r="AL16" s="40">
        <f>IF(AK16="","",IF(AK16&gt;AI16,1,0))</f>
        <v>1</v>
      </c>
      <c r="AM16" s="384"/>
      <c r="AN16" s="40" t="str">
        <f>IF(AO16="","",IF(AO16&gt;AQ16,1,0))</f>
        <v/>
      </c>
      <c r="AO16" s="43"/>
      <c r="AP16" s="63" t="s">
        <v>14</v>
      </c>
      <c r="AQ16" s="62"/>
      <c r="AR16" s="40" t="str">
        <f>IF(AQ16="","",IF(AQ16&gt;AO16,1,0))</f>
        <v/>
      </c>
      <c r="AS16" s="381"/>
      <c r="AT16" s="13" t="str">
        <f>IF(AU16="","",IF(AU16&gt;AW16,1,0))</f>
        <v/>
      </c>
      <c r="AU16" s="16"/>
      <c r="AV16" s="16" t="s">
        <v>14</v>
      </c>
      <c r="AW16" s="53"/>
      <c r="AX16" s="13" t="str">
        <f>IF(AW16="","",IF(AW16&gt;AU16,1,0))</f>
        <v/>
      </c>
      <c r="AY16" s="384"/>
      <c r="AZ16" s="46" t="str">
        <f>IF(BA16="","",IF(BA16&gt;BC16,1,0))</f>
        <v/>
      </c>
      <c r="BA16" s="49"/>
      <c r="BB16" s="67" t="s">
        <v>14</v>
      </c>
      <c r="BC16" s="68"/>
      <c r="BD16" s="46" t="str">
        <f>IF(BC16="","",IF(BC16&gt;BA16,1,0))</f>
        <v/>
      </c>
      <c r="BE16" s="384"/>
      <c r="BF16" s="46" t="str">
        <f>IF(BG16="","",IF(BG16&gt;BI16,1,0))</f>
        <v/>
      </c>
      <c r="BG16" s="49"/>
      <c r="BH16" s="67" t="s">
        <v>14</v>
      </c>
      <c r="BI16" s="68"/>
      <c r="BJ16" s="46" t="str">
        <f>IF(BI16="","",IF(BI16&gt;BG16,1,0))</f>
        <v/>
      </c>
      <c r="BK16" s="362"/>
      <c r="BL16" s="362"/>
      <c r="BM16" s="362"/>
      <c r="BN16" s="365"/>
      <c r="BO16" s="379"/>
      <c r="BP16" s="379"/>
      <c r="BQ16" s="379"/>
      <c r="BR16" s="387"/>
      <c r="BS16" s="379"/>
      <c r="BT16" s="379"/>
      <c r="BU16" s="387"/>
      <c r="BV16" s="478"/>
      <c r="BX16" s="99"/>
    </row>
    <row r="17" spans="2:78" ht="13.5" customHeight="1" x14ac:dyDescent="0.2">
      <c r="B17" s="8">
        <f>O3</f>
        <v>0</v>
      </c>
      <c r="C17" s="479" t="str">
        <f>U5</f>
        <v>⑦</v>
      </c>
      <c r="D17" s="9"/>
      <c r="E17" s="10">
        <f>Y5</f>
        <v>0</v>
      </c>
      <c r="F17" s="10" t="s">
        <v>14</v>
      </c>
      <c r="G17" s="10">
        <f>V5</f>
        <v>2</v>
      </c>
      <c r="H17" s="11"/>
      <c r="I17" s="366" t="str">
        <f>$T$8</f>
        <v/>
      </c>
      <c r="J17" s="10"/>
      <c r="K17" s="10">
        <f>Y9</f>
        <v>0</v>
      </c>
      <c r="L17" s="10" t="s">
        <v>14</v>
      </c>
      <c r="M17" s="24">
        <f>SUM(V9)</f>
        <v>2</v>
      </c>
      <c r="N17" s="11"/>
      <c r="O17" s="366" t="str">
        <f>U13</f>
        <v>③</v>
      </c>
      <c r="P17" s="10"/>
      <c r="Q17" s="10">
        <f>Y13</f>
        <v>0</v>
      </c>
      <c r="R17" s="10" t="s">
        <v>14</v>
      </c>
      <c r="S17" s="50">
        <f>V13</f>
        <v>2</v>
      </c>
      <c r="T17" s="11"/>
      <c r="U17" s="394"/>
      <c r="V17" s="395"/>
      <c r="W17" s="395"/>
      <c r="X17" s="395"/>
      <c r="Y17" s="395"/>
      <c r="Z17" s="396"/>
      <c r="AA17" s="408" t="s">
        <v>31</v>
      </c>
      <c r="AB17" s="36">
        <f>IF(AC18="","",SUM(AB18:AB20))</f>
        <v>0</v>
      </c>
      <c r="AC17" s="37"/>
      <c r="AD17" s="59" t="s">
        <v>14</v>
      </c>
      <c r="AE17" s="36">
        <f>IF(AE18="","",SUM(AF18:AF20))</f>
        <v>2</v>
      </c>
      <c r="AF17" s="37"/>
      <c r="AG17" s="408" t="s">
        <v>25</v>
      </c>
      <c r="AH17" s="36">
        <f>IF(AI18="","",SUM(AH18:AH20))</f>
        <v>0</v>
      </c>
      <c r="AI17" s="37"/>
      <c r="AJ17" s="59" t="s">
        <v>14</v>
      </c>
      <c r="AK17" s="36">
        <f>IF(AK18="","",SUM(AL18:AL20))</f>
        <v>2</v>
      </c>
      <c r="AL17" s="37"/>
      <c r="AM17" s="369"/>
      <c r="AN17" s="78" t="str">
        <f>IF(AO18="","",SUM(AN18:AN20))</f>
        <v/>
      </c>
      <c r="AO17" s="79"/>
      <c r="AP17" s="19" t="s">
        <v>14</v>
      </c>
      <c r="AQ17" s="78" t="str">
        <f>IF(AQ18="","",SUM(AR18:AR20))</f>
        <v/>
      </c>
      <c r="AR17" s="79"/>
      <c r="AS17" s="408"/>
      <c r="AT17" s="36" t="str">
        <f>IF(AU18="","",SUM(AT18:AT20))</f>
        <v/>
      </c>
      <c r="AU17" s="37"/>
      <c r="AV17" s="59" t="s">
        <v>14</v>
      </c>
      <c r="AW17" s="36" t="str">
        <f>IF(AW18="","",SUM(AX18:AX20))</f>
        <v/>
      </c>
      <c r="AX17" s="37"/>
      <c r="AY17" s="382"/>
      <c r="AZ17" s="44" t="str">
        <f>IF(BA18="","",SUM(AZ18:AZ20))</f>
        <v/>
      </c>
      <c r="BA17" s="45"/>
      <c r="BB17" s="64" t="s">
        <v>14</v>
      </c>
      <c r="BC17" s="44" t="str">
        <f>IF(BC18="","",SUM(BD18:BD20))</f>
        <v/>
      </c>
      <c r="BD17" s="45"/>
      <c r="BE17" s="382"/>
      <c r="BF17" s="44" t="str">
        <f>IF(BG18="","",SUM(BF18:BF20))</f>
        <v/>
      </c>
      <c r="BG17" s="45"/>
      <c r="BH17" s="64" t="s">
        <v>14</v>
      </c>
      <c r="BI17" s="44" t="str">
        <f>IF(BI18="","",SUM(BJ18:BJ20))</f>
        <v/>
      </c>
      <c r="BJ17" s="45"/>
      <c r="BK17" s="385">
        <f>SUMPRODUCT((K17=2)+(Q17=2)+(E17=2)+(AB17=2)+(AH17=2)+(AN17=2)+(AT17=2)+(AZ17=2)+(BF17=2))</f>
        <v>0</v>
      </c>
      <c r="BL17" s="385" t="s">
        <v>14</v>
      </c>
      <c r="BM17" s="385">
        <f>SUMPRODUCT((M17=2)+(S17=2)+(G17=2)+(AE17=2)+(AK17=2)+(AQ17=2)+(AW17=2)+(BC17=2)+(BI17=2))</f>
        <v>5</v>
      </c>
      <c r="BN17" s="484">
        <f>SUM(BK17*2)+BM17</f>
        <v>5</v>
      </c>
      <c r="BO17" s="347">
        <f>SUM(E17,K17,Q17,V17,AB17,AH17,AN17,AT17,AZ17,BF17)</f>
        <v>0</v>
      </c>
      <c r="BP17" s="347" t="s">
        <v>14</v>
      </c>
      <c r="BQ17" s="347">
        <f>SUM(G17,M17,S17,AE17,AK17,AQ17,AW17,BC17,BI17)</f>
        <v>10</v>
      </c>
      <c r="BR17" s="344">
        <f>SUM(BO17/BQ17)</f>
        <v>0</v>
      </c>
      <c r="BS17" s="347">
        <f>SUM(K18,K19,K20,Q18,Q19,Q20,W18,W19,W20,AC18,AC19,AC20,AI18,AI19,AI20,AO18,AO19,AO20,AU18,AU19,AU20,BA18,BA19,BA20,BG18,BG19,BG20,E18,E19,E20)</f>
        <v>0</v>
      </c>
      <c r="BT17" s="347">
        <f>SUM(G18,G19,G20,M18,M19,M20,S18,S19,S20,Y18,Y19,Y20,AE18,AE19,AE20,AK18,AK19,AK20,AQ18,AQ19,AQ20,AW18,AW19,AW20,BC18,BC19,BC20,BI18,BI19,BI20)</f>
        <v>150</v>
      </c>
      <c r="BU17" s="344">
        <f>SUM(BS17/BT17)</f>
        <v>0</v>
      </c>
      <c r="BV17" s="483">
        <v>6</v>
      </c>
      <c r="BW17">
        <f>RANK(BZ17,BZ$4:BZ$43)</f>
        <v>6</v>
      </c>
      <c r="BX17" s="99">
        <f>IF(BO17=0,0,IF(BQ17=0,9,BR17))</f>
        <v>0</v>
      </c>
      <c r="BY17">
        <f>IF(BS17=0,0,BU17)</f>
        <v>0</v>
      </c>
      <c r="BZ17">
        <f>BK17+0.01*BX17+0.00001*BY17</f>
        <v>0</v>
      </c>
    </row>
    <row r="18" spans="2:78" ht="13.5" customHeight="1" thickBot="1" x14ac:dyDescent="0.25">
      <c r="B18" s="356" t="str">
        <f>U4</f>
        <v>愛西SVC</v>
      </c>
      <c r="C18" s="480"/>
      <c r="D18" s="12">
        <f>Z6</f>
        <v>0</v>
      </c>
      <c r="E18" s="13">
        <f>Y6</f>
        <v>0</v>
      </c>
      <c r="F18" s="13" t="s">
        <v>14</v>
      </c>
      <c r="G18" s="13">
        <f>W6</f>
        <v>15</v>
      </c>
      <c r="H18" s="14">
        <f>V6</f>
        <v>1</v>
      </c>
      <c r="I18" s="367"/>
      <c r="J18" s="13">
        <f>Z10</f>
        <v>0</v>
      </c>
      <c r="K18" s="13">
        <f>Y10</f>
        <v>0</v>
      </c>
      <c r="L18" s="13" t="s">
        <v>14</v>
      </c>
      <c r="M18" s="13">
        <f>W10</f>
        <v>15</v>
      </c>
      <c r="N18" s="14">
        <f>V10</f>
        <v>1</v>
      </c>
      <c r="O18" s="367"/>
      <c r="P18" s="51">
        <f>Z14</f>
        <v>0</v>
      </c>
      <c r="Q18" s="14">
        <f>Y14</f>
        <v>0</v>
      </c>
      <c r="R18" s="13" t="s">
        <v>14</v>
      </c>
      <c r="S18" s="51">
        <f>W14</f>
        <v>15</v>
      </c>
      <c r="T18" s="14">
        <f>V14</f>
        <v>1</v>
      </c>
      <c r="U18" s="397"/>
      <c r="V18" s="398"/>
      <c r="W18" s="398"/>
      <c r="X18" s="398"/>
      <c r="Y18" s="398"/>
      <c r="Z18" s="399"/>
      <c r="AA18" s="409"/>
      <c r="AB18" s="40">
        <f>IF(AC18="","",IF(AC18&gt;AE18,1,0))</f>
        <v>0</v>
      </c>
      <c r="AC18" s="41">
        <v>0</v>
      </c>
      <c r="AD18" s="13" t="s">
        <v>14</v>
      </c>
      <c r="AE18" s="60">
        <v>15</v>
      </c>
      <c r="AF18" s="40">
        <f>IF(AE18="","",IF(AE18&gt;AC18,1,0))</f>
        <v>1</v>
      </c>
      <c r="AG18" s="409"/>
      <c r="AH18" s="40">
        <f>IF(AI18="","",IF(AI18&gt;AK18,1,0))</f>
        <v>0</v>
      </c>
      <c r="AI18" s="41">
        <v>0</v>
      </c>
      <c r="AJ18" s="40" t="s">
        <v>14</v>
      </c>
      <c r="AK18" s="60">
        <v>15</v>
      </c>
      <c r="AL18" s="40">
        <f>IF(AK18="","",IF(AK18&gt;AI18,1,0))</f>
        <v>1</v>
      </c>
      <c r="AM18" s="370"/>
      <c r="AN18" s="13" t="str">
        <f>IF(AO18="","",IF(AO18&gt;AQ18,1,0))</f>
        <v/>
      </c>
      <c r="AO18" s="19"/>
      <c r="AP18" s="13" t="s">
        <v>14</v>
      </c>
      <c r="AQ18" s="82"/>
      <c r="AR18" s="13" t="str">
        <f>IF(AQ18="","",IF(AQ18&gt;AO18,1,0))</f>
        <v/>
      </c>
      <c r="AS18" s="409"/>
      <c r="AT18" s="40" t="str">
        <f>IF(AU18="","",IF(AU18&gt;AW18,1,0))</f>
        <v/>
      </c>
      <c r="AU18" s="41"/>
      <c r="AV18" s="40" t="s">
        <v>14</v>
      </c>
      <c r="AW18" s="60"/>
      <c r="AX18" s="40" t="str">
        <f>IF(AW18="","",IF(AW18&gt;AU18,1,0))</f>
        <v/>
      </c>
      <c r="AY18" s="383"/>
      <c r="AZ18" s="46" t="str">
        <f>IF(BA18="","",IF(BA18&gt;BC18,1,0))</f>
        <v/>
      </c>
      <c r="BA18" s="47"/>
      <c r="BB18" s="46" t="s">
        <v>14</v>
      </c>
      <c r="BC18" s="65"/>
      <c r="BD18" s="46" t="str">
        <f>IF(BC18="","",IF(BC18&gt;BA18,1,0))</f>
        <v/>
      </c>
      <c r="BE18" s="383"/>
      <c r="BF18" s="46" t="str">
        <f>IF(BG18="","",IF(BG18&gt;BI18,1,0))</f>
        <v/>
      </c>
      <c r="BG18" s="47"/>
      <c r="BH18" s="46" t="s">
        <v>14</v>
      </c>
      <c r="BI18" s="65"/>
      <c r="BJ18" s="46" t="str">
        <f>IF(BI18="","",IF(BI18&gt;BG18,1,0))</f>
        <v/>
      </c>
      <c r="BK18" s="359"/>
      <c r="BL18" s="359"/>
      <c r="BM18" s="359"/>
      <c r="BN18" s="364"/>
      <c r="BO18" s="348"/>
      <c r="BP18" s="348"/>
      <c r="BQ18" s="348"/>
      <c r="BR18" s="345"/>
      <c r="BS18" s="348"/>
      <c r="BT18" s="348"/>
      <c r="BU18" s="345"/>
      <c r="BV18" s="477"/>
      <c r="BX18" s="99"/>
    </row>
    <row r="19" spans="2:78" ht="13" customHeight="1" x14ac:dyDescent="0.2">
      <c r="B19" s="357"/>
      <c r="C19" s="480"/>
      <c r="D19" s="12">
        <f>Z7</f>
        <v>0</v>
      </c>
      <c r="E19" s="13">
        <f>Y7</f>
        <v>0</v>
      </c>
      <c r="F19" s="24" t="s">
        <v>14</v>
      </c>
      <c r="G19" s="13">
        <f>W7</f>
        <v>15</v>
      </c>
      <c r="H19" s="14">
        <f>V7</f>
        <v>1</v>
      </c>
      <c r="I19" s="367"/>
      <c r="J19" s="13">
        <f>Z11</f>
        <v>0</v>
      </c>
      <c r="K19" s="13">
        <f>Y11</f>
        <v>0</v>
      </c>
      <c r="L19" s="13" t="s">
        <v>14</v>
      </c>
      <c r="M19" s="13">
        <f>W11</f>
        <v>15</v>
      </c>
      <c r="N19" s="14">
        <f>V11</f>
        <v>1</v>
      </c>
      <c r="O19" s="367"/>
      <c r="P19" s="51">
        <f>Z15</f>
        <v>0</v>
      </c>
      <c r="Q19" s="14">
        <f>Y15</f>
        <v>0</v>
      </c>
      <c r="R19" s="13" t="s">
        <v>14</v>
      </c>
      <c r="S19" s="51">
        <f>W15</f>
        <v>15</v>
      </c>
      <c r="T19" s="14">
        <f>V15</f>
        <v>1</v>
      </c>
      <c r="U19" s="397"/>
      <c r="V19" s="398"/>
      <c r="W19" s="398"/>
      <c r="X19" s="398"/>
      <c r="Y19" s="398"/>
      <c r="Z19" s="399"/>
      <c r="AA19" s="409"/>
      <c r="AB19" s="40">
        <f>IF(AC19="","",IF(AC19&gt;AE19,1,0))</f>
        <v>0</v>
      </c>
      <c r="AC19" s="42">
        <v>0</v>
      </c>
      <c r="AD19" s="13" t="s">
        <v>14</v>
      </c>
      <c r="AE19" s="61">
        <v>15</v>
      </c>
      <c r="AF19" s="40">
        <f>IF(AE19="","",IF(AE19&gt;AC19,1,0))</f>
        <v>1</v>
      </c>
      <c r="AG19" s="409"/>
      <c r="AH19" s="40">
        <f>IF(AI19="","",IF(AI19&gt;AK19,1,0))</f>
        <v>0</v>
      </c>
      <c r="AI19" s="42">
        <v>0</v>
      </c>
      <c r="AJ19" s="40" t="s">
        <v>14</v>
      </c>
      <c r="AK19" s="61">
        <v>15</v>
      </c>
      <c r="AL19" s="40">
        <f>IF(AK19="","",IF(AK19&gt;AI19,1,0))</f>
        <v>1</v>
      </c>
      <c r="AM19" s="370"/>
      <c r="AN19" s="13" t="str">
        <f>IF(AO19="","",IF(AO19&gt;AQ19,1,0))</f>
        <v/>
      </c>
      <c r="AO19" s="13"/>
      <c r="AP19" s="13" t="s">
        <v>14</v>
      </c>
      <c r="AQ19" s="51"/>
      <c r="AR19" s="13" t="str">
        <f>IF(AQ19="","",IF(AQ19&gt;AO19,1,0))</f>
        <v/>
      </c>
      <c r="AS19" s="409"/>
      <c r="AT19" s="40" t="str">
        <f>IF(AU19="","",IF(AU19&gt;AW19,1,0))</f>
        <v/>
      </c>
      <c r="AU19" s="42"/>
      <c r="AV19" s="40" t="s">
        <v>14</v>
      </c>
      <c r="AW19" s="61"/>
      <c r="AX19" s="40" t="str">
        <f>IF(AW19="","",IF(AW19&gt;AU19,1,0))</f>
        <v/>
      </c>
      <c r="AY19" s="383"/>
      <c r="AZ19" s="46" t="str">
        <f>IF(BA19="","",IF(BA19&gt;BC19,1,0))</f>
        <v/>
      </c>
      <c r="BA19" s="48"/>
      <c r="BB19" s="46" t="s">
        <v>14</v>
      </c>
      <c r="BC19" s="66"/>
      <c r="BD19" s="46" t="str">
        <f>IF(BC19="","",IF(BC19&gt;BA19,1,0))</f>
        <v/>
      </c>
      <c r="BE19" s="383"/>
      <c r="BF19" s="46" t="str">
        <f>IF(BG19="","",IF(BG19&gt;BI19,1,0))</f>
        <v/>
      </c>
      <c r="BG19" s="48"/>
      <c r="BH19" s="46" t="s">
        <v>14</v>
      </c>
      <c r="BI19" s="66"/>
      <c r="BJ19" s="46" t="str">
        <f>IF(BI19="","",IF(BI19&gt;BG19,1,0))</f>
        <v/>
      </c>
      <c r="BK19" s="359"/>
      <c r="BL19" s="359"/>
      <c r="BM19" s="359"/>
      <c r="BN19" s="364"/>
      <c r="BO19" s="348"/>
      <c r="BP19" s="348"/>
      <c r="BQ19" s="348"/>
      <c r="BR19" s="345"/>
      <c r="BS19" s="348"/>
      <c r="BT19" s="348"/>
      <c r="BU19" s="345"/>
      <c r="BV19" s="477"/>
      <c r="BX19" s="99"/>
    </row>
    <row r="20" spans="2:78" ht="13.5" customHeight="1" thickBot="1" x14ac:dyDescent="0.25">
      <c r="B20" s="372"/>
      <c r="C20" s="422"/>
      <c r="D20" s="15" t="str">
        <f>Z8</f>
        <v/>
      </c>
      <c r="E20" s="16">
        <f>Y8</f>
        <v>0</v>
      </c>
      <c r="F20" s="16" t="s">
        <v>14</v>
      </c>
      <c r="G20" s="16">
        <f>W8</f>
        <v>0</v>
      </c>
      <c r="H20" s="17" t="str">
        <f>V8</f>
        <v/>
      </c>
      <c r="I20" s="380"/>
      <c r="J20" s="16" t="str">
        <f>Z12</f>
        <v/>
      </c>
      <c r="K20" s="16">
        <f>Y12</f>
        <v>0</v>
      </c>
      <c r="L20" s="16" t="s">
        <v>14</v>
      </c>
      <c r="M20" s="16">
        <f>W12</f>
        <v>0</v>
      </c>
      <c r="N20" s="17" t="str">
        <f>V12</f>
        <v/>
      </c>
      <c r="O20" s="380"/>
      <c r="P20" s="53" t="str">
        <f>Z16</f>
        <v/>
      </c>
      <c r="Q20" s="17">
        <f>Y16</f>
        <v>0</v>
      </c>
      <c r="R20" s="16" t="s">
        <v>14</v>
      </c>
      <c r="S20" s="53">
        <f>W16</f>
        <v>0</v>
      </c>
      <c r="T20" s="17" t="str">
        <f>V16</f>
        <v/>
      </c>
      <c r="U20" s="400"/>
      <c r="V20" s="401"/>
      <c r="W20" s="401"/>
      <c r="X20" s="401"/>
      <c r="Y20" s="401"/>
      <c r="Z20" s="402"/>
      <c r="AA20" s="410"/>
      <c r="AB20" s="40" t="str">
        <f>IF(AC20="","",IF(AC20&gt;AE20,1,0))</f>
        <v/>
      </c>
      <c r="AC20" s="43"/>
      <c r="AD20" s="16" t="s">
        <v>14</v>
      </c>
      <c r="AE20" s="62"/>
      <c r="AF20" s="40" t="str">
        <f>IF(AE20="","",IF(AE20&gt;AC20,1,0))</f>
        <v/>
      </c>
      <c r="AG20" s="410"/>
      <c r="AH20" s="40" t="str">
        <f>IF(AI20="","",IF(AI20&gt;AK20,1,0))</f>
        <v/>
      </c>
      <c r="AI20" s="43"/>
      <c r="AJ20" s="63" t="s">
        <v>14</v>
      </c>
      <c r="AK20" s="62"/>
      <c r="AL20" s="40" t="str">
        <f>IF(AK20="","",IF(AK20&gt;AI20,1,0))</f>
        <v/>
      </c>
      <c r="AM20" s="381"/>
      <c r="AN20" s="13" t="str">
        <f>IF(AO20="","",IF(AO20&gt;AQ20,1,0))</f>
        <v/>
      </c>
      <c r="AO20" s="16"/>
      <c r="AP20" s="16" t="s">
        <v>14</v>
      </c>
      <c r="AQ20" s="53"/>
      <c r="AR20" s="13" t="str">
        <f>IF(AQ20="","",IF(AQ20&gt;AO20,1,0))</f>
        <v/>
      </c>
      <c r="AS20" s="410"/>
      <c r="AT20" s="40" t="str">
        <f>IF(AU20="","",IF(AU20&gt;AW20,1,0))</f>
        <v/>
      </c>
      <c r="AU20" s="43"/>
      <c r="AV20" s="63" t="s">
        <v>14</v>
      </c>
      <c r="AW20" s="62"/>
      <c r="AX20" s="40" t="str">
        <f>IF(AW20="","",IF(AW20&gt;AU20,1,0))</f>
        <v/>
      </c>
      <c r="AY20" s="384"/>
      <c r="AZ20" s="46" t="str">
        <f>IF(BA20="","",IF(BA20&gt;BC20,1,0))</f>
        <v/>
      </c>
      <c r="BA20" s="49"/>
      <c r="BB20" s="67" t="s">
        <v>14</v>
      </c>
      <c r="BC20" s="68"/>
      <c r="BD20" s="46" t="str">
        <f>IF(BC20="","",IF(BC20&gt;BA20,1,0))</f>
        <v/>
      </c>
      <c r="BE20" s="384"/>
      <c r="BF20" s="46" t="str">
        <f>IF(BG20="","",IF(BG20&gt;BI20,1,0))</f>
        <v/>
      </c>
      <c r="BG20" s="49"/>
      <c r="BH20" s="67" t="s">
        <v>14</v>
      </c>
      <c r="BI20" s="68"/>
      <c r="BJ20" s="46" t="str">
        <f>IF(BI20="","",IF(BI20&gt;BG20,1,0))</f>
        <v/>
      </c>
      <c r="BK20" s="362"/>
      <c r="BL20" s="362"/>
      <c r="BM20" s="362"/>
      <c r="BN20" s="365"/>
      <c r="BO20" s="379"/>
      <c r="BP20" s="379"/>
      <c r="BQ20" s="379"/>
      <c r="BR20" s="387"/>
      <c r="BS20" s="379"/>
      <c r="BT20" s="379"/>
      <c r="BU20" s="387"/>
      <c r="BV20" s="478"/>
      <c r="BX20" s="99"/>
    </row>
    <row r="21" spans="2:78" ht="13" customHeight="1" x14ac:dyDescent="0.2">
      <c r="B21" s="8">
        <f>U3</f>
        <v>0</v>
      </c>
      <c r="C21" s="421" t="str">
        <f>AA5</f>
        <v>④</v>
      </c>
      <c r="D21" s="18"/>
      <c r="E21" s="19">
        <f>AE5</f>
        <v>2</v>
      </c>
      <c r="F21" s="19" t="s">
        <v>14</v>
      </c>
      <c r="G21" s="19">
        <f>AB5</f>
        <v>1</v>
      </c>
      <c r="H21" s="20"/>
      <c r="I21" s="366" t="str">
        <f>$Z$8</f>
        <v/>
      </c>
      <c r="J21" s="10"/>
      <c r="K21" s="10">
        <f>AE9</f>
        <v>2</v>
      </c>
      <c r="L21" s="10" t="s">
        <v>14</v>
      </c>
      <c r="M21" s="50">
        <f>AB9</f>
        <v>0</v>
      </c>
      <c r="N21" s="11"/>
      <c r="O21" s="366" t="str">
        <f>$Z$12</f>
        <v/>
      </c>
      <c r="P21" s="10"/>
      <c r="Q21" s="10">
        <f>AE13</f>
        <v>2</v>
      </c>
      <c r="R21" s="10" t="s">
        <v>14</v>
      </c>
      <c r="S21" s="50">
        <f>AB13</f>
        <v>0</v>
      </c>
      <c r="T21" s="11"/>
      <c r="U21" s="366" t="str">
        <f>AA17</f>
        <v>⑮</v>
      </c>
      <c r="V21" s="69"/>
      <c r="W21" s="10">
        <f>AE17</f>
        <v>2</v>
      </c>
      <c r="X21" s="10" t="s">
        <v>14</v>
      </c>
      <c r="Y21" s="50">
        <f>AB17</f>
        <v>0</v>
      </c>
      <c r="Z21" s="11"/>
      <c r="AA21" s="394"/>
      <c r="AB21" s="395"/>
      <c r="AC21" s="395"/>
      <c r="AD21" s="395"/>
      <c r="AE21" s="395"/>
      <c r="AF21" s="396"/>
      <c r="AG21" s="408" t="s">
        <v>26</v>
      </c>
      <c r="AH21" s="36">
        <f>IF(AI22="","",SUM(AH22:AH24))</f>
        <v>2</v>
      </c>
      <c r="AI21" s="37"/>
      <c r="AJ21" s="59" t="s">
        <v>14</v>
      </c>
      <c r="AK21" s="36">
        <f>IF(AK22="","",SUM(AL22:AL24))</f>
        <v>1</v>
      </c>
      <c r="AL21" s="37"/>
      <c r="AM21" s="408"/>
      <c r="AN21" s="36" t="str">
        <f>IF(AO22="","",SUM(AN22:AN24))</f>
        <v/>
      </c>
      <c r="AO21" s="37"/>
      <c r="AP21" s="59" t="s">
        <v>14</v>
      </c>
      <c r="AQ21" s="36" t="str">
        <f>IF(AQ22="","",SUM(AR22:AR24))</f>
        <v/>
      </c>
      <c r="AR21" s="37"/>
      <c r="AS21" s="369"/>
      <c r="AT21" s="78" t="str">
        <f>IF(AU22="","",SUM(AT22:AT24))</f>
        <v/>
      </c>
      <c r="AU21" s="79"/>
      <c r="AV21" s="19" t="s">
        <v>14</v>
      </c>
      <c r="AW21" s="78" t="str">
        <f>IF(AW22="","",SUM(AX22:AX24))</f>
        <v/>
      </c>
      <c r="AX21" s="79"/>
      <c r="AY21" s="382"/>
      <c r="AZ21" s="44" t="str">
        <f>IF(BA22="","",SUM(AZ22:AZ24))</f>
        <v/>
      </c>
      <c r="BA21" s="45"/>
      <c r="BB21" s="64" t="s">
        <v>14</v>
      </c>
      <c r="BC21" s="44" t="str">
        <f>IF(BC22="","",SUM(BD22:BD24))</f>
        <v/>
      </c>
      <c r="BD21" s="45"/>
      <c r="BE21" s="382"/>
      <c r="BF21" s="44" t="str">
        <f>IF(BG22="","",SUM(BF22:BF24))</f>
        <v/>
      </c>
      <c r="BG21" s="45"/>
      <c r="BH21" s="64" t="s">
        <v>14</v>
      </c>
      <c r="BI21" s="44" t="str">
        <f>IF(BI22="","",SUM(BJ22:BJ24))</f>
        <v/>
      </c>
      <c r="BJ21" s="45"/>
      <c r="BK21" s="385">
        <f>SUMPRODUCT((E21=2)+(K21=2)+(Q21=2)+(W21=2)+(AH21=2)+(AN21=2)+(AT21=2)+(AZ21=2)+(BF21=2))</f>
        <v>5</v>
      </c>
      <c r="BL21" s="385"/>
      <c r="BM21" s="385">
        <f>SUMPRODUCT((M21=2)+(S21=2)+(G21=2)+(Y21=2)+(AK21=2)+(AQ21=2)+(AW21=2)+(BC21=2)+(BI21=2))</f>
        <v>0</v>
      </c>
      <c r="BN21" s="484">
        <f>SUM(BK21*2)+BM21</f>
        <v>10</v>
      </c>
      <c r="BO21" s="347">
        <f>SUM(E21,K21,Q21,W21,,AH21,AN21,AT21,AZ21,BF21)</f>
        <v>10</v>
      </c>
      <c r="BP21" s="347" t="s">
        <v>14</v>
      </c>
      <c r="BQ21" s="347">
        <f>SUM(G21,M21,S21,Y21,AK21,AQ21,AW21,BC21,BI21)</f>
        <v>2</v>
      </c>
      <c r="BR21" s="344">
        <f>SUM(BO21/BQ21)</f>
        <v>5</v>
      </c>
      <c r="BS21" s="347">
        <f>SUM(K22,K23,K24,Q22,Q23,Q24,W22,W23,W24,AC22,AC23,AC24,AI22,AI23,AI24,AO22,AO23,AO24,AU22,AU23,AU24,BA22,BA23,BA24,BG22,BG23,BG24,E22,E23,E24)</f>
        <v>169</v>
      </c>
      <c r="BT21" s="347">
        <f>SUM(G22,G23,G24,M22,M23,M24,S22,S23,S24,Y22,Y23,Y24,AE22,AE23,AE24,AK22,AK23,AK24,AQ22,AQ23,AQ24,AW22,AW23,AW24,BC22,BC23,BC24,BI22,BI23,BI24)</f>
        <v>115</v>
      </c>
      <c r="BU21" s="344">
        <f>SUM(BS21/BT21)</f>
        <v>1.4695652173913043</v>
      </c>
      <c r="BV21" s="483">
        <f ca="1">$BV21</f>
        <v>1</v>
      </c>
      <c r="BW21">
        <f>RANK(BZ21,BZ$4:BZ$43)</f>
        <v>1</v>
      </c>
      <c r="BX21" s="99">
        <f>IF(BO21=0,0,IF(BQ21=0,9,BR21))</f>
        <v>5</v>
      </c>
      <c r="BY21">
        <f>IF(BS21=0,0,BU21)</f>
        <v>1.4695652173913043</v>
      </c>
      <c r="BZ21">
        <f>BK21+0.01*BX21+0.00001*BY21</f>
        <v>5.0500146956521741</v>
      </c>
    </row>
    <row r="22" spans="2:78" ht="13" customHeight="1" x14ac:dyDescent="0.2">
      <c r="B22" s="488" t="str">
        <f>AA4</f>
        <v>ひまわりⅠ</v>
      </c>
      <c r="C22" s="480"/>
      <c r="D22" s="12">
        <f>AF6</f>
        <v>0</v>
      </c>
      <c r="E22" s="13">
        <f>AE6</f>
        <v>8</v>
      </c>
      <c r="F22" s="13" t="s">
        <v>14</v>
      </c>
      <c r="G22" s="13">
        <f>AC6</f>
        <v>15</v>
      </c>
      <c r="H22" s="14">
        <f>AB6</f>
        <v>1</v>
      </c>
      <c r="I22" s="367"/>
      <c r="J22" s="13">
        <f>AF10</f>
        <v>1</v>
      </c>
      <c r="K22" s="13">
        <f>AE10</f>
        <v>15</v>
      </c>
      <c r="L22" s="13" t="s">
        <v>14</v>
      </c>
      <c r="M22" s="51">
        <f>AC10</f>
        <v>14</v>
      </c>
      <c r="N22" s="14">
        <f>AB10</f>
        <v>0</v>
      </c>
      <c r="O22" s="367"/>
      <c r="P22" s="13">
        <f>AF14</f>
        <v>1</v>
      </c>
      <c r="Q22" s="13">
        <f>AE14</f>
        <v>15</v>
      </c>
      <c r="R22" s="13" t="s">
        <v>14</v>
      </c>
      <c r="S22" s="51">
        <f>AC14</f>
        <v>5</v>
      </c>
      <c r="T22" s="14">
        <f>AB14</f>
        <v>0</v>
      </c>
      <c r="U22" s="367"/>
      <c r="V22" s="70">
        <f>AF18</f>
        <v>1</v>
      </c>
      <c r="W22" s="13">
        <f>AE18</f>
        <v>15</v>
      </c>
      <c r="X22" s="13" t="s">
        <v>14</v>
      </c>
      <c r="Y22" s="51">
        <f>AC18</f>
        <v>0</v>
      </c>
      <c r="Z22" s="14">
        <f>AB18</f>
        <v>0</v>
      </c>
      <c r="AA22" s="397"/>
      <c r="AB22" s="398"/>
      <c r="AC22" s="398"/>
      <c r="AD22" s="398"/>
      <c r="AE22" s="398"/>
      <c r="AF22" s="399"/>
      <c r="AG22" s="409"/>
      <c r="AH22" s="40">
        <f>IF(AI22="","",IF(AI22&gt;AK22,1,0))</f>
        <v>0</v>
      </c>
      <c r="AI22" s="41">
        <v>11</v>
      </c>
      <c r="AJ22" s="40" t="s">
        <v>14</v>
      </c>
      <c r="AK22" s="60">
        <v>15</v>
      </c>
      <c r="AL22" s="40">
        <f>IF(AK22="","",IF(AK22&gt;AI22,1,0))</f>
        <v>1</v>
      </c>
      <c r="AM22" s="409"/>
      <c r="AN22" s="40" t="str">
        <f>IF(AO22="","",IF(AO22&gt;AQ22,1,0))</f>
        <v/>
      </c>
      <c r="AO22" s="41"/>
      <c r="AP22" s="40"/>
      <c r="AQ22" s="60"/>
      <c r="AR22" s="40" t="str">
        <f>IF(AQ22="","",IF(AQ22&gt;AO22,1,0))</f>
        <v/>
      </c>
      <c r="AS22" s="370"/>
      <c r="AT22" s="13" t="str">
        <f>IF(AU22="","",IF(AU22&gt;AW22,1,0))</f>
        <v/>
      </c>
      <c r="AU22" s="19"/>
      <c r="AV22" s="13"/>
      <c r="AW22" s="82"/>
      <c r="AX22" s="13" t="str">
        <f>IF(AW22="","",IF(AW22&gt;AU22,1,0))</f>
        <v/>
      </c>
      <c r="AY22" s="383"/>
      <c r="AZ22" s="46" t="str">
        <f>IF(BA22="","",IF(BA22&gt;BC22,1,0))</f>
        <v/>
      </c>
      <c r="BA22" s="47"/>
      <c r="BB22" s="46" t="s">
        <v>14</v>
      </c>
      <c r="BC22" s="65"/>
      <c r="BD22" s="46" t="str">
        <f>IF(BC22="","",IF(BC22&gt;BA22,1,0))</f>
        <v/>
      </c>
      <c r="BE22" s="383"/>
      <c r="BF22" s="46" t="str">
        <f>IF(BG22="","",IF(BG22&gt;BI22,1,0))</f>
        <v/>
      </c>
      <c r="BG22" s="47"/>
      <c r="BH22" s="46" t="s">
        <v>14</v>
      </c>
      <c r="BI22" s="65"/>
      <c r="BJ22" s="46" t="str">
        <f>IF(BI22="","",IF(BI22&gt;BG22,1,0))</f>
        <v/>
      </c>
      <c r="BK22" s="359"/>
      <c r="BL22" s="359"/>
      <c r="BM22" s="359"/>
      <c r="BN22" s="364"/>
      <c r="BO22" s="348"/>
      <c r="BP22" s="348"/>
      <c r="BQ22" s="348"/>
      <c r="BR22" s="345"/>
      <c r="BS22" s="348"/>
      <c r="BT22" s="348"/>
      <c r="BU22" s="345"/>
      <c r="BV22" s="477"/>
      <c r="BX22" s="99"/>
    </row>
    <row r="23" spans="2:78" x14ac:dyDescent="0.2">
      <c r="B23" s="489"/>
      <c r="C23" s="480"/>
      <c r="D23" s="12">
        <f>AF7</f>
        <v>1</v>
      </c>
      <c r="E23" s="13">
        <f>AE7</f>
        <v>15</v>
      </c>
      <c r="F23" s="13" t="s">
        <v>14</v>
      </c>
      <c r="G23" s="13">
        <f>AC7</f>
        <v>11</v>
      </c>
      <c r="H23" s="14">
        <f>AB7</f>
        <v>0</v>
      </c>
      <c r="I23" s="367"/>
      <c r="J23" s="13">
        <f>AF11</f>
        <v>1</v>
      </c>
      <c r="K23" s="13">
        <f>AE11</f>
        <v>15</v>
      </c>
      <c r="L23" s="13" t="s">
        <v>14</v>
      </c>
      <c r="M23" s="51">
        <f>AC11</f>
        <v>13</v>
      </c>
      <c r="N23" s="14">
        <f>AB11</f>
        <v>0</v>
      </c>
      <c r="O23" s="367"/>
      <c r="P23" s="13">
        <f>AF15</f>
        <v>1</v>
      </c>
      <c r="Q23" s="13">
        <f>AE15</f>
        <v>15</v>
      </c>
      <c r="R23" s="13" t="s">
        <v>14</v>
      </c>
      <c r="S23" s="51">
        <f>AC15</f>
        <v>10</v>
      </c>
      <c r="T23" s="14">
        <f>AB15</f>
        <v>0</v>
      </c>
      <c r="U23" s="367"/>
      <c r="V23" s="70">
        <f>AF19</f>
        <v>1</v>
      </c>
      <c r="W23" s="13">
        <f>AE19</f>
        <v>15</v>
      </c>
      <c r="X23" s="13" t="s">
        <v>14</v>
      </c>
      <c r="Y23" s="51">
        <f>AC19</f>
        <v>0</v>
      </c>
      <c r="Z23" s="14">
        <f>AB19</f>
        <v>0</v>
      </c>
      <c r="AA23" s="397"/>
      <c r="AB23" s="398"/>
      <c r="AC23" s="398"/>
      <c r="AD23" s="398"/>
      <c r="AE23" s="398"/>
      <c r="AF23" s="399"/>
      <c r="AG23" s="409"/>
      <c r="AH23" s="40">
        <f>IF(AI23="","",IF(AI23&gt;AK23,1,0))</f>
        <v>1</v>
      </c>
      <c r="AI23" s="42">
        <v>15</v>
      </c>
      <c r="AJ23" s="40" t="s">
        <v>14</v>
      </c>
      <c r="AK23" s="61">
        <v>9</v>
      </c>
      <c r="AL23" s="40">
        <f>IF(AK23="","",IF(AK23&gt;AI23,1,0))</f>
        <v>0</v>
      </c>
      <c r="AM23" s="409"/>
      <c r="AN23" s="40" t="str">
        <f>IF(AO23="","",IF(AO23&gt;AQ23,1,0))</f>
        <v/>
      </c>
      <c r="AO23" s="42"/>
      <c r="AP23" s="40"/>
      <c r="AQ23" s="61"/>
      <c r="AR23" s="40" t="str">
        <f>IF(AQ23="","",IF(AQ23&gt;AO23,1,0))</f>
        <v/>
      </c>
      <c r="AS23" s="370"/>
      <c r="AT23" s="13" t="str">
        <f>IF(AU23="","",IF(AU23&gt;AW23,1,0))</f>
        <v/>
      </c>
      <c r="AU23" s="13"/>
      <c r="AV23" s="13"/>
      <c r="AW23" s="51"/>
      <c r="AX23" s="13" t="str">
        <f>IF(AW23="","",IF(AW23&gt;AU23,1,0))</f>
        <v/>
      </c>
      <c r="AY23" s="383"/>
      <c r="AZ23" s="46" t="str">
        <f>IF(BA23="","",IF(BA23&gt;BC23,1,0))</f>
        <v/>
      </c>
      <c r="BA23" s="48"/>
      <c r="BB23" s="46" t="s">
        <v>14</v>
      </c>
      <c r="BC23" s="66"/>
      <c r="BD23" s="46" t="str">
        <f>IF(BC23="","",IF(BC23&gt;BA23,1,0))</f>
        <v/>
      </c>
      <c r="BE23" s="383"/>
      <c r="BF23" s="46" t="str">
        <f>IF(BG23="","",IF(BG23&gt;BI23,1,0))</f>
        <v/>
      </c>
      <c r="BG23" s="48"/>
      <c r="BH23" s="46" t="s">
        <v>14</v>
      </c>
      <c r="BI23" s="66"/>
      <c r="BJ23" s="46" t="str">
        <f>IF(BI23="","",IF(BI23&gt;BG23,1,0))</f>
        <v/>
      </c>
      <c r="BK23" s="359"/>
      <c r="BL23" s="359"/>
      <c r="BM23" s="359"/>
      <c r="BN23" s="364"/>
      <c r="BO23" s="348"/>
      <c r="BP23" s="348"/>
      <c r="BQ23" s="348"/>
      <c r="BR23" s="345"/>
      <c r="BS23" s="348"/>
      <c r="BT23" s="348"/>
      <c r="BU23" s="345"/>
      <c r="BV23" s="477"/>
      <c r="BX23" s="99"/>
    </row>
    <row r="24" spans="2:78" ht="13.5" thickBot="1" x14ac:dyDescent="0.25">
      <c r="B24" s="490"/>
      <c r="C24" s="481"/>
      <c r="D24" s="15">
        <f>AF8</f>
        <v>1</v>
      </c>
      <c r="E24" s="16">
        <f>AE8</f>
        <v>15</v>
      </c>
      <c r="F24" s="16" t="s">
        <v>14</v>
      </c>
      <c r="G24" s="16">
        <f>AC8</f>
        <v>13</v>
      </c>
      <c r="H24" s="17">
        <f>AB8</f>
        <v>0</v>
      </c>
      <c r="I24" s="380"/>
      <c r="J24" s="16" t="str">
        <f>AF12</f>
        <v/>
      </c>
      <c r="K24" s="16">
        <f>AE12</f>
        <v>0</v>
      </c>
      <c r="L24" s="16" t="s">
        <v>14</v>
      </c>
      <c r="M24" s="53">
        <f>AC12</f>
        <v>0</v>
      </c>
      <c r="N24" s="17" t="str">
        <f>AB12</f>
        <v/>
      </c>
      <c r="O24" s="380"/>
      <c r="P24" s="16" t="str">
        <f>AF16</f>
        <v/>
      </c>
      <c r="Q24" s="16">
        <f>AE16</f>
        <v>0</v>
      </c>
      <c r="R24" s="16" t="s">
        <v>14</v>
      </c>
      <c r="S24" s="53">
        <f>AC16</f>
        <v>0</v>
      </c>
      <c r="T24" s="17" t="str">
        <f>AB16</f>
        <v/>
      </c>
      <c r="U24" s="380"/>
      <c r="V24" s="71" t="str">
        <f>AF20</f>
        <v/>
      </c>
      <c r="W24" s="16">
        <f>AE20</f>
        <v>0</v>
      </c>
      <c r="X24" s="16" t="s">
        <v>14</v>
      </c>
      <c r="Y24" s="53">
        <f>AC20</f>
        <v>0</v>
      </c>
      <c r="Z24" s="17" t="str">
        <f>AB20</f>
        <v/>
      </c>
      <c r="AA24" s="400"/>
      <c r="AB24" s="401"/>
      <c r="AC24" s="401"/>
      <c r="AD24" s="401"/>
      <c r="AE24" s="401"/>
      <c r="AF24" s="402"/>
      <c r="AG24" s="410"/>
      <c r="AH24" s="40">
        <f>IF(AI24="","",IF(AI24&gt;AK24,1,0))</f>
        <v>1</v>
      </c>
      <c r="AI24" s="43">
        <v>15</v>
      </c>
      <c r="AJ24" s="63"/>
      <c r="AK24" s="62">
        <v>10</v>
      </c>
      <c r="AL24" s="40">
        <f>IF(AK24="","",IF(AK24&gt;AI24,1,0))</f>
        <v>0</v>
      </c>
      <c r="AM24" s="410"/>
      <c r="AN24" s="40" t="str">
        <f>IF(AO24="","",IF(AO24&gt;AQ24,1,0))</f>
        <v/>
      </c>
      <c r="AO24" s="43"/>
      <c r="AP24" s="63" t="s">
        <v>14</v>
      </c>
      <c r="AQ24" s="62"/>
      <c r="AR24" s="40" t="str">
        <f>IF(AQ24="","",IF(AQ24&gt;AO24,1,0))</f>
        <v/>
      </c>
      <c r="AS24" s="381"/>
      <c r="AT24" s="13" t="str">
        <f>IF(AU24="","",IF(AU24&gt;AW24,1,0))</f>
        <v/>
      </c>
      <c r="AU24" s="16"/>
      <c r="AV24" s="16" t="s">
        <v>14</v>
      </c>
      <c r="AW24" s="53"/>
      <c r="AX24" s="13" t="str">
        <f>IF(AW24="","",IF(AW24&gt;AU24,1,0))</f>
        <v/>
      </c>
      <c r="AY24" s="384"/>
      <c r="AZ24" s="46" t="str">
        <f>IF(BA24="","",IF(BA24&gt;BC24,1,0))</f>
        <v/>
      </c>
      <c r="BA24" s="49"/>
      <c r="BB24" s="67" t="s">
        <v>14</v>
      </c>
      <c r="BC24" s="68"/>
      <c r="BD24" s="46" t="str">
        <f>IF(BC24="","",IF(BC24&gt;BA24,1,0))</f>
        <v/>
      </c>
      <c r="BE24" s="384"/>
      <c r="BF24" s="46" t="str">
        <f>IF(BG24="","",IF(BG24&gt;BI24,1,0))</f>
        <v/>
      </c>
      <c r="BG24" s="49"/>
      <c r="BH24" s="67" t="s">
        <v>14</v>
      </c>
      <c r="BI24" s="68"/>
      <c r="BJ24" s="46" t="str">
        <f>IF(BI24="","",IF(BI24&gt;BG24,1,0))</f>
        <v/>
      </c>
      <c r="BK24" s="362"/>
      <c r="BL24" s="362"/>
      <c r="BM24" s="362"/>
      <c r="BN24" s="365"/>
      <c r="BO24" s="379"/>
      <c r="BP24" s="379"/>
      <c r="BQ24" s="379"/>
      <c r="BR24" s="387"/>
      <c r="BS24" s="379"/>
      <c r="BT24" s="379"/>
      <c r="BU24" s="387"/>
      <c r="BV24" s="478"/>
      <c r="BX24" s="99"/>
    </row>
    <row r="25" spans="2:78" ht="14" x14ac:dyDescent="0.2">
      <c r="B25" s="8">
        <f>AA3</f>
        <v>0</v>
      </c>
      <c r="C25" s="479">
        <f>$AF$4</f>
        <v>0</v>
      </c>
      <c r="D25" s="9"/>
      <c r="E25" s="10">
        <f>AK5</f>
        <v>2</v>
      </c>
      <c r="F25" s="10" t="s">
        <v>14</v>
      </c>
      <c r="G25" s="10">
        <f>AH5</f>
        <v>0</v>
      </c>
      <c r="H25" s="11"/>
      <c r="I25" s="366" t="str">
        <f>AG9</f>
        <v>⑨</v>
      </c>
      <c r="J25" s="10"/>
      <c r="K25" s="10">
        <f>AK9</f>
        <v>0</v>
      </c>
      <c r="L25" s="10" t="s">
        <v>14</v>
      </c>
      <c r="M25" s="50">
        <f>AH9</f>
        <v>2</v>
      </c>
      <c r="N25" s="11"/>
      <c r="O25" s="416" t="str">
        <f>$AF$12</f>
        <v/>
      </c>
      <c r="P25" s="10"/>
      <c r="Q25" s="10">
        <f>AK13</f>
        <v>2</v>
      </c>
      <c r="R25" s="10" t="s">
        <v>14</v>
      </c>
      <c r="S25" s="50">
        <f>AH13</f>
        <v>1</v>
      </c>
      <c r="T25" s="11"/>
      <c r="U25" s="366" t="str">
        <f>AG17</f>
        <v>⑤</v>
      </c>
      <c r="V25" s="69"/>
      <c r="W25" s="10">
        <f>AK17</f>
        <v>2</v>
      </c>
      <c r="X25" s="10" t="s">
        <v>14</v>
      </c>
      <c r="Y25" s="50">
        <f>AH17</f>
        <v>0</v>
      </c>
      <c r="Z25" s="11"/>
      <c r="AA25" s="366" t="str">
        <f>AG21</f>
        <v>⑫</v>
      </c>
      <c r="AB25" s="69"/>
      <c r="AC25" s="10">
        <f>AK21</f>
        <v>1</v>
      </c>
      <c r="AD25" s="10" t="s">
        <v>14</v>
      </c>
      <c r="AE25" s="50">
        <f>AH21</f>
        <v>2</v>
      </c>
      <c r="AF25" s="11"/>
      <c r="AG25" s="394"/>
      <c r="AH25" s="395"/>
      <c r="AI25" s="395"/>
      <c r="AJ25" s="395"/>
      <c r="AK25" s="395"/>
      <c r="AL25" s="396"/>
      <c r="AM25" s="369"/>
      <c r="AN25" s="78" t="str">
        <f>IF(AO26="","",SUM(AN26:AN28))</f>
        <v/>
      </c>
      <c r="AO25" s="79"/>
      <c r="AP25" s="19" t="s">
        <v>14</v>
      </c>
      <c r="AQ25" s="78" t="str">
        <f>IF(AQ26="","",SUM(AR26:AR28))</f>
        <v/>
      </c>
      <c r="AR25" s="79"/>
      <c r="AS25" s="408" t="s">
        <v>23</v>
      </c>
      <c r="AT25" s="36" t="str">
        <f>IF(AU26="","",SUM(AT26:AT28))</f>
        <v/>
      </c>
      <c r="AU25" s="37"/>
      <c r="AV25" s="59" t="s">
        <v>14</v>
      </c>
      <c r="AW25" s="36" t="str">
        <f>IF(AW26="","",SUM(AX26:AX28))</f>
        <v/>
      </c>
      <c r="AX25" s="37"/>
      <c r="AY25" s="382"/>
      <c r="AZ25" s="44" t="str">
        <f>IF(BA26="","",SUM(AZ26:AZ28))</f>
        <v/>
      </c>
      <c r="BA25" s="45"/>
      <c r="BB25" s="64" t="s">
        <v>14</v>
      </c>
      <c r="BC25" s="44" t="str">
        <f>IF(BC26="","",SUM(BD26:BD28))</f>
        <v/>
      </c>
      <c r="BD25" s="45"/>
      <c r="BE25" s="382"/>
      <c r="BF25" s="44" t="str">
        <f>IF(BG26="","",SUM(BF26:BF28))</f>
        <v/>
      </c>
      <c r="BG25" s="45"/>
      <c r="BH25" s="64" t="s">
        <v>14</v>
      </c>
      <c r="BI25" s="44" t="str">
        <f>IF(BI26="","",SUM(BJ26:BJ28))</f>
        <v/>
      </c>
      <c r="BJ25" s="45"/>
      <c r="BK25" s="385">
        <f>SUMPRODUCT((K25=2)+(Q25=2)+(W25=2)+(AC25=2)+(E25=2)+(AN25=2)+(AT25=2)+(AZ25=2)+(BF25=2))</f>
        <v>3</v>
      </c>
      <c r="BL25" s="385" t="s">
        <v>14</v>
      </c>
      <c r="BM25" s="385">
        <f>SUMPRODUCT((M25=2)+(S25=2)+(Y25=2)+(G25=2)+(AE25=2)+(AQ25=2)+(AW25=2)+(BC25=2)+(BI25=2))</f>
        <v>2</v>
      </c>
      <c r="BN25" s="484">
        <f>SUM(BK25*2)+BM25</f>
        <v>8</v>
      </c>
      <c r="BO25" s="347">
        <f>SUM(E25,K25,Q25,W25,AC25,AN25,AT25,AZ25,BF25)</f>
        <v>7</v>
      </c>
      <c r="BP25" s="347" t="s">
        <v>14</v>
      </c>
      <c r="BQ25" s="347">
        <f>SUM(G25,M25,S25,Y25,AE25,AQ25,AW25,BC25,BI25)</f>
        <v>5</v>
      </c>
      <c r="BR25" s="344">
        <f>SUM(BO25/BQ25)</f>
        <v>1.4</v>
      </c>
      <c r="BS25" s="347">
        <f>SUM(K26,K27,K28,Q26,Q27,Q28,W26,W27,W28,AC26,AC27,AC28,AI26,AI27,AI28,AO26,AO27,AO28,AU26,AU27,AU28,BA26,BA27,BA28,BG26,BG27,BG28,E26,E27,E28)</f>
        <v>152</v>
      </c>
      <c r="BT25" s="347">
        <f>SUM(G26,G27,G28,M26,M27,M28,S26,S27,S28,Y26,Y27,Y28,AE26,AE27,AE28,AK26,AK27,AK28,AQ26,AQ27,AQ28,AW26,AW27,AW28,BC26,BC27,BC28,BI26,BI27,BI28)</f>
        <v>127</v>
      </c>
      <c r="BU25" s="344">
        <f>SUM(BS25/BT25)</f>
        <v>1.1968503937007875</v>
      </c>
      <c r="BV25" s="483">
        <v>3</v>
      </c>
      <c r="BW25">
        <f>RANK(BZ25,BZ$4:BZ$43)</f>
        <v>3</v>
      </c>
      <c r="BX25" s="99">
        <f>IF(BO25=0,0,IF(BQ25=0,9,BR25))</f>
        <v>1.4</v>
      </c>
      <c r="BY25">
        <f>IF(BS25=0,0,BU25)</f>
        <v>1.1968503937007875</v>
      </c>
      <c r="BZ25">
        <f>BK25+0.01*BX25+0.00001*BY25</f>
        <v>3.0140119685039366</v>
      </c>
    </row>
    <row r="26" spans="2:78" x14ac:dyDescent="0.2">
      <c r="B26" s="488" t="str">
        <f>AG4</f>
        <v>ペガサス</v>
      </c>
      <c r="C26" s="480"/>
      <c r="D26" s="12">
        <f>AL6</f>
        <v>1</v>
      </c>
      <c r="E26" s="13">
        <f>AK6</f>
        <v>15</v>
      </c>
      <c r="F26" s="13" t="s">
        <v>14</v>
      </c>
      <c r="G26" s="13">
        <f>AI6</f>
        <v>11</v>
      </c>
      <c r="H26" s="14">
        <f>AH6</f>
        <v>0</v>
      </c>
      <c r="I26" s="367"/>
      <c r="J26" s="13">
        <f>AL10</f>
        <v>0</v>
      </c>
      <c r="K26" s="13">
        <f>AK10</f>
        <v>11</v>
      </c>
      <c r="L26" s="13" t="s">
        <v>14</v>
      </c>
      <c r="M26" s="51">
        <f>AI10</f>
        <v>15</v>
      </c>
      <c r="N26" s="14">
        <f>AH10</f>
        <v>1</v>
      </c>
      <c r="O26" s="417"/>
      <c r="P26" s="13">
        <f>AL14</f>
        <v>1</v>
      </c>
      <c r="Q26" s="13">
        <f>AK14</f>
        <v>15</v>
      </c>
      <c r="R26" s="13" t="s">
        <v>14</v>
      </c>
      <c r="S26" s="51">
        <f>AI14</f>
        <v>8</v>
      </c>
      <c r="T26" s="14">
        <f>AH14</f>
        <v>0</v>
      </c>
      <c r="U26" s="367"/>
      <c r="V26" s="70">
        <f>AL18</f>
        <v>1</v>
      </c>
      <c r="W26" s="13">
        <f>AK18</f>
        <v>15</v>
      </c>
      <c r="X26" s="13" t="s">
        <v>14</v>
      </c>
      <c r="Y26" s="51">
        <f>AI18</f>
        <v>0</v>
      </c>
      <c r="Z26" s="14">
        <f>AH18</f>
        <v>0</v>
      </c>
      <c r="AA26" s="367"/>
      <c r="AB26" s="70">
        <f>AL22</f>
        <v>1</v>
      </c>
      <c r="AC26" s="13">
        <f>AK22</f>
        <v>15</v>
      </c>
      <c r="AD26" s="13" t="s">
        <v>14</v>
      </c>
      <c r="AE26" s="51">
        <f>AI22</f>
        <v>11</v>
      </c>
      <c r="AF26" s="14">
        <f>AH22</f>
        <v>0</v>
      </c>
      <c r="AG26" s="397"/>
      <c r="AH26" s="398"/>
      <c r="AI26" s="398"/>
      <c r="AJ26" s="398"/>
      <c r="AK26" s="398"/>
      <c r="AL26" s="399"/>
      <c r="AM26" s="370"/>
      <c r="AN26" s="13" t="str">
        <f>IF(AO26="","",IF(AO26&gt;AQ26,1,0))</f>
        <v/>
      </c>
      <c r="AO26" s="19"/>
      <c r="AP26" s="13" t="s">
        <v>14</v>
      </c>
      <c r="AQ26" s="82"/>
      <c r="AR26" s="13" t="str">
        <f>IF(AQ26="","",IF(AQ26&gt;AO26,1,0))</f>
        <v/>
      </c>
      <c r="AS26" s="409"/>
      <c r="AT26" s="40" t="str">
        <f>IF(AU26="","",IF(AU26&gt;AW26,1,0))</f>
        <v/>
      </c>
      <c r="AU26" s="41"/>
      <c r="AV26" s="40" t="s">
        <v>14</v>
      </c>
      <c r="AW26" s="60"/>
      <c r="AX26" s="40" t="str">
        <f>IF(AW26="","",IF(AW26&gt;AU26,1,0))</f>
        <v/>
      </c>
      <c r="AY26" s="383"/>
      <c r="AZ26" s="46" t="str">
        <f>IF(BA26="","",IF(BA26&gt;BC26,1,0))</f>
        <v/>
      </c>
      <c r="BA26" s="47"/>
      <c r="BB26" s="46" t="s">
        <v>14</v>
      </c>
      <c r="BC26" s="65"/>
      <c r="BD26" s="46" t="str">
        <f>IF(BC26="","",IF(BC26&gt;BA26,1,0))</f>
        <v/>
      </c>
      <c r="BE26" s="383"/>
      <c r="BF26" s="46" t="str">
        <f>IF(BG26="","",IF(BG26&gt;BI26,1,0))</f>
        <v/>
      </c>
      <c r="BG26" s="47"/>
      <c r="BH26" s="46" t="s">
        <v>14</v>
      </c>
      <c r="BI26" s="65"/>
      <c r="BJ26" s="46" t="str">
        <f>IF(BI26="","",IF(BI26&gt;BG26,1,0))</f>
        <v/>
      </c>
      <c r="BK26" s="359"/>
      <c r="BL26" s="359"/>
      <c r="BM26" s="359"/>
      <c r="BN26" s="364"/>
      <c r="BO26" s="348"/>
      <c r="BP26" s="348"/>
      <c r="BQ26" s="348"/>
      <c r="BR26" s="345"/>
      <c r="BS26" s="348"/>
      <c r="BT26" s="348"/>
      <c r="BU26" s="345"/>
      <c r="BV26" s="477"/>
      <c r="BX26" s="99"/>
    </row>
    <row r="27" spans="2:78" x14ac:dyDescent="0.2">
      <c r="B27" s="489"/>
      <c r="C27" s="480"/>
      <c r="D27" s="12">
        <f>AL7</f>
        <v>1</v>
      </c>
      <c r="E27" s="13">
        <f>AK7</f>
        <v>15</v>
      </c>
      <c r="F27" s="13" t="s">
        <v>14</v>
      </c>
      <c r="G27" s="13">
        <f>AI7</f>
        <v>11</v>
      </c>
      <c r="H27" s="14">
        <f>AH7</f>
        <v>0</v>
      </c>
      <c r="I27" s="367"/>
      <c r="J27" s="13">
        <f>AL11</f>
        <v>0</v>
      </c>
      <c r="K27" s="13">
        <f>AK11</f>
        <v>7</v>
      </c>
      <c r="L27" s="13"/>
      <c r="M27" s="51">
        <f>AI11</f>
        <v>15</v>
      </c>
      <c r="N27" s="14">
        <f>AH11</f>
        <v>1</v>
      </c>
      <c r="O27" s="417"/>
      <c r="P27" s="13">
        <f>AL15</f>
        <v>0</v>
      </c>
      <c r="Q27" s="13">
        <f>AK15</f>
        <v>10</v>
      </c>
      <c r="R27" s="13"/>
      <c r="S27" s="51">
        <f>AI15</f>
        <v>15</v>
      </c>
      <c r="T27" s="14">
        <f>AH15</f>
        <v>1</v>
      </c>
      <c r="U27" s="367"/>
      <c r="V27" s="70">
        <f>AL19</f>
        <v>1</v>
      </c>
      <c r="W27" s="13">
        <f>AK19</f>
        <v>15</v>
      </c>
      <c r="X27" s="13"/>
      <c r="Y27" s="51">
        <f>AI19</f>
        <v>0</v>
      </c>
      <c r="Z27" s="14">
        <f>AH19</f>
        <v>0</v>
      </c>
      <c r="AA27" s="367"/>
      <c r="AB27" s="70">
        <f>AL23</f>
        <v>0</v>
      </c>
      <c r="AC27" s="13">
        <f>AK23</f>
        <v>9</v>
      </c>
      <c r="AD27" s="13"/>
      <c r="AE27" s="51">
        <f>AI23</f>
        <v>15</v>
      </c>
      <c r="AF27" s="14">
        <f>AH23</f>
        <v>1</v>
      </c>
      <c r="AG27" s="397"/>
      <c r="AH27" s="398"/>
      <c r="AI27" s="398"/>
      <c r="AJ27" s="398"/>
      <c r="AK27" s="398"/>
      <c r="AL27" s="399"/>
      <c r="AM27" s="370"/>
      <c r="AN27" s="13" t="str">
        <f>IF(AO27="","",IF(AO27&gt;AQ27,1,0))</f>
        <v/>
      </c>
      <c r="AO27" s="13"/>
      <c r="AP27" s="13"/>
      <c r="AQ27" s="51"/>
      <c r="AR27" s="13" t="str">
        <f>IF(AQ27="","",IF(AQ27&gt;AO27,1,0))</f>
        <v/>
      </c>
      <c r="AS27" s="409"/>
      <c r="AT27" s="40" t="str">
        <f>IF(AU27="","",IF(AU27&gt;AW27,1,0))</f>
        <v/>
      </c>
      <c r="AU27" s="42"/>
      <c r="AV27" s="40" t="s">
        <v>14</v>
      </c>
      <c r="AW27" s="61"/>
      <c r="AX27" s="40" t="str">
        <f>IF(AW27="","",IF(AW27&gt;AU27,1,0))</f>
        <v/>
      </c>
      <c r="AY27" s="383"/>
      <c r="AZ27" s="46" t="str">
        <f>IF(BA27="","",IF(BA27&gt;BC27,1,0))</f>
        <v/>
      </c>
      <c r="BA27" s="48"/>
      <c r="BB27" s="46" t="s">
        <v>14</v>
      </c>
      <c r="BC27" s="66"/>
      <c r="BD27" s="46" t="str">
        <f>IF(BC27="","",IF(BC27&gt;BA27,1,0))</f>
        <v/>
      </c>
      <c r="BE27" s="383"/>
      <c r="BF27" s="46" t="str">
        <f>IF(BG27="","",IF(BG27&gt;BI27,1,0))</f>
        <v/>
      </c>
      <c r="BG27" s="48"/>
      <c r="BH27" s="46" t="s">
        <v>14</v>
      </c>
      <c r="BI27" s="66"/>
      <c r="BJ27" s="46" t="str">
        <f>IF(BI27="","",IF(BI27&gt;BG27,1,0))</f>
        <v/>
      </c>
      <c r="BK27" s="359"/>
      <c r="BL27" s="359"/>
      <c r="BM27" s="359"/>
      <c r="BN27" s="364"/>
      <c r="BO27" s="348"/>
      <c r="BP27" s="348"/>
      <c r="BQ27" s="348"/>
      <c r="BR27" s="345"/>
      <c r="BS27" s="348"/>
      <c r="BT27" s="348"/>
      <c r="BU27" s="345"/>
      <c r="BV27" s="477"/>
      <c r="BX27" s="99"/>
    </row>
    <row r="28" spans="2:78" ht="13.5" thickBot="1" x14ac:dyDescent="0.25">
      <c r="B28" s="490"/>
      <c r="C28" s="481"/>
      <c r="D28" s="15" t="str">
        <f>AL8</f>
        <v/>
      </c>
      <c r="E28" s="16">
        <f>AK8</f>
        <v>0</v>
      </c>
      <c r="F28" s="16" t="s">
        <v>14</v>
      </c>
      <c r="G28" s="16">
        <f>AI8</f>
        <v>0</v>
      </c>
      <c r="H28" s="17" t="str">
        <f>AH8</f>
        <v/>
      </c>
      <c r="I28" s="380"/>
      <c r="J28" s="16" t="str">
        <f>AL12</f>
        <v/>
      </c>
      <c r="K28" s="16">
        <f>AK12</f>
        <v>0</v>
      </c>
      <c r="L28" s="16" t="s">
        <v>14</v>
      </c>
      <c r="M28" s="53">
        <f>AI12</f>
        <v>0</v>
      </c>
      <c r="N28" s="17" t="str">
        <f>AH12</f>
        <v/>
      </c>
      <c r="O28" s="418"/>
      <c r="P28" s="16">
        <f>AL16</f>
        <v>1</v>
      </c>
      <c r="Q28" s="16">
        <f>AK16</f>
        <v>15</v>
      </c>
      <c r="R28" s="16" t="s">
        <v>14</v>
      </c>
      <c r="S28" s="53">
        <f>AI16</f>
        <v>11</v>
      </c>
      <c r="T28" s="17">
        <f>AH16</f>
        <v>0</v>
      </c>
      <c r="U28" s="380"/>
      <c r="V28" s="71" t="str">
        <f>AL20</f>
        <v/>
      </c>
      <c r="W28" s="16">
        <f>AK20</f>
        <v>0</v>
      </c>
      <c r="X28" s="16" t="s">
        <v>14</v>
      </c>
      <c r="Y28" s="53">
        <f>AI20</f>
        <v>0</v>
      </c>
      <c r="Z28" s="17" t="str">
        <f>AH20</f>
        <v/>
      </c>
      <c r="AA28" s="380"/>
      <c r="AB28" s="71">
        <f>AL24</f>
        <v>0</v>
      </c>
      <c r="AC28" s="16">
        <f>AK24</f>
        <v>10</v>
      </c>
      <c r="AD28" s="16" t="s">
        <v>14</v>
      </c>
      <c r="AE28" s="53">
        <f>AI24</f>
        <v>15</v>
      </c>
      <c r="AF28" s="17">
        <f>AH24</f>
        <v>1</v>
      </c>
      <c r="AG28" s="400"/>
      <c r="AH28" s="401"/>
      <c r="AI28" s="401"/>
      <c r="AJ28" s="401"/>
      <c r="AK28" s="401"/>
      <c r="AL28" s="402"/>
      <c r="AM28" s="381"/>
      <c r="AN28" s="13" t="str">
        <f>IF(AO28="","",IF(AO28&gt;AQ28,1,0))</f>
        <v/>
      </c>
      <c r="AO28" s="16"/>
      <c r="AP28" s="16" t="s">
        <v>14</v>
      </c>
      <c r="AQ28" s="53"/>
      <c r="AR28" s="13" t="str">
        <f>IF(AQ28="","",IF(AQ28&gt;AO28,1,0))</f>
        <v/>
      </c>
      <c r="AS28" s="410"/>
      <c r="AT28" s="40" t="str">
        <f>IF(AU28="","",IF(AU28&gt;AW28,1,0))</f>
        <v/>
      </c>
      <c r="AU28" s="43"/>
      <c r="AV28" s="63" t="s">
        <v>14</v>
      </c>
      <c r="AW28" s="62"/>
      <c r="AX28" s="40" t="str">
        <f>IF(AW28="","",IF(AW28&gt;AU28,1,0))</f>
        <v/>
      </c>
      <c r="AY28" s="384"/>
      <c r="AZ28" s="46" t="str">
        <f>IF(BA28="","",IF(BA28&gt;BC28,1,0))</f>
        <v/>
      </c>
      <c r="BA28" s="49"/>
      <c r="BB28" s="67" t="s">
        <v>14</v>
      </c>
      <c r="BC28" s="68"/>
      <c r="BD28" s="46" t="str">
        <f>IF(BC28="","",IF(BC28&gt;BA28,1,0))</f>
        <v/>
      </c>
      <c r="BE28" s="384"/>
      <c r="BF28" s="46" t="str">
        <f>IF(BG28="","",IF(BG28&gt;BI28,1,0))</f>
        <v/>
      </c>
      <c r="BG28" s="49"/>
      <c r="BH28" s="67" t="s">
        <v>14</v>
      </c>
      <c r="BI28" s="68"/>
      <c r="BJ28" s="46" t="str">
        <f>IF(BI28="","",IF(BI28&gt;BG28,1,0))</f>
        <v/>
      </c>
      <c r="BK28" s="362"/>
      <c r="BL28" s="362"/>
      <c r="BM28" s="362"/>
      <c r="BN28" s="365"/>
      <c r="BO28" s="379"/>
      <c r="BP28" s="379"/>
      <c r="BQ28" s="379"/>
      <c r="BR28" s="387"/>
      <c r="BS28" s="379"/>
      <c r="BT28" s="379"/>
      <c r="BU28" s="387"/>
      <c r="BV28" s="478"/>
      <c r="BX28" s="99"/>
    </row>
    <row r="29" spans="2:78" ht="15.5" hidden="1" customHeight="1" x14ac:dyDescent="0.2">
      <c r="B29" s="25">
        <f>AG3</f>
        <v>0</v>
      </c>
      <c r="C29" s="497">
        <f>$AL$4</f>
        <v>0</v>
      </c>
      <c r="D29" s="9"/>
      <c r="E29" s="10" t="str">
        <f>AQ5</f>
        <v/>
      </c>
      <c r="F29" s="10" t="s">
        <v>14</v>
      </c>
      <c r="G29" s="10" t="str">
        <f>AN5</f>
        <v/>
      </c>
      <c r="H29" s="11"/>
      <c r="I29" s="405">
        <f>AM9</f>
        <v>0</v>
      </c>
      <c r="J29" s="10"/>
      <c r="K29" s="10" t="str">
        <f>$AP$8</f>
        <v>-</v>
      </c>
      <c r="L29" s="10" t="s">
        <v>14</v>
      </c>
      <c r="M29" s="50">
        <f>$AM$8</f>
        <v>0</v>
      </c>
      <c r="N29" s="11"/>
      <c r="O29" s="366">
        <f>AM13</f>
        <v>0</v>
      </c>
      <c r="P29" s="10"/>
      <c r="Q29" s="10" t="str">
        <f>AQ13</f>
        <v/>
      </c>
      <c r="R29" s="10" t="s">
        <v>14</v>
      </c>
      <c r="S29" s="50" t="str">
        <f>AN13</f>
        <v/>
      </c>
      <c r="T29" s="11"/>
      <c r="U29" s="366">
        <f>$AL$16</f>
        <v>1</v>
      </c>
      <c r="V29" s="69"/>
      <c r="W29" s="10" t="str">
        <f>AQ17</f>
        <v/>
      </c>
      <c r="X29" s="10" t="s">
        <v>14</v>
      </c>
      <c r="Y29" s="50" t="str">
        <f>AN17</f>
        <v/>
      </c>
      <c r="Z29" s="11"/>
      <c r="AA29" s="366" t="str">
        <f>$AL$20</f>
        <v/>
      </c>
      <c r="AB29" s="69"/>
      <c r="AC29" s="10" t="str">
        <f>AQ21</f>
        <v/>
      </c>
      <c r="AD29" s="10" t="s">
        <v>14</v>
      </c>
      <c r="AE29" s="50" t="str">
        <f>AN21</f>
        <v/>
      </c>
      <c r="AF29" s="11"/>
      <c r="AG29" s="366">
        <f>AM25</f>
        <v>0</v>
      </c>
      <c r="AH29" s="10"/>
      <c r="AI29" s="10" t="str">
        <f>AQ25</f>
        <v/>
      </c>
      <c r="AJ29" s="10" t="s">
        <v>14</v>
      </c>
      <c r="AK29" s="50" t="str">
        <f>AN25</f>
        <v/>
      </c>
      <c r="AL29" s="11"/>
      <c r="AM29" s="394"/>
      <c r="AN29" s="395"/>
      <c r="AO29" s="395"/>
      <c r="AP29" s="395"/>
      <c r="AQ29" s="395"/>
      <c r="AR29" s="396"/>
      <c r="AS29" s="369"/>
      <c r="AT29" s="78" t="str">
        <f>IF(AU30="","",SUM(AT30:AT32))</f>
        <v/>
      </c>
      <c r="AU29" s="79"/>
      <c r="AV29" s="19" t="s">
        <v>14</v>
      </c>
      <c r="AW29" s="78" t="str">
        <f>IF(AW30="","",SUM(AX30:AX32))</f>
        <v/>
      </c>
      <c r="AX29" s="79"/>
      <c r="AY29" s="382"/>
      <c r="AZ29" s="44" t="str">
        <f>IF(BA30="","",SUM(AZ30:AZ32))</f>
        <v/>
      </c>
      <c r="BA29" s="45"/>
      <c r="BB29" s="64" t="s">
        <v>14</v>
      </c>
      <c r="BC29" s="44" t="str">
        <f>IF(BC30="","",SUM(BD30:BD32))</f>
        <v/>
      </c>
      <c r="BD29" s="45"/>
      <c r="BE29" s="382"/>
      <c r="BF29" s="44" t="str">
        <f>IF(BG30="","",SUM(BF30:BF32))</f>
        <v/>
      </c>
      <c r="BG29" s="45"/>
      <c r="BH29" s="64" t="s">
        <v>14</v>
      </c>
      <c r="BI29" s="44" t="str">
        <f>IF(BI30="","",SUM(BJ30:BJ32))</f>
        <v/>
      </c>
      <c r="BJ29" s="45"/>
      <c r="BK29" s="385">
        <f>SUMPRODUCT((K29=2)+(E29=2)+(Q29=2)+(W29=2)+(AC29=2)+(AI29=2)+(AT29=2)+(AZ29=2)+(BF29=2))</f>
        <v>0</v>
      </c>
      <c r="BL29" s="385" t="s">
        <v>14</v>
      </c>
      <c r="BM29" s="385">
        <f>SUMPRODUCT((M29=2)+(S29=2)+(Y29=2)+(AE29=2)+(AK29=2)+(AQ29=2)+(AW29=2)+(BC29=2)+(BI29=2))</f>
        <v>0</v>
      </c>
      <c r="BN29" s="484">
        <f>SUM(BK29*2)+BM29</f>
        <v>0</v>
      </c>
      <c r="BO29" s="347">
        <f>SUM(E29,K29,W29,AC29,AI29,Q29,AT29,AZ29,BF29)</f>
        <v>0</v>
      </c>
      <c r="BP29" s="347" t="s">
        <v>14</v>
      </c>
      <c r="BQ29" s="347">
        <f>SUM(G29,M29,S29,Y29,AE29,AK29,AQ29,AW29,BC29,BI29)</f>
        <v>0</v>
      </c>
      <c r="BR29" s="344" t="e">
        <f>SUM(BO29/BQ29)</f>
        <v>#DIV/0!</v>
      </c>
      <c r="BS29" s="347">
        <f>SUM(K30,K31,K32,Q30,Q31,Q32,W30,W31,W32,AC30,AC31,AC32,AI30,AI31,AI32,AO30,AO31,AO32,AU30,AU31,AU32,BA30,BA31,BA32,BG30,BG31,BG32,E30,E31,E32)</f>
        <v>0</v>
      </c>
      <c r="BT29" s="347">
        <f>SUM(G30,G31,G32,M30,M31,M32,S30,S31,S32,Y30,Y31,Y32,AE30,AE31,AE32,AK30,AK31,AK32,AQ30,AQ31,AQ32,AW30,AW31,AW32,BC30,BC31,BC32,BI30,BI31,BI32)</f>
        <v>0</v>
      </c>
      <c r="BU29" s="344" t="e">
        <f>SUM(BS29/BT29)</f>
        <v>#DIV/0!</v>
      </c>
      <c r="BV29" s="483">
        <f ca="1">$BV29</f>
        <v>1</v>
      </c>
      <c r="BW29">
        <f>RANK(BZ29,BZ$4:BZ$43)</f>
        <v>6</v>
      </c>
      <c r="BX29" s="99">
        <f>IF(BO29=0,0,IF(BQ29=0,9,BR29))</f>
        <v>0</v>
      </c>
      <c r="BY29">
        <f>IF(BS29=0,0,BU29)</f>
        <v>0</v>
      </c>
      <c r="BZ29">
        <f>BK29+0.01*BX29+0.00001*BY29</f>
        <v>0</v>
      </c>
    </row>
    <row r="30" spans="2:78" ht="15.5" hidden="1" customHeight="1" x14ac:dyDescent="0.2">
      <c r="B30" s="491">
        <f>AM4</f>
        <v>0</v>
      </c>
      <c r="C30" s="498"/>
      <c r="D30" s="12" t="str">
        <f>AR6</f>
        <v/>
      </c>
      <c r="E30" s="13">
        <f>AQ6</f>
        <v>0</v>
      </c>
      <c r="F30" s="13" t="s">
        <v>14</v>
      </c>
      <c r="G30" s="13">
        <f>AO6</f>
        <v>0</v>
      </c>
      <c r="H30" s="14" t="str">
        <f>AN6</f>
        <v/>
      </c>
      <c r="I30" s="406"/>
      <c r="J30" s="13" t="str">
        <f>AR10</f>
        <v/>
      </c>
      <c r="K30" s="13">
        <f>AQ10</f>
        <v>0</v>
      </c>
      <c r="L30" s="13" t="s">
        <v>14</v>
      </c>
      <c r="M30" s="51">
        <f>AO10</f>
        <v>0</v>
      </c>
      <c r="N30" s="14" t="str">
        <f>AN6</f>
        <v/>
      </c>
      <c r="O30" s="367"/>
      <c r="P30" s="13" t="str">
        <f>AR14</f>
        <v/>
      </c>
      <c r="Q30" s="13">
        <f>AQ14</f>
        <v>0</v>
      </c>
      <c r="R30" s="13" t="s">
        <v>14</v>
      </c>
      <c r="S30" s="51">
        <f>AO14</f>
        <v>0</v>
      </c>
      <c r="T30" s="14" t="str">
        <f>AN14</f>
        <v/>
      </c>
      <c r="U30" s="367"/>
      <c r="V30" s="70" t="str">
        <f>AR18</f>
        <v/>
      </c>
      <c r="W30" s="13">
        <f>AQ18</f>
        <v>0</v>
      </c>
      <c r="X30" s="13" t="s">
        <v>14</v>
      </c>
      <c r="Y30" s="51">
        <f>AO18</f>
        <v>0</v>
      </c>
      <c r="Z30" s="14" t="str">
        <f>AN18</f>
        <v/>
      </c>
      <c r="AA30" s="367"/>
      <c r="AB30" s="70" t="str">
        <f>AR22</f>
        <v/>
      </c>
      <c r="AC30" s="13">
        <f>AQ22</f>
        <v>0</v>
      </c>
      <c r="AD30" s="13" t="s">
        <v>14</v>
      </c>
      <c r="AE30" s="51">
        <f>AO22</f>
        <v>0</v>
      </c>
      <c r="AF30" s="14" t="str">
        <f>AN22</f>
        <v/>
      </c>
      <c r="AG30" s="367"/>
      <c r="AH30" s="13" t="str">
        <f>AR26</f>
        <v/>
      </c>
      <c r="AI30" s="13">
        <f>AQ26</f>
        <v>0</v>
      </c>
      <c r="AJ30" s="13" t="s">
        <v>14</v>
      </c>
      <c r="AK30" s="51">
        <f>AO26</f>
        <v>0</v>
      </c>
      <c r="AL30" s="14" t="str">
        <f>AN26</f>
        <v/>
      </c>
      <c r="AM30" s="397"/>
      <c r="AN30" s="398"/>
      <c r="AO30" s="398"/>
      <c r="AP30" s="398"/>
      <c r="AQ30" s="398"/>
      <c r="AR30" s="399"/>
      <c r="AS30" s="370"/>
      <c r="AT30" s="13" t="str">
        <f>IF(AU30="","",IF(AU30&gt;AW30,1,0))</f>
        <v/>
      </c>
      <c r="AU30" s="19"/>
      <c r="AV30" s="13" t="s">
        <v>14</v>
      </c>
      <c r="AW30" s="82"/>
      <c r="AX30" s="13" t="str">
        <f>IF(AW30="","",IF(AW30&gt;AU30,1,0))</f>
        <v/>
      </c>
      <c r="AY30" s="383"/>
      <c r="AZ30" s="46" t="str">
        <f>IF(BA30="","",IF(BA30&gt;BC30,1,0))</f>
        <v/>
      </c>
      <c r="BA30" s="47"/>
      <c r="BB30" s="46" t="s">
        <v>14</v>
      </c>
      <c r="BC30" s="65"/>
      <c r="BD30" s="46" t="str">
        <f>IF(BC30="","",IF(BC30&gt;BA30,1,0))</f>
        <v/>
      </c>
      <c r="BE30" s="383"/>
      <c r="BF30" s="46" t="str">
        <f>IF(BG30="","",IF(BG30&gt;BI30,1,0))</f>
        <v/>
      </c>
      <c r="BG30" s="47"/>
      <c r="BH30" s="46" t="s">
        <v>14</v>
      </c>
      <c r="BI30" s="65"/>
      <c r="BJ30" s="46" t="str">
        <f>IF(BI30="","",IF(BI30&gt;BG30,1,0))</f>
        <v/>
      </c>
      <c r="BK30" s="359"/>
      <c r="BL30" s="359"/>
      <c r="BM30" s="359"/>
      <c r="BN30" s="364"/>
      <c r="BO30" s="348"/>
      <c r="BP30" s="348"/>
      <c r="BQ30" s="348"/>
      <c r="BR30" s="345"/>
      <c r="BS30" s="348"/>
      <c r="BT30" s="348"/>
      <c r="BU30" s="345"/>
      <c r="BV30" s="477"/>
      <c r="BX30" s="99"/>
    </row>
    <row r="31" spans="2:78" ht="15.5" hidden="1" customHeight="1" x14ac:dyDescent="0.2">
      <c r="B31" s="492"/>
      <c r="C31" s="498"/>
      <c r="D31" s="12" t="str">
        <f>AR7</f>
        <v/>
      </c>
      <c r="E31" s="13">
        <f>AQ7</f>
        <v>0</v>
      </c>
      <c r="F31" s="13" t="s">
        <v>14</v>
      </c>
      <c r="G31" s="13">
        <f>AO7</f>
        <v>0</v>
      </c>
      <c r="H31" s="14" t="str">
        <f>AN7</f>
        <v/>
      </c>
      <c r="I31" s="406"/>
      <c r="J31" s="13" t="str">
        <f>AR11</f>
        <v/>
      </c>
      <c r="K31" s="13">
        <f>AQ11</f>
        <v>0</v>
      </c>
      <c r="L31" s="13" t="s">
        <v>14</v>
      </c>
      <c r="M31" s="51">
        <f>AO11</f>
        <v>0</v>
      </c>
      <c r="N31" s="14" t="str">
        <f>AN7</f>
        <v/>
      </c>
      <c r="O31" s="367"/>
      <c r="P31" s="13" t="str">
        <f>AR15</f>
        <v/>
      </c>
      <c r="Q31" s="13">
        <f>AQ15</f>
        <v>0</v>
      </c>
      <c r="R31" s="13" t="s">
        <v>14</v>
      </c>
      <c r="S31" s="51">
        <f>AO15</f>
        <v>0</v>
      </c>
      <c r="T31" s="14" t="str">
        <f>AN15</f>
        <v/>
      </c>
      <c r="U31" s="367"/>
      <c r="V31" s="70" t="str">
        <f>AR19</f>
        <v/>
      </c>
      <c r="W31" s="13">
        <f>AQ19</f>
        <v>0</v>
      </c>
      <c r="X31" s="13" t="s">
        <v>14</v>
      </c>
      <c r="Y31" s="51">
        <f>AO19</f>
        <v>0</v>
      </c>
      <c r="Z31" s="14" t="str">
        <f>AN19</f>
        <v/>
      </c>
      <c r="AA31" s="367"/>
      <c r="AB31" s="70" t="str">
        <f>AR23</f>
        <v/>
      </c>
      <c r="AC31" s="13">
        <f>AQ23</f>
        <v>0</v>
      </c>
      <c r="AD31" s="13" t="s">
        <v>14</v>
      </c>
      <c r="AE31" s="51">
        <f>AO23</f>
        <v>0</v>
      </c>
      <c r="AF31" s="14" t="str">
        <f>AN23</f>
        <v/>
      </c>
      <c r="AG31" s="367"/>
      <c r="AH31" s="13" t="str">
        <f>AR27</f>
        <v/>
      </c>
      <c r="AI31" s="13">
        <f>AQ27</f>
        <v>0</v>
      </c>
      <c r="AJ31" s="13" t="s">
        <v>14</v>
      </c>
      <c r="AK31" s="51">
        <f>AO27</f>
        <v>0</v>
      </c>
      <c r="AL31" s="14" t="str">
        <f>AN27</f>
        <v/>
      </c>
      <c r="AM31" s="397"/>
      <c r="AN31" s="398"/>
      <c r="AO31" s="398"/>
      <c r="AP31" s="398"/>
      <c r="AQ31" s="398"/>
      <c r="AR31" s="399"/>
      <c r="AS31" s="370"/>
      <c r="AT31" s="13" t="str">
        <f>IF(AU31="","",IF(AU31&gt;AW31,1,0))</f>
        <v/>
      </c>
      <c r="AU31" s="13"/>
      <c r="AV31" s="13" t="s">
        <v>14</v>
      </c>
      <c r="AW31" s="51"/>
      <c r="AX31" s="13" t="str">
        <f>IF(AW31="","",IF(AW31&gt;AU31,1,0))</f>
        <v/>
      </c>
      <c r="AY31" s="383"/>
      <c r="AZ31" s="46" t="str">
        <f>IF(BA31="","",IF(BA31&gt;BC31,1,0))</f>
        <v/>
      </c>
      <c r="BA31" s="48"/>
      <c r="BB31" s="46" t="s">
        <v>14</v>
      </c>
      <c r="BC31" s="66"/>
      <c r="BD31" s="46" t="str">
        <f>IF(BC31="","",IF(BC31&gt;BA31,1,0))</f>
        <v/>
      </c>
      <c r="BE31" s="383"/>
      <c r="BF31" s="46" t="str">
        <f>IF(BG31="","",IF(BG31&gt;BI31,1,0))</f>
        <v/>
      </c>
      <c r="BG31" s="48"/>
      <c r="BH31" s="46" t="s">
        <v>14</v>
      </c>
      <c r="BI31" s="66"/>
      <c r="BJ31" s="46" t="str">
        <f>IF(BI31="","",IF(BI31&gt;BG31,1,0))</f>
        <v/>
      </c>
      <c r="BK31" s="359"/>
      <c r="BL31" s="359"/>
      <c r="BM31" s="359"/>
      <c r="BN31" s="364"/>
      <c r="BO31" s="348"/>
      <c r="BP31" s="348"/>
      <c r="BQ31" s="348"/>
      <c r="BR31" s="345"/>
      <c r="BS31" s="348"/>
      <c r="BT31" s="348"/>
      <c r="BU31" s="345"/>
      <c r="BV31" s="477"/>
      <c r="BX31" s="99"/>
    </row>
    <row r="32" spans="2:78" ht="15.5" hidden="1" customHeight="1" thickBot="1" x14ac:dyDescent="0.25">
      <c r="B32" s="493"/>
      <c r="C32" s="499"/>
      <c r="D32" s="15" t="str">
        <f>AR8</f>
        <v/>
      </c>
      <c r="E32" s="16">
        <f>AQ8</f>
        <v>0</v>
      </c>
      <c r="F32" s="16" t="s">
        <v>14</v>
      </c>
      <c r="G32" s="16">
        <f>AO8</f>
        <v>0</v>
      </c>
      <c r="H32" s="17" t="str">
        <f>AN8</f>
        <v/>
      </c>
      <c r="I32" s="407"/>
      <c r="J32" s="13" t="str">
        <f>AR12</f>
        <v/>
      </c>
      <c r="K32" s="16">
        <f>AQ12</f>
        <v>0</v>
      </c>
      <c r="L32" s="16" t="s">
        <v>14</v>
      </c>
      <c r="M32" s="53">
        <f>AO12</f>
        <v>0</v>
      </c>
      <c r="N32" s="17" t="str">
        <f>AN8</f>
        <v/>
      </c>
      <c r="O32" s="380"/>
      <c r="P32" s="16" t="str">
        <f>AR16</f>
        <v/>
      </c>
      <c r="Q32" s="16">
        <f>AQ16</f>
        <v>0</v>
      </c>
      <c r="R32" s="16" t="s">
        <v>14</v>
      </c>
      <c r="S32" s="53">
        <f>AO16</f>
        <v>0</v>
      </c>
      <c r="T32" s="17" t="str">
        <f>AN16</f>
        <v/>
      </c>
      <c r="U32" s="380"/>
      <c r="V32" s="71" t="str">
        <f>AR20</f>
        <v/>
      </c>
      <c r="W32" s="16">
        <f>AQ20</f>
        <v>0</v>
      </c>
      <c r="X32" s="16" t="s">
        <v>14</v>
      </c>
      <c r="Y32" s="53">
        <f>AO20</f>
        <v>0</v>
      </c>
      <c r="Z32" s="17" t="str">
        <f>AN20</f>
        <v/>
      </c>
      <c r="AA32" s="380"/>
      <c r="AB32" s="70" t="str">
        <f>AR24</f>
        <v/>
      </c>
      <c r="AC32" s="16">
        <f>AQ24</f>
        <v>0</v>
      </c>
      <c r="AD32" s="16" t="s">
        <v>14</v>
      </c>
      <c r="AE32" s="53">
        <f>AO24</f>
        <v>0</v>
      </c>
      <c r="AF32" s="17" t="str">
        <f>AN24</f>
        <v/>
      </c>
      <c r="AG32" s="380"/>
      <c r="AH32" s="16" t="str">
        <f>AR28</f>
        <v/>
      </c>
      <c r="AI32" s="16">
        <f>AQ28</f>
        <v>0</v>
      </c>
      <c r="AJ32" s="16" t="s">
        <v>14</v>
      </c>
      <c r="AK32" s="53">
        <f>AO28</f>
        <v>0</v>
      </c>
      <c r="AL32" s="17" t="str">
        <f>AN28</f>
        <v/>
      </c>
      <c r="AM32" s="400"/>
      <c r="AN32" s="401"/>
      <c r="AO32" s="401"/>
      <c r="AP32" s="401"/>
      <c r="AQ32" s="401"/>
      <c r="AR32" s="402"/>
      <c r="AS32" s="381"/>
      <c r="AT32" s="13" t="str">
        <f>IF(AU32="","",IF(AU32&gt;AW32,1,0))</f>
        <v/>
      </c>
      <c r="AU32" s="16"/>
      <c r="AV32" s="16" t="s">
        <v>14</v>
      </c>
      <c r="AW32" s="53"/>
      <c r="AX32" s="13" t="str">
        <f>IF(AW32="","",IF(AW32&gt;AU32,1,0))</f>
        <v/>
      </c>
      <c r="AY32" s="384"/>
      <c r="AZ32" s="46" t="str">
        <f>IF(BA32="","",IF(BA32&gt;BC32,1,0))</f>
        <v/>
      </c>
      <c r="BA32" s="49"/>
      <c r="BB32" s="67" t="s">
        <v>14</v>
      </c>
      <c r="BC32" s="68"/>
      <c r="BD32" s="46" t="str">
        <f>IF(BC32="","",IF(BC32&gt;BA32,1,0))</f>
        <v/>
      </c>
      <c r="BE32" s="384"/>
      <c r="BF32" s="46" t="str">
        <f>IF(BG32="","",IF(BG32&gt;BI32,1,0))</f>
        <v/>
      </c>
      <c r="BG32" s="49"/>
      <c r="BH32" s="67" t="s">
        <v>14</v>
      </c>
      <c r="BI32" s="68"/>
      <c r="BJ32" s="46" t="str">
        <f>IF(BI32="","",IF(BI32&gt;BG32,1,0))</f>
        <v/>
      </c>
      <c r="BK32" s="362"/>
      <c r="BL32" s="362"/>
      <c r="BM32" s="362"/>
      <c r="BN32" s="365"/>
      <c r="BO32" s="379"/>
      <c r="BP32" s="379"/>
      <c r="BQ32" s="379"/>
      <c r="BR32" s="387"/>
      <c r="BS32" s="379"/>
      <c r="BT32" s="379"/>
      <c r="BU32" s="387"/>
      <c r="BV32" s="478"/>
      <c r="BX32" s="99"/>
    </row>
    <row r="33" spans="2:78" ht="15.5" hidden="1" customHeight="1" x14ac:dyDescent="0.2">
      <c r="B33" s="25">
        <f>$AR$2</f>
        <v>0</v>
      </c>
      <c r="C33" s="494">
        <f>$AR$4</f>
        <v>0</v>
      </c>
      <c r="D33" s="26"/>
      <c r="E33" s="19" t="str">
        <f>AW5</f>
        <v/>
      </c>
      <c r="F33" s="19" t="s">
        <v>14</v>
      </c>
      <c r="G33" s="19">
        <f>$AS$4</f>
        <v>0</v>
      </c>
      <c r="H33" s="20"/>
      <c r="I33" s="366" t="str">
        <f>$AR$8</f>
        <v/>
      </c>
      <c r="J33" s="10"/>
      <c r="K33" s="10" t="str">
        <f>AW9</f>
        <v/>
      </c>
      <c r="L33" s="10" t="s">
        <v>14</v>
      </c>
      <c r="M33" s="50" t="str">
        <f>AT9</f>
        <v/>
      </c>
      <c r="N33" s="11"/>
      <c r="O33" s="366" t="str">
        <f>$AR$12</f>
        <v/>
      </c>
      <c r="P33" s="10"/>
      <c r="Q33" s="10" t="str">
        <f>AW13</f>
        <v/>
      </c>
      <c r="R33" s="10" t="s">
        <v>14</v>
      </c>
      <c r="S33" s="50" t="str">
        <f>AT13</f>
        <v/>
      </c>
      <c r="T33" s="11"/>
      <c r="U33" s="366" t="str">
        <f>$AR$16</f>
        <v/>
      </c>
      <c r="V33" s="69"/>
      <c r="W33" s="10" t="str">
        <f>AW17</f>
        <v/>
      </c>
      <c r="X33" s="10" t="s">
        <v>14</v>
      </c>
      <c r="Y33" s="72" t="str">
        <f>AT17</f>
        <v/>
      </c>
      <c r="Z33" s="11"/>
      <c r="AA33" s="366" t="str">
        <f>$AR$20</f>
        <v/>
      </c>
      <c r="AB33" s="69"/>
      <c r="AC33" s="10" t="str">
        <f>AW21</f>
        <v/>
      </c>
      <c r="AD33" s="10" t="s">
        <v>14</v>
      </c>
      <c r="AE33" s="50" t="str">
        <f>AT21</f>
        <v/>
      </c>
      <c r="AF33" s="11"/>
      <c r="AG33" s="366" t="str">
        <f>$AR$24</f>
        <v/>
      </c>
      <c r="AH33" s="10"/>
      <c r="AI33" s="10" t="str">
        <f>AW25</f>
        <v/>
      </c>
      <c r="AJ33" s="10" t="s">
        <v>14</v>
      </c>
      <c r="AK33" s="50" t="str">
        <f>AT25</f>
        <v/>
      </c>
      <c r="AL33" s="11"/>
      <c r="AM33" s="366" t="str">
        <f>$AR$28</f>
        <v/>
      </c>
      <c r="AN33" s="10"/>
      <c r="AO33" s="10" t="str">
        <f>AW29</f>
        <v/>
      </c>
      <c r="AP33" s="10" t="s">
        <v>14</v>
      </c>
      <c r="AQ33" s="50" t="str">
        <f>AT29</f>
        <v/>
      </c>
      <c r="AR33" s="11"/>
      <c r="AS33" s="369"/>
      <c r="AT33" s="83"/>
      <c r="AU33" s="10"/>
      <c r="AV33" s="10" t="s">
        <v>14</v>
      </c>
      <c r="AW33" s="50"/>
      <c r="AX33" s="88"/>
      <c r="AY33" s="382"/>
      <c r="AZ33" s="44" t="str">
        <f>IF(BA34="","",SUM(AZ34:AZ36))</f>
        <v/>
      </c>
      <c r="BA33" s="45"/>
      <c r="BB33" s="64" t="s">
        <v>14</v>
      </c>
      <c r="BC33" s="44" t="str">
        <f>IF(BC34="","",SUM(BD34:BD36))</f>
        <v/>
      </c>
      <c r="BD33" s="45"/>
      <c r="BE33" s="382"/>
      <c r="BF33" s="44" t="str">
        <f>IF(BG34="","",SUM(BF34:BF36))</f>
        <v/>
      </c>
      <c r="BG33" s="45"/>
      <c r="BH33" s="64" t="s">
        <v>14</v>
      </c>
      <c r="BI33" s="44" t="str">
        <f>IF(BI34="","",SUM(BJ34:BJ36))</f>
        <v/>
      </c>
      <c r="BJ33" s="45"/>
      <c r="BK33" s="385">
        <f>SUMPRODUCT((K33=2)+(Q33=2)+(W33=2)+(AC33=2)+(E33=2)+(AI33=2)+(AO33=2)+(AZ33=2)+(BF33=2))</f>
        <v>0</v>
      </c>
      <c r="BL33" s="385" t="s">
        <v>14</v>
      </c>
      <c r="BM33" s="385">
        <f>SUMPRODUCT((M33=2)+(S33=2)+(Y33=2)+(AE33=2)+(AK33=2)+(AQ33=2)+(G33=2)+(BC33=2)+(BI33=2))</f>
        <v>0</v>
      </c>
      <c r="BN33" s="484">
        <f>SUM(BK33*2)+BM33</f>
        <v>0</v>
      </c>
      <c r="BO33" s="347">
        <f>SUM(E33,K33,Q33,W33,AC33,AI33,AO33,AT33,AZ33,BF33)</f>
        <v>0</v>
      </c>
      <c r="BP33" s="347" t="s">
        <v>14</v>
      </c>
      <c r="BQ33" s="347">
        <f>SUM(G33,M33,S33,Y33,AE33,AK33,AQ33,BC33,BI33)</f>
        <v>0</v>
      </c>
      <c r="BR33" s="344" t="e">
        <f>SUM(BO33/BQ33)</f>
        <v>#DIV/0!</v>
      </c>
      <c r="BS33" s="347">
        <f>SUM(K34,K35,K36,Q34,Q35,Q36,W34,W35,W36,AC34,AC35,AC36,AI34,AI35,AI36,AO34,AO35,AO36,AU34,AU35,AU36,BA34,BA35,BA36,BG34,BG35,BG36,E34,E35,E36)</f>
        <v>0</v>
      </c>
      <c r="BT33" s="347">
        <f>SUM(G34,G35,G36,M34,M35,M36,S34,S35,S36,Y34,Y35,Y36,AE34,AE35,AE36,AK34,AK35,AK36,AQ34,AQ35,AQ36,AW34,AW35,AW36,BC34,BC35,BC36,BI34,BI35,BI36)</f>
        <v>0</v>
      </c>
      <c r="BU33" s="344" t="e">
        <f>SUM(BS33/BT33)</f>
        <v>#DIV/0!</v>
      </c>
      <c r="BV33" s="483">
        <f ca="1">$BV33</f>
        <v>1</v>
      </c>
      <c r="BW33">
        <f>RANK(BZ33,BZ$4:BZ$43)</f>
        <v>6</v>
      </c>
      <c r="BX33" s="99">
        <f>IF(BO33=0,0,IF(BQ33=0,9,BR33))</f>
        <v>0</v>
      </c>
      <c r="BY33">
        <f>IF(BS33=0,0,BU33)</f>
        <v>0</v>
      </c>
      <c r="BZ33">
        <f>BK33+0.01*BX33+0.00001*BY33</f>
        <v>0</v>
      </c>
    </row>
    <row r="34" spans="2:78" ht="15.5" hidden="1" customHeight="1" x14ac:dyDescent="0.2">
      <c r="B34" s="356">
        <f>$AR$3</f>
        <v>0</v>
      </c>
      <c r="C34" s="495"/>
      <c r="D34" s="27" t="str">
        <f>AX6</f>
        <v/>
      </c>
      <c r="E34" s="13">
        <f>AW6</f>
        <v>0</v>
      </c>
      <c r="F34" s="13" t="s">
        <v>14</v>
      </c>
      <c r="G34" s="13">
        <f>AU6</f>
        <v>0</v>
      </c>
      <c r="H34" s="14" t="str">
        <f>AT6</f>
        <v/>
      </c>
      <c r="I34" s="367"/>
      <c r="J34" s="13" t="str">
        <f>AX10</f>
        <v/>
      </c>
      <c r="K34" s="13">
        <f>AW10</f>
        <v>0</v>
      </c>
      <c r="L34" s="13" t="s">
        <v>14</v>
      </c>
      <c r="M34" s="51">
        <f>AU10</f>
        <v>0</v>
      </c>
      <c r="N34" s="14" t="str">
        <f>AT10</f>
        <v/>
      </c>
      <c r="O34" s="367"/>
      <c r="P34" s="13" t="str">
        <f>AX14</f>
        <v/>
      </c>
      <c r="Q34" s="13">
        <f>AW14</f>
        <v>0</v>
      </c>
      <c r="R34" s="13" t="s">
        <v>14</v>
      </c>
      <c r="S34" s="51">
        <f>AU14</f>
        <v>0</v>
      </c>
      <c r="T34" s="14" t="str">
        <f>AT14</f>
        <v/>
      </c>
      <c r="U34" s="367"/>
      <c r="V34" s="70" t="str">
        <f>AX18</f>
        <v/>
      </c>
      <c r="W34" s="13">
        <f>AW18</f>
        <v>0</v>
      </c>
      <c r="X34" s="13" t="s">
        <v>14</v>
      </c>
      <c r="Y34" s="73">
        <f>AU18</f>
        <v>0</v>
      </c>
      <c r="Z34" s="14" t="str">
        <f>AT18</f>
        <v/>
      </c>
      <c r="AA34" s="367"/>
      <c r="AB34" s="70" t="str">
        <f>AX22</f>
        <v/>
      </c>
      <c r="AC34" s="13">
        <f>AW22</f>
        <v>0</v>
      </c>
      <c r="AD34" s="13" t="s">
        <v>14</v>
      </c>
      <c r="AE34" s="51">
        <f>AU22</f>
        <v>0</v>
      </c>
      <c r="AF34" s="14" t="str">
        <f>AT22</f>
        <v/>
      </c>
      <c r="AG34" s="367"/>
      <c r="AH34" s="13" t="str">
        <f>AX26</f>
        <v/>
      </c>
      <c r="AI34" s="13">
        <f>AW26</f>
        <v>0</v>
      </c>
      <c r="AJ34" s="13" t="s">
        <v>14</v>
      </c>
      <c r="AK34" s="51">
        <f>AU26</f>
        <v>0</v>
      </c>
      <c r="AL34" s="14" t="str">
        <f>AT26</f>
        <v/>
      </c>
      <c r="AM34" s="367"/>
      <c r="AN34" s="13" t="str">
        <f>AX30</f>
        <v/>
      </c>
      <c r="AO34" s="13">
        <f>AW30</f>
        <v>0</v>
      </c>
      <c r="AP34" s="13" t="s">
        <v>14</v>
      </c>
      <c r="AQ34" s="51">
        <f>AU30</f>
        <v>0</v>
      </c>
      <c r="AR34" s="14" t="str">
        <f>AT30</f>
        <v/>
      </c>
      <c r="AS34" s="370"/>
      <c r="AT34" s="84"/>
      <c r="AU34" s="13"/>
      <c r="AV34" s="13" t="s">
        <v>14</v>
      </c>
      <c r="AW34" s="51"/>
      <c r="AX34" s="52"/>
      <c r="AY34" s="383"/>
      <c r="AZ34" s="46" t="str">
        <f>IF(BA34="","",IF(BA34&gt;BC34,1,0))</f>
        <v/>
      </c>
      <c r="BA34" s="47"/>
      <c r="BB34" s="46" t="s">
        <v>14</v>
      </c>
      <c r="BC34" s="65"/>
      <c r="BD34" s="46" t="str">
        <f>IF(BC34="","",IF(BC34&gt;BA34,1,0))</f>
        <v/>
      </c>
      <c r="BE34" s="383"/>
      <c r="BF34" s="46" t="str">
        <f>IF(BG34="","",IF(BG34&gt;BI34,1,0))</f>
        <v/>
      </c>
      <c r="BG34" s="47"/>
      <c r="BH34" s="46" t="s">
        <v>14</v>
      </c>
      <c r="BI34" s="65"/>
      <c r="BJ34" s="46" t="str">
        <f>IF(BI34="","",IF(BI34&gt;BG34,1,0))</f>
        <v/>
      </c>
      <c r="BK34" s="359"/>
      <c r="BL34" s="359"/>
      <c r="BM34" s="359"/>
      <c r="BN34" s="364"/>
      <c r="BO34" s="348"/>
      <c r="BP34" s="348"/>
      <c r="BQ34" s="348"/>
      <c r="BR34" s="345"/>
      <c r="BS34" s="348"/>
      <c r="BT34" s="348"/>
      <c r="BU34" s="345"/>
      <c r="BV34" s="477"/>
      <c r="BX34" s="99"/>
    </row>
    <row r="35" spans="2:78" ht="15.5" hidden="1" customHeight="1" x14ac:dyDescent="0.2">
      <c r="B35" s="357"/>
      <c r="C35" s="495"/>
      <c r="D35" s="27" t="str">
        <f>AX7</f>
        <v/>
      </c>
      <c r="E35" s="13">
        <f>AW7</f>
        <v>0</v>
      </c>
      <c r="F35" s="13" t="s">
        <v>14</v>
      </c>
      <c r="G35" s="13">
        <f>AU7</f>
        <v>0</v>
      </c>
      <c r="H35" s="14" t="str">
        <f>AT7</f>
        <v/>
      </c>
      <c r="I35" s="367"/>
      <c r="J35" s="13" t="str">
        <f>AX11</f>
        <v/>
      </c>
      <c r="K35" s="13">
        <f>AW11</f>
        <v>0</v>
      </c>
      <c r="L35" s="13" t="s">
        <v>14</v>
      </c>
      <c r="M35" s="51">
        <f>AU11</f>
        <v>0</v>
      </c>
      <c r="N35" s="14" t="str">
        <f>AT11</f>
        <v/>
      </c>
      <c r="O35" s="367"/>
      <c r="P35" s="13" t="str">
        <f>AX15</f>
        <v/>
      </c>
      <c r="Q35" s="13">
        <f>AW15</f>
        <v>0</v>
      </c>
      <c r="R35" s="13" t="s">
        <v>14</v>
      </c>
      <c r="S35" s="51">
        <f>AU15</f>
        <v>0</v>
      </c>
      <c r="T35" s="14" t="str">
        <f>AT15</f>
        <v/>
      </c>
      <c r="U35" s="367"/>
      <c r="V35" s="70" t="str">
        <f>AX19</f>
        <v/>
      </c>
      <c r="W35" s="13">
        <f>AW19</f>
        <v>0</v>
      </c>
      <c r="X35" s="13" t="s">
        <v>14</v>
      </c>
      <c r="Y35" s="73">
        <f>AU19</f>
        <v>0</v>
      </c>
      <c r="Z35" s="14" t="str">
        <f>AT19</f>
        <v/>
      </c>
      <c r="AA35" s="367"/>
      <c r="AB35" s="70" t="str">
        <f>AX23</f>
        <v/>
      </c>
      <c r="AC35" s="13">
        <f>AW23</f>
        <v>0</v>
      </c>
      <c r="AD35" s="13" t="s">
        <v>14</v>
      </c>
      <c r="AE35" s="51">
        <f>AU23</f>
        <v>0</v>
      </c>
      <c r="AF35" s="14" t="str">
        <f>AT23</f>
        <v/>
      </c>
      <c r="AG35" s="367"/>
      <c r="AH35" s="13" t="str">
        <f>AX27</f>
        <v/>
      </c>
      <c r="AI35" s="13">
        <f>AW27</f>
        <v>0</v>
      </c>
      <c r="AJ35" s="13" t="s">
        <v>14</v>
      </c>
      <c r="AK35" s="51">
        <f>AU27</f>
        <v>0</v>
      </c>
      <c r="AL35" s="14" t="str">
        <f>AT27</f>
        <v/>
      </c>
      <c r="AM35" s="367"/>
      <c r="AN35" s="13" t="str">
        <f>AX31</f>
        <v/>
      </c>
      <c r="AO35" s="13">
        <f>AW31</f>
        <v>0</v>
      </c>
      <c r="AP35" s="13" t="s">
        <v>14</v>
      </c>
      <c r="AQ35" s="51">
        <f>AU31</f>
        <v>0</v>
      </c>
      <c r="AR35" s="14" t="str">
        <f>AT31</f>
        <v/>
      </c>
      <c r="AS35" s="370"/>
      <c r="AT35" s="84"/>
      <c r="AU35" s="13"/>
      <c r="AV35" s="13" t="s">
        <v>14</v>
      </c>
      <c r="AW35" s="51"/>
      <c r="AX35" s="52"/>
      <c r="AY35" s="383"/>
      <c r="AZ35" s="46" t="str">
        <f>IF(BA35="","",IF(BA35&gt;BC35,1,0))</f>
        <v/>
      </c>
      <c r="BA35" s="48"/>
      <c r="BB35" s="46" t="s">
        <v>14</v>
      </c>
      <c r="BC35" s="66"/>
      <c r="BD35" s="46" t="str">
        <f>IF(BC35="","",IF(BC35&gt;BA35,1,0))</f>
        <v/>
      </c>
      <c r="BE35" s="383"/>
      <c r="BF35" s="46" t="str">
        <f>IF(BG35="","",IF(BG35&gt;BI35,1,0))</f>
        <v/>
      </c>
      <c r="BG35" s="48"/>
      <c r="BH35" s="46" t="s">
        <v>14</v>
      </c>
      <c r="BI35" s="66"/>
      <c r="BJ35" s="46" t="str">
        <f>IF(BI35="","",IF(BI35&gt;BG35,1,0))</f>
        <v/>
      </c>
      <c r="BK35" s="359"/>
      <c r="BL35" s="359"/>
      <c r="BM35" s="359"/>
      <c r="BN35" s="364"/>
      <c r="BO35" s="348"/>
      <c r="BP35" s="348"/>
      <c r="BQ35" s="348"/>
      <c r="BR35" s="345"/>
      <c r="BS35" s="348"/>
      <c r="BT35" s="348"/>
      <c r="BU35" s="345"/>
      <c r="BV35" s="477"/>
      <c r="BX35" s="99"/>
    </row>
    <row r="36" spans="2:78" ht="15.5" hidden="1" customHeight="1" thickBot="1" x14ac:dyDescent="0.25">
      <c r="B36" s="372"/>
      <c r="C36" s="496"/>
      <c r="D36" s="28" t="str">
        <f>AX8</f>
        <v/>
      </c>
      <c r="E36" s="16">
        <f>AW8</f>
        <v>0</v>
      </c>
      <c r="F36" s="16" t="s">
        <v>14</v>
      </c>
      <c r="G36" s="16">
        <f>AU8</f>
        <v>0</v>
      </c>
      <c r="H36" s="17" t="str">
        <f>AT8</f>
        <v/>
      </c>
      <c r="I36" s="380"/>
      <c r="J36" s="16" t="str">
        <f>AX12</f>
        <v/>
      </c>
      <c r="K36" s="16">
        <f>AW12</f>
        <v>0</v>
      </c>
      <c r="L36" s="16" t="s">
        <v>14</v>
      </c>
      <c r="M36" s="53">
        <f>AU12</f>
        <v>0</v>
      </c>
      <c r="N36" s="17" t="str">
        <f>AT12</f>
        <v/>
      </c>
      <c r="O36" s="380"/>
      <c r="P36" s="16" t="str">
        <f>AX16</f>
        <v/>
      </c>
      <c r="Q36" s="16">
        <f>AW16</f>
        <v>0</v>
      </c>
      <c r="R36" s="16" t="s">
        <v>14</v>
      </c>
      <c r="S36" s="53">
        <f>AU16</f>
        <v>0</v>
      </c>
      <c r="T36" s="17" t="str">
        <f>AT16</f>
        <v/>
      </c>
      <c r="U36" s="380"/>
      <c r="V36" s="71" t="str">
        <f>AX20</f>
        <v/>
      </c>
      <c r="W36" s="16">
        <f>AW20</f>
        <v>0</v>
      </c>
      <c r="X36" s="16" t="s">
        <v>14</v>
      </c>
      <c r="Y36" s="74">
        <f>AU20</f>
        <v>0</v>
      </c>
      <c r="Z36" s="17" t="str">
        <f>AT20</f>
        <v/>
      </c>
      <c r="AA36" s="380"/>
      <c r="AB36" s="71" t="str">
        <f>AX24</f>
        <v/>
      </c>
      <c r="AC36" s="16">
        <f>AW24</f>
        <v>0</v>
      </c>
      <c r="AD36" s="16" t="s">
        <v>14</v>
      </c>
      <c r="AE36" s="53">
        <f>AU24</f>
        <v>0</v>
      </c>
      <c r="AF36" s="17" t="str">
        <f>AT24</f>
        <v/>
      </c>
      <c r="AG36" s="380"/>
      <c r="AH36" s="16" t="str">
        <f>AX28</f>
        <v/>
      </c>
      <c r="AI36" s="16">
        <f>AW28</f>
        <v>0</v>
      </c>
      <c r="AJ36" s="16" t="s">
        <v>14</v>
      </c>
      <c r="AK36" s="53">
        <f>AU28</f>
        <v>0</v>
      </c>
      <c r="AL36" s="17" t="str">
        <f>AT28</f>
        <v/>
      </c>
      <c r="AM36" s="380"/>
      <c r="AN36" s="16" t="str">
        <f>AX32</f>
        <v/>
      </c>
      <c r="AO36" s="16">
        <f>AW32</f>
        <v>0</v>
      </c>
      <c r="AP36" s="16" t="s">
        <v>14</v>
      </c>
      <c r="AQ36" s="53">
        <f>AU32</f>
        <v>0</v>
      </c>
      <c r="AR36" s="17" t="str">
        <f>AT32</f>
        <v/>
      </c>
      <c r="AS36" s="381"/>
      <c r="AT36" s="80"/>
      <c r="AU36" s="16"/>
      <c r="AV36" s="16" t="s">
        <v>14</v>
      </c>
      <c r="AW36" s="53"/>
      <c r="AX36" s="54"/>
      <c r="AY36" s="384"/>
      <c r="AZ36" s="46" t="str">
        <f>IF(BA36="","",IF(BA36&gt;BC36,1,0))</f>
        <v/>
      </c>
      <c r="BA36" s="49"/>
      <c r="BB36" s="67" t="s">
        <v>14</v>
      </c>
      <c r="BC36" s="68"/>
      <c r="BD36" s="46" t="str">
        <f>IF(BC36="","",IF(BC36&gt;BA36,1,0))</f>
        <v/>
      </c>
      <c r="BE36" s="384"/>
      <c r="BF36" s="46" t="str">
        <f>IF(BG36="","",IF(BG36&gt;BI36,1,0))</f>
        <v/>
      </c>
      <c r="BG36" s="49"/>
      <c r="BH36" s="67" t="s">
        <v>14</v>
      </c>
      <c r="BI36" s="68"/>
      <c r="BJ36" s="46" t="str">
        <f>IF(BI36="","",IF(BI36&gt;BG36,1,0))</f>
        <v/>
      </c>
      <c r="BK36" s="362"/>
      <c r="BL36" s="362"/>
      <c r="BM36" s="362"/>
      <c r="BN36" s="365"/>
      <c r="BO36" s="379"/>
      <c r="BP36" s="379"/>
      <c r="BQ36" s="379"/>
      <c r="BR36" s="387"/>
      <c r="BS36" s="379"/>
      <c r="BT36" s="379"/>
      <c r="BU36" s="387"/>
      <c r="BV36" s="478"/>
      <c r="BX36" s="99"/>
    </row>
    <row r="37" spans="2:78" ht="15.5" hidden="1" customHeight="1" x14ac:dyDescent="0.2">
      <c r="B37" s="25">
        <f>$AX$2</f>
        <v>0</v>
      </c>
      <c r="C37" s="500">
        <f>$AX$4</f>
        <v>0</v>
      </c>
      <c r="D37" s="18"/>
      <c r="E37" s="19">
        <f>$BB$4</f>
        <v>0</v>
      </c>
      <c r="F37" s="19" t="s">
        <v>14</v>
      </c>
      <c r="G37" s="19">
        <f>$AZ$4</f>
        <v>0</v>
      </c>
      <c r="H37" s="20"/>
      <c r="I37" s="366" t="str">
        <f>$AX$8</f>
        <v/>
      </c>
      <c r="J37" s="10"/>
      <c r="K37" s="10">
        <f>BD9</f>
        <v>0</v>
      </c>
      <c r="L37" s="10" t="s">
        <v>14</v>
      </c>
      <c r="M37" s="50" t="str">
        <f>AZ9</f>
        <v/>
      </c>
      <c r="N37" s="11"/>
      <c r="O37" s="366" t="str">
        <f>$AX$12</f>
        <v/>
      </c>
      <c r="P37" s="10"/>
      <c r="Q37" s="10">
        <f>BD13</f>
        <v>0</v>
      </c>
      <c r="R37" s="10" t="s">
        <v>14</v>
      </c>
      <c r="S37" s="10">
        <f>$AY$12</f>
        <v>0</v>
      </c>
      <c r="T37" s="11"/>
      <c r="U37" s="366" t="str">
        <f>$AX$16</f>
        <v/>
      </c>
      <c r="V37" s="69"/>
      <c r="W37" s="10" t="str">
        <f>BC17</f>
        <v/>
      </c>
      <c r="X37" s="10" t="s">
        <v>14</v>
      </c>
      <c r="Y37" s="50" t="str">
        <f>AZ17</f>
        <v/>
      </c>
      <c r="Z37" s="11"/>
      <c r="AA37" s="366" t="str">
        <f>$AX$20</f>
        <v/>
      </c>
      <c r="AB37" s="69"/>
      <c r="AC37" s="10" t="str">
        <f>BC21</f>
        <v/>
      </c>
      <c r="AD37" s="10" t="s">
        <v>14</v>
      </c>
      <c r="AE37" s="50" t="str">
        <f>AZ21</f>
        <v/>
      </c>
      <c r="AF37" s="11"/>
      <c r="AG37" s="366" t="str">
        <f>$AX$24</f>
        <v/>
      </c>
      <c r="AH37" s="10"/>
      <c r="AI37" s="10" t="str">
        <f>BC25</f>
        <v/>
      </c>
      <c r="AJ37" s="10" t="s">
        <v>14</v>
      </c>
      <c r="AK37" s="50" t="str">
        <f>AZ25</f>
        <v/>
      </c>
      <c r="AL37" s="11"/>
      <c r="AM37" s="366" t="str">
        <f>$AX$28</f>
        <v/>
      </c>
      <c r="AN37" s="10"/>
      <c r="AO37" s="10">
        <f>BD29</f>
        <v>0</v>
      </c>
      <c r="AP37" s="10" t="s">
        <v>14</v>
      </c>
      <c r="AQ37" s="50" t="str">
        <f>AZ29</f>
        <v/>
      </c>
      <c r="AR37" s="11"/>
      <c r="AS37" s="366" t="str">
        <f>$AX$32</f>
        <v/>
      </c>
      <c r="AT37" s="10"/>
      <c r="AU37" s="10" t="str">
        <f>BC33</f>
        <v/>
      </c>
      <c r="AV37" s="10" t="s">
        <v>14</v>
      </c>
      <c r="AW37" s="50" t="str">
        <f>AZ33</f>
        <v/>
      </c>
      <c r="AX37" s="11"/>
      <c r="AY37" s="369"/>
      <c r="AZ37" s="83"/>
      <c r="BA37" s="10"/>
      <c r="BB37" s="10" t="s">
        <v>14</v>
      </c>
      <c r="BC37" s="50"/>
      <c r="BD37" s="11"/>
      <c r="BE37" s="382"/>
      <c r="BF37" s="44" t="str">
        <f>IF(BG38="","",SUM(BF38:BF40))</f>
        <v/>
      </c>
      <c r="BG37" s="45"/>
      <c r="BH37" s="64" t="s">
        <v>14</v>
      </c>
      <c r="BI37" s="44" t="str">
        <f>IF(BI38="","",SUM(BJ38:BJ40))</f>
        <v/>
      </c>
      <c r="BJ37" s="45"/>
      <c r="BK37" s="385">
        <f>SUMPRODUCT((E37=2)+(K37=2)+(W37=2)+(Q37=2)+(AC37=2)+(AI37=2)+(AO37=2)+(AU37=2)+(BF37=2))</f>
        <v>0</v>
      </c>
      <c r="BL37" s="385" t="s">
        <v>14</v>
      </c>
      <c r="BM37" s="385">
        <f>SUMPRODUCT((M37=2)+(S37=2)+(Y37=2)+(AD37=2)+(AK37=2)+(AQ37=2)+(AW37=2)+(BC37=2)+(BI37=2))</f>
        <v>0</v>
      </c>
      <c r="BN37" s="484">
        <f>SUM(BK37*2)+BM37</f>
        <v>0</v>
      </c>
      <c r="BO37" s="347">
        <f>SUM(E37,K37,Q37,W37,AC37,AH37,AO37,AU37,BF37)</f>
        <v>0</v>
      </c>
      <c r="BP37" s="347" t="s">
        <v>14</v>
      </c>
      <c r="BQ37" s="347">
        <f>SUM(G37,M37,S37,Y37,AE37,AK37,AQ37,AW37,BI37)</f>
        <v>0</v>
      </c>
      <c r="BR37" s="344" t="e">
        <f>SUM(BO37/BQ37)</f>
        <v>#DIV/0!</v>
      </c>
      <c r="BS37" s="347">
        <f>SUM(K38,K39,K40,Q38,Q39,Q40,W38,W39,W40,AC38,AC39,AC40,AI38,AI39,AI40,AO38,AO39,AO40,AU38,AU39,AU40,BA38,BA39,BA40,BG38,BG39,BG40,E38,E39,E40)</f>
        <v>0</v>
      </c>
      <c r="BT37" s="347">
        <f>SUM(G38,G39,G40,M38,M39,M40,S38,S39,S40,Y38,Y39,Y40,AE38,AE39,AE40,AK38,AK39,AK40,AQ38,AQ39,AQ40,AW38,AW39,AW40,BC38,BC39,BC40,BI38,BI39,BI40)</f>
        <v>0</v>
      </c>
      <c r="BU37" s="344" t="e">
        <f>SUM(BS37/BT37)</f>
        <v>#DIV/0!</v>
      </c>
      <c r="BV37" s="483">
        <f ca="1">$BV37</f>
        <v>1</v>
      </c>
      <c r="BW37">
        <f>RANK(BZ37,BZ$4:BZ$43)</f>
        <v>6</v>
      </c>
      <c r="BX37" s="99">
        <f>IF(BO37=0,0,IF(BQ37=0,9,BR37))</f>
        <v>0</v>
      </c>
      <c r="BY37">
        <f>IF(BS37=0,0,BU37)</f>
        <v>0</v>
      </c>
      <c r="BZ37">
        <f>BK37+0.01*BX37+0.00001*BY37</f>
        <v>0</v>
      </c>
    </row>
    <row r="38" spans="2:78" ht="15.5" hidden="1" customHeight="1" x14ac:dyDescent="0.2">
      <c r="B38" s="356">
        <f>$AX$3</f>
        <v>0</v>
      </c>
      <c r="C38" s="498"/>
      <c r="D38" s="12" t="str">
        <f>BD6</f>
        <v/>
      </c>
      <c r="E38" s="13">
        <f>BC6</f>
        <v>0</v>
      </c>
      <c r="F38" s="13" t="s">
        <v>14</v>
      </c>
      <c r="G38" s="13" t="str">
        <f>$AZ$5</f>
        <v/>
      </c>
      <c r="H38" s="14" t="str">
        <f>AZ6</f>
        <v/>
      </c>
      <c r="I38" s="367"/>
      <c r="J38" s="13" t="str">
        <f>BD10</f>
        <v/>
      </c>
      <c r="K38" s="13">
        <f>BC10</f>
        <v>0</v>
      </c>
      <c r="L38" s="13" t="s">
        <v>14</v>
      </c>
      <c r="M38" s="51">
        <f>BA10</f>
        <v>0</v>
      </c>
      <c r="N38" s="14" t="str">
        <f>AZ10</f>
        <v/>
      </c>
      <c r="O38" s="367"/>
      <c r="P38" s="13" t="str">
        <f>BD14</f>
        <v/>
      </c>
      <c r="Q38" s="55">
        <f>BC14</f>
        <v>0</v>
      </c>
      <c r="R38" s="13" t="s">
        <v>14</v>
      </c>
      <c r="S38" s="13">
        <f>BA14</f>
        <v>0</v>
      </c>
      <c r="T38" s="75" t="str">
        <f>AZ14</f>
        <v/>
      </c>
      <c r="U38" s="367"/>
      <c r="V38" s="70" t="str">
        <f>BD18</f>
        <v/>
      </c>
      <c r="W38" s="55">
        <f>BC18</f>
        <v>0</v>
      </c>
      <c r="X38" s="13" t="s">
        <v>14</v>
      </c>
      <c r="Y38" s="51">
        <f>BA18</f>
        <v>0</v>
      </c>
      <c r="Z38" s="14" t="str">
        <f>AZ18</f>
        <v/>
      </c>
      <c r="AA38" s="367"/>
      <c r="AB38" s="70" t="str">
        <f>BD22</f>
        <v/>
      </c>
      <c r="AC38" s="13">
        <f>BC22</f>
        <v>0</v>
      </c>
      <c r="AD38" s="51" t="s">
        <v>14</v>
      </c>
      <c r="AE38" s="51">
        <f>BA22</f>
        <v>0</v>
      </c>
      <c r="AF38" s="14" t="str">
        <f>AZ22</f>
        <v/>
      </c>
      <c r="AG38" s="367"/>
      <c r="AH38" s="51" t="str">
        <f>BD26</f>
        <v/>
      </c>
      <c r="AI38" s="51">
        <f>BC26</f>
        <v>0</v>
      </c>
      <c r="AJ38" s="13" t="s">
        <v>14</v>
      </c>
      <c r="AK38" s="51">
        <f>BA26</f>
        <v>0</v>
      </c>
      <c r="AL38" s="14" t="str">
        <f>AZ26</f>
        <v/>
      </c>
      <c r="AM38" s="367"/>
      <c r="AN38" s="13" t="str">
        <f>BD30</f>
        <v/>
      </c>
      <c r="AO38" s="13">
        <f>BC30</f>
        <v>0</v>
      </c>
      <c r="AP38" s="13" t="s">
        <v>14</v>
      </c>
      <c r="AQ38" s="51">
        <f>BA30</f>
        <v>0</v>
      </c>
      <c r="AR38" s="14" t="str">
        <f>AZ30</f>
        <v/>
      </c>
      <c r="AS38" s="367"/>
      <c r="AT38" s="51" t="str">
        <f>BD34</f>
        <v/>
      </c>
      <c r="AU38" s="13">
        <f>BC34</f>
        <v>0</v>
      </c>
      <c r="AV38" s="85" t="s">
        <v>14</v>
      </c>
      <c r="AW38" s="51">
        <f>BA34</f>
        <v>0</v>
      </c>
      <c r="AX38" s="14" t="str">
        <f>AZ34</f>
        <v/>
      </c>
      <c r="AY38" s="370"/>
      <c r="AZ38" s="84"/>
      <c r="BA38" s="13"/>
      <c r="BB38" s="13" t="s">
        <v>14</v>
      </c>
      <c r="BC38" s="51"/>
      <c r="BD38" s="14"/>
      <c r="BE38" s="383"/>
      <c r="BF38" s="46" t="str">
        <f>IF(BG38="","",IF(BG38&gt;BI38,1,0))</f>
        <v/>
      </c>
      <c r="BG38" s="47"/>
      <c r="BH38" s="46" t="s">
        <v>14</v>
      </c>
      <c r="BI38" s="65"/>
      <c r="BJ38" s="46" t="str">
        <f>IF(BI38="","",IF(BI38&gt;BG38,1,0))</f>
        <v/>
      </c>
      <c r="BK38" s="359"/>
      <c r="BL38" s="359"/>
      <c r="BM38" s="359"/>
      <c r="BN38" s="364"/>
      <c r="BO38" s="348"/>
      <c r="BP38" s="348"/>
      <c r="BQ38" s="348"/>
      <c r="BR38" s="345"/>
      <c r="BS38" s="348"/>
      <c r="BT38" s="348"/>
      <c r="BU38" s="345"/>
      <c r="BV38" s="477"/>
      <c r="BX38" s="99"/>
    </row>
    <row r="39" spans="2:78" ht="15.5" hidden="1" customHeight="1" x14ac:dyDescent="0.2">
      <c r="B39" s="357"/>
      <c r="C39" s="498"/>
      <c r="D39" s="12" t="str">
        <f>BD7</f>
        <v/>
      </c>
      <c r="E39" s="13">
        <f>BC7</f>
        <v>0</v>
      </c>
      <c r="F39" s="13" t="s">
        <v>14</v>
      </c>
      <c r="G39" s="13">
        <f>BA7</f>
        <v>0</v>
      </c>
      <c r="H39" s="14" t="str">
        <f>AZ7</f>
        <v/>
      </c>
      <c r="I39" s="367"/>
      <c r="J39" s="13" t="str">
        <f>BD11</f>
        <v/>
      </c>
      <c r="K39" s="13">
        <f>BC11</f>
        <v>0</v>
      </c>
      <c r="L39" s="13" t="s">
        <v>14</v>
      </c>
      <c r="M39" s="51">
        <f>BA11</f>
        <v>0</v>
      </c>
      <c r="N39" s="14" t="str">
        <f>AZ11</f>
        <v/>
      </c>
      <c r="O39" s="367"/>
      <c r="P39" s="13" t="str">
        <f>BD15</f>
        <v/>
      </c>
      <c r="Q39" s="56">
        <f>BC15</f>
        <v>0</v>
      </c>
      <c r="R39" s="13" t="s">
        <v>14</v>
      </c>
      <c r="S39" s="13">
        <f>BA15</f>
        <v>0</v>
      </c>
      <c r="T39" s="14" t="str">
        <f>AZ15</f>
        <v/>
      </c>
      <c r="U39" s="367"/>
      <c r="V39" s="70" t="str">
        <f>BD19</f>
        <v/>
      </c>
      <c r="W39" s="56">
        <f>BC19</f>
        <v>0</v>
      </c>
      <c r="X39" s="13" t="s">
        <v>14</v>
      </c>
      <c r="Y39" s="51">
        <f>BA19</f>
        <v>0</v>
      </c>
      <c r="Z39" s="14" t="str">
        <f>AZ19</f>
        <v/>
      </c>
      <c r="AA39" s="367"/>
      <c r="AB39" s="70" t="str">
        <f>BD23</f>
        <v/>
      </c>
      <c r="AC39" s="13">
        <f>BC23</f>
        <v>0</v>
      </c>
      <c r="AD39" s="51" t="s">
        <v>14</v>
      </c>
      <c r="AE39" s="51">
        <f>BA23</f>
        <v>0</v>
      </c>
      <c r="AF39" s="14" t="str">
        <f>AZ23</f>
        <v/>
      </c>
      <c r="AG39" s="367"/>
      <c r="AH39" s="51" t="str">
        <f>BD27</f>
        <v/>
      </c>
      <c r="AI39" s="51">
        <f>BC27</f>
        <v>0</v>
      </c>
      <c r="AJ39" s="13" t="s">
        <v>14</v>
      </c>
      <c r="AK39" s="51">
        <f>BA27</f>
        <v>0</v>
      </c>
      <c r="AL39" s="14" t="str">
        <f>AZ27</f>
        <v/>
      </c>
      <c r="AM39" s="367"/>
      <c r="AN39" s="13" t="str">
        <f>BD31</f>
        <v/>
      </c>
      <c r="AO39" s="13">
        <f>BC31</f>
        <v>0</v>
      </c>
      <c r="AP39" s="13" t="s">
        <v>14</v>
      </c>
      <c r="AQ39" s="51">
        <f>BA31</f>
        <v>0</v>
      </c>
      <c r="AR39" s="14" t="str">
        <f>AZ31</f>
        <v/>
      </c>
      <c r="AS39" s="367"/>
      <c r="AT39" s="51" t="str">
        <f>BD35</f>
        <v/>
      </c>
      <c r="AU39" s="13">
        <f>BC35</f>
        <v>0</v>
      </c>
      <c r="AV39" s="85" t="s">
        <v>14</v>
      </c>
      <c r="AW39" s="51">
        <f>BA35</f>
        <v>0</v>
      </c>
      <c r="AX39" s="14" t="str">
        <f>AZ35</f>
        <v/>
      </c>
      <c r="AY39" s="370"/>
      <c r="AZ39" s="84"/>
      <c r="BA39" s="13"/>
      <c r="BB39" s="13" t="s">
        <v>14</v>
      </c>
      <c r="BC39" s="51"/>
      <c r="BD39" s="14"/>
      <c r="BE39" s="383"/>
      <c r="BF39" s="46" t="str">
        <f>IF(BG39="","",IF(BG39&gt;BI39,1,0))</f>
        <v/>
      </c>
      <c r="BG39" s="48"/>
      <c r="BH39" s="46" t="s">
        <v>14</v>
      </c>
      <c r="BI39" s="66"/>
      <c r="BJ39" s="46" t="str">
        <f>IF(BI39="","",IF(BI39&gt;BG39,1,0))</f>
        <v/>
      </c>
      <c r="BK39" s="359"/>
      <c r="BL39" s="359"/>
      <c r="BM39" s="359"/>
      <c r="BN39" s="364"/>
      <c r="BO39" s="348"/>
      <c r="BP39" s="348"/>
      <c r="BQ39" s="348"/>
      <c r="BR39" s="345"/>
      <c r="BS39" s="348"/>
      <c r="BT39" s="348"/>
      <c r="BU39" s="345"/>
      <c r="BV39" s="477"/>
      <c r="BX39" s="99"/>
    </row>
    <row r="40" spans="2:78" ht="15.5" hidden="1" customHeight="1" thickBot="1" x14ac:dyDescent="0.25">
      <c r="B40" s="372"/>
      <c r="C40" s="502"/>
      <c r="D40" s="15" t="str">
        <f>BD8</f>
        <v/>
      </c>
      <c r="E40" s="16">
        <f>BC8</f>
        <v>0</v>
      </c>
      <c r="F40" s="16" t="s">
        <v>14</v>
      </c>
      <c r="G40" s="16">
        <f>BA8</f>
        <v>0</v>
      </c>
      <c r="H40" s="17" t="str">
        <f>AZ8</f>
        <v/>
      </c>
      <c r="I40" s="380"/>
      <c r="J40" s="16" t="str">
        <f>BD12</f>
        <v/>
      </c>
      <c r="K40" s="16">
        <f>BC12</f>
        <v>0</v>
      </c>
      <c r="L40" s="16" t="s">
        <v>14</v>
      </c>
      <c r="M40" s="53">
        <f>BA12</f>
        <v>0</v>
      </c>
      <c r="N40" s="17" t="str">
        <f>AZ12</f>
        <v/>
      </c>
      <c r="O40" s="380"/>
      <c r="P40" s="16" t="str">
        <f>BD16</f>
        <v/>
      </c>
      <c r="Q40" s="57">
        <f>BC16</f>
        <v>0</v>
      </c>
      <c r="R40" s="16" t="s">
        <v>14</v>
      </c>
      <c r="S40" s="16">
        <f>BA16</f>
        <v>0</v>
      </c>
      <c r="T40" s="17" t="str">
        <f>AZ16</f>
        <v/>
      </c>
      <c r="U40" s="380"/>
      <c r="V40" s="71" t="str">
        <f>BD20</f>
        <v/>
      </c>
      <c r="W40" s="57">
        <f>BC20</f>
        <v>0</v>
      </c>
      <c r="X40" s="16" t="s">
        <v>14</v>
      </c>
      <c r="Y40" s="53">
        <f>BA20</f>
        <v>0</v>
      </c>
      <c r="Z40" s="17" t="str">
        <f>AZ20</f>
        <v/>
      </c>
      <c r="AA40" s="380"/>
      <c r="AB40" s="71" t="str">
        <f>BD24</f>
        <v/>
      </c>
      <c r="AC40" s="16">
        <f>BC24</f>
        <v>0</v>
      </c>
      <c r="AD40" s="53" t="s">
        <v>14</v>
      </c>
      <c r="AE40" s="53">
        <f>BA24</f>
        <v>0</v>
      </c>
      <c r="AF40" s="17" t="str">
        <f>AZ24</f>
        <v/>
      </c>
      <c r="AG40" s="380"/>
      <c r="AH40" s="53" t="str">
        <f>BD28</f>
        <v/>
      </c>
      <c r="AI40" s="53">
        <f>BC28</f>
        <v>0</v>
      </c>
      <c r="AJ40" s="16" t="s">
        <v>14</v>
      </c>
      <c r="AK40" s="53">
        <f>BA28</f>
        <v>0</v>
      </c>
      <c r="AL40" s="17" t="str">
        <f>AZ28</f>
        <v/>
      </c>
      <c r="AM40" s="380"/>
      <c r="AN40" s="80" t="str">
        <f>BD32</f>
        <v/>
      </c>
      <c r="AO40" s="81">
        <f>BC32</f>
        <v>0</v>
      </c>
      <c r="AP40" s="81" t="s">
        <v>14</v>
      </c>
      <c r="AQ40" s="86">
        <f>BA32</f>
        <v>0</v>
      </c>
      <c r="AR40" s="54" t="str">
        <f>AZ32</f>
        <v/>
      </c>
      <c r="AS40" s="380"/>
      <c r="AT40" s="53" t="str">
        <f>BD36</f>
        <v/>
      </c>
      <c r="AU40" s="16">
        <f>BC36</f>
        <v>0</v>
      </c>
      <c r="AV40" s="87" t="s">
        <v>14</v>
      </c>
      <c r="AW40" s="53">
        <f>BA36</f>
        <v>0</v>
      </c>
      <c r="AX40" s="17" t="str">
        <f>AZ36</f>
        <v/>
      </c>
      <c r="AY40" s="381"/>
      <c r="AZ40" s="80"/>
      <c r="BA40" s="16"/>
      <c r="BB40" s="16" t="s">
        <v>14</v>
      </c>
      <c r="BC40" s="53"/>
      <c r="BD40" s="17"/>
      <c r="BE40" s="384"/>
      <c r="BF40" s="67" t="str">
        <f>IF(BG40="","",IF(BG40&gt;BI40,1,0))</f>
        <v/>
      </c>
      <c r="BG40" s="49"/>
      <c r="BH40" s="67" t="s">
        <v>14</v>
      </c>
      <c r="BI40" s="68"/>
      <c r="BJ40" s="67" t="str">
        <f>IF(BI40="","",IF(BI40&gt;BG40,1,0))</f>
        <v/>
      </c>
      <c r="BK40" s="362"/>
      <c r="BL40" s="362"/>
      <c r="BM40" s="362"/>
      <c r="BN40" s="365"/>
      <c r="BO40" s="379"/>
      <c r="BP40" s="379"/>
      <c r="BQ40" s="379"/>
      <c r="BR40" s="387"/>
      <c r="BS40" s="379"/>
      <c r="BT40" s="379"/>
      <c r="BU40" s="387"/>
      <c r="BV40" s="478"/>
      <c r="BX40" s="99"/>
    </row>
    <row r="41" spans="2:78" ht="15.5" hidden="1" customHeight="1" x14ac:dyDescent="0.2">
      <c r="B41" s="29">
        <f>$BD$2</f>
        <v>0</v>
      </c>
      <c r="C41" s="500">
        <f>$BD$4</f>
        <v>0</v>
      </c>
      <c r="D41" s="18"/>
      <c r="E41" s="19" t="str">
        <f>BI5</f>
        <v/>
      </c>
      <c r="F41" s="19" t="s">
        <v>14</v>
      </c>
      <c r="G41" s="19" t="str">
        <f>BF5</f>
        <v/>
      </c>
      <c r="H41" s="20"/>
      <c r="I41" s="366" t="str">
        <f>$BD$8</f>
        <v/>
      </c>
      <c r="J41" s="10"/>
      <c r="K41" s="10" t="str">
        <f>BI9</f>
        <v/>
      </c>
      <c r="L41" s="10" t="s">
        <v>14</v>
      </c>
      <c r="M41" s="50">
        <f>BG9</f>
        <v>0</v>
      </c>
      <c r="N41" s="11"/>
      <c r="O41" s="366" t="str">
        <f>$BD$12</f>
        <v/>
      </c>
      <c r="P41" s="10"/>
      <c r="Q41" s="10" t="str">
        <f>BI13</f>
        <v/>
      </c>
      <c r="R41" s="10" t="s">
        <v>14</v>
      </c>
      <c r="S41" s="50">
        <f>$BE$12</f>
        <v>0</v>
      </c>
      <c r="T41" s="11"/>
      <c r="U41" s="366" t="str">
        <f>$BD$16</f>
        <v/>
      </c>
      <c r="V41" s="69"/>
      <c r="W41" s="10" t="str">
        <f>BI17</f>
        <v/>
      </c>
      <c r="X41" s="10" t="s">
        <v>14</v>
      </c>
      <c r="Y41" s="10" t="str">
        <f>BF17</f>
        <v/>
      </c>
      <c r="Z41" s="11"/>
      <c r="AA41" s="366" t="str">
        <f>$BD$20</f>
        <v/>
      </c>
      <c r="AB41" s="69"/>
      <c r="AC41" s="10" t="str">
        <f>BI21</f>
        <v/>
      </c>
      <c r="AD41" s="10" t="s">
        <v>14</v>
      </c>
      <c r="AE41" s="50" t="str">
        <f>BF21</f>
        <v/>
      </c>
      <c r="AF41" s="11"/>
      <c r="AG41" s="366" t="str">
        <f>$BD$24</f>
        <v/>
      </c>
      <c r="AH41" s="10"/>
      <c r="AI41" s="10" t="str">
        <f>BI25</f>
        <v/>
      </c>
      <c r="AJ41" s="10" t="s">
        <v>14</v>
      </c>
      <c r="AK41" s="50">
        <f>BG25</f>
        <v>0</v>
      </c>
      <c r="AL41" s="11"/>
      <c r="AM41" s="366" t="str">
        <f>$BD$28</f>
        <v/>
      </c>
      <c r="AN41" s="10"/>
      <c r="AO41" s="10" t="str">
        <f>BI29</f>
        <v/>
      </c>
      <c r="AP41" s="10" t="s">
        <v>14</v>
      </c>
      <c r="AQ41" s="50" t="str">
        <f>BF29</f>
        <v/>
      </c>
      <c r="AR41" s="11"/>
      <c r="AS41" s="366" t="str">
        <f>$BD$32</f>
        <v/>
      </c>
      <c r="AT41" s="10"/>
      <c r="AU41" s="10" t="str">
        <f>BI33</f>
        <v/>
      </c>
      <c r="AV41" s="10" t="s">
        <v>14</v>
      </c>
      <c r="AW41" s="50" t="str">
        <f>BF33</f>
        <v/>
      </c>
      <c r="AX41" s="11"/>
      <c r="AY41" s="366" t="str">
        <f>$BD$36</f>
        <v/>
      </c>
      <c r="AZ41" s="84"/>
      <c r="BA41" s="19" t="str">
        <f>BI37</f>
        <v/>
      </c>
      <c r="BB41" s="19" t="s">
        <v>14</v>
      </c>
      <c r="BC41" s="82" t="str">
        <f>BF37</f>
        <v/>
      </c>
      <c r="BD41" s="89"/>
      <c r="BE41" s="369"/>
      <c r="BF41" s="84"/>
      <c r="BG41" s="19"/>
      <c r="BH41" s="19" t="s">
        <v>14</v>
      </c>
      <c r="BI41" s="82"/>
      <c r="BJ41" s="94"/>
      <c r="BK41" s="385">
        <f>SUMPRODUCT((K41=2)+(Q41=2)+(W41=2)+(AC41=2)+(AI41=2)+(E41=2)+(AO41=2)+(AU41=2)+(BA41=2))</f>
        <v>0</v>
      </c>
      <c r="BL41" s="385" t="s">
        <v>14</v>
      </c>
      <c r="BM41" s="385">
        <f>SUMPRODUCT((M41=2)+(S41=2)+(Y41=2)+(AE41=2)+(AK41=2)+(G41=2)+(AQ41=2)+(AW41=2)+(BC41=2))</f>
        <v>0</v>
      </c>
      <c r="BN41" s="484">
        <f>SUM(BK41*2)+BM41</f>
        <v>0</v>
      </c>
      <c r="BO41" s="347">
        <f>SUM(E41,K41,Q41,W41,AC41,AI41,AO41,AU41,BA41,BE41)</f>
        <v>0</v>
      </c>
      <c r="BP41" s="347" t="s">
        <v>14</v>
      </c>
      <c r="BQ41" s="347">
        <f>SUM(G41,M41,S41,Y41,AE41,AK41,AQ41,AW41,BC41)</f>
        <v>0</v>
      </c>
      <c r="BR41" s="344" t="e">
        <f>SUM(BO41/BQ41)</f>
        <v>#DIV/0!</v>
      </c>
      <c r="BS41" s="347">
        <f>SUM(K42,K43,K44,Q42,Q43,Q44,W42,W43,W44,AC42,AC43,AC44,AI42,AI43,AI44,AO42,AO43,AO44,AU42,AU43,AU44,BA42,BA43,BA44,BG42,BG43,BG44,E42,E43,E44)</f>
        <v>0</v>
      </c>
      <c r="BT41" s="347">
        <f>SUM(G42,G43,G44,M42,M43,M44,S42,S43,S44,Y42,Y43,Y44,AE42,AE43,AE44,AK42,AK43,AK44,AQ42,AQ43,AQ44,AW42,AW43,AW44,BC42,BC43,BC44,BI42,BI43,BI44)</f>
        <v>0</v>
      </c>
      <c r="BU41" s="344" t="e">
        <f>SUM(BS41/BT41)</f>
        <v>#DIV/0!</v>
      </c>
      <c r="BV41" s="483">
        <f ca="1">$BV41</f>
        <v>1</v>
      </c>
      <c r="BW41">
        <f>RANK(BZ41,BZ$4:BZ$43)</f>
        <v>6</v>
      </c>
      <c r="BX41" s="99">
        <f>IF(BO41=0,0,IF(BQ41=0,9,BR41))</f>
        <v>0</v>
      </c>
      <c r="BY41">
        <f>IF(BS41=0,0,BU41)</f>
        <v>0</v>
      </c>
      <c r="BZ41">
        <f>BK41+0.01*BX41+0.00001*BY41</f>
        <v>0</v>
      </c>
    </row>
    <row r="42" spans="2:78" ht="15.5" hidden="1" customHeight="1" x14ac:dyDescent="0.2">
      <c r="B42" s="356">
        <f>$BD$3</f>
        <v>0</v>
      </c>
      <c r="C42" s="498"/>
      <c r="D42" s="12" t="str">
        <f>BJ6</f>
        <v/>
      </c>
      <c r="E42" s="13">
        <f>BI6</f>
        <v>0</v>
      </c>
      <c r="F42" s="13" t="s">
        <v>14</v>
      </c>
      <c r="G42" s="13">
        <f>BG6</f>
        <v>0</v>
      </c>
      <c r="H42" s="14" t="str">
        <f>BF6</f>
        <v/>
      </c>
      <c r="I42" s="367"/>
      <c r="J42" s="13" t="str">
        <f>BJ10</f>
        <v/>
      </c>
      <c r="K42" s="13">
        <f>BI10</f>
        <v>0</v>
      </c>
      <c r="L42" s="13" t="s">
        <v>14</v>
      </c>
      <c r="M42" s="51">
        <f>BG10</f>
        <v>0</v>
      </c>
      <c r="N42" s="14" t="str">
        <f>BF10</f>
        <v/>
      </c>
      <c r="O42" s="367"/>
      <c r="P42" s="13" t="str">
        <f>BJ14</f>
        <v/>
      </c>
      <c r="Q42" s="13">
        <f>BI14</f>
        <v>0</v>
      </c>
      <c r="R42" s="13" t="s">
        <v>14</v>
      </c>
      <c r="S42" s="51">
        <f>BG14</f>
        <v>0</v>
      </c>
      <c r="T42" s="14" t="str">
        <f>BF14</f>
        <v/>
      </c>
      <c r="U42" s="367"/>
      <c r="V42" s="70" t="str">
        <f>BJ18</f>
        <v/>
      </c>
      <c r="W42" s="13">
        <f>BI18</f>
        <v>0</v>
      </c>
      <c r="X42" s="13" t="s">
        <v>14</v>
      </c>
      <c r="Y42" s="13">
        <f>BG18</f>
        <v>0</v>
      </c>
      <c r="Z42" s="14" t="str">
        <f>BF18</f>
        <v/>
      </c>
      <c r="AA42" s="367"/>
      <c r="AB42" s="70" t="str">
        <f>BJ22</f>
        <v/>
      </c>
      <c r="AC42" s="13">
        <f>BI22</f>
        <v>0</v>
      </c>
      <c r="AD42" s="13" t="s">
        <v>14</v>
      </c>
      <c r="AE42" s="51">
        <f>BG22</f>
        <v>0</v>
      </c>
      <c r="AF42" s="14" t="str">
        <f>BF22</f>
        <v/>
      </c>
      <c r="AG42" s="367"/>
      <c r="AH42" s="13" t="str">
        <f>BJ26</f>
        <v/>
      </c>
      <c r="AI42" s="13">
        <f>BI26</f>
        <v>0</v>
      </c>
      <c r="AJ42" s="13" t="s">
        <v>14</v>
      </c>
      <c r="AK42" s="51">
        <f>BG26</f>
        <v>0</v>
      </c>
      <c r="AL42" s="14" t="str">
        <f>BF26</f>
        <v/>
      </c>
      <c r="AM42" s="367"/>
      <c r="AN42" s="13" t="str">
        <f>BJ30</f>
        <v/>
      </c>
      <c r="AO42" s="13">
        <f>BI30</f>
        <v>0</v>
      </c>
      <c r="AP42" s="13" t="s">
        <v>14</v>
      </c>
      <c r="AQ42" s="51">
        <f>BG30</f>
        <v>0</v>
      </c>
      <c r="AR42" s="14" t="str">
        <f>BF30</f>
        <v/>
      </c>
      <c r="AS42" s="367"/>
      <c r="AT42" s="13" t="str">
        <f>BJ34</f>
        <v/>
      </c>
      <c r="AU42" s="13">
        <f>BI34</f>
        <v>0</v>
      </c>
      <c r="AV42" s="13" t="s">
        <v>14</v>
      </c>
      <c r="AW42" s="51">
        <f>BG34</f>
        <v>0</v>
      </c>
      <c r="AX42" s="14" t="str">
        <f>BF34</f>
        <v/>
      </c>
      <c r="AY42" s="367"/>
      <c r="AZ42" s="13" t="str">
        <f>BJ38</f>
        <v/>
      </c>
      <c r="BA42" s="13">
        <f>BI38</f>
        <v>0</v>
      </c>
      <c r="BB42" s="13" t="s">
        <v>14</v>
      </c>
      <c r="BC42" s="51">
        <f>BG38</f>
        <v>0</v>
      </c>
      <c r="BD42" s="90" t="str">
        <f>BF38</f>
        <v/>
      </c>
      <c r="BE42" s="370"/>
      <c r="BF42" s="13"/>
      <c r="BG42" s="13"/>
      <c r="BH42" s="13" t="s">
        <v>14</v>
      </c>
      <c r="BI42" s="51"/>
      <c r="BJ42" s="13"/>
      <c r="BK42" s="359"/>
      <c r="BL42" s="359"/>
      <c r="BM42" s="359"/>
      <c r="BN42" s="364"/>
      <c r="BO42" s="348"/>
      <c r="BP42" s="348"/>
      <c r="BQ42" s="348"/>
      <c r="BR42" s="345"/>
      <c r="BS42" s="348"/>
      <c r="BT42" s="348"/>
      <c r="BU42" s="345"/>
      <c r="BV42" s="477"/>
      <c r="BX42" s="99"/>
    </row>
    <row r="43" spans="2:78" ht="15.5" hidden="1" customHeight="1" x14ac:dyDescent="0.2">
      <c r="B43" s="357"/>
      <c r="C43" s="498"/>
      <c r="D43" s="12" t="str">
        <f>BJ7</f>
        <v/>
      </c>
      <c r="E43" s="13">
        <f>BI7</f>
        <v>0</v>
      </c>
      <c r="F43" s="13" t="s">
        <v>14</v>
      </c>
      <c r="G43" s="13">
        <f>BG7</f>
        <v>0</v>
      </c>
      <c r="H43" s="14" t="str">
        <f>BF7</f>
        <v/>
      </c>
      <c r="I43" s="367"/>
      <c r="J43" s="13" t="str">
        <f>BJ11</f>
        <v/>
      </c>
      <c r="K43" s="13">
        <f>BI11</f>
        <v>0</v>
      </c>
      <c r="L43" s="13" t="s">
        <v>14</v>
      </c>
      <c r="M43" s="51">
        <f>BG11</f>
        <v>0</v>
      </c>
      <c r="N43" s="14" t="str">
        <f>BF11</f>
        <v/>
      </c>
      <c r="O43" s="367"/>
      <c r="P43" s="13" t="str">
        <f>BJ15</f>
        <v/>
      </c>
      <c r="Q43" s="13">
        <f>BI15</f>
        <v>0</v>
      </c>
      <c r="R43" s="13" t="s">
        <v>14</v>
      </c>
      <c r="S43" s="51">
        <f>BG15</f>
        <v>0</v>
      </c>
      <c r="T43" s="14" t="str">
        <f>BF15</f>
        <v/>
      </c>
      <c r="U43" s="367"/>
      <c r="V43" s="70" t="str">
        <f>BJ19</f>
        <v/>
      </c>
      <c r="W43" s="13">
        <f>BI19</f>
        <v>0</v>
      </c>
      <c r="X43" s="13" t="s">
        <v>14</v>
      </c>
      <c r="Y43" s="13">
        <f>BG19</f>
        <v>0</v>
      </c>
      <c r="Z43" s="14" t="str">
        <f>BF19</f>
        <v/>
      </c>
      <c r="AA43" s="367"/>
      <c r="AB43" s="70" t="str">
        <f>BJ23</f>
        <v/>
      </c>
      <c r="AC43" s="13">
        <f>BI23</f>
        <v>0</v>
      </c>
      <c r="AD43" s="13" t="s">
        <v>14</v>
      </c>
      <c r="AE43" s="51">
        <f>BG23</f>
        <v>0</v>
      </c>
      <c r="AF43" s="14" t="str">
        <f>BF23</f>
        <v/>
      </c>
      <c r="AG43" s="367"/>
      <c r="AH43" s="13" t="str">
        <f>BJ27</f>
        <v/>
      </c>
      <c r="AI43" s="13">
        <f>BI27</f>
        <v>0</v>
      </c>
      <c r="AJ43" s="13" t="s">
        <v>14</v>
      </c>
      <c r="AK43" s="51">
        <f>BG27</f>
        <v>0</v>
      </c>
      <c r="AL43" s="14" t="str">
        <f>BF27</f>
        <v/>
      </c>
      <c r="AM43" s="367"/>
      <c r="AN43" s="13" t="str">
        <f>BJ31</f>
        <v/>
      </c>
      <c r="AO43" s="13">
        <f>BI31</f>
        <v>0</v>
      </c>
      <c r="AP43" s="13" t="s">
        <v>14</v>
      </c>
      <c r="AQ43" s="51">
        <f>BG31</f>
        <v>0</v>
      </c>
      <c r="AR43" s="14" t="str">
        <f>BF31</f>
        <v/>
      </c>
      <c r="AS43" s="367"/>
      <c r="AT43" s="13" t="str">
        <f>BJ35</f>
        <v/>
      </c>
      <c r="AU43" s="13">
        <f>BI35</f>
        <v>0</v>
      </c>
      <c r="AV43" s="13" t="s">
        <v>14</v>
      </c>
      <c r="AW43" s="51">
        <f>BG35</f>
        <v>0</v>
      </c>
      <c r="AX43" s="14" t="str">
        <f>BF35</f>
        <v/>
      </c>
      <c r="AY43" s="367"/>
      <c r="AZ43" s="13" t="str">
        <f>BJ39</f>
        <v/>
      </c>
      <c r="BA43" s="13">
        <f>BI39</f>
        <v>0</v>
      </c>
      <c r="BB43" s="13" t="s">
        <v>14</v>
      </c>
      <c r="BC43" s="51">
        <f>BG39</f>
        <v>0</v>
      </c>
      <c r="BD43" s="91" t="str">
        <f>BF39</f>
        <v/>
      </c>
      <c r="BE43" s="370"/>
      <c r="BF43" s="13"/>
      <c r="BG43" s="13"/>
      <c r="BH43" s="13" t="s">
        <v>14</v>
      </c>
      <c r="BI43" s="51"/>
      <c r="BJ43" s="13"/>
      <c r="BK43" s="359"/>
      <c r="BL43" s="359"/>
      <c r="BM43" s="359"/>
      <c r="BN43" s="364"/>
      <c r="BO43" s="348"/>
      <c r="BP43" s="348"/>
      <c r="BQ43" s="348"/>
      <c r="BR43" s="345"/>
      <c r="BS43" s="348"/>
      <c r="BT43" s="348"/>
      <c r="BU43" s="345"/>
      <c r="BV43" s="477"/>
      <c r="BX43" s="99"/>
    </row>
    <row r="44" spans="2:78" ht="13.5" hidden="1" customHeight="1" thickBot="1" x14ac:dyDescent="0.25">
      <c r="B44" s="358"/>
      <c r="C44" s="501"/>
      <c r="D44" s="30" t="str">
        <f>BJ8</f>
        <v/>
      </c>
      <c r="E44" s="31">
        <f>BI8</f>
        <v>0</v>
      </c>
      <c r="F44" s="31" t="s">
        <v>14</v>
      </c>
      <c r="G44" s="31">
        <f>BG8</f>
        <v>0</v>
      </c>
      <c r="H44" s="32" t="str">
        <f>BF8</f>
        <v/>
      </c>
      <c r="I44" s="368"/>
      <c r="J44" s="31" t="str">
        <f>BJ12</f>
        <v/>
      </c>
      <c r="K44" s="31">
        <f>BI12</f>
        <v>0</v>
      </c>
      <c r="L44" s="31" t="s">
        <v>14</v>
      </c>
      <c r="M44" s="58">
        <f>BG12</f>
        <v>0</v>
      </c>
      <c r="N44" s="32" t="str">
        <f>BF12</f>
        <v/>
      </c>
      <c r="O44" s="368"/>
      <c r="P44" s="31" t="str">
        <f>BJ16</f>
        <v/>
      </c>
      <c r="Q44" s="31">
        <f>BI16</f>
        <v>0</v>
      </c>
      <c r="R44" s="31" t="s">
        <v>14</v>
      </c>
      <c r="S44" s="58">
        <f>BG16</f>
        <v>0</v>
      </c>
      <c r="T44" s="32" t="str">
        <f>BF16</f>
        <v/>
      </c>
      <c r="U44" s="368"/>
      <c r="V44" s="76" t="str">
        <f>BJ20</f>
        <v/>
      </c>
      <c r="W44" s="31">
        <f>BI20</f>
        <v>0</v>
      </c>
      <c r="X44" s="31" t="s">
        <v>14</v>
      </c>
      <c r="Y44" s="31">
        <f>BG20</f>
        <v>0</v>
      </c>
      <c r="Z44" s="32" t="str">
        <f>BF20</f>
        <v/>
      </c>
      <c r="AA44" s="368"/>
      <c r="AB44" s="77" t="str">
        <f>BJ24</f>
        <v/>
      </c>
      <c r="AC44" s="31">
        <f>BI24</f>
        <v>0</v>
      </c>
      <c r="AD44" s="31" t="s">
        <v>14</v>
      </c>
      <c r="AE44" s="58">
        <f>BG24</f>
        <v>0</v>
      </c>
      <c r="AF44" s="32" t="str">
        <f>BF24</f>
        <v/>
      </c>
      <c r="AG44" s="368"/>
      <c r="AH44" s="31" t="str">
        <f>BJ28</f>
        <v/>
      </c>
      <c r="AI44" s="31">
        <f>BI28</f>
        <v>0</v>
      </c>
      <c r="AJ44" s="31" t="s">
        <v>14</v>
      </c>
      <c r="AK44" s="58">
        <f>BG28</f>
        <v>0</v>
      </c>
      <c r="AL44" s="32" t="str">
        <f>BF28</f>
        <v/>
      </c>
      <c r="AM44" s="368"/>
      <c r="AN44" s="31" t="str">
        <f>BJ32</f>
        <v/>
      </c>
      <c r="AO44" s="31">
        <f>BI32</f>
        <v>0</v>
      </c>
      <c r="AP44" s="31" t="s">
        <v>14</v>
      </c>
      <c r="AQ44" s="58">
        <f>BG32</f>
        <v>0</v>
      </c>
      <c r="AR44" s="32" t="str">
        <f>BF32</f>
        <v/>
      </c>
      <c r="AS44" s="368"/>
      <c r="AT44" s="31" t="str">
        <f>BJ36</f>
        <v/>
      </c>
      <c r="AU44" s="31">
        <f>BI36</f>
        <v>0</v>
      </c>
      <c r="AV44" s="31" t="s">
        <v>14</v>
      </c>
      <c r="AW44" s="58">
        <f>BG36</f>
        <v>0</v>
      </c>
      <c r="AX44" s="32" t="str">
        <f>BF36</f>
        <v/>
      </c>
      <c r="AY44" s="368"/>
      <c r="AZ44" s="92" t="str">
        <f>BJ40</f>
        <v/>
      </c>
      <c r="BA44" s="31">
        <f>BI40</f>
        <v>0</v>
      </c>
      <c r="BB44" s="31" t="s">
        <v>14</v>
      </c>
      <c r="BC44" s="58">
        <f>BG40</f>
        <v>0</v>
      </c>
      <c r="BD44" s="93" t="str">
        <f>BF40</f>
        <v/>
      </c>
      <c r="BE44" s="371"/>
      <c r="BF44" s="92"/>
      <c r="BG44" s="31"/>
      <c r="BH44" s="31" t="s">
        <v>14</v>
      </c>
      <c r="BI44" s="58"/>
      <c r="BJ44" s="95"/>
      <c r="BK44" s="360"/>
      <c r="BL44" s="360"/>
      <c r="BM44" s="360"/>
      <c r="BN44" s="365"/>
      <c r="BO44" s="349"/>
      <c r="BP44" s="349"/>
      <c r="BQ44" s="349"/>
      <c r="BR44" s="346"/>
      <c r="BS44" s="349"/>
      <c r="BT44" s="349"/>
      <c r="BU44" s="346"/>
      <c r="BV44" s="503"/>
    </row>
    <row r="45" spans="2:78" ht="13.5" thickTop="1" x14ac:dyDescent="0.2">
      <c r="BK45" s="338"/>
      <c r="BL45" s="338"/>
      <c r="BM45" s="340"/>
      <c r="BN45" s="340"/>
      <c r="BO45" s="340"/>
      <c r="BR45" s="98"/>
    </row>
    <row r="46" spans="2:78" x14ac:dyDescent="0.2">
      <c r="BR46" s="98"/>
    </row>
    <row r="49" spans="2:62" ht="13.5" customHeight="1" thickBot="1" x14ac:dyDescent="0.25"/>
    <row r="50" spans="2:62" ht="15" customHeight="1" thickTop="1" x14ac:dyDescent="0.2">
      <c r="B50" s="33">
        <f>$A$3</f>
        <v>0</v>
      </c>
      <c r="C50" s="341" t="s">
        <v>86</v>
      </c>
      <c r="D50" s="342"/>
      <c r="E50" s="342"/>
      <c r="F50" s="342"/>
      <c r="G50" s="342"/>
      <c r="H50" s="343"/>
      <c r="I50" s="341" t="str">
        <f>I4</f>
        <v>甚目寺☆花</v>
      </c>
      <c r="J50" s="342"/>
      <c r="K50" s="342"/>
      <c r="L50" s="342"/>
      <c r="M50" s="342"/>
      <c r="N50" s="343"/>
      <c r="O50" s="341" t="s">
        <v>87</v>
      </c>
      <c r="P50" s="342"/>
      <c r="Q50" s="342"/>
      <c r="R50" s="342"/>
      <c r="S50" s="342"/>
      <c r="T50" s="343"/>
      <c r="U50" s="341" t="s">
        <v>88</v>
      </c>
      <c r="V50" s="342"/>
      <c r="W50" s="342"/>
      <c r="X50" s="342"/>
      <c r="Y50" s="342"/>
      <c r="Z50" s="343"/>
      <c r="AA50" s="341" t="s">
        <v>89</v>
      </c>
      <c r="AB50" s="342"/>
      <c r="AC50" s="342"/>
      <c r="AD50" s="342"/>
      <c r="AE50" s="342"/>
      <c r="AF50" s="343"/>
      <c r="AG50" s="341" t="s">
        <v>90</v>
      </c>
      <c r="AH50" s="342"/>
      <c r="AI50" s="342"/>
      <c r="AJ50" s="342"/>
      <c r="AK50" s="342"/>
      <c r="AL50" s="343"/>
      <c r="AM50" s="341">
        <f>$AL$3</f>
        <v>0</v>
      </c>
      <c r="AN50" s="342"/>
      <c r="AO50" s="342"/>
      <c r="AP50" s="342"/>
      <c r="AQ50" s="342"/>
      <c r="AR50" s="343"/>
      <c r="AS50" s="341">
        <f>$AR$3</f>
        <v>0</v>
      </c>
      <c r="AT50" s="342"/>
      <c r="AU50" s="342"/>
      <c r="AV50" s="342"/>
      <c r="AW50" s="342"/>
      <c r="AX50" s="343"/>
      <c r="AY50" s="341">
        <f>$AX$3</f>
        <v>0</v>
      </c>
      <c r="AZ50" s="342"/>
      <c r="BA50" s="342"/>
      <c r="BB50" s="342"/>
      <c r="BC50" s="342"/>
      <c r="BD50" s="343"/>
      <c r="BE50" s="341">
        <f>$BD$3</f>
        <v>0</v>
      </c>
      <c r="BF50" s="342"/>
      <c r="BG50" s="342"/>
      <c r="BH50" s="342"/>
      <c r="BI50" s="342"/>
      <c r="BJ50" s="508"/>
    </row>
    <row r="51" spans="2:62" ht="13.5" thickBot="1" x14ac:dyDescent="0.25">
      <c r="B51" s="34" t="s">
        <v>11</v>
      </c>
      <c r="C51" s="504">
        <v>4</v>
      </c>
      <c r="D51" s="505"/>
      <c r="E51" s="505"/>
      <c r="F51" s="505"/>
      <c r="G51" s="505"/>
      <c r="H51" s="506"/>
      <c r="I51" s="504">
        <v>2</v>
      </c>
      <c r="J51" s="505">
        <v>2</v>
      </c>
      <c r="K51" s="505">
        <v>2</v>
      </c>
      <c r="L51" s="505">
        <v>2</v>
      </c>
      <c r="M51" s="505">
        <v>2</v>
      </c>
      <c r="N51" s="506">
        <v>2</v>
      </c>
      <c r="O51" s="504">
        <v>5</v>
      </c>
      <c r="P51" s="505">
        <v>5</v>
      </c>
      <c r="Q51" s="505">
        <v>5</v>
      </c>
      <c r="R51" s="505">
        <v>5</v>
      </c>
      <c r="S51" s="505">
        <v>5</v>
      </c>
      <c r="T51" s="506">
        <v>5</v>
      </c>
      <c r="U51" s="504">
        <v>6</v>
      </c>
      <c r="V51" s="505">
        <v>6</v>
      </c>
      <c r="W51" s="505">
        <v>6</v>
      </c>
      <c r="X51" s="505">
        <v>6</v>
      </c>
      <c r="Y51" s="505">
        <v>6</v>
      </c>
      <c r="Z51" s="506">
        <v>6</v>
      </c>
      <c r="AA51" s="504">
        <v>1</v>
      </c>
      <c r="AB51" s="505"/>
      <c r="AC51" s="505"/>
      <c r="AD51" s="505"/>
      <c r="AE51" s="505"/>
      <c r="AF51" s="506"/>
      <c r="AG51" s="504">
        <v>3</v>
      </c>
      <c r="AH51" s="505">
        <v>3</v>
      </c>
      <c r="AI51" s="505">
        <v>3</v>
      </c>
      <c r="AJ51" s="505">
        <v>3</v>
      </c>
      <c r="AK51" s="505">
        <v>3</v>
      </c>
      <c r="AL51" s="506">
        <v>3</v>
      </c>
      <c r="AM51" s="504">
        <f>$BU$28</f>
        <v>0</v>
      </c>
      <c r="AN51" s="505"/>
      <c r="AO51" s="505"/>
      <c r="AP51" s="505"/>
      <c r="AQ51" s="505"/>
      <c r="AR51" s="506"/>
      <c r="AS51" s="504">
        <f>$BU$32</f>
        <v>0</v>
      </c>
      <c r="AT51" s="505"/>
      <c r="AU51" s="505"/>
      <c r="AV51" s="505"/>
      <c r="AW51" s="505"/>
      <c r="AX51" s="506"/>
      <c r="AY51" s="504">
        <f>$BU$36</f>
        <v>0</v>
      </c>
      <c r="AZ51" s="505"/>
      <c r="BA51" s="505"/>
      <c r="BB51" s="505"/>
      <c r="BC51" s="505"/>
      <c r="BD51" s="506"/>
      <c r="BE51" s="504">
        <f>$BU$40</f>
        <v>0</v>
      </c>
      <c r="BF51" s="505"/>
      <c r="BG51" s="505"/>
      <c r="BH51" s="505"/>
      <c r="BI51" s="505"/>
      <c r="BJ51" s="507"/>
    </row>
    <row r="52" spans="2:62" ht="13.5" thickTop="1" x14ac:dyDescent="0.2"/>
  </sheetData>
  <mergeCells count="282">
    <mergeCell ref="AY51:BD51"/>
    <mergeCell ref="BE51:BJ51"/>
    <mergeCell ref="AY50:BD50"/>
    <mergeCell ref="BE50:BJ50"/>
    <mergeCell ref="C51:H51"/>
    <mergeCell ref="I51:N51"/>
    <mergeCell ref="O51:T51"/>
    <mergeCell ref="U51:Z51"/>
    <mergeCell ref="AA51:AF51"/>
    <mergeCell ref="AG51:AL51"/>
    <mergeCell ref="AM51:AR51"/>
    <mergeCell ref="AS51:AX51"/>
    <mergeCell ref="BK45:BL45"/>
    <mergeCell ref="BM45:BO45"/>
    <mergeCell ref="C50:H50"/>
    <mergeCell ref="I50:N50"/>
    <mergeCell ref="O50:T50"/>
    <mergeCell ref="U50:Z50"/>
    <mergeCell ref="AA50:AF50"/>
    <mergeCell ref="AG50:AL50"/>
    <mergeCell ref="AM50:AR50"/>
    <mergeCell ref="AS50:AX50"/>
    <mergeCell ref="BR41:BR44"/>
    <mergeCell ref="BS41:BS44"/>
    <mergeCell ref="BT41:BT44"/>
    <mergeCell ref="BU41:BU44"/>
    <mergeCell ref="BV41:BV44"/>
    <mergeCell ref="B42:B44"/>
    <mergeCell ref="BL41:BL44"/>
    <mergeCell ref="BM41:BM44"/>
    <mergeCell ref="BN41:BN44"/>
    <mergeCell ref="BO41:BO44"/>
    <mergeCell ref="BP41:BP44"/>
    <mergeCell ref="BQ41:BQ44"/>
    <mergeCell ref="AG41:AG44"/>
    <mergeCell ref="AM41:AM44"/>
    <mergeCell ref="AS41:AS44"/>
    <mergeCell ref="AY41:AY44"/>
    <mergeCell ref="BE41:BE44"/>
    <mergeCell ref="BK41:BK44"/>
    <mergeCell ref="B38:B40"/>
    <mergeCell ref="C41:C44"/>
    <mergeCell ref="I41:I44"/>
    <mergeCell ref="O41:O44"/>
    <mergeCell ref="U41:U44"/>
    <mergeCell ref="AA41:AA44"/>
    <mergeCell ref="BM37:BM40"/>
    <mergeCell ref="BN37:BN40"/>
    <mergeCell ref="BO37:BO40"/>
    <mergeCell ref="AM37:AM40"/>
    <mergeCell ref="AS37:AS40"/>
    <mergeCell ref="AY37:AY40"/>
    <mergeCell ref="BE37:BE40"/>
    <mergeCell ref="BK37:BK40"/>
    <mergeCell ref="BL37:BL40"/>
    <mergeCell ref="C37:C40"/>
    <mergeCell ref="I37:I40"/>
    <mergeCell ref="BR33:BR36"/>
    <mergeCell ref="BS33:BS36"/>
    <mergeCell ref="BT33:BT36"/>
    <mergeCell ref="BU33:BU36"/>
    <mergeCell ref="BV33:BV36"/>
    <mergeCell ref="BS37:BS40"/>
    <mergeCell ref="BT37:BT40"/>
    <mergeCell ref="BU37:BU40"/>
    <mergeCell ref="BV37:BV40"/>
    <mergeCell ref="BR37:BR40"/>
    <mergeCell ref="BP33:BP36"/>
    <mergeCell ref="BQ33:BQ36"/>
    <mergeCell ref="AG33:AG36"/>
    <mergeCell ref="AM33:AM36"/>
    <mergeCell ref="AS33:AS36"/>
    <mergeCell ref="AY33:AY36"/>
    <mergeCell ref="BE33:BE36"/>
    <mergeCell ref="BK33:BK36"/>
    <mergeCell ref="O37:O40"/>
    <mergeCell ref="U37:U40"/>
    <mergeCell ref="AA37:AA40"/>
    <mergeCell ref="AG37:AG40"/>
    <mergeCell ref="BP37:BP40"/>
    <mergeCell ref="BQ37:BQ40"/>
    <mergeCell ref="B30:B32"/>
    <mergeCell ref="C33:C36"/>
    <mergeCell ref="I33:I36"/>
    <mergeCell ref="O33:O36"/>
    <mergeCell ref="U33:U36"/>
    <mergeCell ref="AA33:AA36"/>
    <mergeCell ref="BM29:BM32"/>
    <mergeCell ref="BN29:BN32"/>
    <mergeCell ref="BO29:BO32"/>
    <mergeCell ref="AM29:AR32"/>
    <mergeCell ref="AS29:AS32"/>
    <mergeCell ref="AY29:AY32"/>
    <mergeCell ref="BE29:BE32"/>
    <mergeCell ref="BK29:BK32"/>
    <mergeCell ref="BL29:BL32"/>
    <mergeCell ref="C29:C32"/>
    <mergeCell ref="I29:I32"/>
    <mergeCell ref="B34:B36"/>
    <mergeCell ref="BL33:BL36"/>
    <mergeCell ref="BM33:BM36"/>
    <mergeCell ref="BN33:BN36"/>
    <mergeCell ref="BO33:BO36"/>
    <mergeCell ref="BR25:BR28"/>
    <mergeCell ref="BS25:BS28"/>
    <mergeCell ref="BT25:BT28"/>
    <mergeCell ref="BU25:BU28"/>
    <mergeCell ref="BV25:BV28"/>
    <mergeCell ref="BS29:BS32"/>
    <mergeCell ref="BT29:BT32"/>
    <mergeCell ref="BU29:BU32"/>
    <mergeCell ref="BV29:BV32"/>
    <mergeCell ref="BR29:BR32"/>
    <mergeCell ref="BP25:BP28"/>
    <mergeCell ref="BQ25:BQ28"/>
    <mergeCell ref="AG25:AL28"/>
    <mergeCell ref="AM25:AM28"/>
    <mergeCell ref="AS25:AS28"/>
    <mergeCell ref="AY25:AY28"/>
    <mergeCell ref="BE25:BE28"/>
    <mergeCell ref="BK25:BK28"/>
    <mergeCell ref="O29:O32"/>
    <mergeCell ref="U29:U32"/>
    <mergeCell ref="AA29:AA32"/>
    <mergeCell ref="AG29:AG32"/>
    <mergeCell ref="BP29:BP32"/>
    <mergeCell ref="BQ29:BQ32"/>
    <mergeCell ref="B22:B24"/>
    <mergeCell ref="C25:C28"/>
    <mergeCell ref="I25:I28"/>
    <mergeCell ref="O25:O28"/>
    <mergeCell ref="U25:U28"/>
    <mergeCell ref="AA25:AA28"/>
    <mergeCell ref="BM21:BM24"/>
    <mergeCell ref="BN21:BN24"/>
    <mergeCell ref="BO21:BO24"/>
    <mergeCell ref="AM21:AM24"/>
    <mergeCell ref="AS21:AS24"/>
    <mergeCell ref="AY21:AY24"/>
    <mergeCell ref="BE21:BE24"/>
    <mergeCell ref="BK21:BK24"/>
    <mergeCell ref="BL21:BL24"/>
    <mergeCell ref="C21:C24"/>
    <mergeCell ref="I21:I24"/>
    <mergeCell ref="B26:B28"/>
    <mergeCell ref="BL25:BL28"/>
    <mergeCell ref="BM25:BM28"/>
    <mergeCell ref="BN25:BN28"/>
    <mergeCell ref="BO25:BO28"/>
    <mergeCell ref="BR17:BR20"/>
    <mergeCell ref="BS17:BS20"/>
    <mergeCell ref="BT17:BT20"/>
    <mergeCell ref="BU17:BU20"/>
    <mergeCell ref="BV17:BV20"/>
    <mergeCell ref="BS21:BS24"/>
    <mergeCell ref="BT21:BT24"/>
    <mergeCell ref="BU21:BU24"/>
    <mergeCell ref="BV21:BV24"/>
    <mergeCell ref="BR21:BR24"/>
    <mergeCell ref="BP17:BP20"/>
    <mergeCell ref="BQ17:BQ20"/>
    <mergeCell ref="AG17:AG20"/>
    <mergeCell ref="AM17:AM20"/>
    <mergeCell ref="AS17:AS20"/>
    <mergeCell ref="AY17:AY20"/>
    <mergeCell ref="BE17:BE20"/>
    <mergeCell ref="BK17:BK20"/>
    <mergeCell ref="O21:O24"/>
    <mergeCell ref="U21:U24"/>
    <mergeCell ref="AA21:AF24"/>
    <mergeCell ref="AG21:AG24"/>
    <mergeCell ref="BP21:BP24"/>
    <mergeCell ref="BQ21:BQ24"/>
    <mergeCell ref="B14:B16"/>
    <mergeCell ref="C17:C20"/>
    <mergeCell ref="I17:I20"/>
    <mergeCell ref="O17:O20"/>
    <mergeCell ref="U17:Z20"/>
    <mergeCell ref="AA17:AA20"/>
    <mergeCell ref="BM13:BM16"/>
    <mergeCell ref="BN13:BN16"/>
    <mergeCell ref="BO13:BO16"/>
    <mergeCell ref="AM13:AM16"/>
    <mergeCell ref="AS13:AS16"/>
    <mergeCell ref="AY13:AY16"/>
    <mergeCell ref="BE13:BE16"/>
    <mergeCell ref="BK13:BK16"/>
    <mergeCell ref="BL13:BL16"/>
    <mergeCell ref="C13:C16"/>
    <mergeCell ref="I13:I16"/>
    <mergeCell ref="B18:B20"/>
    <mergeCell ref="BL17:BL20"/>
    <mergeCell ref="BM17:BM20"/>
    <mergeCell ref="BN17:BN20"/>
    <mergeCell ref="BO17:BO20"/>
    <mergeCell ref="O13:T16"/>
    <mergeCell ref="U13:U16"/>
    <mergeCell ref="AA13:AA16"/>
    <mergeCell ref="AG13:AG16"/>
    <mergeCell ref="BR9:BR12"/>
    <mergeCell ref="BS9:BS12"/>
    <mergeCell ref="BT9:BT12"/>
    <mergeCell ref="BU9:BU12"/>
    <mergeCell ref="BV9:BV12"/>
    <mergeCell ref="BS13:BS16"/>
    <mergeCell ref="BT13:BT16"/>
    <mergeCell ref="BU13:BU16"/>
    <mergeCell ref="BV13:BV16"/>
    <mergeCell ref="BP13:BP16"/>
    <mergeCell ref="BQ13:BQ16"/>
    <mergeCell ref="BR13:BR16"/>
    <mergeCell ref="B10:B12"/>
    <mergeCell ref="BL9:BL12"/>
    <mergeCell ref="BM9:BM12"/>
    <mergeCell ref="BN9:BN12"/>
    <mergeCell ref="BO9:BO12"/>
    <mergeCell ref="BP9:BP12"/>
    <mergeCell ref="BQ9:BQ12"/>
    <mergeCell ref="AG9:AG12"/>
    <mergeCell ref="AM9:AM12"/>
    <mergeCell ref="AS9:AS12"/>
    <mergeCell ref="AY9:AY12"/>
    <mergeCell ref="BE9:BE12"/>
    <mergeCell ref="BK9:BK12"/>
    <mergeCell ref="BS5:BS8"/>
    <mergeCell ref="BT5:BT8"/>
    <mergeCell ref="BU5:BU8"/>
    <mergeCell ref="BV5:BV8"/>
    <mergeCell ref="B6:B8"/>
    <mergeCell ref="C9:C12"/>
    <mergeCell ref="I9:N12"/>
    <mergeCell ref="O9:O12"/>
    <mergeCell ref="U9:U12"/>
    <mergeCell ref="AA9:AA12"/>
    <mergeCell ref="BM5:BM8"/>
    <mergeCell ref="BN5:BN8"/>
    <mergeCell ref="BO5:BO8"/>
    <mergeCell ref="BP5:BP8"/>
    <mergeCell ref="BQ5:BQ8"/>
    <mergeCell ref="BR5:BR8"/>
    <mergeCell ref="AM5:AM8"/>
    <mergeCell ref="AS5:AS8"/>
    <mergeCell ref="AY5:AY8"/>
    <mergeCell ref="BE5:BE8"/>
    <mergeCell ref="BK5:BK8"/>
    <mergeCell ref="BL5:BL8"/>
    <mergeCell ref="C5:H8"/>
    <mergeCell ref="I5:I8"/>
    <mergeCell ref="O5:O8"/>
    <mergeCell ref="U5:U8"/>
    <mergeCell ref="AA5:AA8"/>
    <mergeCell ref="AG5:AG8"/>
    <mergeCell ref="BU3:BU4"/>
    <mergeCell ref="BV3:BV4"/>
    <mergeCell ref="C4:H4"/>
    <mergeCell ref="I4:N4"/>
    <mergeCell ref="O4:T4"/>
    <mergeCell ref="U4:Z4"/>
    <mergeCell ref="AA4:AF4"/>
    <mergeCell ref="AG4:AL4"/>
    <mergeCell ref="AM4:AR4"/>
    <mergeCell ref="AS4:AX4"/>
    <mergeCell ref="BN3:BN4"/>
    <mergeCell ref="BO3:BO4"/>
    <mergeCell ref="BQ3:BQ4"/>
    <mergeCell ref="BR3:BR4"/>
    <mergeCell ref="BS3:BS4"/>
    <mergeCell ref="BT3:BT4"/>
    <mergeCell ref="AG3:AL3"/>
    <mergeCell ref="AM3:AR3"/>
    <mergeCell ref="AS3:AX3"/>
    <mergeCell ref="AY3:BD3"/>
    <mergeCell ref="BE3:BJ3"/>
    <mergeCell ref="BK3:BM4"/>
    <mergeCell ref="AY4:BD4"/>
    <mergeCell ref="BE4:BJ4"/>
    <mergeCell ref="C2:H2"/>
    <mergeCell ref="C3:H3"/>
    <mergeCell ref="I3:N3"/>
    <mergeCell ref="O3:T3"/>
    <mergeCell ref="U3:Z3"/>
    <mergeCell ref="AA3:AF3"/>
  </mergeCells>
  <phoneticPr fontId="16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00DB3-F2BB-4D83-8606-C272D1887B2A}">
  <sheetPr>
    <tabColor rgb="FFC62AB3"/>
  </sheetPr>
  <dimension ref="A1:BZ50"/>
  <sheetViews>
    <sheetView workbookViewId="0">
      <selection activeCell="BY22" sqref="BY22"/>
    </sheetView>
  </sheetViews>
  <sheetFormatPr defaultColWidth="9" defaultRowHeight="13" x14ac:dyDescent="0.2"/>
  <cols>
    <col min="1" max="1" width="11.81640625" style="105" customWidth="1"/>
    <col min="2" max="49" width="2.81640625" style="105" customWidth="1"/>
    <col min="50" max="61" width="2.6328125" style="105" hidden="1" customWidth="1"/>
    <col min="62" max="62" width="2.6328125" style="105" customWidth="1"/>
    <col min="63" max="63" width="1.453125" style="105" customWidth="1"/>
    <col min="64" max="64" width="2.6328125" style="105" customWidth="1"/>
    <col min="65" max="65" width="3.1796875" style="105" customWidth="1"/>
    <col min="66" max="66" width="1.1796875" style="105" customWidth="1"/>
    <col min="67" max="67" width="3.08984375" style="105" customWidth="1"/>
    <col min="68" max="68" width="6.453125" style="105" hidden="1" customWidth="1"/>
    <col min="69" max="70" width="3.81640625" style="105" hidden="1" customWidth="1"/>
    <col min="71" max="71" width="4.90625" style="105" hidden="1" customWidth="1"/>
    <col min="72" max="72" width="4" style="105" customWidth="1"/>
    <col min="73" max="76" width="0" style="105" hidden="1" customWidth="1"/>
    <col min="77" max="16384" width="9" style="105"/>
  </cols>
  <sheetData>
    <row r="1" spans="1:78" ht="17" thickBot="1" x14ac:dyDescent="0.3">
      <c r="A1" s="191" t="s">
        <v>0</v>
      </c>
      <c r="B1" s="104"/>
      <c r="C1" s="104"/>
      <c r="D1" s="192" t="s">
        <v>62</v>
      </c>
      <c r="I1" s="105" t="s">
        <v>71</v>
      </c>
      <c r="X1" s="105" t="s">
        <v>49</v>
      </c>
      <c r="AI1" s="105" t="s">
        <v>1</v>
      </c>
    </row>
    <row r="2" spans="1:78" ht="14.5" thickTop="1" x14ac:dyDescent="0.2">
      <c r="A2" s="106" t="s">
        <v>2</v>
      </c>
      <c r="B2" s="318"/>
      <c r="C2" s="319"/>
      <c r="D2" s="319"/>
      <c r="E2" s="319"/>
      <c r="F2" s="319"/>
      <c r="G2" s="320"/>
      <c r="H2" s="318"/>
      <c r="I2" s="319"/>
      <c r="J2" s="319"/>
      <c r="K2" s="319"/>
      <c r="L2" s="319"/>
      <c r="M2" s="320"/>
      <c r="N2" s="318"/>
      <c r="O2" s="319"/>
      <c r="P2" s="319"/>
      <c r="Q2" s="319"/>
      <c r="R2" s="319"/>
      <c r="S2" s="320"/>
      <c r="T2" s="318"/>
      <c r="U2" s="319"/>
      <c r="V2" s="319"/>
      <c r="W2" s="319"/>
      <c r="X2" s="319"/>
      <c r="Y2" s="320"/>
      <c r="Z2" s="318"/>
      <c r="AA2" s="319"/>
      <c r="AB2" s="319"/>
      <c r="AC2" s="319"/>
      <c r="AD2" s="319"/>
      <c r="AE2" s="320"/>
      <c r="AF2" s="318"/>
      <c r="AG2" s="319"/>
      <c r="AH2" s="319"/>
      <c r="AI2" s="319"/>
      <c r="AJ2" s="319"/>
      <c r="AK2" s="320"/>
      <c r="AL2" s="318"/>
      <c r="AM2" s="319"/>
      <c r="AN2" s="319"/>
      <c r="AO2" s="319"/>
      <c r="AP2" s="319"/>
      <c r="AQ2" s="320"/>
      <c r="AR2" s="318"/>
      <c r="AS2" s="319"/>
      <c r="AT2" s="319"/>
      <c r="AU2" s="319"/>
      <c r="AV2" s="319"/>
      <c r="AW2" s="320"/>
      <c r="AX2" s="318"/>
      <c r="AY2" s="319"/>
      <c r="AZ2" s="319"/>
      <c r="BA2" s="319"/>
      <c r="BB2" s="319"/>
      <c r="BC2" s="320"/>
      <c r="BD2" s="318"/>
      <c r="BE2" s="319"/>
      <c r="BF2" s="319"/>
      <c r="BG2" s="319"/>
      <c r="BH2" s="319"/>
      <c r="BI2" s="320"/>
      <c r="BJ2" s="321" t="s">
        <v>3</v>
      </c>
      <c r="BK2" s="322"/>
      <c r="BL2" s="322"/>
      <c r="BM2" s="325" t="s">
        <v>5</v>
      </c>
      <c r="BN2" s="193"/>
      <c r="BO2" s="330" t="s">
        <v>6</v>
      </c>
      <c r="BP2" s="314" t="s">
        <v>7</v>
      </c>
      <c r="BQ2" s="332" t="s">
        <v>8</v>
      </c>
      <c r="BR2" s="312" t="s">
        <v>9</v>
      </c>
      <c r="BS2" s="314" t="s">
        <v>10</v>
      </c>
      <c r="BT2" s="316" t="s">
        <v>11</v>
      </c>
    </row>
    <row r="3" spans="1:78" ht="31.5" customHeight="1" thickBot="1" x14ac:dyDescent="0.25">
      <c r="A3" s="107" t="s">
        <v>12</v>
      </c>
      <c r="B3" s="309" t="s">
        <v>54</v>
      </c>
      <c r="C3" s="310"/>
      <c r="D3" s="310"/>
      <c r="E3" s="310"/>
      <c r="F3" s="310"/>
      <c r="G3" s="311"/>
      <c r="H3" s="309" t="s">
        <v>64</v>
      </c>
      <c r="I3" s="310"/>
      <c r="J3" s="310"/>
      <c r="K3" s="310"/>
      <c r="L3" s="310"/>
      <c r="M3" s="311"/>
      <c r="N3" s="309" t="s">
        <v>72</v>
      </c>
      <c r="O3" s="310"/>
      <c r="P3" s="310"/>
      <c r="Q3" s="310"/>
      <c r="R3" s="310"/>
      <c r="S3" s="311"/>
      <c r="T3" s="309" t="s">
        <v>40</v>
      </c>
      <c r="U3" s="310"/>
      <c r="V3" s="310"/>
      <c r="W3" s="310"/>
      <c r="X3" s="310"/>
      <c r="Y3" s="311"/>
      <c r="Z3" s="309" t="s">
        <v>63</v>
      </c>
      <c r="AA3" s="310"/>
      <c r="AB3" s="310"/>
      <c r="AC3" s="310"/>
      <c r="AD3" s="310"/>
      <c r="AE3" s="311"/>
      <c r="AF3" s="309" t="s">
        <v>65</v>
      </c>
      <c r="AG3" s="310"/>
      <c r="AH3" s="310"/>
      <c r="AI3" s="310"/>
      <c r="AJ3" s="310"/>
      <c r="AK3" s="311"/>
      <c r="AL3" s="309" t="s">
        <v>39</v>
      </c>
      <c r="AM3" s="310"/>
      <c r="AN3" s="310"/>
      <c r="AO3" s="310"/>
      <c r="AP3" s="310"/>
      <c r="AQ3" s="311"/>
      <c r="AR3" s="309" t="s">
        <v>73</v>
      </c>
      <c r="AS3" s="310"/>
      <c r="AT3" s="310"/>
      <c r="AU3" s="310"/>
      <c r="AV3" s="310"/>
      <c r="AW3" s="311"/>
      <c r="AX3" s="327"/>
      <c r="AY3" s="328"/>
      <c r="AZ3" s="328"/>
      <c r="BA3" s="328"/>
      <c r="BB3" s="328"/>
      <c r="BC3" s="329"/>
      <c r="BD3" s="327"/>
      <c r="BE3" s="328"/>
      <c r="BF3" s="328"/>
      <c r="BG3" s="328"/>
      <c r="BH3" s="328"/>
      <c r="BI3" s="328"/>
      <c r="BJ3" s="323"/>
      <c r="BK3" s="324"/>
      <c r="BL3" s="324"/>
      <c r="BM3" s="326"/>
      <c r="BO3" s="331"/>
      <c r="BP3" s="315"/>
      <c r="BQ3" s="333"/>
      <c r="BR3" s="313"/>
      <c r="BS3" s="315"/>
      <c r="BT3" s="317"/>
    </row>
    <row r="4" spans="1:78" ht="14" x14ac:dyDescent="0.2">
      <c r="A4" s="194">
        <f>$B$2</f>
        <v>0</v>
      </c>
      <c r="B4" s="297" t="str">
        <f>IF(H7="","",SUM(G7:G9))</f>
        <v/>
      </c>
      <c r="C4" s="298"/>
      <c r="D4" s="298"/>
      <c r="E4" s="298"/>
      <c r="F4" s="298"/>
      <c r="G4" s="299"/>
      <c r="H4" s="306" t="s">
        <v>28</v>
      </c>
      <c r="I4" s="113">
        <f>IF(J5="","",SUM(I5:I7))</f>
        <v>2</v>
      </c>
      <c r="J4" s="114"/>
      <c r="K4" s="195" t="s">
        <v>14</v>
      </c>
      <c r="L4" s="113">
        <f>IF(L5="","",SUM(M5:M7))</f>
        <v>0</v>
      </c>
      <c r="M4" s="114"/>
      <c r="N4" s="265" t="s">
        <v>32</v>
      </c>
      <c r="O4" s="109">
        <f>IF(P5="","",SUM(O5:O7))</f>
        <v>2</v>
      </c>
      <c r="P4" s="111"/>
      <c r="Q4" s="112" t="s">
        <v>14</v>
      </c>
      <c r="R4" s="109">
        <f>IF(R5="","",SUM(S5:S7))</f>
        <v>0</v>
      </c>
      <c r="S4" s="110"/>
      <c r="T4" s="241" t="s">
        <v>18</v>
      </c>
      <c r="U4" s="113">
        <f>IF(V5="","",SUM(U5:U7))</f>
        <v>2</v>
      </c>
      <c r="V4" s="114"/>
      <c r="W4" s="115" t="s">
        <v>14</v>
      </c>
      <c r="X4" s="113">
        <f>IF(X5="","",SUM(Y5:Y7))</f>
        <v>0</v>
      </c>
      <c r="Y4" s="114"/>
      <c r="Z4" s="221"/>
      <c r="AA4" s="147" t="str">
        <f>IF(AB5="","",SUM(AA5:AA7))</f>
        <v/>
      </c>
      <c r="AB4" s="148"/>
      <c r="AC4" s="136" t="s">
        <v>14</v>
      </c>
      <c r="AD4" s="147" t="str">
        <f>IF(AD5="","",SUM(AE5:AE7))</f>
        <v/>
      </c>
      <c r="AE4" s="148"/>
      <c r="AF4" s="241" t="s">
        <v>15</v>
      </c>
      <c r="AG4" s="113">
        <f>IF(AH5="","",SUM(AG5:AG7))</f>
        <v>2</v>
      </c>
      <c r="AH4" s="114"/>
      <c r="AI4" s="115" t="s">
        <v>14</v>
      </c>
      <c r="AJ4" s="113">
        <f>IF(AJ5="","",SUM(AK5:AK7))</f>
        <v>0</v>
      </c>
      <c r="AK4" s="114"/>
      <c r="AL4" s="221"/>
      <c r="AM4" s="147" t="str">
        <f>IF(AN5="","",SUM(AM5:AM7))</f>
        <v/>
      </c>
      <c r="AN4" s="148"/>
      <c r="AO4" s="144" t="s">
        <v>14</v>
      </c>
      <c r="AP4" s="147" t="str">
        <f>IF(AP5="","",SUM(AQ5:AQ7))</f>
        <v/>
      </c>
      <c r="AQ4" s="148"/>
      <c r="AR4" s="294" t="s">
        <v>25</v>
      </c>
      <c r="AS4" s="113">
        <f>IF(AT5="","",SUM(AS5:AS7))</f>
        <v>2</v>
      </c>
      <c r="AT4" s="114"/>
      <c r="AU4" s="115" t="s">
        <v>14</v>
      </c>
      <c r="AV4" s="113">
        <f>IF(AV5="","",SUM(AW5:AW7))</f>
        <v>0</v>
      </c>
      <c r="AW4" s="114"/>
      <c r="AX4" s="294"/>
      <c r="AY4" s="113" t="str">
        <f>IF(AZ5="","",SUM(AY5:AY7))</f>
        <v/>
      </c>
      <c r="AZ4" s="114"/>
      <c r="BA4" s="115" t="s">
        <v>14</v>
      </c>
      <c r="BB4" s="113" t="str">
        <f>IF(BB5="","",SUM(BC5:BC7))</f>
        <v/>
      </c>
      <c r="BC4" s="114"/>
      <c r="BD4" s="241"/>
      <c r="BE4" s="113" t="str">
        <f>IF(BF5="","",SUM(BE5:BE7))</f>
        <v/>
      </c>
      <c r="BF4" s="114"/>
      <c r="BG4" s="115" t="s">
        <v>14</v>
      </c>
      <c r="BH4" s="113" t="str">
        <f>IF(BH5="","",SUM(BI5:BI7))</f>
        <v/>
      </c>
      <c r="BI4" s="114"/>
      <c r="BJ4" s="206">
        <f>SUMPRODUCT((I4=2)+(O4=2)+(U4=2)+(AA4=2)+(AG4=2)+(AM4=2)+(AS4=2)+(AY4=2)+(BE4=2))</f>
        <v>5</v>
      </c>
      <c r="BK4" s="234" t="s">
        <v>14</v>
      </c>
      <c r="BL4" s="206">
        <f>SUMPRODUCT((L4=2)+(R4=2)+(X4=2)+(AD4=2)+(AJ4=2)+(AP4=2)+(AV4=2)+(BB4=2)+(BH4=2))</f>
        <v>0</v>
      </c>
      <c r="BM4" s="234">
        <f>SUM(AM4,I4,O4,U4,AA4,AG4,AM4,AS4,AY4,BE4)</f>
        <v>10</v>
      </c>
      <c r="BN4" s="234" t="s">
        <v>14</v>
      </c>
      <c r="BO4" s="234">
        <f>SUM(F4,L4,R4,X4,AD4,AJ4,AP4,AV4,BB4,BH4)</f>
        <v>0</v>
      </c>
      <c r="BP4" s="291" t="e">
        <f>SUM(BM4/BO4)</f>
        <v>#DIV/0!</v>
      </c>
      <c r="BQ4" s="237">
        <f>SUM(J5,J6,J7,P5,P6,P7,V5,V6,V7,AB5,AB6,AB7,AH5,AH6,AH7,AN5,AN6,AN7,AT5,AT6,AT7,AZ5,AZ6,AZ7,BF5,BF6,BF7,D5,D6,D7)</f>
        <v>150</v>
      </c>
      <c r="BR4" s="237">
        <f>SUM(F5,F6,F7,L5,L6,L7,R5,R6,R7,X5,X6,X7,AD5,AD6,AD7,AJ5,AJ6,AJ7,AP5,AP6,AP7,AV5,AV6,AV7,BB5,BB6,BB7,BH5,BH6,BH7)</f>
        <v>52</v>
      </c>
      <c r="BS4" s="245">
        <f>SUM(BQ4/BR4)</f>
        <v>2.8846153846153846</v>
      </c>
      <c r="BT4" s="224">
        <v>1</v>
      </c>
      <c r="BU4" s="105">
        <f>RANK(BX4,BX$4:BX$43)</f>
        <v>2</v>
      </c>
      <c r="BV4" s="105">
        <f>IF(BM4=0,0,IF(BO4=0,9,BP4))</f>
        <v>9</v>
      </c>
      <c r="BW4" s="105">
        <f>IF(BQ4=0,0,BS4)</f>
        <v>2.8846153846153846</v>
      </c>
      <c r="BX4" s="105">
        <f>BJ4+0.01*BV4+0.00001*BW4</f>
        <v>5.0900288461538459</v>
      </c>
      <c r="BZ4" s="190"/>
    </row>
    <row r="5" spans="1:78" ht="14" x14ac:dyDescent="0.2">
      <c r="A5" s="271" t="str">
        <f>$B$3</f>
        <v>team Smaily</v>
      </c>
      <c r="B5" s="300"/>
      <c r="C5" s="301"/>
      <c r="D5" s="301"/>
      <c r="E5" s="301"/>
      <c r="F5" s="301"/>
      <c r="G5" s="302"/>
      <c r="H5" s="307"/>
      <c r="I5" s="121">
        <f>IF(J5="","",IF(J5&gt;L5,1,0))</f>
        <v>1</v>
      </c>
      <c r="J5" s="122">
        <v>15</v>
      </c>
      <c r="K5" s="121" t="s">
        <v>14</v>
      </c>
      <c r="L5" s="124">
        <v>10</v>
      </c>
      <c r="M5" s="121">
        <f>IF(L5="","",IF(L5&gt;J5,1,0))</f>
        <v>0</v>
      </c>
      <c r="N5" s="266"/>
      <c r="O5" s="117">
        <f>IF(P5="","",IF(P5&gt;R5,1,0))</f>
        <v>1</v>
      </c>
      <c r="P5" s="118">
        <v>15</v>
      </c>
      <c r="Q5" s="117" t="s">
        <v>14</v>
      </c>
      <c r="R5" s="119">
        <v>6</v>
      </c>
      <c r="S5" s="117">
        <f>IF(R5="","",IF(R5&gt;P5,1,0))</f>
        <v>0</v>
      </c>
      <c r="T5" s="242"/>
      <c r="U5" s="121">
        <f>IF(V5="","",IF(V5&gt;X5,1,0))</f>
        <v>1</v>
      </c>
      <c r="V5" s="122">
        <v>15</v>
      </c>
      <c r="W5" s="121" t="s">
        <v>14</v>
      </c>
      <c r="X5" s="124">
        <v>0</v>
      </c>
      <c r="Y5" s="121">
        <f>IF(X5="","",IF(X5&gt;V5,1,0))</f>
        <v>0</v>
      </c>
      <c r="Z5" s="222"/>
      <c r="AA5" s="108" t="str">
        <f>IF(AB5="","",IF(AB5&gt;AD5,1,0))</f>
        <v/>
      </c>
      <c r="AB5" s="144"/>
      <c r="AC5" s="108" t="s">
        <v>14</v>
      </c>
      <c r="AD5" s="150"/>
      <c r="AE5" s="108" t="str">
        <f>IF(AD5="","",IF(AD5&gt;AB5,1,0))</f>
        <v/>
      </c>
      <c r="AF5" s="242"/>
      <c r="AG5" s="121">
        <f>IF(AH5="","",IF(AH5&gt;AJ5,1,0))</f>
        <v>1</v>
      </c>
      <c r="AH5" s="122">
        <v>15</v>
      </c>
      <c r="AI5" s="121" t="s">
        <v>14</v>
      </c>
      <c r="AJ5" s="124">
        <v>7</v>
      </c>
      <c r="AK5" s="121">
        <f>IF(AJ5="","",IF(AJ5&gt;AH5,1,0))</f>
        <v>0</v>
      </c>
      <c r="AL5" s="222"/>
      <c r="AM5" s="108" t="str">
        <f>IF(AN5="","",IF(AN5&gt;AP5,1,0))</f>
        <v/>
      </c>
      <c r="AN5" s="144"/>
      <c r="AO5" s="108" t="s">
        <v>14</v>
      </c>
      <c r="AP5" s="150"/>
      <c r="AQ5" s="108" t="str">
        <f>IF(AP5="","",IF(AP5&gt;AN5,1,0))</f>
        <v/>
      </c>
      <c r="AR5" s="295"/>
      <c r="AS5" s="121">
        <f>IF(AT5="","",IF(AT5&gt;AV5,1,0))</f>
        <v>1</v>
      </c>
      <c r="AT5" s="122">
        <v>15</v>
      </c>
      <c r="AU5" s="121" t="str">
        <f>$AO$5</f>
        <v>-</v>
      </c>
      <c r="AV5" s="123">
        <v>9</v>
      </c>
      <c r="AW5" s="121">
        <f>IF(AV5="","",IF(AV5&gt;AT5,1,0))</f>
        <v>0</v>
      </c>
      <c r="AX5" s="295"/>
      <c r="AY5" s="121" t="str">
        <f>IF(AZ5="","",IF(AZ5&gt;BB5,1,0))</f>
        <v/>
      </c>
      <c r="AZ5" s="122"/>
      <c r="BA5" s="121" t="s">
        <v>14</v>
      </c>
      <c r="BB5" s="124"/>
      <c r="BC5" s="121" t="str">
        <f>IF(BB5="","",IF(BB5&gt;AZ5,1,0))</f>
        <v/>
      </c>
      <c r="BD5" s="242"/>
      <c r="BE5" s="121" t="str">
        <f>IF(BF5="","",IF(BF5&gt;BH5,1,0))</f>
        <v/>
      </c>
      <c r="BF5" s="122"/>
      <c r="BG5" s="121" t="s">
        <v>14</v>
      </c>
      <c r="BH5" s="124"/>
      <c r="BI5" s="121" t="str">
        <f>IF(BH5="","",IF(BH5&gt;BF5,1,0))</f>
        <v/>
      </c>
      <c r="BJ5" s="207"/>
      <c r="BK5" s="210"/>
      <c r="BL5" s="207"/>
      <c r="BM5" s="210"/>
      <c r="BN5" s="210"/>
      <c r="BO5" s="210"/>
      <c r="BP5" s="292"/>
      <c r="BQ5" s="216"/>
      <c r="BR5" s="216"/>
      <c r="BS5" s="245"/>
      <c r="BT5" s="224"/>
      <c r="BZ5" s="190"/>
    </row>
    <row r="6" spans="1:78" ht="14" x14ac:dyDescent="0.2">
      <c r="A6" s="271"/>
      <c r="B6" s="300"/>
      <c r="C6" s="301"/>
      <c r="D6" s="301"/>
      <c r="E6" s="301"/>
      <c r="F6" s="301"/>
      <c r="G6" s="302"/>
      <c r="H6" s="307"/>
      <c r="I6" s="121">
        <f>IF(J6="","",IF(J6&gt;L6,1,0))</f>
        <v>1</v>
      </c>
      <c r="J6" s="123">
        <v>15</v>
      </c>
      <c r="K6" s="121" t="s">
        <v>14</v>
      </c>
      <c r="L6" s="127">
        <v>9</v>
      </c>
      <c r="M6" s="121">
        <f>IF(L6="","",IF(L6&gt;J6,1,0))</f>
        <v>0</v>
      </c>
      <c r="N6" s="266"/>
      <c r="O6" s="117">
        <f>IF(P6="","",IF(P6&gt;R6,1,0))</f>
        <v>1</v>
      </c>
      <c r="P6" s="120">
        <v>15</v>
      </c>
      <c r="Q6" s="117" t="s">
        <v>14</v>
      </c>
      <c r="R6" s="126">
        <v>2</v>
      </c>
      <c r="S6" s="117">
        <f>IF(R6="","",IF(R6&gt;P6,1,0))</f>
        <v>0</v>
      </c>
      <c r="T6" s="242"/>
      <c r="U6" s="121">
        <f>IF(V6="","",IF(V6&gt;X6,1,0))</f>
        <v>1</v>
      </c>
      <c r="V6" s="123">
        <v>15</v>
      </c>
      <c r="W6" s="121" t="s">
        <v>14</v>
      </c>
      <c r="X6" s="127">
        <v>0</v>
      </c>
      <c r="Y6" s="121">
        <f>IF(X6="","",IF(X6&gt;V6,1,0))</f>
        <v>0</v>
      </c>
      <c r="Z6" s="222"/>
      <c r="AA6" s="108" t="str">
        <f>IF(AB6="","",IF(AB6&gt;AD6,1,0))</f>
        <v/>
      </c>
      <c r="AB6" s="108"/>
      <c r="AC6" s="108" t="s">
        <v>14</v>
      </c>
      <c r="AD6" s="149"/>
      <c r="AE6" s="108" t="str">
        <f>IF(AD6="","",IF(AD6&gt;AB6,1,0))</f>
        <v/>
      </c>
      <c r="AF6" s="242"/>
      <c r="AG6" s="121">
        <f>IF(AH6="","",IF(AH6&gt;AJ6,1,0))</f>
        <v>1</v>
      </c>
      <c r="AH6" s="123">
        <v>15</v>
      </c>
      <c r="AI6" s="121" t="s">
        <v>14</v>
      </c>
      <c r="AJ6" s="127">
        <v>1</v>
      </c>
      <c r="AK6" s="121">
        <f>IF(AJ6="","",IF(AJ6&gt;AH6,1,0))</f>
        <v>0</v>
      </c>
      <c r="AL6" s="222"/>
      <c r="AM6" s="108" t="str">
        <f>IF(AN6="","",IF(AN6&gt;AP6,1,0))</f>
        <v/>
      </c>
      <c r="AN6" s="108"/>
      <c r="AO6" s="108" t="s">
        <v>14</v>
      </c>
      <c r="AP6" s="149"/>
      <c r="AQ6" s="108" t="str">
        <f>IF(AP6="","",IF(AP6&gt;AN6,1,0))</f>
        <v/>
      </c>
      <c r="AR6" s="295"/>
      <c r="AS6" s="121">
        <f>IF(AT6="","",IF(AT6&gt;AV6,1,0))</f>
        <v>1</v>
      </c>
      <c r="AT6" s="123">
        <v>15</v>
      </c>
      <c r="AU6" s="121" t="s">
        <v>14</v>
      </c>
      <c r="AV6" s="123">
        <v>8</v>
      </c>
      <c r="AW6" s="121">
        <f>IF(AV6="","",IF(AV6&gt;AT6,1,0))</f>
        <v>0</v>
      </c>
      <c r="AX6" s="295"/>
      <c r="AY6" s="121" t="str">
        <f>IF(AZ6="","",IF(AZ6&gt;BB6,1,0))</f>
        <v/>
      </c>
      <c r="AZ6" s="123"/>
      <c r="BA6" s="121" t="s">
        <v>14</v>
      </c>
      <c r="BB6" s="127"/>
      <c r="BC6" s="121" t="str">
        <f>IF(BB6="","",IF(BB6&gt;AZ6,1,0))</f>
        <v/>
      </c>
      <c r="BD6" s="242"/>
      <c r="BE6" s="121" t="str">
        <f>IF(BF6="","",IF(BF6&gt;BH6,1,0))</f>
        <v/>
      </c>
      <c r="BF6" s="123"/>
      <c r="BG6" s="121" t="s">
        <v>14</v>
      </c>
      <c r="BH6" s="127"/>
      <c r="BI6" s="121" t="str">
        <f>IF(BH6="","",IF(BH6&gt;BF6,1,0))</f>
        <v/>
      </c>
      <c r="BJ6" s="207"/>
      <c r="BK6" s="210"/>
      <c r="BL6" s="207"/>
      <c r="BM6" s="210"/>
      <c r="BN6" s="210"/>
      <c r="BO6" s="210"/>
      <c r="BP6" s="292"/>
      <c r="BQ6" s="216"/>
      <c r="BR6" s="216"/>
      <c r="BS6" s="245"/>
      <c r="BT6" s="224"/>
      <c r="BV6" s="99"/>
      <c r="BZ6" s="190"/>
    </row>
    <row r="7" spans="1:78" ht="14.5" thickBot="1" x14ac:dyDescent="0.25">
      <c r="A7" s="272"/>
      <c r="B7" s="303"/>
      <c r="C7" s="304"/>
      <c r="D7" s="304"/>
      <c r="E7" s="304"/>
      <c r="F7" s="304"/>
      <c r="G7" s="305"/>
      <c r="H7" s="308"/>
      <c r="I7" s="132" t="str">
        <f>IF(J7="","",IF(J7&gt;L7,1,0))</f>
        <v/>
      </c>
      <c r="J7" s="131"/>
      <c r="K7" s="132" t="s">
        <v>14</v>
      </c>
      <c r="L7" s="133"/>
      <c r="M7" s="121" t="str">
        <f>IF(L7="","",IF(L7&gt;J7,1,0))</f>
        <v/>
      </c>
      <c r="N7" s="267"/>
      <c r="O7" s="117" t="str">
        <f>IF(P7="","",IF(P7&gt;R7,1,0))</f>
        <v/>
      </c>
      <c r="P7" s="128"/>
      <c r="Q7" s="130" t="s">
        <v>14</v>
      </c>
      <c r="R7" s="129"/>
      <c r="S7" s="108" t="str">
        <f>IF(R7="","",IF(R7&gt;P7,1,0))</f>
        <v/>
      </c>
      <c r="T7" s="243"/>
      <c r="U7" s="121" t="str">
        <f>IF(V7="","",IF(V7&gt;X7,1,0))</f>
        <v/>
      </c>
      <c r="V7" s="131"/>
      <c r="W7" s="132" t="s">
        <v>14</v>
      </c>
      <c r="X7" s="133"/>
      <c r="Y7" s="121" t="str">
        <f>IF(X7="","",IF(X7&gt;V7,1,0))</f>
        <v/>
      </c>
      <c r="Z7" s="240"/>
      <c r="AA7" s="108" t="str">
        <f>IF(AB7="","",IF(AB7&gt;AD7,1,0))</f>
        <v/>
      </c>
      <c r="AB7" s="141"/>
      <c r="AC7" s="141" t="s">
        <v>14</v>
      </c>
      <c r="AD7" s="153"/>
      <c r="AE7" s="108" t="str">
        <f>IF(AD7="","",IF(AD7&gt;AB7,1,0))</f>
        <v/>
      </c>
      <c r="AF7" s="243"/>
      <c r="AG7" s="121" t="str">
        <f>IF(AH7="","",IF(AH7&gt;AJ7,1,0))</f>
        <v/>
      </c>
      <c r="AH7" s="131"/>
      <c r="AI7" s="132" t="s">
        <v>14</v>
      </c>
      <c r="AJ7" s="133"/>
      <c r="AK7" s="121" t="str">
        <f>IF(AJ7="","",IF(AJ7&gt;AH7,1,0))</f>
        <v/>
      </c>
      <c r="AL7" s="240"/>
      <c r="AM7" s="108" t="str">
        <f>IF(AN7="","",IF(AN7&gt;AP7,1,0))</f>
        <v/>
      </c>
      <c r="AN7" s="141"/>
      <c r="AO7" s="141" t="s">
        <v>14</v>
      </c>
      <c r="AP7" s="153"/>
      <c r="AQ7" s="108" t="str">
        <f>IF(AP7="","",IF(AP7&gt;AN7,1,0))</f>
        <v/>
      </c>
      <c r="AR7" s="296"/>
      <c r="AS7" s="121" t="str">
        <f>IF(AT7="","",IF(AT7&gt;AV7,1,0))</f>
        <v/>
      </c>
      <c r="AT7" s="131"/>
      <c r="AU7" s="132" t="s">
        <v>14</v>
      </c>
      <c r="AV7" s="131"/>
      <c r="AW7" s="121" t="str">
        <f>IF(AV7="","",IF(AV7&gt;AT7,1,0))</f>
        <v/>
      </c>
      <c r="AX7" s="296"/>
      <c r="AY7" s="121" t="str">
        <f>IF(AZ7="","",IF(AZ7&gt;BB7,1,0))</f>
        <v/>
      </c>
      <c r="AZ7" s="131"/>
      <c r="BA7" s="132" t="s">
        <v>14</v>
      </c>
      <c r="BB7" s="133"/>
      <c r="BC7" s="121" t="str">
        <f>IF(BB7="","",IF(BB7&gt;AZ7,1,0))</f>
        <v/>
      </c>
      <c r="BD7" s="243"/>
      <c r="BE7" s="121" t="str">
        <f>IF(BF7="","",IF(BF7&gt;BH7,1,0))</f>
        <v/>
      </c>
      <c r="BF7" s="131"/>
      <c r="BG7" s="132" t="s">
        <v>14</v>
      </c>
      <c r="BH7" s="133"/>
      <c r="BI7" s="121" t="str">
        <f>IF(BH7="","",IF(BH7&gt;BF7,1,0))</f>
        <v/>
      </c>
      <c r="BJ7" s="208"/>
      <c r="BK7" s="235"/>
      <c r="BL7" s="208"/>
      <c r="BM7" s="235"/>
      <c r="BN7" s="235"/>
      <c r="BO7" s="235"/>
      <c r="BP7" s="293"/>
      <c r="BQ7" s="238"/>
      <c r="BR7" s="238"/>
      <c r="BS7" s="250"/>
      <c r="BT7" s="225"/>
      <c r="BV7" s="99"/>
      <c r="BZ7" s="190"/>
    </row>
    <row r="8" spans="1:78" ht="14" x14ac:dyDescent="0.2">
      <c r="A8" s="196">
        <f>B2</f>
        <v>0</v>
      </c>
      <c r="B8" s="268" t="str">
        <f>H4</f>
        <v>⑭</v>
      </c>
      <c r="C8" s="135"/>
      <c r="D8" s="136">
        <f>L4</f>
        <v>0</v>
      </c>
      <c r="E8" s="136" t="s">
        <v>14</v>
      </c>
      <c r="F8" s="136">
        <f>I4</f>
        <v>2</v>
      </c>
      <c r="G8" s="137"/>
      <c r="H8" s="252"/>
      <c r="I8" s="285"/>
      <c r="J8" s="285"/>
      <c r="K8" s="285"/>
      <c r="L8" s="285"/>
      <c r="M8" s="286"/>
      <c r="N8" s="241" t="s">
        <v>19</v>
      </c>
      <c r="O8" s="113">
        <f>IF(P9="","",SUM(O9:O11))</f>
        <v>2</v>
      </c>
      <c r="P8" s="114"/>
      <c r="Q8" s="115" t="s">
        <v>14</v>
      </c>
      <c r="R8" s="113">
        <f>IF(R9="","",SUM(S9:S11))</f>
        <v>0</v>
      </c>
      <c r="S8" s="114"/>
      <c r="T8" s="265" t="s">
        <v>30</v>
      </c>
      <c r="U8" s="109">
        <f>IF(V9="","",SUM(U9:U11))</f>
        <v>2</v>
      </c>
      <c r="V8" s="110"/>
      <c r="W8" s="112" t="s">
        <v>14</v>
      </c>
      <c r="X8" s="109">
        <f>IF(X9="","",SUM(Y9:Y11))</f>
        <v>0</v>
      </c>
      <c r="Y8" s="110"/>
      <c r="Z8" s="241" t="s">
        <v>21</v>
      </c>
      <c r="AA8" s="113">
        <f>IF(AB9="","",SUM(AA9:AA11))</f>
        <v>1</v>
      </c>
      <c r="AB8" s="114"/>
      <c r="AC8" s="115" t="s">
        <v>14</v>
      </c>
      <c r="AD8" s="113">
        <f>IF(AD9="","",SUM(AE9:AE11))</f>
        <v>2</v>
      </c>
      <c r="AE8" s="114"/>
      <c r="AF8" s="221"/>
      <c r="AG8" s="147" t="str">
        <f>IF(AH9="","",SUM(AG9:AG11))</f>
        <v/>
      </c>
      <c r="AH8" s="148"/>
      <c r="AI8" s="144" t="s">
        <v>14</v>
      </c>
      <c r="AJ8" s="147" t="str">
        <f>IF(AJ9="","",SUM(AK9:AK11))</f>
        <v/>
      </c>
      <c r="AK8" s="148"/>
      <c r="AL8" s="241" t="s">
        <v>20</v>
      </c>
      <c r="AM8" s="113">
        <f>IF(AN9="","",SUM(AM9:AM11))</f>
        <v>2</v>
      </c>
      <c r="AN8" s="114"/>
      <c r="AO8" s="115" t="s">
        <v>14</v>
      </c>
      <c r="AP8" s="113">
        <f>IF(AP9="","",SUM(AQ9:AQ11))</f>
        <v>0</v>
      </c>
      <c r="AQ8" s="114"/>
      <c r="AR8" s="221"/>
      <c r="AS8" s="147" t="str">
        <f>IF(AT9="","",SUM(AS9:AS11))</f>
        <v/>
      </c>
      <c r="AT8" s="148"/>
      <c r="AU8" s="144" t="s">
        <v>14</v>
      </c>
      <c r="AV8" s="147" t="str">
        <f>IF(AV9="","",SUM(AW9:AW11))</f>
        <v/>
      </c>
      <c r="AW8" s="148"/>
      <c r="AX8" s="241"/>
      <c r="AY8" s="113" t="str">
        <f>IF(AZ9="","",SUM(AY9:AY11))</f>
        <v/>
      </c>
      <c r="AZ8" s="114"/>
      <c r="BA8" s="115" t="s">
        <v>14</v>
      </c>
      <c r="BB8" s="113" t="str">
        <f>IF(BB9="","",SUM(BC9:BC11))</f>
        <v/>
      </c>
      <c r="BC8" s="114"/>
      <c r="BD8" s="241"/>
      <c r="BE8" s="113" t="str">
        <f>IF(BF9="","",SUM(BE9:BE11))</f>
        <v/>
      </c>
      <c r="BF8" s="114"/>
      <c r="BG8" s="115" t="s">
        <v>14</v>
      </c>
      <c r="BH8" s="113" t="str">
        <f>IF(BH9="","",SUM(BI9:BI11))</f>
        <v/>
      </c>
      <c r="BI8" s="114"/>
      <c r="BJ8" s="206">
        <f>SUMPRODUCT((D8=2)+(O8=2)+(U8=2)+(AA8=2)+(AG8=2)+(AM8=2)+(AS8=2)+(AY8=2)+(BE8=2))</f>
        <v>3</v>
      </c>
      <c r="BK8" s="209" t="s">
        <v>14</v>
      </c>
      <c r="BL8" s="206">
        <f>SUMPRODUCT((F8=2)+(R8=2)+(X8=2)+(AD8=2)+(AJ8=2)+(AP8=2)+(AV8=2)+(BB8=2)+(BH8=2))</f>
        <v>2</v>
      </c>
      <c r="BM8" s="234">
        <f>SUM(D8,,O8,U8,AA8,AG8,AM8,AS8,AY8,BE8)</f>
        <v>7</v>
      </c>
      <c r="BN8" s="234" t="s">
        <v>14</v>
      </c>
      <c r="BO8" s="234">
        <f>SUM(F8,R8,X8,AD8,AJ8,AP8,AV8,BB8,BH8)</f>
        <v>4</v>
      </c>
      <c r="BP8" s="212">
        <f>SUM(BM8/BO8)</f>
        <v>1.75</v>
      </c>
      <c r="BQ8" s="237">
        <f>SUM(J9,J10,J11,P9,P10,P11,V9,V10,V11,AB9,AB10,AB11,AH9,AH10,AH11,AN9,AN10,AN11,AT9,AT10,AT11,AZ9,AZ10,AZ11,BF9,BF10,BF11,D9,D10,D11)</f>
        <v>142</v>
      </c>
      <c r="BR8" s="237">
        <f>SUM(F9,F10,F11,L9,L10,L11,R9,R10,R11,X9,X10,X11,AD9,AD10,AD11,AJ9,AJ10,AJ11,AP9,AP10,AP11,AV9,AV10,AV11,BB9,BB10,BB11,BH9,BH10,BH11)</f>
        <v>112</v>
      </c>
      <c r="BS8" s="244">
        <f>SUM(BQ8/BR8)</f>
        <v>1.2678571428571428</v>
      </c>
      <c r="BT8" s="224">
        <f>$BU8</f>
        <v>3</v>
      </c>
      <c r="BU8" s="105">
        <f>RANK(BX8,BX$4:BX$43)</f>
        <v>3</v>
      </c>
      <c r="BV8" s="99">
        <f>IF(BM8=0,0,IF(BO8=0,9,BP8))</f>
        <v>1.75</v>
      </c>
      <c r="BW8" s="105">
        <f>IF(BQ8=0,0,BS8)</f>
        <v>1.2678571428571428</v>
      </c>
      <c r="BX8" s="105">
        <f>BJ8+0.01*BV8+0.00001*BW8</f>
        <v>3.0175126785714288</v>
      </c>
      <c r="BZ8" s="190"/>
    </row>
    <row r="9" spans="1:78" ht="14" x14ac:dyDescent="0.2">
      <c r="A9" s="271" t="str">
        <f>H3</f>
        <v>ＨＡＲＵ</v>
      </c>
      <c r="B9" s="229"/>
      <c r="C9" s="138">
        <f>M5</f>
        <v>0</v>
      </c>
      <c r="D9" s="108">
        <f>SUM(L5)</f>
        <v>10</v>
      </c>
      <c r="E9" s="108" t="s">
        <v>14</v>
      </c>
      <c r="F9" s="108">
        <f>SUM(J5)</f>
        <v>15</v>
      </c>
      <c r="G9" s="139">
        <f>$I$5</f>
        <v>1</v>
      </c>
      <c r="H9" s="255"/>
      <c r="I9" s="287"/>
      <c r="J9" s="287"/>
      <c r="K9" s="287"/>
      <c r="L9" s="287"/>
      <c r="M9" s="288"/>
      <c r="N9" s="242"/>
      <c r="O9" s="121">
        <f>IF(P9="","",IF(P9&gt;R9,1,0))</f>
        <v>1</v>
      </c>
      <c r="P9" s="122">
        <v>15</v>
      </c>
      <c r="Q9" s="121" t="s">
        <v>14</v>
      </c>
      <c r="R9" s="124">
        <v>10</v>
      </c>
      <c r="S9" s="121">
        <f>IF(R9="","",IF(R9&gt;P9,1,0))</f>
        <v>0</v>
      </c>
      <c r="T9" s="266"/>
      <c r="U9" s="117">
        <f>IF(V9="","",IF(V9&gt;X9,1,0))</f>
        <v>1</v>
      </c>
      <c r="V9" s="118">
        <v>15</v>
      </c>
      <c r="W9" s="117" t="s">
        <v>14</v>
      </c>
      <c r="X9" s="119">
        <v>0</v>
      </c>
      <c r="Y9" s="117">
        <f>IF(X9="","",IF(X9&gt;V9,1,0))</f>
        <v>0</v>
      </c>
      <c r="Z9" s="242"/>
      <c r="AA9" s="121">
        <f>IF(AB9="","",IF(AB9&gt;AD9,1,0))</f>
        <v>0</v>
      </c>
      <c r="AB9" s="122">
        <v>6</v>
      </c>
      <c r="AC9" s="121" t="s">
        <v>14</v>
      </c>
      <c r="AD9" s="124">
        <v>15</v>
      </c>
      <c r="AE9" s="121">
        <f>IF(AD9="","",IF(AD9&gt;AB9,1,0))</f>
        <v>1</v>
      </c>
      <c r="AF9" s="222"/>
      <c r="AG9" s="108" t="str">
        <f>IF(AH9="","",IF(AH9&gt;AJ9,1,0))</f>
        <v/>
      </c>
      <c r="AH9" s="144"/>
      <c r="AI9" s="108" t="s">
        <v>14</v>
      </c>
      <c r="AJ9" s="150"/>
      <c r="AK9" s="108" t="str">
        <f>IF(AJ9="","",IF(AJ9&gt;AH9,1,0))</f>
        <v/>
      </c>
      <c r="AL9" s="242"/>
      <c r="AM9" s="121">
        <f>IF(AN9="","",IF(AN9&gt;AP9,1,0))</f>
        <v>1</v>
      </c>
      <c r="AN9" s="122">
        <v>15</v>
      </c>
      <c r="AO9" s="121" t="s">
        <v>14</v>
      </c>
      <c r="AP9" s="124">
        <v>6</v>
      </c>
      <c r="AQ9" s="121">
        <f>IF(AP9="","",IF(AP9&gt;AN9,1,0))</f>
        <v>0</v>
      </c>
      <c r="AR9" s="222"/>
      <c r="AS9" s="108" t="str">
        <f>IF(AT9="","",IF(AT9&gt;AV9,1,0))</f>
        <v/>
      </c>
      <c r="AT9" s="144"/>
      <c r="AU9" s="108" t="s">
        <v>14</v>
      </c>
      <c r="AV9" s="150"/>
      <c r="AW9" s="108" t="str">
        <f>IF(AV9="","",IF(AV9&gt;AT9,1,0))</f>
        <v/>
      </c>
      <c r="AX9" s="242"/>
      <c r="AY9" s="121" t="str">
        <f>IF(AZ9="","",IF(AZ9&gt;BB9,1,0))</f>
        <v/>
      </c>
      <c r="AZ9" s="122"/>
      <c r="BA9" s="121" t="s">
        <v>14</v>
      </c>
      <c r="BB9" s="124"/>
      <c r="BC9" s="121" t="str">
        <f>IF(BB9="","",IF(BB9&gt;AZ9,1,0))</f>
        <v/>
      </c>
      <c r="BD9" s="242"/>
      <c r="BE9" s="121" t="str">
        <f>IF(BF9="","",IF(BF9&gt;BH9,1,0))</f>
        <v/>
      </c>
      <c r="BF9" s="122"/>
      <c r="BG9" s="121" t="s">
        <v>14</v>
      </c>
      <c r="BH9" s="124"/>
      <c r="BI9" s="121" t="str">
        <f>IF(BH9="","",IF(BH9&gt;BF9,1,0))</f>
        <v/>
      </c>
      <c r="BJ9" s="207"/>
      <c r="BK9" s="210"/>
      <c r="BL9" s="207"/>
      <c r="BM9" s="210"/>
      <c r="BN9" s="210"/>
      <c r="BO9" s="210"/>
      <c r="BP9" s="213"/>
      <c r="BQ9" s="216"/>
      <c r="BR9" s="216"/>
      <c r="BS9" s="245"/>
      <c r="BT9" s="224"/>
      <c r="BV9" s="99"/>
      <c r="BZ9" s="190"/>
    </row>
    <row r="10" spans="1:78" ht="14" x14ac:dyDescent="0.2">
      <c r="A10" s="271"/>
      <c r="B10" s="229"/>
      <c r="C10" s="138">
        <f>M6</f>
        <v>0</v>
      </c>
      <c r="D10" s="108">
        <f>SUM(L6)</f>
        <v>9</v>
      </c>
      <c r="E10" s="108" t="s">
        <v>14</v>
      </c>
      <c r="F10" s="108">
        <f>SUM(J6)</f>
        <v>15</v>
      </c>
      <c r="G10" s="139">
        <f>I6</f>
        <v>1</v>
      </c>
      <c r="H10" s="255"/>
      <c r="I10" s="287"/>
      <c r="J10" s="287"/>
      <c r="K10" s="287"/>
      <c r="L10" s="287"/>
      <c r="M10" s="288"/>
      <c r="N10" s="242"/>
      <c r="O10" s="121">
        <f>IF(P10="","",IF(P10&gt;R10,1,0))</f>
        <v>1</v>
      </c>
      <c r="P10" s="123">
        <v>15</v>
      </c>
      <c r="Q10" s="121" t="s">
        <v>14</v>
      </c>
      <c r="R10" s="127">
        <v>13</v>
      </c>
      <c r="S10" s="121">
        <f>IF(R10="","",IF(R10&gt;P10,1,0))</f>
        <v>0</v>
      </c>
      <c r="T10" s="266"/>
      <c r="U10" s="117">
        <f>IF(V10="","",IF(V10&gt;X10,1,0))</f>
        <v>1</v>
      </c>
      <c r="V10" s="120">
        <v>15</v>
      </c>
      <c r="W10" s="117" t="s">
        <v>14</v>
      </c>
      <c r="X10" s="126">
        <v>0</v>
      </c>
      <c r="Y10" s="117">
        <f>IF(X10="","",IF(X10&gt;V10,1,0))</f>
        <v>0</v>
      </c>
      <c r="Z10" s="242"/>
      <c r="AA10" s="121">
        <f>IF(AB10="","",IF(AB10&gt;AD10,1,0))</f>
        <v>1</v>
      </c>
      <c r="AB10" s="123">
        <v>15</v>
      </c>
      <c r="AC10" s="121" t="s">
        <v>14</v>
      </c>
      <c r="AD10" s="127">
        <v>12</v>
      </c>
      <c r="AE10" s="121">
        <f>IF(AD10="","",IF(AD10&gt;AB10,1,0))</f>
        <v>0</v>
      </c>
      <c r="AF10" s="222"/>
      <c r="AG10" s="108" t="str">
        <f>IF(AH10="","",IF(AH10&gt;AJ10,1,0))</f>
        <v/>
      </c>
      <c r="AH10" s="108"/>
      <c r="AI10" s="108" t="s">
        <v>14</v>
      </c>
      <c r="AJ10" s="149"/>
      <c r="AK10" s="108" t="str">
        <f>IF(AJ10="","",IF(AJ10&gt;AH10,1,0))</f>
        <v/>
      </c>
      <c r="AL10" s="242"/>
      <c r="AM10" s="121">
        <f>IF(AN10="","",IF(AN10&gt;AP10,1,0))</f>
        <v>1</v>
      </c>
      <c r="AN10" s="123">
        <v>15</v>
      </c>
      <c r="AO10" s="121" t="s">
        <v>14</v>
      </c>
      <c r="AP10" s="127">
        <v>11</v>
      </c>
      <c r="AQ10" s="121">
        <f>IF(AP10="","",IF(AP10&gt;AN10,1,0))</f>
        <v>0</v>
      </c>
      <c r="AR10" s="222"/>
      <c r="AS10" s="108" t="str">
        <f>IF(AT10="","",IF(AT10&gt;AV10,1,0))</f>
        <v/>
      </c>
      <c r="AT10" s="108"/>
      <c r="AU10" s="108" t="s">
        <v>14</v>
      </c>
      <c r="AV10" s="149"/>
      <c r="AW10" s="108" t="str">
        <f>IF(AV10="","",IF(AV10&gt;AT10,1,0))</f>
        <v/>
      </c>
      <c r="AX10" s="242"/>
      <c r="AY10" s="121" t="str">
        <f>IF(AZ10="","",IF(AZ10&gt;BB10,1,0))</f>
        <v/>
      </c>
      <c r="AZ10" s="123"/>
      <c r="BA10" s="121" t="s">
        <v>14</v>
      </c>
      <c r="BB10" s="127"/>
      <c r="BC10" s="121" t="str">
        <f>IF(BB10="","",IF(BB10&gt;AZ10,1,0))</f>
        <v/>
      </c>
      <c r="BD10" s="242"/>
      <c r="BE10" s="121" t="str">
        <f>IF(BF10="","",IF(BF10&gt;BH10,1,0))</f>
        <v/>
      </c>
      <c r="BF10" s="123"/>
      <c r="BG10" s="121" t="s">
        <v>14</v>
      </c>
      <c r="BH10" s="127"/>
      <c r="BI10" s="121" t="str">
        <f>IF(BH10="","",IF(BH10&gt;BF10,1,0))</f>
        <v/>
      </c>
      <c r="BJ10" s="207"/>
      <c r="BK10" s="210"/>
      <c r="BL10" s="207"/>
      <c r="BM10" s="210"/>
      <c r="BN10" s="210"/>
      <c r="BO10" s="210"/>
      <c r="BP10" s="213"/>
      <c r="BQ10" s="216"/>
      <c r="BR10" s="216"/>
      <c r="BS10" s="245"/>
      <c r="BT10" s="224"/>
      <c r="BV10" s="99"/>
      <c r="BZ10" s="190"/>
    </row>
    <row r="11" spans="1:78" ht="14.5" thickBot="1" x14ac:dyDescent="0.25">
      <c r="A11" s="272"/>
      <c r="B11" s="269"/>
      <c r="C11" s="140" t="str">
        <f>M7</f>
        <v/>
      </c>
      <c r="D11" s="141">
        <f>SUM(L7)</f>
        <v>0</v>
      </c>
      <c r="E11" s="141" t="s">
        <v>14</v>
      </c>
      <c r="F11" s="141">
        <f>SUM(J7)</f>
        <v>0</v>
      </c>
      <c r="G11" s="142" t="str">
        <f>I7</f>
        <v/>
      </c>
      <c r="H11" s="258"/>
      <c r="I11" s="289"/>
      <c r="J11" s="289"/>
      <c r="K11" s="289"/>
      <c r="L11" s="289"/>
      <c r="M11" s="290"/>
      <c r="N11" s="243"/>
      <c r="O11" s="121" t="str">
        <f>IF(P11="","",IF(P11&gt;R11,1,0))</f>
        <v/>
      </c>
      <c r="P11" s="131"/>
      <c r="Q11" s="132" t="s">
        <v>14</v>
      </c>
      <c r="R11" s="133"/>
      <c r="S11" s="121" t="str">
        <f>IF(R11="","",IF(R11&gt;P11,1,0))</f>
        <v/>
      </c>
      <c r="T11" s="267"/>
      <c r="U11" s="117" t="str">
        <f>IF(V11="","",IF(V11&gt;X11,1,0))</f>
        <v/>
      </c>
      <c r="V11" s="128"/>
      <c r="W11" s="130" t="s">
        <v>14</v>
      </c>
      <c r="X11" s="129"/>
      <c r="Y11" s="117" t="str">
        <f>IF(X11="","",IF(X11&gt;V11,1,0))</f>
        <v/>
      </c>
      <c r="Z11" s="243"/>
      <c r="AA11" s="121">
        <f>IF(AB11="","",IF(AB11&gt;AD11,1,0))</f>
        <v>0</v>
      </c>
      <c r="AB11" s="131">
        <v>12</v>
      </c>
      <c r="AC11" s="132" t="s">
        <v>14</v>
      </c>
      <c r="AD11" s="133">
        <v>15</v>
      </c>
      <c r="AE11" s="121">
        <f>IF(AD11="","",IF(AD11&gt;AB11,1,0))</f>
        <v>1</v>
      </c>
      <c r="AF11" s="240"/>
      <c r="AG11" s="108" t="str">
        <f>IF(AH11="","",IF(AH11&gt;AJ11,1,0))</f>
        <v/>
      </c>
      <c r="AH11" s="141"/>
      <c r="AI11" s="141" t="s">
        <v>14</v>
      </c>
      <c r="AJ11" s="153"/>
      <c r="AK11" s="108" t="str">
        <f>IF(AJ11="","",IF(AJ11&gt;AH11,1,0))</f>
        <v/>
      </c>
      <c r="AL11" s="243"/>
      <c r="AM11" s="121" t="str">
        <f>IF(AN11="","",IF(AN11&gt;AP11,1,0))</f>
        <v/>
      </c>
      <c r="AN11" s="131"/>
      <c r="AO11" s="132" t="s">
        <v>14</v>
      </c>
      <c r="AP11" s="133"/>
      <c r="AQ11" s="121" t="str">
        <f>IF(AP11="","",IF(AP11&gt;AN11,1,0))</f>
        <v/>
      </c>
      <c r="AR11" s="240"/>
      <c r="AS11" s="108" t="str">
        <f>IF(AT11="","",IF(AT11&gt;AV11,1,0))</f>
        <v/>
      </c>
      <c r="AT11" s="141"/>
      <c r="AU11" s="141" t="s">
        <v>14</v>
      </c>
      <c r="AV11" s="153"/>
      <c r="AW11" s="108" t="str">
        <f>IF(AV11="","",IF(AV11&gt;AT11,1,0))</f>
        <v/>
      </c>
      <c r="AX11" s="243"/>
      <c r="AY11" s="121" t="str">
        <f>IF(AZ11="","",IF(AZ11&gt;BB11,1,0))</f>
        <v/>
      </c>
      <c r="AZ11" s="131"/>
      <c r="BA11" s="132" t="s">
        <v>14</v>
      </c>
      <c r="BB11" s="133"/>
      <c r="BC11" s="121" t="str">
        <f>IF(BB11="","",IF(BB11&gt;AZ11,1,0))</f>
        <v/>
      </c>
      <c r="BD11" s="243"/>
      <c r="BE11" s="121" t="str">
        <f>IF(BF11="","",IF(BF11&gt;BH11,1,0))</f>
        <v/>
      </c>
      <c r="BF11" s="131"/>
      <c r="BG11" s="132" t="s">
        <v>14</v>
      </c>
      <c r="BH11" s="133"/>
      <c r="BI11" s="121" t="str">
        <f>IF(BH11="","",IF(BH11&gt;BF11,1,0))</f>
        <v/>
      </c>
      <c r="BJ11" s="208"/>
      <c r="BK11" s="235"/>
      <c r="BL11" s="208"/>
      <c r="BM11" s="235"/>
      <c r="BN11" s="235"/>
      <c r="BO11" s="235"/>
      <c r="BP11" s="236"/>
      <c r="BQ11" s="238"/>
      <c r="BR11" s="238"/>
      <c r="BS11" s="250"/>
      <c r="BT11" s="225"/>
      <c r="BV11" s="99"/>
      <c r="BZ11" s="190"/>
    </row>
    <row r="12" spans="1:78" ht="14" x14ac:dyDescent="0.2">
      <c r="A12" s="196">
        <f>N2</f>
        <v>0</v>
      </c>
      <c r="B12" s="264" t="str">
        <f>N4</f>
        <v>⑰</v>
      </c>
      <c r="C12" s="143"/>
      <c r="D12" s="144">
        <f>R4</f>
        <v>0</v>
      </c>
      <c r="E12" s="144" t="s">
        <v>14</v>
      </c>
      <c r="F12" s="144">
        <f>O4</f>
        <v>2</v>
      </c>
      <c r="G12" s="145"/>
      <c r="H12" s="273" t="str">
        <f>N8</f>
        <v>⑥</v>
      </c>
      <c r="I12" s="136"/>
      <c r="J12" s="136">
        <f>R8</f>
        <v>0</v>
      </c>
      <c r="K12" s="146" t="s">
        <v>14</v>
      </c>
      <c r="L12" s="144">
        <f>O8</f>
        <v>2</v>
      </c>
      <c r="M12" s="137"/>
      <c r="N12" s="252"/>
      <c r="O12" s="253"/>
      <c r="P12" s="253"/>
      <c r="Q12" s="253"/>
      <c r="R12" s="253"/>
      <c r="S12" s="254"/>
      <c r="T12" s="241" t="s">
        <v>27</v>
      </c>
      <c r="U12" s="113">
        <f>IF(V13="","",SUM(U13:U15))</f>
        <v>2</v>
      </c>
      <c r="V12" s="114"/>
      <c r="W12" s="115" t="s">
        <v>14</v>
      </c>
      <c r="X12" s="113">
        <f>IF(X13="","",SUM(Y13:Y15))</f>
        <v>0</v>
      </c>
      <c r="Y12" s="114"/>
      <c r="Z12" s="221"/>
      <c r="AA12" s="147" t="str">
        <f>IF(AB13="","",SUM(AA13:AA15))</f>
        <v/>
      </c>
      <c r="AB12" s="148"/>
      <c r="AC12" s="144" t="s">
        <v>14</v>
      </c>
      <c r="AD12" s="147" t="str">
        <f>IF(AD13="","",SUM(AE13:AE15))</f>
        <v/>
      </c>
      <c r="AE12" s="148"/>
      <c r="AF12" s="241" t="s">
        <v>23</v>
      </c>
      <c r="AG12" s="113">
        <f>IF(AH13="","",SUM(AG13:AG15))</f>
        <v>0</v>
      </c>
      <c r="AH12" s="114"/>
      <c r="AI12" s="115" t="s">
        <v>14</v>
      </c>
      <c r="AJ12" s="113">
        <f>IF(AJ13="","",SUM(AK13:AK15))</f>
        <v>2</v>
      </c>
      <c r="AK12" s="114"/>
      <c r="AL12" s="221"/>
      <c r="AM12" s="147" t="str">
        <f>IF(AN13="","",SUM(AM13:AM15))</f>
        <v/>
      </c>
      <c r="AN12" s="148"/>
      <c r="AO12" s="144" t="s">
        <v>14</v>
      </c>
      <c r="AP12" s="147" t="str">
        <f>IF(AP13="","",SUM(AQ13:AQ15))</f>
        <v/>
      </c>
      <c r="AQ12" s="148"/>
      <c r="AR12" s="241" t="s">
        <v>22</v>
      </c>
      <c r="AS12" s="113">
        <f>IF(AT13="","",SUM(AS13:AS15))</f>
        <v>1</v>
      </c>
      <c r="AT12" s="114"/>
      <c r="AU12" s="115" t="s">
        <v>14</v>
      </c>
      <c r="AV12" s="113">
        <f>IF(AV13="","",SUM(AW13:AW15))</f>
        <v>2</v>
      </c>
      <c r="AW12" s="114"/>
      <c r="AX12" s="241"/>
      <c r="AY12" s="113" t="str">
        <f>IF(AZ13="","",SUM(AY13:AY15))</f>
        <v/>
      </c>
      <c r="AZ12" s="114"/>
      <c r="BA12" s="115" t="s">
        <v>14</v>
      </c>
      <c r="BB12" s="113" t="str">
        <f>IF(BB13="","",SUM(BC13:BC15))</f>
        <v/>
      </c>
      <c r="BC12" s="114"/>
      <c r="BD12" s="241"/>
      <c r="BE12" s="113" t="str">
        <f>IF(BF13="","",SUM(BE13:BE15))</f>
        <v/>
      </c>
      <c r="BF12" s="114"/>
      <c r="BG12" s="115" t="s">
        <v>14</v>
      </c>
      <c r="BH12" s="113" t="str">
        <f>IF(BH13="","",SUM(BI13:BI15))</f>
        <v/>
      </c>
      <c r="BI12" s="114"/>
      <c r="BJ12" s="206">
        <f>SUMPRODUCT((J12=2)+(D12=2)+(U12=2)+(AA12=2)+(AG12=2)+(AM12=2)+(AS12=2)+(AY12=2)+(BE12=2))</f>
        <v>1</v>
      </c>
      <c r="BK12" s="209" t="s">
        <v>14</v>
      </c>
      <c r="BL12" s="206">
        <f>SUMPRODUCT((L12=2)+(F12=2)+(X12=2)+(AD12=2)+(AJ12=2)+(AP12=2)+(AV12=2)+(BB12=2)+(BH12=2))</f>
        <v>4</v>
      </c>
      <c r="BM12" s="234">
        <f>SUM(D12,J12,O12,U12,AA12,AG12,AM12,AS12,AY12,BE12)</f>
        <v>3</v>
      </c>
      <c r="BN12" s="234" t="s">
        <v>14</v>
      </c>
      <c r="BO12" s="234">
        <f>SUM(F12,L12,X12,AD12,AJ12,AP12,AV12,BB12,BH12)</f>
        <v>8</v>
      </c>
      <c r="BP12" s="212">
        <f>SUM(BM12/BO12)</f>
        <v>0.375</v>
      </c>
      <c r="BQ12" s="237">
        <f>SUM(J13,J14,J15,P13,P14,P15,V13,V14,V15,AB13,AB14,AB15,AH13,AH14,AH15,AN13,AN14,AN15,AT13,AT14,AT15,AZ13,AZ14,AZ15,BF13,BF14,BF15,D13,D14,D15)</f>
        <v>113</v>
      </c>
      <c r="BR12" s="237">
        <f>SUM(F13,F14,F15,L13,L14,L15,R13,R14,R15,X13,X14,X15,AD13,AD14,AD15,AJ13,AJ14,AJ15,AP13,AP14,AP15,AV13,AV14,AV15,BB13,BB14,BB15,BH13,BH14,BH15)</f>
        <v>124</v>
      </c>
      <c r="BS12" s="244">
        <f>SUM(BQ12/BR12)</f>
        <v>0.91129032258064513</v>
      </c>
      <c r="BT12" s="224">
        <f>$BU12</f>
        <v>6</v>
      </c>
      <c r="BU12" s="105">
        <f>RANK(BX12,BX$4:BX$43)</f>
        <v>6</v>
      </c>
      <c r="BV12" s="99">
        <f>IF(BM12=0,0,IF(BO12=0,9,BP12))</f>
        <v>0.375</v>
      </c>
      <c r="BW12" s="105">
        <f>IF(BQ12=0,0,BS12)</f>
        <v>0.91129032258064513</v>
      </c>
      <c r="BX12" s="105">
        <f>BJ12+0.01*BV12+0.00001*BW12</f>
        <v>1.0037591129032257</v>
      </c>
    </row>
    <row r="13" spans="1:78" x14ac:dyDescent="0.2">
      <c r="A13" s="271" t="str">
        <f>N3</f>
        <v>ひまわり平和Bチーム</v>
      </c>
      <c r="B13" s="229"/>
      <c r="C13" s="138">
        <f>S5</f>
        <v>0</v>
      </c>
      <c r="D13" s="108">
        <f>R5</f>
        <v>6</v>
      </c>
      <c r="E13" s="108">
        <f>R3</f>
        <v>0</v>
      </c>
      <c r="F13" s="108">
        <f>SUM(P5)</f>
        <v>15</v>
      </c>
      <c r="G13" s="139">
        <f>O5</f>
        <v>1</v>
      </c>
      <c r="H13" s="274"/>
      <c r="I13" s="108">
        <f>S9</f>
        <v>0</v>
      </c>
      <c r="J13" s="108">
        <f>R9</f>
        <v>10</v>
      </c>
      <c r="K13" s="108" t="s">
        <v>14</v>
      </c>
      <c r="L13" s="149">
        <f>P9</f>
        <v>15</v>
      </c>
      <c r="M13" s="139">
        <f>O9</f>
        <v>1</v>
      </c>
      <c r="N13" s="255"/>
      <c r="O13" s="256"/>
      <c r="P13" s="256"/>
      <c r="Q13" s="256"/>
      <c r="R13" s="256"/>
      <c r="S13" s="257"/>
      <c r="T13" s="242"/>
      <c r="U13" s="121">
        <f>IF(V13="","",IF(V13&gt;X13,1,0))</f>
        <v>1</v>
      </c>
      <c r="V13" s="122">
        <v>15</v>
      </c>
      <c r="W13" s="121" t="s">
        <v>14</v>
      </c>
      <c r="X13" s="124">
        <v>0</v>
      </c>
      <c r="Y13" s="121">
        <f>IF(X13="","",IF(X13&gt;V13,1,0))</f>
        <v>0</v>
      </c>
      <c r="Z13" s="222"/>
      <c r="AA13" s="108" t="str">
        <f>IF(AB13="","",IF(AB13&gt;AD13,1,0))</f>
        <v/>
      </c>
      <c r="AB13" s="144"/>
      <c r="AC13" s="108" t="s">
        <v>14</v>
      </c>
      <c r="AD13" s="150"/>
      <c r="AE13" s="108" t="str">
        <f>IF(AD13="","",IF(AD13&gt;AB13,1,0))</f>
        <v/>
      </c>
      <c r="AF13" s="242"/>
      <c r="AG13" s="121">
        <f>IF(AH13="","",IF(AH13&gt;AJ13,1,0))</f>
        <v>0</v>
      </c>
      <c r="AH13" s="122">
        <v>4</v>
      </c>
      <c r="AI13" s="121" t="s">
        <v>14</v>
      </c>
      <c r="AJ13" s="124">
        <v>15</v>
      </c>
      <c r="AK13" s="121">
        <f>IF(AJ13="","",IF(AJ13&gt;AH13,1,0))</f>
        <v>1</v>
      </c>
      <c r="AL13" s="222"/>
      <c r="AM13" s="108" t="str">
        <f>IF(AN13="","",IF(AN13&gt;AP13,1,0))</f>
        <v/>
      </c>
      <c r="AN13" s="144"/>
      <c r="AO13" s="108" t="s">
        <v>14</v>
      </c>
      <c r="AP13" s="150"/>
      <c r="AQ13" s="108" t="str">
        <f>IF(AP13="","",IF(AP13&gt;AN13,1,0))</f>
        <v/>
      </c>
      <c r="AR13" s="242"/>
      <c r="AS13" s="121">
        <f>IF(AT13="","",IF(AT13&gt;AV13,1,0))</f>
        <v>0</v>
      </c>
      <c r="AT13" s="122">
        <v>13</v>
      </c>
      <c r="AU13" s="121" t="s">
        <v>14</v>
      </c>
      <c r="AV13" s="124">
        <v>15</v>
      </c>
      <c r="AW13" s="121">
        <f>IF(AV13="","",IF(AV13&gt;AT13,1,0))</f>
        <v>1</v>
      </c>
      <c r="AX13" s="242"/>
      <c r="AY13" s="121" t="str">
        <f>IF(AZ13="","",IF(AZ13&gt;BB13,1,0))</f>
        <v/>
      </c>
      <c r="AZ13" s="122"/>
      <c r="BA13" s="121" t="s">
        <v>14</v>
      </c>
      <c r="BB13" s="124"/>
      <c r="BC13" s="121" t="str">
        <f>IF(BB13="","",IF(BB13&gt;AZ13,1,0))</f>
        <v/>
      </c>
      <c r="BD13" s="242"/>
      <c r="BE13" s="121" t="str">
        <f>IF(BF13="","",IF(BF13&gt;BH13,1,0))</f>
        <v/>
      </c>
      <c r="BF13" s="122"/>
      <c r="BG13" s="121" t="s">
        <v>14</v>
      </c>
      <c r="BH13" s="124"/>
      <c r="BI13" s="121" t="str">
        <f>IF(BH13="","",IF(BH13&gt;BF13,1,0))</f>
        <v/>
      </c>
      <c r="BJ13" s="207"/>
      <c r="BK13" s="210"/>
      <c r="BL13" s="207"/>
      <c r="BM13" s="210"/>
      <c r="BN13" s="210"/>
      <c r="BO13" s="210"/>
      <c r="BP13" s="213"/>
      <c r="BQ13" s="216"/>
      <c r="BR13" s="216"/>
      <c r="BS13" s="245"/>
      <c r="BT13" s="224"/>
      <c r="BV13" s="99"/>
    </row>
    <row r="14" spans="1:78" x14ac:dyDescent="0.2">
      <c r="A14" s="271"/>
      <c r="B14" s="229"/>
      <c r="C14" s="138">
        <f>S6</f>
        <v>0</v>
      </c>
      <c r="D14" s="108">
        <f>R6</f>
        <v>2</v>
      </c>
      <c r="E14" s="108" t="s">
        <v>14</v>
      </c>
      <c r="F14" s="108">
        <f>SUM(P6)</f>
        <v>15</v>
      </c>
      <c r="G14" s="139">
        <f>O6</f>
        <v>1</v>
      </c>
      <c r="H14" s="274"/>
      <c r="I14" s="108">
        <f>S10</f>
        <v>0</v>
      </c>
      <c r="J14" s="108">
        <f>R10</f>
        <v>13</v>
      </c>
      <c r="K14" s="108" t="s">
        <v>14</v>
      </c>
      <c r="L14" s="149">
        <f>P10</f>
        <v>15</v>
      </c>
      <c r="M14" s="145">
        <f>O10</f>
        <v>1</v>
      </c>
      <c r="N14" s="255"/>
      <c r="O14" s="256"/>
      <c r="P14" s="256"/>
      <c r="Q14" s="256"/>
      <c r="R14" s="256"/>
      <c r="S14" s="257"/>
      <c r="T14" s="242"/>
      <c r="U14" s="121">
        <f>IF(V14="","",IF(V14&gt;X14,1,0))</f>
        <v>1</v>
      </c>
      <c r="V14" s="123">
        <v>15</v>
      </c>
      <c r="W14" s="121" t="s">
        <v>14</v>
      </c>
      <c r="X14" s="127">
        <v>0</v>
      </c>
      <c r="Y14" s="121">
        <f>IF(X14="","",IF(X14&gt;V14,1,0))</f>
        <v>0</v>
      </c>
      <c r="Z14" s="222"/>
      <c r="AA14" s="108" t="str">
        <f>IF(AB14="","",IF(AB14&gt;AD14,1,0))</f>
        <v/>
      </c>
      <c r="AB14" s="108"/>
      <c r="AC14" s="108" t="s">
        <v>14</v>
      </c>
      <c r="AD14" s="149"/>
      <c r="AE14" s="108" t="str">
        <f>IF(AD14="","",IF(AD14&gt;AB14,1,0))</f>
        <v/>
      </c>
      <c r="AF14" s="242"/>
      <c r="AG14" s="121">
        <f>IF(AH14="","",IF(AH14&gt;AJ14,1,0))</f>
        <v>0</v>
      </c>
      <c r="AH14" s="123">
        <v>12</v>
      </c>
      <c r="AI14" s="121" t="s">
        <v>14</v>
      </c>
      <c r="AJ14" s="127">
        <v>15</v>
      </c>
      <c r="AK14" s="121">
        <f>IF(AJ14="","",IF(AJ14&gt;AH14,1,0))</f>
        <v>1</v>
      </c>
      <c r="AL14" s="222"/>
      <c r="AM14" s="108" t="str">
        <f>IF(AN14="","",IF(AN14&gt;AP14,1,0))</f>
        <v/>
      </c>
      <c r="AN14" s="108"/>
      <c r="AO14" s="108" t="s">
        <v>14</v>
      </c>
      <c r="AP14" s="149"/>
      <c r="AQ14" s="108" t="str">
        <f>IF(AP14="","",IF(AP14&gt;AN14,1,0))</f>
        <v/>
      </c>
      <c r="AR14" s="242"/>
      <c r="AS14" s="121">
        <f>IF(AT14="","",IF(AT14&gt;AV14,1,0))</f>
        <v>1</v>
      </c>
      <c r="AT14" s="123">
        <v>15</v>
      </c>
      <c r="AU14" s="121" t="s">
        <v>14</v>
      </c>
      <c r="AV14" s="127">
        <v>4</v>
      </c>
      <c r="AW14" s="121">
        <f>IF(AV14="","",IF(AV14&gt;AT14,1,0))</f>
        <v>0</v>
      </c>
      <c r="AX14" s="242"/>
      <c r="AY14" s="121" t="str">
        <f>IF(AZ14="","",IF(AZ14&gt;BB14,1,0))</f>
        <v/>
      </c>
      <c r="AZ14" s="123"/>
      <c r="BA14" s="121" t="s">
        <v>14</v>
      </c>
      <c r="BB14" s="127"/>
      <c r="BC14" s="121" t="str">
        <f>IF(BB14="","",IF(BB14&gt;AZ14,1,0))</f>
        <v/>
      </c>
      <c r="BD14" s="242"/>
      <c r="BE14" s="121" t="str">
        <f>IF(BF14="","",IF(BF14&gt;BH14,1,0))</f>
        <v/>
      </c>
      <c r="BF14" s="123"/>
      <c r="BG14" s="121" t="s">
        <v>14</v>
      </c>
      <c r="BH14" s="127"/>
      <c r="BI14" s="121" t="str">
        <f>IF(BH14="","",IF(BH14&gt;BF14,1,0))</f>
        <v/>
      </c>
      <c r="BJ14" s="207"/>
      <c r="BK14" s="210"/>
      <c r="BL14" s="207"/>
      <c r="BM14" s="210"/>
      <c r="BN14" s="210"/>
      <c r="BO14" s="210"/>
      <c r="BP14" s="213"/>
      <c r="BQ14" s="216"/>
      <c r="BR14" s="216"/>
      <c r="BS14" s="245"/>
      <c r="BT14" s="224"/>
      <c r="BV14" s="99"/>
    </row>
    <row r="15" spans="1:78" ht="13.5" thickBot="1" x14ac:dyDescent="0.25">
      <c r="A15" s="272"/>
      <c r="B15" s="270"/>
      <c r="C15" s="151" t="str">
        <f>S7</f>
        <v/>
      </c>
      <c r="D15" s="116">
        <f>R7</f>
        <v>0</v>
      </c>
      <c r="E15" s="116" t="s">
        <v>14</v>
      </c>
      <c r="F15" s="116">
        <f>SUM(P7)</f>
        <v>0</v>
      </c>
      <c r="G15" s="152" t="str">
        <f>O7</f>
        <v/>
      </c>
      <c r="H15" s="275"/>
      <c r="I15" s="141" t="str">
        <f>S11</f>
        <v/>
      </c>
      <c r="J15" s="141">
        <f>R11</f>
        <v>0</v>
      </c>
      <c r="K15" s="141" t="s">
        <v>14</v>
      </c>
      <c r="L15" s="153">
        <f>P11</f>
        <v>0</v>
      </c>
      <c r="M15" s="154" t="str">
        <f>O11</f>
        <v/>
      </c>
      <c r="N15" s="258"/>
      <c r="O15" s="259"/>
      <c r="P15" s="259"/>
      <c r="Q15" s="259"/>
      <c r="R15" s="259"/>
      <c r="S15" s="260"/>
      <c r="T15" s="243"/>
      <c r="U15" s="121" t="str">
        <f>IF(V15="","",IF(V15&gt;X15,1,0))</f>
        <v/>
      </c>
      <c r="V15" s="131"/>
      <c r="W15" s="132" t="s">
        <v>14</v>
      </c>
      <c r="X15" s="133"/>
      <c r="Y15" s="121" t="str">
        <f>IF(X15="","",IF(X15&gt;V15,1,0))</f>
        <v/>
      </c>
      <c r="Z15" s="240"/>
      <c r="AA15" s="108" t="str">
        <f>IF(AB15="","",IF(AB15&gt;AD15,1,0))</f>
        <v/>
      </c>
      <c r="AB15" s="141"/>
      <c r="AC15" s="141" t="s">
        <v>14</v>
      </c>
      <c r="AD15" s="153"/>
      <c r="AE15" s="108" t="str">
        <f>IF(AD15="","",IF(AD15&gt;AB15,1,0))</f>
        <v/>
      </c>
      <c r="AF15" s="243"/>
      <c r="AG15" s="121" t="str">
        <f>IF(AH15="","",IF(AH15&gt;AJ15,1,0))</f>
        <v/>
      </c>
      <c r="AH15" s="131"/>
      <c r="AI15" s="132" t="s">
        <v>14</v>
      </c>
      <c r="AJ15" s="133"/>
      <c r="AK15" s="121" t="str">
        <f>IF(AJ15="","",IF(AJ15&gt;AH15,1,0))</f>
        <v/>
      </c>
      <c r="AL15" s="240"/>
      <c r="AM15" s="108" t="str">
        <f>IF(AN15="","",IF(AN15&gt;AP15,1,0))</f>
        <v/>
      </c>
      <c r="AN15" s="141"/>
      <c r="AO15" s="141" t="s">
        <v>14</v>
      </c>
      <c r="AP15" s="153"/>
      <c r="AQ15" s="108" t="str">
        <f>IF(AP15="","",IF(AP15&gt;AN15,1,0))</f>
        <v/>
      </c>
      <c r="AR15" s="243"/>
      <c r="AS15" s="121">
        <f>IF(AT15="","",IF(AT15&gt;AV15,1,0))</f>
        <v>0</v>
      </c>
      <c r="AT15" s="131">
        <v>8</v>
      </c>
      <c r="AU15" s="132" t="s">
        <v>14</v>
      </c>
      <c r="AV15" s="133">
        <v>15</v>
      </c>
      <c r="AW15" s="121">
        <f>IF(AV15="","",IF(AV15&gt;AT15,1,0))</f>
        <v>1</v>
      </c>
      <c r="AX15" s="243"/>
      <c r="AY15" s="121" t="str">
        <f>IF(AZ15="","",IF(AZ15&gt;BB15,1,0))</f>
        <v/>
      </c>
      <c r="AZ15" s="131"/>
      <c r="BA15" s="132" t="s">
        <v>14</v>
      </c>
      <c r="BB15" s="133"/>
      <c r="BC15" s="121" t="str">
        <f>IF(BB15="","",IF(BB15&gt;AZ15,1,0))</f>
        <v/>
      </c>
      <c r="BD15" s="243"/>
      <c r="BE15" s="121" t="str">
        <f>IF(BF15="","",IF(BF15&gt;BH15,1,0))</f>
        <v/>
      </c>
      <c r="BF15" s="131"/>
      <c r="BG15" s="132" t="s">
        <v>14</v>
      </c>
      <c r="BH15" s="133"/>
      <c r="BI15" s="121" t="str">
        <f>IF(BH15="","",IF(BH15&gt;BF15,1,0))</f>
        <v/>
      </c>
      <c r="BJ15" s="208"/>
      <c r="BK15" s="235"/>
      <c r="BL15" s="208"/>
      <c r="BM15" s="235"/>
      <c r="BN15" s="235"/>
      <c r="BO15" s="235"/>
      <c r="BP15" s="236"/>
      <c r="BQ15" s="238"/>
      <c r="BR15" s="238"/>
      <c r="BS15" s="250"/>
      <c r="BT15" s="225"/>
      <c r="BV15" s="99"/>
    </row>
    <row r="16" spans="1:78" ht="14" x14ac:dyDescent="0.2">
      <c r="A16" s="196">
        <f>T2</f>
        <v>0</v>
      </c>
      <c r="B16" s="268" t="str">
        <f>T4</f>
        <v>①</v>
      </c>
      <c r="C16" s="135"/>
      <c r="D16" s="136">
        <f>X4</f>
        <v>0</v>
      </c>
      <c r="E16" s="136" t="s">
        <v>14</v>
      </c>
      <c r="F16" s="136">
        <f>U4</f>
        <v>2</v>
      </c>
      <c r="G16" s="137"/>
      <c r="H16" s="231" t="str">
        <f>$T$8</f>
        <v>⑱</v>
      </c>
      <c r="I16" s="136"/>
      <c r="J16" s="136">
        <f>X8</f>
        <v>0</v>
      </c>
      <c r="K16" s="136" t="s">
        <v>14</v>
      </c>
      <c r="L16" s="136">
        <f>$U$8</f>
        <v>2</v>
      </c>
      <c r="M16" s="137"/>
      <c r="N16" s="218" t="str">
        <f>T12</f>
        <v>⑬</v>
      </c>
      <c r="O16" s="136"/>
      <c r="P16" s="136">
        <f>X12</f>
        <v>0</v>
      </c>
      <c r="Q16" s="136" t="s">
        <v>14</v>
      </c>
      <c r="R16" s="146">
        <f>U12</f>
        <v>2</v>
      </c>
      <c r="S16" s="137"/>
      <c r="T16" s="252"/>
      <c r="U16" s="253"/>
      <c r="V16" s="253"/>
      <c r="W16" s="253"/>
      <c r="X16" s="253"/>
      <c r="Y16" s="254"/>
      <c r="Z16" s="241" t="s">
        <v>16</v>
      </c>
      <c r="AA16" s="113">
        <f>IF(AB17="","",SUM(AA17:AA19))</f>
        <v>0</v>
      </c>
      <c r="AB16" s="114"/>
      <c r="AC16" s="115" t="s">
        <v>14</v>
      </c>
      <c r="AD16" s="113">
        <f>IF(AD17="","",SUM(AE17:AE19))</f>
        <v>2</v>
      </c>
      <c r="AE16" s="114"/>
      <c r="AF16" s="221"/>
      <c r="AG16" s="147" t="str">
        <f>IF(AH17="","",SUM(AG17:AG19))</f>
        <v/>
      </c>
      <c r="AH16" s="148"/>
      <c r="AI16" s="144" t="s">
        <v>14</v>
      </c>
      <c r="AJ16" s="147" t="str">
        <f>IF(AJ17="","",SUM(AK17:AK19))</f>
        <v/>
      </c>
      <c r="AK16" s="148"/>
      <c r="AL16" s="241" t="s">
        <v>17</v>
      </c>
      <c r="AM16" s="113">
        <f>IF(AN17="","",SUM(AM17:AM19))</f>
        <v>0</v>
      </c>
      <c r="AN16" s="114"/>
      <c r="AO16" s="115" t="s">
        <v>14</v>
      </c>
      <c r="AP16" s="113">
        <f>IF(AP17="","",SUM(AQ17:AQ19))</f>
        <v>2</v>
      </c>
      <c r="AQ16" s="114"/>
      <c r="AR16" s="221"/>
      <c r="AS16" s="147" t="str">
        <f>IF(AT17="","",SUM(AS17:AS19))</f>
        <v/>
      </c>
      <c r="AT16" s="148"/>
      <c r="AU16" s="144" t="s">
        <v>14</v>
      </c>
      <c r="AV16" s="147" t="str">
        <f>IF(AV17="","",SUM(AW17:AW19))</f>
        <v/>
      </c>
      <c r="AW16" s="148"/>
      <c r="AX16" s="241"/>
      <c r="AY16" s="113" t="str">
        <f>IF(AZ17="","",SUM(AY17:AY19))</f>
        <v/>
      </c>
      <c r="AZ16" s="114"/>
      <c r="BA16" s="115" t="s">
        <v>14</v>
      </c>
      <c r="BB16" s="113" t="str">
        <f>IF(BB17="","",SUM(BC17:BC19))</f>
        <v/>
      </c>
      <c r="BC16" s="114"/>
      <c r="BD16" s="241"/>
      <c r="BE16" s="113" t="str">
        <f>IF(BF17="","",SUM(BE17:BE19))</f>
        <v/>
      </c>
      <c r="BF16" s="114"/>
      <c r="BG16" s="115" t="s">
        <v>14</v>
      </c>
      <c r="BH16" s="113" t="str">
        <f>IF(BH17="","",SUM(BI17:BI19))</f>
        <v/>
      </c>
      <c r="BI16" s="114"/>
      <c r="BJ16" s="206">
        <f>SUMPRODUCT((J16=2)+(P16=2)+(D16=2)+(AA16=2)+(AG16=2)+(AM16=2)+(AS16=2)+(AY16=2)+(BE16=2))</f>
        <v>0</v>
      </c>
      <c r="BK16" s="209" t="s">
        <v>14</v>
      </c>
      <c r="BL16" s="206">
        <f>SUMPRODUCT((L16=2)+(R16=2)+(F16=2)+(AD16=2)+(AJ16=2)+(AP16=2)+(AV16=2)+(BB16=2)+(BH16=2))</f>
        <v>5</v>
      </c>
      <c r="BM16" s="234">
        <f>SUM(D16,J16,P16,U16,AA16,AG16,AM16,AS16,AY16,BE16)</f>
        <v>0</v>
      </c>
      <c r="BN16" s="234" t="s">
        <v>14</v>
      </c>
      <c r="BO16" s="234">
        <f>SUM(F16,L16,R16,AD16,AJ16,AP16,AV16,BB16,BH16)</f>
        <v>10</v>
      </c>
      <c r="BP16" s="212">
        <f>SUM(BM16/BO16)</f>
        <v>0</v>
      </c>
      <c r="BQ16" s="237">
        <f>SUM(J17,J18,J19,P17,P18,P19,V17,V18,V19,AB17,AB18,AB19,AH17,AH18,AH19,AN17,AN18,AN19,AT17,AT18,AT19,AZ17,AZ18,AZ19,BF17,BF18,BF19,D17,D18,D19)</f>
        <v>0</v>
      </c>
      <c r="BR16" s="237">
        <f>SUM(F17,F18,F19,L17,L18,L19,R17,R18,R19,X17,X18,X19,AD17,AD18,AD19,AJ17,AJ18,AJ19,AP17,AP18,AP19,AV17,AV18,AV19,BB17,BB18,BB19,BH17,BH18,BH19)</f>
        <v>150</v>
      </c>
      <c r="BS16" s="244">
        <f>SUM(BQ16/BR16)</f>
        <v>0</v>
      </c>
      <c r="BT16" s="224">
        <f>$BU16</f>
        <v>8</v>
      </c>
      <c r="BU16" s="105">
        <f>RANK(BX16,BX$4:BX$43)</f>
        <v>8</v>
      </c>
      <c r="BV16" s="99">
        <f>IF(BM16=0,0,IF(BO16=0,9,BP16))</f>
        <v>0</v>
      </c>
      <c r="BW16" s="105">
        <f>IF(BQ16=0,0,BS16)</f>
        <v>0</v>
      </c>
      <c r="BX16" s="105">
        <f>BJ16+0.01*BV16+0.00001*BW16</f>
        <v>0</v>
      </c>
    </row>
    <row r="17" spans="1:76" x14ac:dyDescent="0.2">
      <c r="A17" s="271" t="str">
        <f>T3</f>
        <v>ＲＩＳＥ</v>
      </c>
      <c r="B17" s="229"/>
      <c r="C17" s="138">
        <f>Y5</f>
        <v>0</v>
      </c>
      <c r="D17" s="108">
        <f>X5</f>
        <v>0</v>
      </c>
      <c r="E17" s="108" t="s">
        <v>14</v>
      </c>
      <c r="F17" s="108">
        <f>V5</f>
        <v>15</v>
      </c>
      <c r="G17" s="139">
        <f>U5</f>
        <v>1</v>
      </c>
      <c r="H17" s="232"/>
      <c r="I17" s="108">
        <f>Y9</f>
        <v>0</v>
      </c>
      <c r="J17" s="108">
        <f>X9</f>
        <v>0</v>
      </c>
      <c r="K17" s="108" t="s">
        <v>14</v>
      </c>
      <c r="L17" s="108">
        <f>V9</f>
        <v>15</v>
      </c>
      <c r="M17" s="139">
        <f>U9</f>
        <v>1</v>
      </c>
      <c r="N17" s="219"/>
      <c r="O17" s="149">
        <f>Y13</f>
        <v>0</v>
      </c>
      <c r="P17" s="139">
        <f>X13</f>
        <v>0</v>
      </c>
      <c r="Q17" s="108" t="s">
        <v>14</v>
      </c>
      <c r="R17" s="149">
        <f>V13</f>
        <v>15</v>
      </c>
      <c r="S17" s="139">
        <f>U13</f>
        <v>1</v>
      </c>
      <c r="T17" s="255"/>
      <c r="U17" s="256"/>
      <c r="V17" s="256"/>
      <c r="W17" s="256"/>
      <c r="X17" s="256"/>
      <c r="Y17" s="257"/>
      <c r="Z17" s="242"/>
      <c r="AA17" s="121">
        <f>IF(AB17="","",IF(AB17&gt;AD17,1,0))</f>
        <v>0</v>
      </c>
      <c r="AB17" s="122">
        <v>0</v>
      </c>
      <c r="AC17" s="121" t="s">
        <v>14</v>
      </c>
      <c r="AD17" s="124">
        <v>15</v>
      </c>
      <c r="AE17" s="121">
        <f>IF(AD17="","",IF(AD17&gt;AB17,1,0))</f>
        <v>1</v>
      </c>
      <c r="AF17" s="222"/>
      <c r="AG17" s="108" t="str">
        <f>IF(AH17="","",IF(AH17&gt;AJ17,1,0))</f>
        <v/>
      </c>
      <c r="AH17" s="144"/>
      <c r="AI17" s="108" t="s">
        <v>14</v>
      </c>
      <c r="AJ17" s="150"/>
      <c r="AK17" s="108" t="str">
        <f>IF(AJ17="","",IF(AJ17&gt;AH17,1,0))</f>
        <v/>
      </c>
      <c r="AL17" s="242"/>
      <c r="AM17" s="121">
        <f>IF(AN17="","",IF(AN17&gt;AP17,1,0))</f>
        <v>0</v>
      </c>
      <c r="AN17" s="122">
        <v>0</v>
      </c>
      <c r="AO17" s="121" t="s">
        <v>14</v>
      </c>
      <c r="AP17" s="124">
        <v>15</v>
      </c>
      <c r="AQ17" s="121">
        <f>IF(AP17="","",IF(AP17&gt;AN17,1,0))</f>
        <v>1</v>
      </c>
      <c r="AR17" s="222"/>
      <c r="AS17" s="108" t="str">
        <f>IF(AT17="","",IF(AT17&gt;AV17,1,0))</f>
        <v/>
      </c>
      <c r="AT17" s="144"/>
      <c r="AU17" s="108" t="s">
        <v>14</v>
      </c>
      <c r="AV17" s="150"/>
      <c r="AW17" s="108" t="str">
        <f>IF(AV17="","",IF(AV17&gt;AT17,1,0))</f>
        <v/>
      </c>
      <c r="AX17" s="242"/>
      <c r="AY17" s="121" t="str">
        <f>IF(AZ17="","",IF(AZ17&gt;BB17,1,0))</f>
        <v/>
      </c>
      <c r="AZ17" s="122"/>
      <c r="BA17" s="121" t="s">
        <v>14</v>
      </c>
      <c r="BB17" s="124"/>
      <c r="BC17" s="121" t="str">
        <f>IF(BB17="","",IF(BB17&gt;AZ17,1,0))</f>
        <v/>
      </c>
      <c r="BD17" s="242"/>
      <c r="BE17" s="121" t="str">
        <f>IF(BF17="","",IF(BF17&gt;BH17,1,0))</f>
        <v/>
      </c>
      <c r="BF17" s="122"/>
      <c r="BG17" s="121" t="s">
        <v>14</v>
      </c>
      <c r="BH17" s="124"/>
      <c r="BI17" s="121" t="str">
        <f>IF(BH17="","",IF(BH17&gt;BF17,1,0))</f>
        <v/>
      </c>
      <c r="BJ17" s="207"/>
      <c r="BK17" s="210"/>
      <c r="BL17" s="207"/>
      <c r="BM17" s="210"/>
      <c r="BN17" s="210"/>
      <c r="BO17" s="210"/>
      <c r="BP17" s="213"/>
      <c r="BQ17" s="216"/>
      <c r="BR17" s="216"/>
      <c r="BS17" s="245"/>
      <c r="BT17" s="224"/>
      <c r="BV17" s="99"/>
    </row>
    <row r="18" spans="1:76" x14ac:dyDescent="0.2">
      <c r="A18" s="271"/>
      <c r="B18" s="229"/>
      <c r="C18" s="138">
        <f>Y6</f>
        <v>0</v>
      </c>
      <c r="D18" s="108">
        <f>X6</f>
        <v>0</v>
      </c>
      <c r="E18" s="108" t="s">
        <v>14</v>
      </c>
      <c r="F18" s="108">
        <f>V6</f>
        <v>15</v>
      </c>
      <c r="G18" s="139">
        <f>U6</f>
        <v>1</v>
      </c>
      <c r="H18" s="232"/>
      <c r="I18" s="108">
        <f>Y10</f>
        <v>0</v>
      </c>
      <c r="J18" s="108">
        <f>X10</f>
        <v>0</v>
      </c>
      <c r="K18" s="108" t="s">
        <v>14</v>
      </c>
      <c r="L18" s="108">
        <f>V10</f>
        <v>15</v>
      </c>
      <c r="M18" s="139">
        <f>U10</f>
        <v>1</v>
      </c>
      <c r="N18" s="219"/>
      <c r="O18" s="149">
        <f>Y14</f>
        <v>0</v>
      </c>
      <c r="P18" s="139">
        <f>X14</f>
        <v>0</v>
      </c>
      <c r="Q18" s="108" t="s">
        <v>14</v>
      </c>
      <c r="R18" s="149">
        <f>V14</f>
        <v>15</v>
      </c>
      <c r="S18" s="139">
        <f>U14</f>
        <v>1</v>
      </c>
      <c r="T18" s="255"/>
      <c r="U18" s="256"/>
      <c r="V18" s="256"/>
      <c r="W18" s="256"/>
      <c r="X18" s="256"/>
      <c r="Y18" s="257"/>
      <c r="Z18" s="242"/>
      <c r="AA18" s="121">
        <f>IF(AB18="","",IF(AB18&gt;AD18,1,0))</f>
        <v>0</v>
      </c>
      <c r="AB18" s="123">
        <v>0</v>
      </c>
      <c r="AC18" s="121" t="s">
        <v>14</v>
      </c>
      <c r="AD18" s="127">
        <v>15</v>
      </c>
      <c r="AE18" s="121">
        <f>IF(AD18="","",IF(AD18&gt;AB18,1,0))</f>
        <v>1</v>
      </c>
      <c r="AF18" s="222"/>
      <c r="AG18" s="108" t="str">
        <f>IF(AH18="","",IF(AH18&gt;AJ18,1,0))</f>
        <v/>
      </c>
      <c r="AH18" s="108"/>
      <c r="AI18" s="108" t="s">
        <v>14</v>
      </c>
      <c r="AJ18" s="149"/>
      <c r="AK18" s="108" t="str">
        <f>IF(AJ18="","",IF(AJ18&gt;AH18,1,0))</f>
        <v/>
      </c>
      <c r="AL18" s="242"/>
      <c r="AM18" s="121">
        <f>IF(AN18="","",IF(AN18&gt;AP18,1,0))</f>
        <v>0</v>
      </c>
      <c r="AN18" s="123">
        <v>0</v>
      </c>
      <c r="AO18" s="121" t="s">
        <v>14</v>
      </c>
      <c r="AP18" s="127">
        <v>15</v>
      </c>
      <c r="AQ18" s="121">
        <f>IF(AP18="","",IF(AP18&gt;AN18,1,0))</f>
        <v>1</v>
      </c>
      <c r="AR18" s="222"/>
      <c r="AS18" s="108" t="str">
        <f>IF(AT18="","",IF(AT18&gt;AV18,1,0))</f>
        <v/>
      </c>
      <c r="AT18" s="108"/>
      <c r="AU18" s="108" t="s">
        <v>14</v>
      </c>
      <c r="AV18" s="149"/>
      <c r="AW18" s="108" t="str">
        <f>IF(AV18="","",IF(AV18&gt;AT18,1,0))</f>
        <v/>
      </c>
      <c r="AX18" s="242"/>
      <c r="AY18" s="121" t="str">
        <f>IF(AZ18="","",IF(AZ18&gt;BB18,1,0))</f>
        <v/>
      </c>
      <c r="AZ18" s="123"/>
      <c r="BA18" s="121" t="s">
        <v>14</v>
      </c>
      <c r="BB18" s="127"/>
      <c r="BC18" s="121" t="str">
        <f>IF(BB18="","",IF(BB18&gt;AZ18,1,0))</f>
        <v/>
      </c>
      <c r="BD18" s="242"/>
      <c r="BE18" s="121" t="str">
        <f>IF(BF18="","",IF(BF18&gt;BH18,1,0))</f>
        <v/>
      </c>
      <c r="BF18" s="123"/>
      <c r="BG18" s="121" t="s">
        <v>14</v>
      </c>
      <c r="BH18" s="127"/>
      <c r="BI18" s="121" t="str">
        <f>IF(BH18="","",IF(BH18&gt;BF18,1,0))</f>
        <v/>
      </c>
      <c r="BJ18" s="207"/>
      <c r="BK18" s="210"/>
      <c r="BL18" s="207"/>
      <c r="BM18" s="210"/>
      <c r="BN18" s="210"/>
      <c r="BO18" s="210"/>
      <c r="BP18" s="213"/>
      <c r="BQ18" s="216"/>
      <c r="BR18" s="216"/>
      <c r="BS18" s="245"/>
      <c r="BT18" s="224"/>
      <c r="BV18" s="99"/>
    </row>
    <row r="19" spans="1:76" ht="13.5" thickBot="1" x14ac:dyDescent="0.25">
      <c r="A19" s="272"/>
      <c r="B19" s="269"/>
      <c r="C19" s="140" t="str">
        <f>Y7</f>
        <v/>
      </c>
      <c r="D19" s="141">
        <f>X7</f>
        <v>0</v>
      </c>
      <c r="E19" s="141" t="s">
        <v>14</v>
      </c>
      <c r="F19" s="141">
        <f>V7</f>
        <v>0</v>
      </c>
      <c r="G19" s="142" t="str">
        <f>U7</f>
        <v/>
      </c>
      <c r="H19" s="251"/>
      <c r="I19" s="141" t="str">
        <f>Y11</f>
        <v/>
      </c>
      <c r="J19" s="141">
        <f>X11</f>
        <v>0</v>
      </c>
      <c r="K19" s="141" t="s">
        <v>14</v>
      </c>
      <c r="L19" s="141">
        <f>V11</f>
        <v>0</v>
      </c>
      <c r="M19" s="142" t="str">
        <f>U11</f>
        <v/>
      </c>
      <c r="N19" s="239"/>
      <c r="O19" s="153" t="str">
        <f>Y15</f>
        <v/>
      </c>
      <c r="P19" s="142">
        <f>X15</f>
        <v>0</v>
      </c>
      <c r="Q19" s="141" t="s">
        <v>14</v>
      </c>
      <c r="R19" s="153">
        <f>V15</f>
        <v>0</v>
      </c>
      <c r="S19" s="142" t="str">
        <f>U15</f>
        <v/>
      </c>
      <c r="T19" s="258"/>
      <c r="U19" s="259"/>
      <c r="V19" s="259"/>
      <c r="W19" s="259"/>
      <c r="X19" s="259"/>
      <c r="Y19" s="260"/>
      <c r="Z19" s="243"/>
      <c r="AA19" s="121" t="str">
        <f>IF(AB19="","",IF(AB19&gt;AD19,1,0))</f>
        <v/>
      </c>
      <c r="AB19" s="131"/>
      <c r="AC19" s="132" t="s">
        <v>14</v>
      </c>
      <c r="AD19" s="133"/>
      <c r="AE19" s="121" t="str">
        <f>IF(AD19="","",IF(AD19&gt;AB19,1,0))</f>
        <v/>
      </c>
      <c r="AF19" s="240"/>
      <c r="AG19" s="108" t="str">
        <f>IF(AH19="","",IF(AH19&gt;AJ19,1,0))</f>
        <v/>
      </c>
      <c r="AH19" s="141"/>
      <c r="AI19" s="141" t="s">
        <v>14</v>
      </c>
      <c r="AJ19" s="153"/>
      <c r="AK19" s="108" t="str">
        <f>IF(AJ19="","",IF(AJ19&gt;AH19,1,0))</f>
        <v/>
      </c>
      <c r="AL19" s="243"/>
      <c r="AM19" s="121" t="str">
        <f>IF(AN19="","",IF(AN19&gt;AP19,1,0))</f>
        <v/>
      </c>
      <c r="AN19" s="131"/>
      <c r="AO19" s="132" t="s">
        <v>14</v>
      </c>
      <c r="AP19" s="133"/>
      <c r="AQ19" s="121" t="str">
        <f>IF(AP19="","",IF(AP19&gt;AN19,1,0))</f>
        <v/>
      </c>
      <c r="AR19" s="240"/>
      <c r="AS19" s="108" t="str">
        <f>IF(AT19="","",IF(AT19&gt;AV19,1,0))</f>
        <v/>
      </c>
      <c r="AT19" s="141"/>
      <c r="AU19" s="141" t="s">
        <v>14</v>
      </c>
      <c r="AV19" s="153"/>
      <c r="AW19" s="108" t="str">
        <f>IF(AV19="","",IF(AV19&gt;AT19,1,0))</f>
        <v/>
      </c>
      <c r="AX19" s="243"/>
      <c r="AY19" s="121" t="str">
        <f>IF(AZ19="","",IF(AZ19&gt;BB19,1,0))</f>
        <v/>
      </c>
      <c r="AZ19" s="131"/>
      <c r="BA19" s="132" t="s">
        <v>14</v>
      </c>
      <c r="BB19" s="133"/>
      <c r="BC19" s="121" t="str">
        <f>IF(BB19="","",IF(BB19&gt;AZ19,1,0))</f>
        <v/>
      </c>
      <c r="BD19" s="243"/>
      <c r="BE19" s="121" t="str">
        <f>IF(BF19="","",IF(BF19&gt;BH19,1,0))</f>
        <v/>
      </c>
      <c r="BF19" s="131"/>
      <c r="BG19" s="132" t="s">
        <v>14</v>
      </c>
      <c r="BH19" s="133"/>
      <c r="BI19" s="121" t="str">
        <f>IF(BH19="","",IF(BH19&gt;BF19,1,0))</f>
        <v/>
      </c>
      <c r="BJ19" s="208"/>
      <c r="BK19" s="235"/>
      <c r="BL19" s="208"/>
      <c r="BM19" s="235"/>
      <c r="BN19" s="235"/>
      <c r="BO19" s="235"/>
      <c r="BP19" s="236"/>
      <c r="BQ19" s="238"/>
      <c r="BR19" s="238"/>
      <c r="BS19" s="250"/>
      <c r="BT19" s="225"/>
      <c r="BV19" s="99"/>
    </row>
    <row r="20" spans="1:76" ht="14" x14ac:dyDescent="0.2">
      <c r="A20" s="196">
        <f>T2</f>
        <v>0</v>
      </c>
      <c r="B20" s="264">
        <f>Z4</f>
        <v>0</v>
      </c>
      <c r="C20" s="143"/>
      <c r="D20" s="144" t="str">
        <f>AD4</f>
        <v/>
      </c>
      <c r="E20" s="144" t="s">
        <v>14</v>
      </c>
      <c r="F20" s="144" t="str">
        <f>AA4</f>
        <v/>
      </c>
      <c r="G20" s="145"/>
      <c r="H20" s="231" t="str">
        <f>$Z$8</f>
        <v>②</v>
      </c>
      <c r="I20" s="136"/>
      <c r="J20" s="136">
        <f>AD8</f>
        <v>2</v>
      </c>
      <c r="K20" s="136" t="s">
        <v>14</v>
      </c>
      <c r="L20" s="146">
        <f>AA8</f>
        <v>1</v>
      </c>
      <c r="M20" s="137"/>
      <c r="N20" s="218">
        <f>$Z$12</f>
        <v>0</v>
      </c>
      <c r="O20" s="136"/>
      <c r="P20" s="136" t="str">
        <f>AD12</f>
        <v/>
      </c>
      <c r="Q20" s="136" t="s">
        <v>14</v>
      </c>
      <c r="R20" s="146" t="str">
        <f>AA12</f>
        <v/>
      </c>
      <c r="S20" s="137"/>
      <c r="T20" s="218" t="str">
        <f>Z16</f>
        <v>⑦</v>
      </c>
      <c r="U20" s="155"/>
      <c r="V20" s="136">
        <f>AD16</f>
        <v>2</v>
      </c>
      <c r="W20" s="136" t="s">
        <v>14</v>
      </c>
      <c r="X20" s="146">
        <f>AA16</f>
        <v>0</v>
      </c>
      <c r="Y20" s="137"/>
      <c r="Z20" s="252"/>
      <c r="AA20" s="253"/>
      <c r="AB20" s="253"/>
      <c r="AC20" s="253"/>
      <c r="AD20" s="253"/>
      <c r="AE20" s="254"/>
      <c r="AF20" s="241" t="s">
        <v>31</v>
      </c>
      <c r="AG20" s="113">
        <f>IF(AH21="","",SUM(AG21:AG23))</f>
        <v>2</v>
      </c>
      <c r="AH20" s="114"/>
      <c r="AI20" s="115" t="s">
        <v>14</v>
      </c>
      <c r="AJ20" s="113">
        <f>IF(AJ21="","",SUM(AK21:AK23))</f>
        <v>0</v>
      </c>
      <c r="AK20" s="114"/>
      <c r="AL20" s="265" t="s">
        <v>33</v>
      </c>
      <c r="AM20" s="109">
        <f>IF(AN21="","",SUM(AM21:AM23))</f>
        <v>2</v>
      </c>
      <c r="AN20" s="110"/>
      <c r="AO20" s="112" t="s">
        <v>14</v>
      </c>
      <c r="AP20" s="109">
        <f>IF(AP21="","",SUM(AQ21:AQ23))</f>
        <v>0</v>
      </c>
      <c r="AQ20" s="110"/>
      <c r="AR20" s="241" t="s">
        <v>26</v>
      </c>
      <c r="AS20" s="113">
        <f>IF(AT21="","",SUM(AS21:AS23))</f>
        <v>2</v>
      </c>
      <c r="AT20" s="114"/>
      <c r="AU20" s="115" t="s">
        <v>14</v>
      </c>
      <c r="AV20" s="113">
        <f>IF(AV21="","",SUM(AW21:AW23))</f>
        <v>0</v>
      </c>
      <c r="AW20" s="114"/>
      <c r="AX20" s="241"/>
      <c r="AY20" s="113" t="str">
        <f>IF(AZ21="","",SUM(AY21:AY23))</f>
        <v/>
      </c>
      <c r="AZ20" s="114"/>
      <c r="BA20" s="115" t="s">
        <v>14</v>
      </c>
      <c r="BB20" s="113" t="str">
        <f>IF(BB21="","",SUM(BC21:BC23))</f>
        <v/>
      </c>
      <c r="BC20" s="114"/>
      <c r="BD20" s="241"/>
      <c r="BE20" s="113" t="str">
        <f>IF(BF21="","",SUM(BE21:BE23))</f>
        <v/>
      </c>
      <c r="BF20" s="114"/>
      <c r="BG20" s="115" t="s">
        <v>14</v>
      </c>
      <c r="BH20" s="113" t="str">
        <f>IF(BH21="","",SUM(BI21:BI23))</f>
        <v/>
      </c>
      <c r="BI20" s="114"/>
      <c r="BJ20" s="206">
        <f>SUMPRODUCT((D20=2)+(J20=2)+(P20=2)+(V20=2)+(AG20=2)+(AM20=2)+(AS20=2)+(AY20=2)+(BE20=2))</f>
        <v>5</v>
      </c>
      <c r="BK20" s="209" t="s">
        <v>14</v>
      </c>
      <c r="BL20" s="206">
        <f>SUMPRODUCT((L20=2)+(R20=2)+(F20=2)+(X20=2)+(AJ20=2)+(AP20=2)+(AV20=2)+(BB20=2)+(BH20=2))</f>
        <v>0</v>
      </c>
      <c r="BM20" s="234">
        <f>SUM(D20,J20,P20,V20,,AG20,AM20,AS20,AY20,BE20)</f>
        <v>10</v>
      </c>
      <c r="BN20" s="234" t="s">
        <v>14</v>
      </c>
      <c r="BO20" s="234">
        <f>SUM(F20,L20,R20,X20,AJ20,AP20,AV20,BB20,BH20)</f>
        <v>1</v>
      </c>
      <c r="BP20" s="212">
        <f>SUM(BM20/BO20)</f>
        <v>10</v>
      </c>
      <c r="BQ20" s="237">
        <f>SUM(J21,J22,J23,P21,P22,P23,V21,V22,V23,AB21,AB22,AB23,AH21,AH22,AH23,AN21,AN22,AN23,AT21,AT22,AT23,AZ21,AZ22,AZ23,BF21,BF22,BF23,D21,D22,D23)</f>
        <v>162</v>
      </c>
      <c r="BR20" s="237">
        <f>SUM(F21,F22,F23,L21,L22,L23,R21,R22,R23,X21,X22,X23,AD21,AD22,AD23,AJ21,AJ22,AJ23,AP21,AP22,AP23,AV21,AV22,AV23,BB21,BB22,BB23,BH21,BH22,BH23)</f>
        <v>87</v>
      </c>
      <c r="BS20" s="244">
        <f>SUM(BQ20/BR20)</f>
        <v>1.8620689655172413</v>
      </c>
      <c r="BT20" s="224">
        <v>2</v>
      </c>
      <c r="BU20" s="105">
        <f>RANK(BX20,BX$4:BX$43)</f>
        <v>1</v>
      </c>
      <c r="BV20" s="99">
        <f>IF(BM20=0,0,IF(BO20=0,9,BP20))</f>
        <v>10</v>
      </c>
      <c r="BW20" s="105">
        <f>IF(BQ20=0,0,BS20)</f>
        <v>1.8620689655172413</v>
      </c>
      <c r="BX20" s="105">
        <f>BJ20+0.01*BV20+0.00001*BW20</f>
        <v>5.1000186206896547</v>
      </c>
    </row>
    <row r="21" spans="1:76" x14ac:dyDescent="0.2">
      <c r="A21" s="262" t="str">
        <f>Z3</f>
        <v>Ｑビック</v>
      </c>
      <c r="B21" s="229"/>
      <c r="C21" s="138" t="str">
        <f>AE5</f>
        <v/>
      </c>
      <c r="D21" s="108">
        <f>AD5</f>
        <v>0</v>
      </c>
      <c r="E21" s="108" t="s">
        <v>14</v>
      </c>
      <c r="F21" s="108">
        <f>AB5</f>
        <v>0</v>
      </c>
      <c r="G21" s="139" t="str">
        <f>AA5</f>
        <v/>
      </c>
      <c r="H21" s="232"/>
      <c r="I21" s="108">
        <f>AE9</f>
        <v>1</v>
      </c>
      <c r="J21" s="108">
        <f>AD9</f>
        <v>15</v>
      </c>
      <c r="K21" s="108" t="s">
        <v>14</v>
      </c>
      <c r="L21" s="149">
        <v>6</v>
      </c>
      <c r="M21" s="139">
        <f>AA9</f>
        <v>0</v>
      </c>
      <c r="N21" s="219"/>
      <c r="O21" s="108" t="str">
        <f>AE13</f>
        <v/>
      </c>
      <c r="P21" s="108">
        <f>AD13</f>
        <v>0</v>
      </c>
      <c r="Q21" s="108" t="s">
        <v>14</v>
      </c>
      <c r="R21" s="149">
        <f>AB13</f>
        <v>0</v>
      </c>
      <c r="S21" s="139" t="str">
        <f>AA13</f>
        <v/>
      </c>
      <c r="T21" s="219"/>
      <c r="U21" s="156">
        <f>AE17</f>
        <v>1</v>
      </c>
      <c r="V21" s="108">
        <f>AD17</f>
        <v>15</v>
      </c>
      <c r="W21" s="108" t="s">
        <v>14</v>
      </c>
      <c r="X21" s="149">
        <f>AB17</f>
        <v>0</v>
      </c>
      <c r="Y21" s="139">
        <f>AA17</f>
        <v>0</v>
      </c>
      <c r="Z21" s="255"/>
      <c r="AA21" s="256"/>
      <c r="AB21" s="256"/>
      <c r="AC21" s="256"/>
      <c r="AD21" s="256"/>
      <c r="AE21" s="257"/>
      <c r="AF21" s="242"/>
      <c r="AG21" s="121">
        <f>IF(AH21="","",IF(AH21&gt;AJ21,1,0))</f>
        <v>1</v>
      </c>
      <c r="AH21" s="122">
        <v>15</v>
      </c>
      <c r="AI21" s="121" t="s">
        <v>14</v>
      </c>
      <c r="AJ21" s="124">
        <v>8</v>
      </c>
      <c r="AK21" s="121">
        <f>IF(AJ21="","",IF(AJ21&gt;AH21,1,0))</f>
        <v>0</v>
      </c>
      <c r="AL21" s="266"/>
      <c r="AM21" s="117">
        <f>IF(AN21="","",IF(AN21&gt;AP21,1,0))</f>
        <v>1</v>
      </c>
      <c r="AN21" s="118">
        <v>15</v>
      </c>
      <c r="AO21" s="117" t="s">
        <v>14</v>
      </c>
      <c r="AP21" s="119">
        <v>12</v>
      </c>
      <c r="AQ21" s="117">
        <f>IF(AP21="","",IF(AP21&gt;AN21,1,0))</f>
        <v>0</v>
      </c>
      <c r="AR21" s="242"/>
      <c r="AS21" s="121">
        <f>IF(AT21="","",IF(AT21&gt;AV21,1,0))</f>
        <v>1</v>
      </c>
      <c r="AT21" s="122">
        <v>15</v>
      </c>
      <c r="AU21" s="121" t="s">
        <v>14</v>
      </c>
      <c r="AV21" s="124">
        <v>11</v>
      </c>
      <c r="AW21" s="121">
        <f>IF(AV21="","",IF(AV21&gt;AT21,1,0))</f>
        <v>0</v>
      </c>
      <c r="AX21" s="242"/>
      <c r="AY21" s="121" t="str">
        <f>IF(AZ21="","",IF(AZ21&gt;BB21,1,0))</f>
        <v/>
      </c>
      <c r="AZ21" s="122"/>
      <c r="BA21" s="121" t="s">
        <v>14</v>
      </c>
      <c r="BB21" s="124"/>
      <c r="BC21" s="121" t="str">
        <f>IF(BB21="","",IF(BB21&gt;AZ21,1,0))</f>
        <v/>
      </c>
      <c r="BD21" s="242"/>
      <c r="BE21" s="121" t="str">
        <f>IF(BF21="","",IF(BF21&gt;BH21,1,0))</f>
        <v/>
      </c>
      <c r="BF21" s="122"/>
      <c r="BG21" s="121" t="s">
        <v>14</v>
      </c>
      <c r="BH21" s="124"/>
      <c r="BI21" s="121" t="str">
        <f>IF(BH21="","",IF(BH21&gt;BF21,1,0))</f>
        <v/>
      </c>
      <c r="BJ21" s="207"/>
      <c r="BK21" s="210"/>
      <c r="BL21" s="207"/>
      <c r="BM21" s="210"/>
      <c r="BN21" s="210"/>
      <c r="BO21" s="210"/>
      <c r="BP21" s="213"/>
      <c r="BQ21" s="216"/>
      <c r="BR21" s="216"/>
      <c r="BS21" s="245"/>
      <c r="BT21" s="224"/>
      <c r="BV21" s="99"/>
    </row>
    <row r="22" spans="1:76" x14ac:dyDescent="0.2">
      <c r="A22" s="262"/>
      <c r="B22" s="229"/>
      <c r="C22" s="138" t="str">
        <f>AE6</f>
        <v/>
      </c>
      <c r="D22" s="108">
        <f>AD6</f>
        <v>0</v>
      </c>
      <c r="E22" s="108" t="s">
        <v>14</v>
      </c>
      <c r="F22" s="108">
        <f>AB6</f>
        <v>0</v>
      </c>
      <c r="G22" s="139" t="str">
        <f>AA6</f>
        <v/>
      </c>
      <c r="H22" s="232"/>
      <c r="I22" s="108">
        <f>AE10</f>
        <v>0</v>
      </c>
      <c r="J22" s="108">
        <f>AD10</f>
        <v>12</v>
      </c>
      <c r="K22" s="108" t="s">
        <v>14</v>
      </c>
      <c r="L22" s="149">
        <v>15</v>
      </c>
      <c r="M22" s="139">
        <f>AA10</f>
        <v>1</v>
      </c>
      <c r="N22" s="219"/>
      <c r="O22" s="108" t="str">
        <f>AE14</f>
        <v/>
      </c>
      <c r="P22" s="108">
        <f>AD14</f>
        <v>0</v>
      </c>
      <c r="Q22" s="108" t="s">
        <v>14</v>
      </c>
      <c r="R22" s="149">
        <f>AB14</f>
        <v>0</v>
      </c>
      <c r="S22" s="139" t="str">
        <f>AA14</f>
        <v/>
      </c>
      <c r="T22" s="219"/>
      <c r="U22" s="156">
        <f>AE18</f>
        <v>1</v>
      </c>
      <c r="V22" s="108">
        <f>AD18</f>
        <v>15</v>
      </c>
      <c r="W22" s="108" t="s">
        <v>14</v>
      </c>
      <c r="X22" s="149">
        <f>AB18</f>
        <v>0</v>
      </c>
      <c r="Y22" s="139">
        <f>AA18</f>
        <v>0</v>
      </c>
      <c r="Z22" s="255"/>
      <c r="AA22" s="256"/>
      <c r="AB22" s="256"/>
      <c r="AC22" s="256"/>
      <c r="AD22" s="256"/>
      <c r="AE22" s="257"/>
      <c r="AF22" s="242"/>
      <c r="AG22" s="121">
        <f>IF(AH22="","",IF(AH22&gt;AJ22,1,0))</f>
        <v>1</v>
      </c>
      <c r="AH22" s="123">
        <v>15</v>
      </c>
      <c r="AI22" s="121" t="s">
        <v>14</v>
      </c>
      <c r="AJ22" s="127">
        <v>10</v>
      </c>
      <c r="AK22" s="121">
        <f>IF(AJ22="","",IF(AJ22&gt;AH22,1,0))</f>
        <v>0</v>
      </c>
      <c r="AL22" s="266"/>
      <c r="AM22" s="117">
        <f>IF(AN22="","",IF(AN22&gt;AP22,1,0))</f>
        <v>1</v>
      </c>
      <c r="AN22" s="120">
        <v>15</v>
      </c>
      <c r="AO22" s="117" t="s">
        <v>14</v>
      </c>
      <c r="AP22" s="126">
        <v>7</v>
      </c>
      <c r="AQ22" s="117">
        <f>IF(AP22="","",IF(AP22&gt;AN22,1,0))</f>
        <v>0</v>
      </c>
      <c r="AR22" s="242"/>
      <c r="AS22" s="121">
        <f>IF(AT22="","",IF(AT22&gt;AV22,1,0))</f>
        <v>1</v>
      </c>
      <c r="AT22" s="123">
        <v>15</v>
      </c>
      <c r="AU22" s="121" t="s">
        <v>14</v>
      </c>
      <c r="AV22" s="127">
        <v>6</v>
      </c>
      <c r="AW22" s="121">
        <f>IF(AV22="","",IF(AV22&gt;AT22,1,0))</f>
        <v>0</v>
      </c>
      <c r="AX22" s="242"/>
      <c r="AY22" s="121" t="str">
        <f>IF(AZ22="","",IF(AZ22&gt;BB22,1,0))</f>
        <v/>
      </c>
      <c r="AZ22" s="123"/>
      <c r="BA22" s="121" t="s">
        <v>14</v>
      </c>
      <c r="BB22" s="127"/>
      <c r="BC22" s="121" t="str">
        <f>IF(BB22="","",IF(BB22&gt;AZ22,1,0))</f>
        <v/>
      </c>
      <c r="BD22" s="242"/>
      <c r="BE22" s="121" t="str">
        <f>IF(BF22="","",IF(BF22&gt;BH22,1,0))</f>
        <v/>
      </c>
      <c r="BF22" s="123"/>
      <c r="BG22" s="121" t="s">
        <v>14</v>
      </c>
      <c r="BH22" s="127"/>
      <c r="BI22" s="121" t="str">
        <f>IF(BH22="","",IF(BH22&gt;BF22,1,0))</f>
        <v/>
      </c>
      <c r="BJ22" s="207"/>
      <c r="BK22" s="210"/>
      <c r="BL22" s="207"/>
      <c r="BM22" s="210"/>
      <c r="BN22" s="210"/>
      <c r="BO22" s="210"/>
      <c r="BP22" s="213"/>
      <c r="BQ22" s="216"/>
      <c r="BR22" s="216"/>
      <c r="BS22" s="245"/>
      <c r="BT22" s="224"/>
      <c r="BV22" s="99"/>
    </row>
    <row r="23" spans="1:76" ht="13.5" thickBot="1" x14ac:dyDescent="0.25">
      <c r="A23" s="263"/>
      <c r="B23" s="270"/>
      <c r="C23" s="151" t="str">
        <f>AE7</f>
        <v/>
      </c>
      <c r="D23" s="116">
        <f>AD7</f>
        <v>0</v>
      </c>
      <c r="E23" s="116" t="s">
        <v>14</v>
      </c>
      <c r="F23" s="116">
        <f>AB7</f>
        <v>0</v>
      </c>
      <c r="G23" s="152" t="str">
        <f>AA7</f>
        <v/>
      </c>
      <c r="H23" s="251"/>
      <c r="I23" s="141">
        <f>AE11</f>
        <v>1</v>
      </c>
      <c r="J23" s="141">
        <f>AD11</f>
        <v>15</v>
      </c>
      <c r="K23" s="141" t="s">
        <v>14</v>
      </c>
      <c r="L23" s="153">
        <v>12</v>
      </c>
      <c r="M23" s="142">
        <f>AA11</f>
        <v>0</v>
      </c>
      <c r="N23" s="239"/>
      <c r="O23" s="141" t="str">
        <f>AE15</f>
        <v/>
      </c>
      <c r="P23" s="141">
        <f>AD15</f>
        <v>0</v>
      </c>
      <c r="Q23" s="141" t="s">
        <v>14</v>
      </c>
      <c r="R23" s="153">
        <f>AB15</f>
        <v>0</v>
      </c>
      <c r="S23" s="142" t="str">
        <f>AA15</f>
        <v/>
      </c>
      <c r="T23" s="239"/>
      <c r="U23" s="157" t="str">
        <f>AE19</f>
        <v/>
      </c>
      <c r="V23" s="141">
        <f>AD19</f>
        <v>0</v>
      </c>
      <c r="W23" s="141" t="s">
        <v>14</v>
      </c>
      <c r="X23" s="153">
        <f>AB19</f>
        <v>0</v>
      </c>
      <c r="Y23" s="142" t="str">
        <f>AA19</f>
        <v/>
      </c>
      <c r="Z23" s="258"/>
      <c r="AA23" s="259"/>
      <c r="AB23" s="259"/>
      <c r="AC23" s="259"/>
      <c r="AD23" s="259"/>
      <c r="AE23" s="260"/>
      <c r="AF23" s="243"/>
      <c r="AG23" s="121" t="str">
        <f>IF(AH23="","",IF(AH23&gt;AJ23,1,0))</f>
        <v/>
      </c>
      <c r="AH23" s="131"/>
      <c r="AI23" s="132" t="s">
        <v>14</v>
      </c>
      <c r="AJ23" s="133"/>
      <c r="AK23" s="121" t="str">
        <f>IF(AJ23="","",IF(AJ23&gt;AH23,1,0))</f>
        <v/>
      </c>
      <c r="AL23" s="267"/>
      <c r="AM23" s="121" t="str">
        <f>IF(AN23="","",IF(AN23&gt;AP23,1,0))</f>
        <v/>
      </c>
      <c r="AN23" s="128"/>
      <c r="AO23" s="130" t="s">
        <v>14</v>
      </c>
      <c r="AP23" s="129"/>
      <c r="AQ23" s="117" t="str">
        <f>IF(AP23="","",IF(AP23&gt;AN23,1,0))</f>
        <v/>
      </c>
      <c r="AR23" s="243"/>
      <c r="AS23" s="121" t="str">
        <f>IF(AT23="","",IF(AT23&gt;AV23,1,0))</f>
        <v/>
      </c>
      <c r="AT23" s="131"/>
      <c r="AU23" s="132" t="s">
        <v>14</v>
      </c>
      <c r="AV23" s="133"/>
      <c r="AW23" s="121" t="str">
        <f>IF(AV23="","",IF(AV23&gt;AT23,1,0))</f>
        <v/>
      </c>
      <c r="AX23" s="243"/>
      <c r="AY23" s="121" t="str">
        <f>IF(AZ23="","",IF(AZ23&gt;BB23,1,0))</f>
        <v/>
      </c>
      <c r="AZ23" s="131"/>
      <c r="BA23" s="132" t="s">
        <v>14</v>
      </c>
      <c r="BB23" s="133"/>
      <c r="BC23" s="121" t="str">
        <f>IF(BB23="","",IF(BB23&gt;AZ23,1,0))</f>
        <v/>
      </c>
      <c r="BD23" s="243"/>
      <c r="BE23" s="121" t="str">
        <f>IF(BF23="","",IF(BF23&gt;BH23,1,0))</f>
        <v/>
      </c>
      <c r="BF23" s="131"/>
      <c r="BG23" s="132" t="s">
        <v>14</v>
      </c>
      <c r="BH23" s="133"/>
      <c r="BI23" s="121" t="str">
        <f>IF(BH23="","",IF(BH23&gt;BF23,1,0))</f>
        <v/>
      </c>
      <c r="BJ23" s="208"/>
      <c r="BK23" s="235"/>
      <c r="BL23" s="208"/>
      <c r="BM23" s="235"/>
      <c r="BN23" s="235"/>
      <c r="BO23" s="235"/>
      <c r="BP23" s="236"/>
      <c r="BQ23" s="238"/>
      <c r="BR23" s="238"/>
      <c r="BS23" s="250"/>
      <c r="BT23" s="225"/>
      <c r="BV23" s="99"/>
    </row>
    <row r="24" spans="1:76" ht="14" x14ac:dyDescent="0.2">
      <c r="A24" s="158">
        <f>AF2</f>
        <v>0</v>
      </c>
      <c r="B24" s="268" t="str">
        <f>$AF$4</f>
        <v>⑩</v>
      </c>
      <c r="C24" s="135"/>
      <c r="D24" s="136">
        <f>AJ4</f>
        <v>0</v>
      </c>
      <c r="E24" s="136" t="s">
        <v>14</v>
      </c>
      <c r="F24" s="136">
        <f>AG4</f>
        <v>2</v>
      </c>
      <c r="G24" s="137"/>
      <c r="H24" s="231">
        <f>AF8</f>
        <v>0</v>
      </c>
      <c r="I24" s="136"/>
      <c r="J24" s="136" t="str">
        <f>AJ8</f>
        <v/>
      </c>
      <c r="K24" s="136" t="s">
        <v>14</v>
      </c>
      <c r="L24" s="146" t="str">
        <f>AG8</f>
        <v/>
      </c>
      <c r="M24" s="137"/>
      <c r="N24" s="218" t="str">
        <f>$AF$12</f>
        <v>③</v>
      </c>
      <c r="O24" s="136"/>
      <c r="P24" s="136">
        <f>AJ12</f>
        <v>2</v>
      </c>
      <c r="Q24" s="136" t="s">
        <v>14</v>
      </c>
      <c r="R24" s="146">
        <f>AG12</f>
        <v>0</v>
      </c>
      <c r="S24" s="137"/>
      <c r="T24" s="218">
        <f>AF16</f>
        <v>0</v>
      </c>
      <c r="U24" s="155"/>
      <c r="V24" s="136" t="str">
        <f>AJ16</f>
        <v/>
      </c>
      <c r="W24" s="136" t="s">
        <v>14</v>
      </c>
      <c r="X24" s="146" t="str">
        <f>AG16</f>
        <v/>
      </c>
      <c r="Y24" s="137"/>
      <c r="Z24" s="218" t="str">
        <f>AF20</f>
        <v>⑮</v>
      </c>
      <c r="AA24" s="155"/>
      <c r="AB24" s="136">
        <f>AJ20</f>
        <v>0</v>
      </c>
      <c r="AC24" s="136" t="s">
        <v>14</v>
      </c>
      <c r="AD24" s="146">
        <v>2</v>
      </c>
      <c r="AE24" s="137"/>
      <c r="AF24" s="252"/>
      <c r="AG24" s="253"/>
      <c r="AH24" s="253"/>
      <c r="AI24" s="253"/>
      <c r="AJ24" s="253"/>
      <c r="AK24" s="254"/>
      <c r="AL24" s="241" t="s">
        <v>24</v>
      </c>
      <c r="AM24" s="113">
        <f>IF(AN25="","",SUM(AM25:AM27))</f>
        <v>0</v>
      </c>
      <c r="AN24" s="114"/>
      <c r="AO24" s="115" t="s">
        <v>14</v>
      </c>
      <c r="AP24" s="113">
        <f>IF(AP25="","",SUM(AQ25:AQ27))</f>
        <v>2</v>
      </c>
      <c r="AQ24" s="114"/>
      <c r="AR24" s="265" t="s">
        <v>34</v>
      </c>
      <c r="AS24" s="109">
        <f>IF(AT25="","",SUM(AS25:AS27))</f>
        <v>1</v>
      </c>
      <c r="AT24" s="110"/>
      <c r="AU24" s="112" t="s">
        <v>14</v>
      </c>
      <c r="AV24" s="109">
        <f>IF(AV25="","",SUM(AW25:AW27))</f>
        <v>2</v>
      </c>
      <c r="AW24" s="110"/>
      <c r="AX24" s="241"/>
      <c r="AY24" s="113" t="str">
        <f>IF(AZ25="","",SUM(AY25:AY27))</f>
        <v/>
      </c>
      <c r="AZ24" s="114"/>
      <c r="BA24" s="115" t="s">
        <v>14</v>
      </c>
      <c r="BB24" s="113" t="str">
        <f>IF(BB25="","",SUM(BC25:BC27))</f>
        <v/>
      </c>
      <c r="BC24" s="114"/>
      <c r="BD24" s="241"/>
      <c r="BE24" s="113" t="str">
        <f>IF(BF25="","",SUM(BE25:BE27))</f>
        <v/>
      </c>
      <c r="BF24" s="114"/>
      <c r="BG24" s="115" t="s">
        <v>14</v>
      </c>
      <c r="BH24" s="113" t="str">
        <f>IF(BH25="","",SUM(BI25:BI27))</f>
        <v/>
      </c>
      <c r="BI24" s="114"/>
      <c r="BJ24" s="206">
        <f>SUMPRODUCT((J24=2)+(P24=2)+(V24=2)+(AB24=2)+(D24=2)+(AM24=2)+(AS24=2)+(AY24=2)+(BE24=2))</f>
        <v>1</v>
      </c>
      <c r="BK24" s="209" t="s">
        <v>14</v>
      </c>
      <c r="BL24" s="206">
        <f>SUMPRODUCT((L24=2)+(R24=2)+(X24=2)+(F24=2)+(AD24=2)+(AP24=2)+(AV24=2)+(BB24=2)+(BH24=2))</f>
        <v>4</v>
      </c>
      <c r="BM24" s="234">
        <f>SUM(D24,J24,P24,V24,AB24,AM24,AS24,AY24,BE24)</f>
        <v>3</v>
      </c>
      <c r="BN24" s="234" t="s">
        <v>14</v>
      </c>
      <c r="BO24" s="234">
        <f>SUM(F24,L24,R24,X24,AD24,AP24,AV24,BB24,BH24)</f>
        <v>8</v>
      </c>
      <c r="BP24" s="212">
        <f>SUM(BM24/BO24)</f>
        <v>0.375</v>
      </c>
      <c r="BQ24" s="237">
        <f>SUM(J25,J26,J27,P25,P26,P27,V25,V26,V27,AB25,AB26,AB27,AH25,AH26,AH27,AN25,AN26,AN27,AT25,AT26,AT27,AZ25,AZ26,AZ27,BF25,BF26,BF27,D25,D26,D27)</f>
        <v>123</v>
      </c>
      <c r="BR24" s="237">
        <f>SUM(F25,F26,F27,L25,L26,L27,R25,R26,R27,X25,X26,X27,AD25,AD26,AD27,AJ25,AJ26,AJ27,AP25,AP26,AP27,AV25,AV26,AV27,BB25,BB26,BB27,BH25,BH26,BH27)</f>
        <v>149</v>
      </c>
      <c r="BS24" s="244">
        <f>SUM(BQ24/BR24)</f>
        <v>0.82550335570469802</v>
      </c>
      <c r="BT24" s="224">
        <f>$BU24</f>
        <v>7</v>
      </c>
      <c r="BU24" s="105">
        <f>RANK(BX24,BX$4:BX$43)</f>
        <v>7</v>
      </c>
      <c r="BV24" s="99">
        <f>IF(BM24=0,0,IF(BO24=0,9,BP24))</f>
        <v>0.375</v>
      </c>
      <c r="BW24" s="105">
        <f>IF(BQ24=0,0,BS24)</f>
        <v>0.82550335570469802</v>
      </c>
      <c r="BX24" s="105">
        <f>BJ24+0.01*BV24+0.00001*BW24</f>
        <v>1.0037582550335569</v>
      </c>
    </row>
    <row r="25" spans="1:76" x14ac:dyDescent="0.2">
      <c r="A25" s="262" t="str">
        <f>AF3</f>
        <v>レインボー祖父江</v>
      </c>
      <c r="B25" s="229"/>
      <c r="C25" s="138">
        <f>AK5</f>
        <v>0</v>
      </c>
      <c r="D25" s="108">
        <f>AJ5</f>
        <v>7</v>
      </c>
      <c r="E25" s="108" t="s">
        <v>14</v>
      </c>
      <c r="F25" s="108">
        <f>AH5</f>
        <v>15</v>
      </c>
      <c r="G25" s="139">
        <f>AG5</f>
        <v>1</v>
      </c>
      <c r="H25" s="232"/>
      <c r="I25" s="108" t="str">
        <f>AK9</f>
        <v/>
      </c>
      <c r="J25" s="108">
        <f>AJ9</f>
        <v>0</v>
      </c>
      <c r="K25" s="108" t="s">
        <v>14</v>
      </c>
      <c r="L25" s="149">
        <f>AH9</f>
        <v>0</v>
      </c>
      <c r="M25" s="139" t="str">
        <f>AG9</f>
        <v/>
      </c>
      <c r="N25" s="219"/>
      <c r="O25" s="108">
        <f>AK13</f>
        <v>1</v>
      </c>
      <c r="P25" s="108">
        <f>AJ13</f>
        <v>15</v>
      </c>
      <c r="Q25" s="108" t="s">
        <v>14</v>
      </c>
      <c r="R25" s="149">
        <f>AH13</f>
        <v>4</v>
      </c>
      <c r="S25" s="139">
        <f>AG13</f>
        <v>0</v>
      </c>
      <c r="T25" s="219"/>
      <c r="U25" s="156" t="str">
        <f>AK17</f>
        <v/>
      </c>
      <c r="V25" s="108">
        <f>AJ17</f>
        <v>0</v>
      </c>
      <c r="W25" s="108" t="s">
        <v>14</v>
      </c>
      <c r="X25" s="149">
        <f>AH17</f>
        <v>0</v>
      </c>
      <c r="Y25" s="139" t="str">
        <f>AG17</f>
        <v/>
      </c>
      <c r="Z25" s="219"/>
      <c r="AA25" s="156">
        <f>AK21</f>
        <v>0</v>
      </c>
      <c r="AB25" s="108">
        <f>AJ21</f>
        <v>8</v>
      </c>
      <c r="AC25" s="108" t="s">
        <v>14</v>
      </c>
      <c r="AD25" s="149">
        <f>AH21</f>
        <v>15</v>
      </c>
      <c r="AE25" s="139">
        <f>AG21</f>
        <v>1</v>
      </c>
      <c r="AF25" s="255"/>
      <c r="AG25" s="256"/>
      <c r="AH25" s="256"/>
      <c r="AI25" s="256"/>
      <c r="AJ25" s="256"/>
      <c r="AK25" s="257"/>
      <c r="AL25" s="242"/>
      <c r="AM25" s="121">
        <f>IF(AN25="","",IF(AN25&gt;AP25,1,0))</f>
        <v>0</v>
      </c>
      <c r="AN25" s="122">
        <v>13</v>
      </c>
      <c r="AO25" s="121" t="s">
        <v>14</v>
      </c>
      <c r="AP25" s="124">
        <v>15</v>
      </c>
      <c r="AQ25" s="121">
        <f>IF(AP25="","",IF(AP25&gt;AN25,1,0))</f>
        <v>1</v>
      </c>
      <c r="AR25" s="266"/>
      <c r="AS25" s="117">
        <f>IF(AT25="","",IF(AT25&gt;AV25,1,0))</f>
        <v>0</v>
      </c>
      <c r="AT25" s="118">
        <v>12</v>
      </c>
      <c r="AU25" s="117" t="s">
        <v>14</v>
      </c>
      <c r="AV25" s="119">
        <v>15</v>
      </c>
      <c r="AW25" s="117">
        <f>IF(AV25="","",IF(AV25&gt;AT25,1,0))</f>
        <v>1</v>
      </c>
      <c r="AX25" s="242"/>
      <c r="AY25" s="121" t="str">
        <f>IF(AZ25="","",IF(AZ25&gt;BB25,1,0))</f>
        <v/>
      </c>
      <c r="AZ25" s="122"/>
      <c r="BA25" s="121" t="s">
        <v>14</v>
      </c>
      <c r="BB25" s="124"/>
      <c r="BC25" s="121" t="str">
        <f>IF(BB25="","",IF(BB25&gt;AZ25,1,0))</f>
        <v/>
      </c>
      <c r="BD25" s="242"/>
      <c r="BE25" s="121" t="str">
        <f>IF(BF25="","",IF(BF25&gt;BH25,1,0))</f>
        <v/>
      </c>
      <c r="BF25" s="122"/>
      <c r="BG25" s="121" t="s">
        <v>14</v>
      </c>
      <c r="BH25" s="124"/>
      <c r="BI25" s="121" t="str">
        <f>IF(BH25="","",IF(BH25&gt;BF25,1,0))</f>
        <v/>
      </c>
      <c r="BJ25" s="207"/>
      <c r="BK25" s="210"/>
      <c r="BL25" s="207"/>
      <c r="BM25" s="210"/>
      <c r="BN25" s="210"/>
      <c r="BO25" s="210"/>
      <c r="BP25" s="213"/>
      <c r="BQ25" s="216"/>
      <c r="BR25" s="216"/>
      <c r="BS25" s="245"/>
      <c r="BT25" s="224"/>
      <c r="BV25" s="99"/>
    </row>
    <row r="26" spans="1:76" x14ac:dyDescent="0.2">
      <c r="A26" s="262"/>
      <c r="B26" s="229"/>
      <c r="C26" s="138">
        <f>AK6</f>
        <v>0</v>
      </c>
      <c r="D26" s="108">
        <f>AJ6</f>
        <v>1</v>
      </c>
      <c r="E26" s="108" t="s">
        <v>14</v>
      </c>
      <c r="F26" s="108">
        <f>AH6</f>
        <v>15</v>
      </c>
      <c r="G26" s="139">
        <f>AG6</f>
        <v>1</v>
      </c>
      <c r="H26" s="232"/>
      <c r="I26" s="108" t="str">
        <f>AK10</f>
        <v/>
      </c>
      <c r="J26" s="108">
        <f>AJ10</f>
        <v>0</v>
      </c>
      <c r="K26" s="108"/>
      <c r="L26" s="149">
        <f>AH10</f>
        <v>0</v>
      </c>
      <c r="M26" s="139" t="str">
        <f>AG10</f>
        <v/>
      </c>
      <c r="N26" s="219"/>
      <c r="O26" s="108">
        <f>AK14</f>
        <v>1</v>
      </c>
      <c r="P26" s="108">
        <f>AJ14</f>
        <v>15</v>
      </c>
      <c r="Q26" s="108"/>
      <c r="R26" s="149">
        <f>AH14</f>
        <v>12</v>
      </c>
      <c r="S26" s="139">
        <f>AG14</f>
        <v>0</v>
      </c>
      <c r="T26" s="219"/>
      <c r="U26" s="156" t="str">
        <f>AK18</f>
        <v/>
      </c>
      <c r="V26" s="108">
        <f>AJ18</f>
        <v>0</v>
      </c>
      <c r="W26" s="108"/>
      <c r="X26" s="149">
        <f>AH18</f>
        <v>0</v>
      </c>
      <c r="Y26" s="139" t="str">
        <f>AG18</f>
        <v/>
      </c>
      <c r="Z26" s="219"/>
      <c r="AA26" s="156">
        <f>AK22</f>
        <v>0</v>
      </c>
      <c r="AB26" s="108">
        <f>AJ22</f>
        <v>10</v>
      </c>
      <c r="AC26" s="108"/>
      <c r="AD26" s="149">
        <f>AH22</f>
        <v>15</v>
      </c>
      <c r="AE26" s="139">
        <f>AG22</f>
        <v>1</v>
      </c>
      <c r="AF26" s="255"/>
      <c r="AG26" s="256"/>
      <c r="AH26" s="256"/>
      <c r="AI26" s="256"/>
      <c r="AJ26" s="256"/>
      <c r="AK26" s="257"/>
      <c r="AL26" s="242"/>
      <c r="AM26" s="121">
        <f>IF(AN26="","",IF(AN26&gt;AP26,1,0))</f>
        <v>0</v>
      </c>
      <c r="AN26" s="123">
        <v>13</v>
      </c>
      <c r="AO26" s="121"/>
      <c r="AP26" s="127">
        <v>15</v>
      </c>
      <c r="AQ26" s="121">
        <f>IF(AP26="","",IF(AP26&gt;AN26,1,0))</f>
        <v>1</v>
      </c>
      <c r="AR26" s="266"/>
      <c r="AS26" s="117">
        <f>IF(AT26="","",IF(AT26&gt;AV26,1,0))</f>
        <v>1</v>
      </c>
      <c r="AT26" s="120">
        <v>15</v>
      </c>
      <c r="AU26" s="117" t="s">
        <v>14</v>
      </c>
      <c r="AV26" s="126">
        <v>13</v>
      </c>
      <c r="AW26" s="117">
        <f>IF(AV26="","",IF(AV26&gt;AT26,1,0))</f>
        <v>0</v>
      </c>
      <c r="AX26" s="242"/>
      <c r="AY26" s="121" t="str">
        <f>IF(AZ26="","",IF(AZ26&gt;BB26,1,0))</f>
        <v/>
      </c>
      <c r="AZ26" s="123"/>
      <c r="BA26" s="121" t="s">
        <v>14</v>
      </c>
      <c r="BB26" s="127"/>
      <c r="BC26" s="121" t="str">
        <f>IF(BB26="","",IF(BB26&gt;AZ26,1,0))</f>
        <v/>
      </c>
      <c r="BD26" s="242"/>
      <c r="BE26" s="121" t="str">
        <f>IF(BF26="","",IF(BF26&gt;BH26,1,0))</f>
        <v/>
      </c>
      <c r="BF26" s="123"/>
      <c r="BG26" s="121" t="s">
        <v>14</v>
      </c>
      <c r="BH26" s="127"/>
      <c r="BI26" s="121" t="str">
        <f>IF(BH26="","",IF(BH26&gt;BF26,1,0))</f>
        <v/>
      </c>
      <c r="BJ26" s="207"/>
      <c r="BK26" s="210"/>
      <c r="BL26" s="207"/>
      <c r="BM26" s="210"/>
      <c r="BN26" s="210"/>
      <c r="BO26" s="210"/>
      <c r="BP26" s="213"/>
      <c r="BQ26" s="216"/>
      <c r="BR26" s="216"/>
      <c r="BS26" s="245"/>
      <c r="BT26" s="224"/>
      <c r="BV26" s="99"/>
    </row>
    <row r="27" spans="1:76" ht="13.5" thickBot="1" x14ac:dyDescent="0.25">
      <c r="A27" s="263"/>
      <c r="B27" s="269"/>
      <c r="C27" s="140" t="str">
        <f>AK7</f>
        <v/>
      </c>
      <c r="D27" s="141">
        <f>AJ7</f>
        <v>0</v>
      </c>
      <c r="E27" s="141" t="s">
        <v>14</v>
      </c>
      <c r="F27" s="141">
        <f>AH7</f>
        <v>0</v>
      </c>
      <c r="G27" s="142" t="str">
        <f>AG7</f>
        <v/>
      </c>
      <c r="H27" s="251"/>
      <c r="I27" s="141" t="str">
        <f>AK11</f>
        <v/>
      </c>
      <c r="J27" s="141">
        <f>AJ11</f>
        <v>0</v>
      </c>
      <c r="K27" s="141" t="s">
        <v>14</v>
      </c>
      <c r="L27" s="153">
        <f>AH11</f>
        <v>0</v>
      </c>
      <c r="M27" s="142" t="str">
        <f>AG11</f>
        <v/>
      </c>
      <c r="N27" s="239"/>
      <c r="O27" s="141" t="str">
        <f>AK15</f>
        <v/>
      </c>
      <c r="P27" s="141">
        <f>AJ15</f>
        <v>0</v>
      </c>
      <c r="Q27" s="141" t="s">
        <v>14</v>
      </c>
      <c r="R27" s="153">
        <f>AH15</f>
        <v>0</v>
      </c>
      <c r="S27" s="142" t="str">
        <f>AG15</f>
        <v/>
      </c>
      <c r="T27" s="239"/>
      <c r="U27" s="157" t="str">
        <f>AK19</f>
        <v/>
      </c>
      <c r="V27" s="141">
        <f>AJ19</f>
        <v>0</v>
      </c>
      <c r="W27" s="141" t="s">
        <v>14</v>
      </c>
      <c r="X27" s="153">
        <f>AH19</f>
        <v>0</v>
      </c>
      <c r="Y27" s="142" t="str">
        <f>AG19</f>
        <v/>
      </c>
      <c r="Z27" s="239"/>
      <c r="AA27" s="157" t="str">
        <f>AK23</f>
        <v/>
      </c>
      <c r="AB27" s="141">
        <f>AJ23</f>
        <v>0</v>
      </c>
      <c r="AC27" s="141" t="s">
        <v>14</v>
      </c>
      <c r="AD27" s="153">
        <f>AH23</f>
        <v>0</v>
      </c>
      <c r="AE27" s="142" t="str">
        <f>AG23</f>
        <v/>
      </c>
      <c r="AF27" s="258"/>
      <c r="AG27" s="259"/>
      <c r="AH27" s="259"/>
      <c r="AI27" s="259"/>
      <c r="AJ27" s="259"/>
      <c r="AK27" s="260"/>
      <c r="AL27" s="243"/>
      <c r="AM27" s="121" t="str">
        <f>IF(AN27="","",IF(AN27&gt;AP27,1,0))</f>
        <v/>
      </c>
      <c r="AN27" s="131"/>
      <c r="AO27" s="132" t="s">
        <v>14</v>
      </c>
      <c r="AP27" s="133"/>
      <c r="AQ27" s="121" t="str">
        <f>IF(AP27="","",IF(AP27&gt;AN27,1,0))</f>
        <v/>
      </c>
      <c r="AR27" s="267"/>
      <c r="AS27" s="117">
        <f>IF(AT27="","",IF(AT27&gt;AV27,1,0))</f>
        <v>0</v>
      </c>
      <c r="AT27" s="128">
        <v>14</v>
      </c>
      <c r="AU27" s="130" t="s">
        <v>14</v>
      </c>
      <c r="AV27" s="129">
        <v>15</v>
      </c>
      <c r="AW27" s="117">
        <f>IF(AV27="","",IF(AV27&gt;AT27,1,0))</f>
        <v>1</v>
      </c>
      <c r="AX27" s="243"/>
      <c r="AY27" s="121" t="str">
        <f>IF(AZ27="","",IF(AZ27&gt;BB27,1,0))</f>
        <v/>
      </c>
      <c r="AZ27" s="131"/>
      <c r="BA27" s="132" t="s">
        <v>14</v>
      </c>
      <c r="BB27" s="133"/>
      <c r="BC27" s="121" t="str">
        <f>IF(BB27="","",IF(BB27&gt;AZ27,1,0))</f>
        <v/>
      </c>
      <c r="BD27" s="243"/>
      <c r="BE27" s="121" t="str">
        <f>IF(BF27="","",IF(BF27&gt;BH27,1,0))</f>
        <v/>
      </c>
      <c r="BF27" s="131"/>
      <c r="BG27" s="132" t="s">
        <v>14</v>
      </c>
      <c r="BH27" s="133"/>
      <c r="BI27" s="121" t="str">
        <f>IF(BH27="","",IF(BH27&gt;BF27,1,0))</f>
        <v/>
      </c>
      <c r="BJ27" s="208"/>
      <c r="BK27" s="235"/>
      <c r="BL27" s="208"/>
      <c r="BM27" s="235"/>
      <c r="BN27" s="235"/>
      <c r="BO27" s="235"/>
      <c r="BP27" s="236"/>
      <c r="BQ27" s="238"/>
      <c r="BR27" s="238"/>
      <c r="BS27" s="250"/>
      <c r="BT27" s="225"/>
      <c r="BV27" s="99"/>
    </row>
    <row r="28" spans="1:76" ht="14.5" thickBot="1" x14ac:dyDescent="0.25">
      <c r="A28" s="158">
        <f>AL2</f>
        <v>0</v>
      </c>
      <c r="B28" s="264">
        <f>$AL$4</f>
        <v>0</v>
      </c>
      <c r="C28" s="143"/>
      <c r="D28" s="144" t="str">
        <f>AP4</f>
        <v/>
      </c>
      <c r="E28" s="144" t="s">
        <v>14</v>
      </c>
      <c r="F28" s="144" t="str">
        <f>AM4</f>
        <v/>
      </c>
      <c r="G28" s="145"/>
      <c r="H28" s="231" t="str">
        <f>AL8</f>
        <v>⑪</v>
      </c>
      <c r="I28" s="136"/>
      <c r="J28" s="136">
        <f>$AP$8</f>
        <v>0</v>
      </c>
      <c r="K28" s="136" t="s">
        <v>14</v>
      </c>
      <c r="L28" s="146">
        <f>$AM$8</f>
        <v>2</v>
      </c>
      <c r="M28" s="137"/>
      <c r="N28" s="218">
        <f>AL12</f>
        <v>0</v>
      </c>
      <c r="O28" s="136"/>
      <c r="P28" s="136" t="str">
        <f>AP12</f>
        <v/>
      </c>
      <c r="Q28" s="136" t="s">
        <v>14</v>
      </c>
      <c r="R28" s="146" t="str">
        <f>AM12</f>
        <v/>
      </c>
      <c r="S28" s="137"/>
      <c r="T28" s="218" t="str">
        <f>$AL$16</f>
        <v>④</v>
      </c>
      <c r="U28" s="155"/>
      <c r="V28" s="136">
        <f>AP16</f>
        <v>2</v>
      </c>
      <c r="W28" s="136" t="s">
        <v>14</v>
      </c>
      <c r="X28" s="146">
        <f>AM16</f>
        <v>0</v>
      </c>
      <c r="Y28" s="137"/>
      <c r="Z28" s="218" t="str">
        <f>AL20</f>
        <v>⑲</v>
      </c>
      <c r="AA28" s="155"/>
      <c r="AB28" s="136">
        <f>AP20</f>
        <v>0</v>
      </c>
      <c r="AC28" s="136" t="s">
        <v>14</v>
      </c>
      <c r="AD28" s="146">
        <f>AM20</f>
        <v>2</v>
      </c>
      <c r="AE28" s="137"/>
      <c r="AF28" s="218" t="str">
        <f>AL24</f>
        <v>⑧</v>
      </c>
      <c r="AG28" s="136"/>
      <c r="AH28" s="136">
        <f>AP24</f>
        <v>2</v>
      </c>
      <c r="AI28" s="136" t="s">
        <v>14</v>
      </c>
      <c r="AJ28" s="146">
        <f>AM24</f>
        <v>0</v>
      </c>
      <c r="AK28" s="137"/>
      <c r="AL28" s="252"/>
      <c r="AM28" s="253"/>
      <c r="AN28" s="253"/>
      <c r="AO28" s="253"/>
      <c r="AP28" s="253"/>
      <c r="AQ28" s="254"/>
      <c r="AR28" s="241" t="s">
        <v>29</v>
      </c>
      <c r="AS28" s="113">
        <f>IF(AT29="","",SUM(AS29:AS31))</f>
        <v>2</v>
      </c>
      <c r="AT28" s="114"/>
      <c r="AU28" s="115" t="s">
        <v>14</v>
      </c>
      <c r="AV28" s="113">
        <f>IF(AV29="","",SUM(AW29:AW31))</f>
        <v>0</v>
      </c>
      <c r="AW28" s="114"/>
      <c r="AX28" s="241"/>
      <c r="AY28" s="113" t="str">
        <f>IF(AZ29="","",SUM(AY29:AY31))</f>
        <v/>
      </c>
      <c r="AZ28" s="114"/>
      <c r="BA28" s="115" t="s">
        <v>14</v>
      </c>
      <c r="BB28" s="113" t="str">
        <f>IF(BB29="","",SUM(BC29:BC31))</f>
        <v/>
      </c>
      <c r="BC28" s="114"/>
      <c r="BD28" s="241"/>
      <c r="BE28" s="113" t="str">
        <f>IF(BF29="","",SUM(BE29:BE31))</f>
        <v/>
      </c>
      <c r="BF28" s="114"/>
      <c r="BG28" s="115" t="s">
        <v>14</v>
      </c>
      <c r="BH28" s="113" t="str">
        <f>IF(BH29="","",SUM(BI29:BI31))</f>
        <v/>
      </c>
      <c r="BI28" s="114"/>
      <c r="BJ28" s="206">
        <f>SUMPRODUCT((J28=2)+(D28=2)+(P28=2)+(V28=2)+(AB28=2)+(AH28=2)+(AS28=2)+(AY28=2)+(BE28=2))</f>
        <v>3</v>
      </c>
      <c r="BK28" s="209" t="s">
        <v>14</v>
      </c>
      <c r="BL28" s="206">
        <f>SUMPRODUCT((L28=2)+(R28=2)+(X28=2)+(AD28=2)+(AJ28=2)+(AP28=2)+(AV28=2)+(BB28=2)+(BH28=2))</f>
        <v>2</v>
      </c>
      <c r="BM28" s="234">
        <f>SUM(D28,J28,V28,AB28,AH28,P28,AS28,AY28,BE28)</f>
        <v>6</v>
      </c>
      <c r="BN28" s="234" t="s">
        <v>14</v>
      </c>
      <c r="BO28" s="234">
        <f>SUM(F28,L28,R28,X28,AD28,AJ28,AP28,AV28,BB28,BH28)</f>
        <v>4</v>
      </c>
      <c r="BP28" s="212">
        <f>SUM(BM28/BO28)</f>
        <v>1.5</v>
      </c>
      <c r="BQ28" s="237">
        <f>SUM(J29,J30,J31,P29,P30,P31,V29,V30,V31,AB29,AB30,AB31,AH29,AH30,AH31,AN29,AN30,AN31,AT29,AT30,AT31,AZ29,AZ30,AZ31,BF29,BF30,BF31,D29,D30,D31)</f>
        <v>126</v>
      </c>
      <c r="BR28" s="237">
        <f>SUM(F29,F30,F31,L29,L30,L31,R29,R30,R31,X29,X30,X31,AD29,AD30,AD31,AJ29,AJ30,AJ31,AP29,AP30,AP31,AV29,AV30,AV31,BB29,BB30,BB31,BH29,BH30,BH31)</f>
        <v>107</v>
      </c>
      <c r="BS28" s="244">
        <f>SUM(BQ28/BR28)</f>
        <v>1.1775700934579438</v>
      </c>
      <c r="BT28" s="224">
        <f>$BU28</f>
        <v>4</v>
      </c>
      <c r="BU28" s="105">
        <f>RANK(BX28,BX$4:BX$43)</f>
        <v>4</v>
      </c>
      <c r="BV28" s="99">
        <f>IF(BM28=0,0,IF(BO28=0,9,BP28))</f>
        <v>1.5</v>
      </c>
      <c r="BW28" s="105">
        <f>IF(BQ28=0,0,BS28)</f>
        <v>1.1775700934579438</v>
      </c>
      <c r="BX28" s="105">
        <f>BJ28+0.01*BV28+0.00001*BW28</f>
        <v>3.0150117757009345</v>
      </c>
    </row>
    <row r="29" spans="1:76" ht="13.5" thickBot="1" x14ac:dyDescent="0.25">
      <c r="A29" s="262" t="str">
        <f>AL3</f>
        <v>甚目寺☆空</v>
      </c>
      <c r="B29" s="229"/>
      <c r="C29" s="138" t="str">
        <f>AQ5</f>
        <v/>
      </c>
      <c r="D29" s="108">
        <f>AP5</f>
        <v>0</v>
      </c>
      <c r="E29" s="108" t="s">
        <v>14</v>
      </c>
      <c r="F29" s="108">
        <f>AN5</f>
        <v>0</v>
      </c>
      <c r="G29" s="139" t="str">
        <f>AM5</f>
        <v/>
      </c>
      <c r="H29" s="232"/>
      <c r="I29" s="108" t="str">
        <f>AQ5</f>
        <v/>
      </c>
      <c r="J29" s="108">
        <f>AP9</f>
        <v>6</v>
      </c>
      <c r="K29" s="108" t="s">
        <v>14</v>
      </c>
      <c r="L29" s="149">
        <f>AN9</f>
        <v>15</v>
      </c>
      <c r="M29" s="156">
        <f>$AM$9</f>
        <v>1</v>
      </c>
      <c r="N29" s="219"/>
      <c r="O29" s="108" t="str">
        <f>AQ13</f>
        <v/>
      </c>
      <c r="P29" s="108">
        <f>AP13</f>
        <v>0</v>
      </c>
      <c r="Q29" s="108" t="s">
        <v>14</v>
      </c>
      <c r="R29" s="149">
        <f>AN13</f>
        <v>0</v>
      </c>
      <c r="S29" s="139" t="str">
        <f>AM13</f>
        <v/>
      </c>
      <c r="T29" s="219"/>
      <c r="U29" s="156">
        <f>AQ17</f>
        <v>1</v>
      </c>
      <c r="V29" s="108">
        <f>AP17</f>
        <v>15</v>
      </c>
      <c r="W29" s="108" t="s">
        <v>14</v>
      </c>
      <c r="X29" s="149">
        <f>AN17</f>
        <v>0</v>
      </c>
      <c r="Y29" s="139">
        <f>AM17</f>
        <v>0</v>
      </c>
      <c r="Z29" s="219"/>
      <c r="AA29" s="156">
        <f>AQ17</f>
        <v>1</v>
      </c>
      <c r="AB29" s="108">
        <f>AP21</f>
        <v>12</v>
      </c>
      <c r="AC29" s="108" t="s">
        <v>14</v>
      </c>
      <c r="AD29" s="149">
        <f>AN21</f>
        <v>15</v>
      </c>
      <c r="AE29" s="139">
        <f>AM21</f>
        <v>1</v>
      </c>
      <c r="AF29" s="219"/>
      <c r="AG29" s="108">
        <f>AQ25</f>
        <v>1</v>
      </c>
      <c r="AH29" s="108">
        <f>AP25</f>
        <v>15</v>
      </c>
      <c r="AI29" s="108" t="s">
        <v>14</v>
      </c>
      <c r="AJ29" s="146">
        <f>AN25</f>
        <v>13</v>
      </c>
      <c r="AK29" s="139">
        <f>AM25</f>
        <v>0</v>
      </c>
      <c r="AL29" s="255"/>
      <c r="AM29" s="256"/>
      <c r="AN29" s="256"/>
      <c r="AO29" s="256"/>
      <c r="AP29" s="256"/>
      <c r="AQ29" s="257"/>
      <c r="AR29" s="242"/>
      <c r="AS29" s="121">
        <f>IF(AT29="","",IF(AT29&gt;AV29,1,0))</f>
        <v>1</v>
      </c>
      <c r="AT29" s="122">
        <v>15</v>
      </c>
      <c r="AU29" s="121" t="s">
        <v>14</v>
      </c>
      <c r="AV29" s="124">
        <v>10</v>
      </c>
      <c r="AW29" s="121">
        <f>IF(AV29="","",IF(AV29&gt;AT29,1,0))</f>
        <v>0</v>
      </c>
      <c r="AX29" s="242"/>
      <c r="AY29" s="121" t="str">
        <f>IF(AZ29="","",IF(AZ29&gt;BB29,1,0))</f>
        <v/>
      </c>
      <c r="AZ29" s="122"/>
      <c r="BA29" s="121" t="s">
        <v>14</v>
      </c>
      <c r="BB29" s="124"/>
      <c r="BC29" s="121" t="str">
        <f>IF(BB29="","",IF(BB29&gt;AZ29,1,0))</f>
        <v/>
      </c>
      <c r="BD29" s="242"/>
      <c r="BE29" s="121" t="str">
        <f>IF(BF29="","",IF(BF29&gt;BH29,1,0))</f>
        <v/>
      </c>
      <c r="BF29" s="122"/>
      <c r="BG29" s="121" t="s">
        <v>14</v>
      </c>
      <c r="BH29" s="124"/>
      <c r="BI29" s="121" t="str">
        <f>IF(BH29="","",IF(BH29&gt;BF29,1,0))</f>
        <v/>
      </c>
      <c r="BJ29" s="207"/>
      <c r="BK29" s="210"/>
      <c r="BL29" s="207"/>
      <c r="BM29" s="210"/>
      <c r="BN29" s="210"/>
      <c r="BO29" s="210"/>
      <c r="BP29" s="213"/>
      <c r="BQ29" s="216"/>
      <c r="BR29" s="216"/>
      <c r="BS29" s="245"/>
      <c r="BT29" s="224"/>
      <c r="BV29" s="99"/>
    </row>
    <row r="30" spans="1:76" ht="13.5" thickBot="1" x14ac:dyDescent="0.25">
      <c r="A30" s="262"/>
      <c r="B30" s="229"/>
      <c r="C30" s="138" t="str">
        <f>AQ6</f>
        <v/>
      </c>
      <c r="D30" s="108">
        <f>AP6</f>
        <v>0</v>
      </c>
      <c r="E30" s="108" t="s">
        <v>14</v>
      </c>
      <c r="F30" s="108">
        <f>AN6</f>
        <v>0</v>
      </c>
      <c r="G30" s="139" t="str">
        <f>AM6</f>
        <v/>
      </c>
      <c r="H30" s="232"/>
      <c r="I30" s="108" t="str">
        <f>AQ6</f>
        <v/>
      </c>
      <c r="J30" s="108">
        <f>AP10</f>
        <v>11</v>
      </c>
      <c r="K30" s="108" t="s">
        <v>14</v>
      </c>
      <c r="L30" s="149">
        <f>AN10</f>
        <v>15</v>
      </c>
      <c r="M30" s="139" t="str">
        <f>AM6</f>
        <v/>
      </c>
      <c r="N30" s="219"/>
      <c r="O30" s="108" t="str">
        <f>AQ14</f>
        <v/>
      </c>
      <c r="P30" s="108">
        <f>AP14</f>
        <v>0</v>
      </c>
      <c r="Q30" s="108" t="s">
        <v>14</v>
      </c>
      <c r="R30" s="149">
        <f>AN14</f>
        <v>0</v>
      </c>
      <c r="S30" s="139" t="str">
        <f>AM14</f>
        <v/>
      </c>
      <c r="T30" s="219"/>
      <c r="U30" s="156">
        <f>AQ18</f>
        <v>1</v>
      </c>
      <c r="V30" s="108">
        <f>AP18</f>
        <v>15</v>
      </c>
      <c r="W30" s="108" t="s">
        <v>14</v>
      </c>
      <c r="X30" s="149">
        <f>AN18</f>
        <v>0</v>
      </c>
      <c r="Y30" s="139">
        <f>AM18</f>
        <v>0</v>
      </c>
      <c r="Z30" s="219"/>
      <c r="AA30" s="156">
        <f>AQ22</f>
        <v>0</v>
      </c>
      <c r="AB30" s="108">
        <f>AP22</f>
        <v>7</v>
      </c>
      <c r="AC30" s="108" t="s">
        <v>14</v>
      </c>
      <c r="AD30" s="149">
        <f>AN22</f>
        <v>15</v>
      </c>
      <c r="AE30" s="139">
        <f>AM22</f>
        <v>1</v>
      </c>
      <c r="AF30" s="219"/>
      <c r="AG30" s="108">
        <f>AQ26</f>
        <v>1</v>
      </c>
      <c r="AH30" s="108">
        <f>AP26</f>
        <v>15</v>
      </c>
      <c r="AI30" s="108" t="s">
        <v>14</v>
      </c>
      <c r="AJ30" s="146">
        <f>AN26</f>
        <v>13</v>
      </c>
      <c r="AK30" s="139">
        <f>AM26</f>
        <v>0</v>
      </c>
      <c r="AL30" s="255"/>
      <c r="AM30" s="256"/>
      <c r="AN30" s="256"/>
      <c r="AO30" s="256"/>
      <c r="AP30" s="256"/>
      <c r="AQ30" s="257"/>
      <c r="AR30" s="242"/>
      <c r="AS30" s="121">
        <f>IF(AT30="","",IF(AT30&gt;AV30,1,0))</f>
        <v>1</v>
      </c>
      <c r="AT30" s="123">
        <v>15</v>
      </c>
      <c r="AU30" s="121" t="s">
        <v>14</v>
      </c>
      <c r="AV30" s="127">
        <v>11</v>
      </c>
      <c r="AW30" s="121">
        <f>IF(AV30="","",IF(AV30&gt;AT30,1,0))</f>
        <v>0</v>
      </c>
      <c r="AX30" s="242"/>
      <c r="AY30" s="121" t="str">
        <f>IF(AZ30="","",IF(AZ30&gt;BB30,1,0))</f>
        <v/>
      </c>
      <c r="AZ30" s="123"/>
      <c r="BA30" s="121" t="s">
        <v>14</v>
      </c>
      <c r="BB30" s="127"/>
      <c r="BC30" s="121" t="str">
        <f>IF(BB30="","",IF(BB30&gt;AZ30,1,0))</f>
        <v/>
      </c>
      <c r="BD30" s="242"/>
      <c r="BE30" s="121" t="str">
        <f>IF(BF30="","",IF(BF30&gt;BH30,1,0))</f>
        <v/>
      </c>
      <c r="BF30" s="123"/>
      <c r="BG30" s="121" t="s">
        <v>14</v>
      </c>
      <c r="BH30" s="127"/>
      <c r="BI30" s="121" t="str">
        <f>IF(BH30="","",IF(BH30&gt;BF30,1,0))</f>
        <v/>
      </c>
      <c r="BJ30" s="207"/>
      <c r="BK30" s="210"/>
      <c r="BL30" s="207"/>
      <c r="BM30" s="210"/>
      <c r="BN30" s="210"/>
      <c r="BO30" s="210"/>
      <c r="BP30" s="213"/>
      <c r="BQ30" s="216"/>
      <c r="BR30" s="216"/>
      <c r="BS30" s="245"/>
      <c r="BT30" s="224"/>
      <c r="BV30" s="99"/>
    </row>
    <row r="31" spans="1:76" ht="13.5" thickBot="1" x14ac:dyDescent="0.25">
      <c r="A31" s="263"/>
      <c r="B31" s="229"/>
      <c r="C31" s="151" t="str">
        <f>AQ7</f>
        <v/>
      </c>
      <c r="D31" s="116">
        <f>AP7</f>
        <v>0</v>
      </c>
      <c r="E31" s="116" t="s">
        <v>14</v>
      </c>
      <c r="F31" s="116">
        <f>AN7</f>
        <v>0</v>
      </c>
      <c r="G31" s="152" t="str">
        <f>AM7</f>
        <v/>
      </c>
      <c r="H31" s="251"/>
      <c r="I31" s="141" t="str">
        <f>$AQ$11</f>
        <v/>
      </c>
      <c r="J31" s="141">
        <f>AP11</f>
        <v>0</v>
      </c>
      <c r="K31" s="141" t="s">
        <v>14</v>
      </c>
      <c r="L31" s="153">
        <f>AN11</f>
        <v>0</v>
      </c>
      <c r="M31" s="139" t="str">
        <f>$AM$11</f>
        <v/>
      </c>
      <c r="N31" s="239"/>
      <c r="O31" s="141" t="str">
        <f>AQ15</f>
        <v/>
      </c>
      <c r="P31" s="141">
        <f>AP15</f>
        <v>0</v>
      </c>
      <c r="Q31" s="141" t="s">
        <v>14</v>
      </c>
      <c r="R31" s="153">
        <f>AN15</f>
        <v>0</v>
      </c>
      <c r="S31" s="142" t="str">
        <f>AM15</f>
        <v/>
      </c>
      <c r="T31" s="239"/>
      <c r="U31" s="157" t="str">
        <f>AQ19</f>
        <v/>
      </c>
      <c r="V31" s="141">
        <f>AP19</f>
        <v>0</v>
      </c>
      <c r="W31" s="141" t="s">
        <v>14</v>
      </c>
      <c r="X31" s="153">
        <f>AN19</f>
        <v>0</v>
      </c>
      <c r="Y31" s="142" t="str">
        <f>AM19</f>
        <v/>
      </c>
      <c r="Z31" s="239"/>
      <c r="AA31" s="157" t="str">
        <f>$AQ$23</f>
        <v/>
      </c>
      <c r="AB31" s="141">
        <f>AP23</f>
        <v>0</v>
      </c>
      <c r="AC31" s="141" t="s">
        <v>14</v>
      </c>
      <c r="AD31" s="153">
        <f>AN23</f>
        <v>0</v>
      </c>
      <c r="AE31" s="142" t="str">
        <f>AM23</f>
        <v/>
      </c>
      <c r="AF31" s="239"/>
      <c r="AG31" s="141" t="str">
        <f>AQ27</f>
        <v/>
      </c>
      <c r="AH31" s="141">
        <f>AP27</f>
        <v>0</v>
      </c>
      <c r="AI31" s="141" t="s">
        <v>14</v>
      </c>
      <c r="AJ31" s="146">
        <f>AN27</f>
        <v>0</v>
      </c>
      <c r="AK31" s="142" t="str">
        <f>AM27</f>
        <v/>
      </c>
      <c r="AL31" s="258"/>
      <c r="AM31" s="259"/>
      <c r="AN31" s="259"/>
      <c r="AO31" s="259"/>
      <c r="AP31" s="259"/>
      <c r="AQ31" s="260"/>
      <c r="AR31" s="243"/>
      <c r="AS31" s="121" t="str">
        <f>IF(AT31="","",IF(AT31&gt;AV31,1,0))</f>
        <v/>
      </c>
      <c r="AT31" s="131"/>
      <c r="AU31" s="132" t="s">
        <v>14</v>
      </c>
      <c r="AV31" s="133"/>
      <c r="AW31" s="121" t="str">
        <f>IF(AV31="","",IF(AV31&gt;AT31,1,0))</f>
        <v/>
      </c>
      <c r="AX31" s="243"/>
      <c r="AY31" s="121" t="str">
        <f>IF(AZ31="","",IF(AZ31&gt;BB31,1,0))</f>
        <v/>
      </c>
      <c r="AZ31" s="131"/>
      <c r="BA31" s="132" t="s">
        <v>14</v>
      </c>
      <c r="BB31" s="133"/>
      <c r="BC31" s="121" t="str">
        <f>IF(BB31="","",IF(BB31&gt;AZ31,1,0))</f>
        <v/>
      </c>
      <c r="BD31" s="243"/>
      <c r="BE31" s="121" t="str">
        <f>IF(BF31="","",IF(BF31&gt;BH31,1,0))</f>
        <v/>
      </c>
      <c r="BF31" s="131"/>
      <c r="BG31" s="132" t="s">
        <v>14</v>
      </c>
      <c r="BH31" s="133"/>
      <c r="BI31" s="121" t="str">
        <f>IF(BH31="","",IF(BH31&gt;BF31,1,0))</f>
        <v/>
      </c>
      <c r="BJ31" s="208"/>
      <c r="BK31" s="235"/>
      <c r="BL31" s="208"/>
      <c r="BM31" s="235"/>
      <c r="BN31" s="235"/>
      <c r="BO31" s="235"/>
      <c r="BP31" s="236"/>
      <c r="BQ31" s="238"/>
      <c r="BR31" s="238"/>
      <c r="BS31" s="250"/>
      <c r="BT31" s="225"/>
      <c r="BV31" s="99"/>
    </row>
    <row r="32" spans="1:76" ht="14.5" thickBot="1" x14ac:dyDescent="0.25">
      <c r="A32" s="158">
        <f>$AR$2</f>
        <v>0</v>
      </c>
      <c r="B32" s="261" t="str">
        <f>$AR$4</f>
        <v>⑤</v>
      </c>
      <c r="C32" s="197"/>
      <c r="D32" s="136">
        <f>AV4</f>
        <v>0</v>
      </c>
      <c r="E32" s="136" t="s">
        <v>14</v>
      </c>
      <c r="F32" s="136">
        <f>$AS$4</f>
        <v>2</v>
      </c>
      <c r="G32" s="137"/>
      <c r="H32" s="231">
        <f>$AR$8</f>
        <v>0</v>
      </c>
      <c r="I32" s="136"/>
      <c r="J32" s="136" t="str">
        <f>AV8</f>
        <v/>
      </c>
      <c r="K32" s="136" t="s">
        <v>14</v>
      </c>
      <c r="L32" s="146" t="str">
        <f>AS8</f>
        <v/>
      </c>
      <c r="M32" s="137"/>
      <c r="N32" s="218" t="str">
        <f>$AR$12</f>
        <v>⑨</v>
      </c>
      <c r="O32" s="136"/>
      <c r="P32" s="136">
        <f>AV12</f>
        <v>2</v>
      </c>
      <c r="Q32" s="136" t="s">
        <v>14</v>
      </c>
      <c r="R32" s="146">
        <f>AS12</f>
        <v>1</v>
      </c>
      <c r="S32" s="137"/>
      <c r="T32" s="218">
        <f>$AR$16</f>
        <v>0</v>
      </c>
      <c r="U32" s="155"/>
      <c r="V32" s="136" t="str">
        <f>AV16</f>
        <v/>
      </c>
      <c r="W32" s="136" t="s">
        <v>14</v>
      </c>
      <c r="X32" s="159" t="str">
        <f>AS16</f>
        <v/>
      </c>
      <c r="Y32" s="137"/>
      <c r="Z32" s="218" t="str">
        <f>$AR$20</f>
        <v>⑫</v>
      </c>
      <c r="AA32" s="155"/>
      <c r="AB32" s="136">
        <f>AV20</f>
        <v>0</v>
      </c>
      <c r="AC32" s="136" t="s">
        <v>14</v>
      </c>
      <c r="AD32" s="146">
        <f>AS20</f>
        <v>2</v>
      </c>
      <c r="AE32" s="137"/>
      <c r="AF32" s="218" t="str">
        <f>$AR$24</f>
        <v>⑳</v>
      </c>
      <c r="AG32" s="136"/>
      <c r="AH32" s="136">
        <f>AV24</f>
        <v>2</v>
      </c>
      <c r="AI32" s="136" t="s">
        <v>14</v>
      </c>
      <c r="AJ32" s="146">
        <f>AS24</f>
        <v>1</v>
      </c>
      <c r="AK32" s="137"/>
      <c r="AL32" s="218" t="str">
        <f>$AR$28</f>
        <v>⑯</v>
      </c>
      <c r="AM32" s="136"/>
      <c r="AN32" s="136">
        <f>AV28</f>
        <v>0</v>
      </c>
      <c r="AO32" s="136" t="s">
        <v>14</v>
      </c>
      <c r="AP32" s="146">
        <f>AS28</f>
        <v>2</v>
      </c>
      <c r="AQ32" s="137"/>
      <c r="AR32" s="252"/>
      <c r="AS32" s="253"/>
      <c r="AT32" s="253"/>
      <c r="AU32" s="253"/>
      <c r="AV32" s="253"/>
      <c r="AW32" s="254"/>
      <c r="AX32" s="241"/>
      <c r="AY32" s="113" t="str">
        <f>IF(AZ33="","",SUM(AY33:AY35))</f>
        <v/>
      </c>
      <c r="AZ32" s="114"/>
      <c r="BA32" s="115" t="s">
        <v>14</v>
      </c>
      <c r="BB32" s="113" t="str">
        <f>IF(BB33="","",SUM(BC33:BC35))</f>
        <v/>
      </c>
      <c r="BC32" s="114"/>
      <c r="BD32" s="241"/>
      <c r="BE32" s="113" t="str">
        <f>IF(BF33="","",SUM(BE33:BE35))</f>
        <v/>
      </c>
      <c r="BF32" s="114"/>
      <c r="BG32" s="115" t="s">
        <v>14</v>
      </c>
      <c r="BH32" s="113" t="str">
        <f>IF(BH33="","",SUM(BI33:BI35))</f>
        <v/>
      </c>
      <c r="BI32" s="114"/>
      <c r="BJ32" s="206">
        <f>SUMPRODUCT((J32=2)+(P32=2)+(V32=2)+(AB32=2)+(D32=2)+(AH32=2)+(AN32=2)+(AY32=2)+(BE32=2))</f>
        <v>2</v>
      </c>
      <c r="BK32" s="209" t="s">
        <v>14</v>
      </c>
      <c r="BL32" s="206">
        <f>SUMPRODUCT((L32=2)+(R32=2)+(X32=2)+(AD32=2)+(AJ32=2)+(AP32=2)+(F32=2)+(BB32=2)+(BH32=2))</f>
        <v>3</v>
      </c>
      <c r="BM32" s="234">
        <f>SUM(D32,J32,P32,V32,AB32,AH32,AN32,AS32,AY32,BE32)</f>
        <v>4</v>
      </c>
      <c r="BN32" s="234" t="s">
        <v>14</v>
      </c>
      <c r="BO32" s="234">
        <f>SUM(F32,L32,R32,X32,AD32,AJ32,AP32,BB32,BH32)</f>
        <v>8</v>
      </c>
      <c r="BP32" s="212">
        <f>SUM(BM32/BO32)</f>
        <v>0.5</v>
      </c>
      <c r="BQ32" s="237">
        <f>SUM(J33,J34,J35,P33,P34,P35,V33,V34,V35,AB33,AB34,AB35,AH33,AH34,AH35,AN33,AN34,AN35,AT33,AT34,AT35,AZ33,AZ34,AZ35,BF33,BF34,BF35,D33,D34,D35)</f>
        <v>132</v>
      </c>
      <c r="BR32" s="237">
        <f>SUM(F33,F34,F35,L33,L34,L35,R33,R34,R35,X33,X34,X35,AD33,AD34,AD35,AJ33,AJ34,AJ35,AP33,AP34,AP35,AV33,AV34,AV35,BB33,BB34,BB35,BH33,BH34,BH35)</f>
        <v>167</v>
      </c>
      <c r="BS32" s="244">
        <f>SUM(BQ32/BR32)</f>
        <v>0.79041916167664672</v>
      </c>
      <c r="BT32" s="224">
        <f>$BU32</f>
        <v>5</v>
      </c>
      <c r="BU32" s="105">
        <f>RANK(BX32,BX$4:BX$43)</f>
        <v>5</v>
      </c>
      <c r="BV32" s="99">
        <f>IF(BM32=0,0,IF(BO32=0,9,BP32))</f>
        <v>0.5</v>
      </c>
      <c r="BW32" s="105">
        <f>IF(BQ32=0,0,BS32)</f>
        <v>0.79041916167664672</v>
      </c>
      <c r="BX32" s="105">
        <f>BJ32+0.01*BV32+0.00001*BW32</f>
        <v>2.0050079041916167</v>
      </c>
    </row>
    <row r="33" spans="1:76" ht="13.5" thickBot="1" x14ac:dyDescent="0.25">
      <c r="A33" s="226" t="str">
        <f>$AR$3</f>
        <v>Ｇｏｏｆｉｅｓ</v>
      </c>
      <c r="B33" s="261"/>
      <c r="C33" s="161">
        <f>AW5</f>
        <v>0</v>
      </c>
      <c r="D33" s="108">
        <f>AV5</f>
        <v>9</v>
      </c>
      <c r="E33" s="108" t="s">
        <v>14</v>
      </c>
      <c r="F33" s="108">
        <f>AT5</f>
        <v>15</v>
      </c>
      <c r="G33" s="139">
        <f>AS5</f>
        <v>1</v>
      </c>
      <c r="H33" s="232"/>
      <c r="I33" s="108" t="str">
        <f>AW9</f>
        <v/>
      </c>
      <c r="J33" s="108">
        <f>AV9</f>
        <v>0</v>
      </c>
      <c r="K33" s="108" t="s">
        <v>14</v>
      </c>
      <c r="L33" s="149">
        <f>AT9</f>
        <v>0</v>
      </c>
      <c r="M33" s="139" t="str">
        <f>AS9</f>
        <v/>
      </c>
      <c r="N33" s="219"/>
      <c r="O33" s="108">
        <f>AW13</f>
        <v>1</v>
      </c>
      <c r="P33" s="108">
        <f>AV13</f>
        <v>15</v>
      </c>
      <c r="Q33" s="108" t="s">
        <v>14</v>
      </c>
      <c r="R33" s="149">
        <f>AT13</f>
        <v>13</v>
      </c>
      <c r="S33" s="139">
        <f>AS13</f>
        <v>0</v>
      </c>
      <c r="T33" s="219"/>
      <c r="U33" s="156" t="str">
        <f>AW17</f>
        <v/>
      </c>
      <c r="V33" s="108">
        <f>AV17</f>
        <v>0</v>
      </c>
      <c r="W33" s="108" t="s">
        <v>14</v>
      </c>
      <c r="X33" s="162">
        <f>AT17</f>
        <v>0</v>
      </c>
      <c r="Y33" s="139" t="str">
        <f>AS17</f>
        <v/>
      </c>
      <c r="Z33" s="219"/>
      <c r="AA33" s="156">
        <f>AW21</f>
        <v>0</v>
      </c>
      <c r="AB33" s="108">
        <f>AV21</f>
        <v>11</v>
      </c>
      <c r="AC33" s="108" t="s">
        <v>14</v>
      </c>
      <c r="AD33" s="149">
        <f>AT21</f>
        <v>15</v>
      </c>
      <c r="AE33" s="139">
        <f>AS21</f>
        <v>1</v>
      </c>
      <c r="AF33" s="219"/>
      <c r="AG33" s="108">
        <f>AW25</f>
        <v>1</v>
      </c>
      <c r="AH33" s="108">
        <f>AV25</f>
        <v>15</v>
      </c>
      <c r="AI33" s="108" t="s">
        <v>14</v>
      </c>
      <c r="AJ33" s="146">
        <f>AT25</f>
        <v>12</v>
      </c>
      <c r="AK33" s="139">
        <f>AS25</f>
        <v>0</v>
      </c>
      <c r="AL33" s="219"/>
      <c r="AM33" s="108">
        <f>AW29</f>
        <v>0</v>
      </c>
      <c r="AN33" s="108">
        <f>AV29</f>
        <v>10</v>
      </c>
      <c r="AO33" s="108" t="s">
        <v>14</v>
      </c>
      <c r="AP33" s="149">
        <f>AT29</f>
        <v>15</v>
      </c>
      <c r="AQ33" s="139">
        <f>AS29</f>
        <v>1</v>
      </c>
      <c r="AR33" s="255"/>
      <c r="AS33" s="256"/>
      <c r="AT33" s="256"/>
      <c r="AU33" s="256"/>
      <c r="AV33" s="256"/>
      <c r="AW33" s="257"/>
      <c r="AX33" s="242"/>
      <c r="AY33" s="121" t="str">
        <f>IF(AZ33="","",IF(AZ33&gt;BB33,1,0))</f>
        <v/>
      </c>
      <c r="AZ33" s="122"/>
      <c r="BA33" s="121" t="s">
        <v>14</v>
      </c>
      <c r="BB33" s="124"/>
      <c r="BC33" s="121" t="str">
        <f>IF(BB33="","",IF(BB33&gt;AZ33,1,0))</f>
        <v/>
      </c>
      <c r="BD33" s="242"/>
      <c r="BE33" s="121" t="str">
        <f>IF(BF33="","",IF(BF33&gt;BH33,1,0))</f>
        <v/>
      </c>
      <c r="BF33" s="122"/>
      <c r="BG33" s="121" t="s">
        <v>14</v>
      </c>
      <c r="BH33" s="124"/>
      <c r="BI33" s="121" t="str">
        <f>IF(BH33="","",IF(BH33&gt;BF33,1,0))</f>
        <v/>
      </c>
      <c r="BJ33" s="207"/>
      <c r="BK33" s="210"/>
      <c r="BL33" s="207"/>
      <c r="BM33" s="210"/>
      <c r="BN33" s="210"/>
      <c r="BO33" s="210"/>
      <c r="BP33" s="213"/>
      <c r="BQ33" s="216"/>
      <c r="BR33" s="216"/>
      <c r="BS33" s="245"/>
      <c r="BT33" s="224"/>
      <c r="BV33" s="99"/>
    </row>
    <row r="34" spans="1:76" ht="13.5" thickBot="1" x14ac:dyDescent="0.25">
      <c r="A34" s="227"/>
      <c r="B34" s="261"/>
      <c r="C34" s="161">
        <f>AW6</f>
        <v>0</v>
      </c>
      <c r="D34" s="108">
        <f>AV6</f>
        <v>8</v>
      </c>
      <c r="E34" s="108" t="s">
        <v>14</v>
      </c>
      <c r="F34" s="108">
        <f>AT6</f>
        <v>15</v>
      </c>
      <c r="G34" s="139">
        <f>AS6</f>
        <v>1</v>
      </c>
      <c r="H34" s="232"/>
      <c r="I34" s="108" t="str">
        <f>AW10</f>
        <v/>
      </c>
      <c r="J34" s="108">
        <f>AV10</f>
        <v>0</v>
      </c>
      <c r="K34" s="108" t="s">
        <v>14</v>
      </c>
      <c r="L34" s="149">
        <f>AT10</f>
        <v>0</v>
      </c>
      <c r="M34" s="139" t="str">
        <f>AS10</f>
        <v/>
      </c>
      <c r="N34" s="219"/>
      <c r="O34" s="108">
        <f>AW14</f>
        <v>0</v>
      </c>
      <c r="P34" s="108">
        <f>AV14</f>
        <v>4</v>
      </c>
      <c r="Q34" s="108" t="s">
        <v>14</v>
      </c>
      <c r="R34" s="149">
        <f>AT14</f>
        <v>15</v>
      </c>
      <c r="S34" s="139">
        <f>AS14</f>
        <v>1</v>
      </c>
      <c r="T34" s="219"/>
      <c r="U34" s="156" t="str">
        <f>AW18</f>
        <v/>
      </c>
      <c r="V34" s="108">
        <f>AV18</f>
        <v>0</v>
      </c>
      <c r="W34" s="108" t="s">
        <v>14</v>
      </c>
      <c r="X34" s="162">
        <f>AT18</f>
        <v>0</v>
      </c>
      <c r="Y34" s="139" t="str">
        <f>AS18</f>
        <v/>
      </c>
      <c r="Z34" s="219"/>
      <c r="AA34" s="156">
        <f>AW22</f>
        <v>0</v>
      </c>
      <c r="AB34" s="108">
        <f>AV22</f>
        <v>6</v>
      </c>
      <c r="AC34" s="108" t="s">
        <v>14</v>
      </c>
      <c r="AD34" s="149">
        <f>AT22</f>
        <v>15</v>
      </c>
      <c r="AE34" s="139">
        <f>AS22</f>
        <v>1</v>
      </c>
      <c r="AF34" s="219"/>
      <c r="AG34" s="108">
        <f>AW26</f>
        <v>0</v>
      </c>
      <c r="AH34" s="108">
        <f>AV26</f>
        <v>13</v>
      </c>
      <c r="AI34" s="108" t="s">
        <v>14</v>
      </c>
      <c r="AJ34" s="146">
        <f>AT26</f>
        <v>15</v>
      </c>
      <c r="AK34" s="139">
        <f>AS26</f>
        <v>1</v>
      </c>
      <c r="AL34" s="219"/>
      <c r="AM34" s="108">
        <f>AW30</f>
        <v>0</v>
      </c>
      <c r="AN34" s="108">
        <f>AV30</f>
        <v>11</v>
      </c>
      <c r="AO34" s="108" t="s">
        <v>14</v>
      </c>
      <c r="AP34" s="149">
        <f>AT30</f>
        <v>15</v>
      </c>
      <c r="AQ34" s="139">
        <f>AS30</f>
        <v>1</v>
      </c>
      <c r="AR34" s="255"/>
      <c r="AS34" s="256"/>
      <c r="AT34" s="256"/>
      <c r="AU34" s="256"/>
      <c r="AV34" s="256"/>
      <c r="AW34" s="257"/>
      <c r="AX34" s="242"/>
      <c r="AY34" s="121" t="str">
        <f>IF(AZ34="","",IF(AZ34&gt;BB34,1,0))</f>
        <v/>
      </c>
      <c r="AZ34" s="123"/>
      <c r="BA34" s="121" t="s">
        <v>14</v>
      </c>
      <c r="BB34" s="127"/>
      <c r="BC34" s="121" t="str">
        <f>IF(BB34="","",IF(BB34&gt;AZ34,1,0))</f>
        <v/>
      </c>
      <c r="BD34" s="242"/>
      <c r="BE34" s="121" t="str">
        <f>IF(BF34="","",IF(BF34&gt;BH34,1,0))</f>
        <v/>
      </c>
      <c r="BF34" s="123"/>
      <c r="BG34" s="121" t="s">
        <v>14</v>
      </c>
      <c r="BH34" s="127"/>
      <c r="BI34" s="121" t="str">
        <f>IF(BH34="","",IF(BH34&gt;BF34,1,0))</f>
        <v/>
      </c>
      <c r="BJ34" s="207"/>
      <c r="BK34" s="210"/>
      <c r="BL34" s="207"/>
      <c r="BM34" s="210"/>
      <c r="BN34" s="210"/>
      <c r="BO34" s="210"/>
      <c r="BP34" s="213"/>
      <c r="BQ34" s="216"/>
      <c r="BR34" s="216"/>
      <c r="BS34" s="245"/>
      <c r="BT34" s="224"/>
      <c r="BV34" s="99"/>
    </row>
    <row r="35" spans="1:76" ht="13.5" thickBot="1" x14ac:dyDescent="0.25">
      <c r="A35" s="228"/>
      <c r="B35" s="261"/>
      <c r="C35" s="164" t="str">
        <f>AW7</f>
        <v/>
      </c>
      <c r="D35" s="141">
        <f>AV7</f>
        <v>0</v>
      </c>
      <c r="E35" s="141" t="s">
        <v>14</v>
      </c>
      <c r="F35" s="141">
        <f>AT7</f>
        <v>0</v>
      </c>
      <c r="G35" s="142" t="str">
        <f>AS7</f>
        <v/>
      </c>
      <c r="H35" s="251"/>
      <c r="I35" s="141" t="str">
        <f>AW11</f>
        <v/>
      </c>
      <c r="J35" s="141">
        <f>AV11</f>
        <v>0</v>
      </c>
      <c r="K35" s="141" t="s">
        <v>14</v>
      </c>
      <c r="L35" s="153">
        <f>AT11</f>
        <v>0</v>
      </c>
      <c r="M35" s="142" t="str">
        <f>AS11</f>
        <v/>
      </c>
      <c r="N35" s="239"/>
      <c r="O35" s="141">
        <f>AW15</f>
        <v>1</v>
      </c>
      <c r="P35" s="141">
        <f>AV15</f>
        <v>15</v>
      </c>
      <c r="Q35" s="141" t="s">
        <v>14</v>
      </c>
      <c r="R35" s="153">
        <f>AT15</f>
        <v>8</v>
      </c>
      <c r="S35" s="142">
        <f>AS15</f>
        <v>0</v>
      </c>
      <c r="T35" s="239"/>
      <c r="U35" s="157" t="str">
        <f>AW19</f>
        <v/>
      </c>
      <c r="V35" s="141">
        <f>AV19</f>
        <v>0</v>
      </c>
      <c r="W35" s="141" t="s">
        <v>14</v>
      </c>
      <c r="X35" s="165">
        <f>AT19</f>
        <v>0</v>
      </c>
      <c r="Y35" s="142" t="str">
        <f>AS19</f>
        <v/>
      </c>
      <c r="Z35" s="239"/>
      <c r="AA35" s="157" t="str">
        <f>AW23</f>
        <v/>
      </c>
      <c r="AB35" s="141">
        <f>AV23</f>
        <v>0</v>
      </c>
      <c r="AC35" s="141" t="s">
        <v>14</v>
      </c>
      <c r="AD35" s="153">
        <f>AT23</f>
        <v>0</v>
      </c>
      <c r="AE35" s="142" t="str">
        <f>AS23</f>
        <v/>
      </c>
      <c r="AF35" s="239"/>
      <c r="AG35" s="141">
        <f>AW27</f>
        <v>1</v>
      </c>
      <c r="AH35" s="141">
        <f>AV27</f>
        <v>15</v>
      </c>
      <c r="AI35" s="141" t="s">
        <v>14</v>
      </c>
      <c r="AJ35" s="146">
        <v>14</v>
      </c>
      <c r="AK35" s="142">
        <f>AS27</f>
        <v>0</v>
      </c>
      <c r="AL35" s="239"/>
      <c r="AM35" s="141" t="str">
        <f>AW31</f>
        <v/>
      </c>
      <c r="AN35" s="141">
        <f>AV31</f>
        <v>0</v>
      </c>
      <c r="AO35" s="141" t="s">
        <v>14</v>
      </c>
      <c r="AP35" s="153">
        <f>AT31</f>
        <v>0</v>
      </c>
      <c r="AQ35" s="142" t="str">
        <f>AS31</f>
        <v/>
      </c>
      <c r="AR35" s="258"/>
      <c r="AS35" s="259"/>
      <c r="AT35" s="259"/>
      <c r="AU35" s="259"/>
      <c r="AV35" s="259"/>
      <c r="AW35" s="260"/>
      <c r="AX35" s="243"/>
      <c r="AY35" s="121" t="str">
        <f>IF(AZ35="","",IF(AZ35&gt;BB35,1,0))</f>
        <v/>
      </c>
      <c r="AZ35" s="131"/>
      <c r="BA35" s="132" t="s">
        <v>14</v>
      </c>
      <c r="BB35" s="133"/>
      <c r="BC35" s="121" t="str">
        <f>IF(BB35="","",IF(BB35&gt;AZ35,1,0))</f>
        <v/>
      </c>
      <c r="BD35" s="243"/>
      <c r="BE35" s="121" t="str">
        <f>IF(BF35="","",IF(BF35&gt;BH35,1,0))</f>
        <v/>
      </c>
      <c r="BF35" s="131"/>
      <c r="BG35" s="132" t="s">
        <v>14</v>
      </c>
      <c r="BH35" s="133"/>
      <c r="BI35" s="121" t="str">
        <f>IF(BH35="","",IF(BH35&gt;BF35,1,0))</f>
        <v/>
      </c>
      <c r="BJ35" s="208"/>
      <c r="BK35" s="235"/>
      <c r="BL35" s="208"/>
      <c r="BM35" s="235"/>
      <c r="BN35" s="235"/>
      <c r="BO35" s="235"/>
      <c r="BP35" s="236"/>
      <c r="BQ35" s="238"/>
      <c r="BR35" s="238"/>
      <c r="BS35" s="250"/>
      <c r="BT35" s="225"/>
      <c r="BV35" s="99"/>
    </row>
    <row r="36" spans="1:76" ht="14.5" hidden="1" thickBot="1" x14ac:dyDescent="0.25">
      <c r="A36" s="158">
        <f>$AX$2</f>
        <v>0</v>
      </c>
      <c r="B36" s="229">
        <f>$AX$4</f>
        <v>0</v>
      </c>
      <c r="C36" s="143"/>
      <c r="D36" s="144" t="str">
        <f>$BB$4</f>
        <v/>
      </c>
      <c r="E36" s="144" t="s">
        <v>14</v>
      </c>
      <c r="F36" s="144">
        <f>$AZ$4</f>
        <v>0</v>
      </c>
      <c r="G36" s="145"/>
      <c r="H36" s="231">
        <f>$AX$8</f>
        <v>0</v>
      </c>
      <c r="I36" s="136"/>
      <c r="J36" s="136">
        <f>BC8</f>
        <v>0</v>
      </c>
      <c r="K36" s="136" t="s">
        <v>14</v>
      </c>
      <c r="L36" s="146" t="str">
        <f>AY8</f>
        <v/>
      </c>
      <c r="M36" s="137"/>
      <c r="N36" s="218">
        <f>$AX$12</f>
        <v>0</v>
      </c>
      <c r="O36" s="136"/>
      <c r="P36" s="136" t="str">
        <f>BB12</f>
        <v/>
      </c>
      <c r="Q36" s="136" t="s">
        <v>14</v>
      </c>
      <c r="R36" s="136" t="str">
        <f>$AY$12</f>
        <v/>
      </c>
      <c r="S36" s="137"/>
      <c r="T36" s="218">
        <f>$AX$16</f>
        <v>0</v>
      </c>
      <c r="U36" s="155"/>
      <c r="V36" s="136" t="str">
        <f>AV16</f>
        <v/>
      </c>
      <c r="W36" s="136" t="s">
        <v>14</v>
      </c>
      <c r="X36" s="146" t="str">
        <f>AY16</f>
        <v/>
      </c>
      <c r="Y36" s="137"/>
      <c r="Z36" s="218">
        <f>$AX$20</f>
        <v>0</v>
      </c>
      <c r="AA36" s="155"/>
      <c r="AB36" s="136" t="str">
        <f>BB20</f>
        <v/>
      </c>
      <c r="AC36" s="136" t="s">
        <v>14</v>
      </c>
      <c r="AD36" s="146" t="str">
        <f>AY20</f>
        <v/>
      </c>
      <c r="AE36" s="137"/>
      <c r="AF36" s="218">
        <f>$AX$24</f>
        <v>0</v>
      </c>
      <c r="AG36" s="136"/>
      <c r="AH36" s="136" t="str">
        <f>BB24</f>
        <v/>
      </c>
      <c r="AI36" s="136" t="s">
        <v>14</v>
      </c>
      <c r="AJ36" s="146">
        <f t="shared" ref="AJ36:AJ43" si="0">AM32</f>
        <v>0</v>
      </c>
      <c r="AK36" s="137"/>
      <c r="AL36" s="218">
        <f>$AX$28</f>
        <v>0</v>
      </c>
      <c r="AM36" s="136"/>
      <c r="AN36" s="136">
        <f>BC28</f>
        <v>0</v>
      </c>
      <c r="AO36" s="136" t="s">
        <v>14</v>
      </c>
      <c r="AP36" s="146" t="str">
        <f>AY28</f>
        <v/>
      </c>
      <c r="AQ36" s="137"/>
      <c r="AR36" s="218">
        <f>$AX$32</f>
        <v>0</v>
      </c>
      <c r="AS36" s="136"/>
      <c r="AT36" s="136" t="str">
        <f>BB32</f>
        <v/>
      </c>
      <c r="AU36" s="136" t="s">
        <v>14</v>
      </c>
      <c r="AV36" s="146" t="str">
        <f>AY32</f>
        <v/>
      </c>
      <c r="AW36" s="137"/>
      <c r="AX36" s="221"/>
      <c r="AY36" s="160"/>
      <c r="AZ36" s="136"/>
      <c r="BA36" s="136" t="s">
        <v>14</v>
      </c>
      <c r="BB36" s="146"/>
      <c r="BC36" s="137"/>
      <c r="BD36" s="241"/>
      <c r="BE36" s="113" t="str">
        <f>IF(BF37="","",SUM(BE37:BE39))</f>
        <v/>
      </c>
      <c r="BF36" s="114"/>
      <c r="BG36" s="115" t="s">
        <v>14</v>
      </c>
      <c r="BH36" s="113" t="str">
        <f>IF(BH37="","",SUM(BI37:BI39))</f>
        <v/>
      </c>
      <c r="BI36" s="114"/>
      <c r="BJ36" s="206">
        <f>SUMPRODUCT((D36=2)+(J36=2)+(V36=2)+(P36=2)+(AB36=2)+(AH36=2)+(AN36=2)+(AT36=2)+(BE36=2))</f>
        <v>0</v>
      </c>
      <c r="BK36" s="209" t="s">
        <v>14</v>
      </c>
      <c r="BL36" s="206">
        <f>SUMPRODUCT((L36=2)+(R36=2)+(X36=2)+(AC36=2)+(AJ36=2)+(AP36=2)+(AV36=2)+(BB36=2)+(BH36=2))</f>
        <v>0</v>
      </c>
      <c r="BM36" s="234">
        <f>SUM(D36,J36,P36,V36,AB36,AH36,AN36,AT36,BE36)</f>
        <v>0</v>
      </c>
      <c r="BN36" s="234" t="s">
        <v>14</v>
      </c>
      <c r="BO36" s="234">
        <f>SUM(F36,L36,R36,X36,AD36,AJ36,AP36,AV36,BH36)</f>
        <v>0</v>
      </c>
      <c r="BP36" s="212" t="e">
        <f>SUM(BM36/BO36)</f>
        <v>#DIV/0!</v>
      </c>
      <c r="BQ36" s="237">
        <f>SUM(J37,J38,J39,P37,P38,P39,V37,V38,V39,AB37,AB38,AB39,AH37,AH38,AH39,AN37,AN38,AN39,AT37,AT38,AT39,AZ37,AZ38,AZ39,BF37,BF38,BF39,D37,D38,D39)</f>
        <v>0</v>
      </c>
      <c r="BR36" s="237">
        <f>SUM(F37,F38,F39,L37,L38,L39,R37,R38,R39,X37,X38,X39,AD37,AD38,AD39,AJ37,AJ38,AJ39,AP37,AP38,AP39,AV37,AV38,AV39,BB37,BB38,BB39,BH37,BH38,BH39)</f>
        <v>0</v>
      </c>
      <c r="BS36" s="244" t="e">
        <f>SUM(BQ36/BR36)</f>
        <v>#DIV/0!</v>
      </c>
      <c r="BT36" s="224">
        <f>$BU36</f>
        <v>8</v>
      </c>
      <c r="BU36" s="105">
        <f>RANK(BX36,BX$4:BX$43)</f>
        <v>8</v>
      </c>
      <c r="BV36" s="99">
        <f>IF(BM36=0,0,IF(BO36=0,9,BP36))</f>
        <v>0</v>
      </c>
      <c r="BW36" s="105">
        <f>IF(BQ36=0,0,BS36)</f>
        <v>0</v>
      </c>
      <c r="BX36" s="105">
        <f>BJ36+0.01*BV36+0.00001*BW36</f>
        <v>0</v>
      </c>
    </row>
    <row r="37" spans="1:76" ht="13.5" hidden="1" thickBot="1" x14ac:dyDescent="0.25">
      <c r="A37" s="226">
        <f>$AX$3</f>
        <v>0</v>
      </c>
      <c r="B37" s="229"/>
      <c r="C37" s="138" t="str">
        <f>BC5</f>
        <v/>
      </c>
      <c r="D37" s="108">
        <f>BB5</f>
        <v>0</v>
      </c>
      <c r="E37" s="108" t="s">
        <v>14</v>
      </c>
      <c r="F37" s="108">
        <f>$AZ$5</f>
        <v>0</v>
      </c>
      <c r="G37" s="139" t="str">
        <f>AY5</f>
        <v/>
      </c>
      <c r="H37" s="232"/>
      <c r="I37" s="108" t="str">
        <f>BC9</f>
        <v/>
      </c>
      <c r="J37" s="108">
        <f>BB9</f>
        <v>0</v>
      </c>
      <c r="K37" s="108" t="s">
        <v>14</v>
      </c>
      <c r="L37" s="149">
        <f>AZ9</f>
        <v>0</v>
      </c>
      <c r="M37" s="139" t="str">
        <f>AY9</f>
        <v/>
      </c>
      <c r="N37" s="219"/>
      <c r="O37" s="108" t="str">
        <f>BC13</f>
        <v/>
      </c>
      <c r="P37" s="167">
        <f>BB13</f>
        <v>0</v>
      </c>
      <c r="Q37" s="108" t="s">
        <v>14</v>
      </c>
      <c r="R37" s="108">
        <f>AZ13</f>
        <v>0</v>
      </c>
      <c r="S37" s="168" t="str">
        <f>AY13</f>
        <v/>
      </c>
      <c r="T37" s="219"/>
      <c r="U37" s="156" t="str">
        <f>BC17</f>
        <v/>
      </c>
      <c r="V37" s="167">
        <f>BB17</f>
        <v>0</v>
      </c>
      <c r="W37" s="108" t="s">
        <v>14</v>
      </c>
      <c r="X37" s="149">
        <f>AZ17</f>
        <v>0</v>
      </c>
      <c r="Y37" s="139" t="str">
        <f>AY17</f>
        <v/>
      </c>
      <c r="Z37" s="219"/>
      <c r="AA37" s="156" t="str">
        <f>BC21</f>
        <v/>
      </c>
      <c r="AB37" s="108">
        <f>BB21</f>
        <v>0</v>
      </c>
      <c r="AC37" s="149" t="s">
        <v>14</v>
      </c>
      <c r="AD37" s="149">
        <f>AZ21</f>
        <v>0</v>
      </c>
      <c r="AE37" s="139" t="str">
        <f>AY21</f>
        <v/>
      </c>
      <c r="AF37" s="219"/>
      <c r="AG37" s="149" t="str">
        <f>BC25</f>
        <v/>
      </c>
      <c r="AH37" s="149">
        <f>BB25</f>
        <v>0</v>
      </c>
      <c r="AI37" s="108" t="s">
        <v>14</v>
      </c>
      <c r="AJ37" s="146">
        <f t="shared" si="0"/>
        <v>0</v>
      </c>
      <c r="AK37" s="139" t="str">
        <f>AY25</f>
        <v/>
      </c>
      <c r="AL37" s="219"/>
      <c r="AM37" s="108" t="str">
        <f>BC29</f>
        <v/>
      </c>
      <c r="AN37" s="108">
        <f>BB29</f>
        <v>0</v>
      </c>
      <c r="AO37" s="108" t="s">
        <v>14</v>
      </c>
      <c r="AP37" s="149">
        <f>AZ29</f>
        <v>0</v>
      </c>
      <c r="AQ37" s="139" t="str">
        <f>AY29</f>
        <v/>
      </c>
      <c r="AR37" s="219"/>
      <c r="AS37" s="149" t="str">
        <f>BC33</f>
        <v/>
      </c>
      <c r="AT37" s="108">
        <f>BB33</f>
        <v>0</v>
      </c>
      <c r="AU37" s="169" t="s">
        <v>14</v>
      </c>
      <c r="AV37" s="149">
        <f>AZ33</f>
        <v>0</v>
      </c>
      <c r="AW37" s="139" t="str">
        <f>AY33</f>
        <v/>
      </c>
      <c r="AX37" s="222"/>
      <c r="AY37" s="163"/>
      <c r="AZ37" s="108"/>
      <c r="BA37" s="108" t="s">
        <v>14</v>
      </c>
      <c r="BB37" s="149"/>
      <c r="BC37" s="139"/>
      <c r="BD37" s="242"/>
      <c r="BE37" s="121" t="str">
        <f>IF(BF37="","",IF(BF37&gt;BH37,1,0))</f>
        <v/>
      </c>
      <c r="BF37" s="122"/>
      <c r="BG37" s="121" t="s">
        <v>14</v>
      </c>
      <c r="BH37" s="124"/>
      <c r="BI37" s="121" t="str">
        <f>IF(BH37="","",IF(BH37&gt;BF37,1,0))</f>
        <v/>
      </c>
      <c r="BJ37" s="207"/>
      <c r="BK37" s="210"/>
      <c r="BL37" s="207"/>
      <c r="BM37" s="210"/>
      <c r="BN37" s="210"/>
      <c r="BO37" s="210"/>
      <c r="BP37" s="213"/>
      <c r="BQ37" s="216"/>
      <c r="BR37" s="216"/>
      <c r="BS37" s="245"/>
      <c r="BT37" s="224"/>
      <c r="BV37" s="99"/>
    </row>
    <row r="38" spans="1:76" ht="13.5" hidden="1" thickBot="1" x14ac:dyDescent="0.25">
      <c r="A38" s="227"/>
      <c r="B38" s="229"/>
      <c r="C38" s="138" t="str">
        <f>BC6</f>
        <v/>
      </c>
      <c r="D38" s="108">
        <f>BB6</f>
        <v>0</v>
      </c>
      <c r="E38" s="108" t="s">
        <v>14</v>
      </c>
      <c r="F38" s="108">
        <f>AZ6</f>
        <v>0</v>
      </c>
      <c r="G38" s="139" t="str">
        <f>AY6</f>
        <v/>
      </c>
      <c r="H38" s="232"/>
      <c r="I38" s="108" t="str">
        <f>BC10</f>
        <v/>
      </c>
      <c r="J38" s="108">
        <f>BB10</f>
        <v>0</v>
      </c>
      <c r="K38" s="108" t="s">
        <v>14</v>
      </c>
      <c r="L38" s="149">
        <f>AZ10</f>
        <v>0</v>
      </c>
      <c r="M38" s="139" t="str">
        <f>AY10</f>
        <v/>
      </c>
      <c r="N38" s="219"/>
      <c r="O38" s="108" t="str">
        <f>BC14</f>
        <v/>
      </c>
      <c r="P38" s="170">
        <f>BB14</f>
        <v>0</v>
      </c>
      <c r="Q38" s="108" t="s">
        <v>14</v>
      </c>
      <c r="R38" s="108">
        <f>AZ14</f>
        <v>0</v>
      </c>
      <c r="S38" s="139" t="str">
        <f>AY14</f>
        <v/>
      </c>
      <c r="T38" s="219"/>
      <c r="U38" s="156" t="str">
        <f>BC18</f>
        <v/>
      </c>
      <c r="V38" s="170">
        <f>BB18</f>
        <v>0</v>
      </c>
      <c r="W38" s="108" t="s">
        <v>14</v>
      </c>
      <c r="X38" s="149">
        <f>AZ18</f>
        <v>0</v>
      </c>
      <c r="Y38" s="139" t="str">
        <f>AY18</f>
        <v/>
      </c>
      <c r="Z38" s="219"/>
      <c r="AA38" s="156" t="str">
        <f>BC22</f>
        <v/>
      </c>
      <c r="AB38" s="108">
        <f>BB22</f>
        <v>0</v>
      </c>
      <c r="AC38" s="149" t="s">
        <v>14</v>
      </c>
      <c r="AD38" s="149">
        <f>AZ22</f>
        <v>0</v>
      </c>
      <c r="AE38" s="139" t="str">
        <f>AY22</f>
        <v/>
      </c>
      <c r="AF38" s="219"/>
      <c r="AG38" s="149" t="str">
        <f>BC26</f>
        <v/>
      </c>
      <c r="AH38" s="149">
        <f>BB26</f>
        <v>0</v>
      </c>
      <c r="AI38" s="108" t="s">
        <v>14</v>
      </c>
      <c r="AJ38" s="146">
        <f t="shared" si="0"/>
        <v>0</v>
      </c>
      <c r="AK38" s="139" t="str">
        <f>AY26</f>
        <v/>
      </c>
      <c r="AL38" s="219"/>
      <c r="AM38" s="108" t="str">
        <f>BC30</f>
        <v/>
      </c>
      <c r="AN38" s="108">
        <f>BB30</f>
        <v>0</v>
      </c>
      <c r="AO38" s="108" t="s">
        <v>14</v>
      </c>
      <c r="AP38" s="149">
        <f>AZ30</f>
        <v>0</v>
      </c>
      <c r="AQ38" s="139" t="str">
        <f>AY30</f>
        <v/>
      </c>
      <c r="AR38" s="219"/>
      <c r="AS38" s="149" t="str">
        <f>BC34</f>
        <v/>
      </c>
      <c r="AT38" s="108">
        <f>BB34</f>
        <v>0</v>
      </c>
      <c r="AU38" s="169" t="s">
        <v>14</v>
      </c>
      <c r="AV38" s="149">
        <f>AZ34</f>
        <v>0</v>
      </c>
      <c r="AW38" s="139" t="str">
        <f>AY34</f>
        <v/>
      </c>
      <c r="AX38" s="222"/>
      <c r="AY38" s="163"/>
      <c r="AZ38" s="108"/>
      <c r="BA38" s="108" t="s">
        <v>14</v>
      </c>
      <c r="BB38" s="149"/>
      <c r="BC38" s="139"/>
      <c r="BD38" s="242"/>
      <c r="BE38" s="121" t="str">
        <f>IF(BF38="","",IF(BF38&gt;BH38,1,0))</f>
        <v/>
      </c>
      <c r="BF38" s="123"/>
      <c r="BG38" s="121" t="s">
        <v>14</v>
      </c>
      <c r="BH38" s="127"/>
      <c r="BI38" s="121" t="str">
        <f>IF(BH38="","",IF(BH38&gt;BF38,1,0))</f>
        <v/>
      </c>
      <c r="BJ38" s="207"/>
      <c r="BK38" s="210"/>
      <c r="BL38" s="207"/>
      <c r="BM38" s="210"/>
      <c r="BN38" s="210"/>
      <c r="BO38" s="210"/>
      <c r="BP38" s="213"/>
      <c r="BQ38" s="216"/>
      <c r="BR38" s="216"/>
      <c r="BS38" s="245"/>
      <c r="BT38" s="224"/>
      <c r="BV38" s="99"/>
    </row>
    <row r="39" spans="1:76" ht="13.5" hidden="1" thickBot="1" x14ac:dyDescent="0.25">
      <c r="A39" s="228"/>
      <c r="B39" s="229"/>
      <c r="C39" s="140" t="str">
        <f>BC7</f>
        <v/>
      </c>
      <c r="D39" s="141">
        <f>BB7</f>
        <v>0</v>
      </c>
      <c r="E39" s="141" t="s">
        <v>14</v>
      </c>
      <c r="F39" s="141">
        <f>AZ7</f>
        <v>0</v>
      </c>
      <c r="G39" s="142" t="str">
        <f>AY7</f>
        <v/>
      </c>
      <c r="H39" s="251"/>
      <c r="I39" s="141" t="str">
        <f>BC11</f>
        <v/>
      </c>
      <c r="J39" s="141">
        <f>BB11</f>
        <v>0</v>
      </c>
      <c r="K39" s="141" t="s">
        <v>14</v>
      </c>
      <c r="L39" s="153">
        <f>AZ11</f>
        <v>0</v>
      </c>
      <c r="M39" s="142" t="str">
        <f>AY11</f>
        <v/>
      </c>
      <c r="N39" s="239"/>
      <c r="O39" s="141" t="str">
        <f>BC15</f>
        <v/>
      </c>
      <c r="P39" s="171">
        <f>BB15</f>
        <v>0</v>
      </c>
      <c r="Q39" s="141" t="s">
        <v>14</v>
      </c>
      <c r="R39" s="141">
        <f>AZ15</f>
        <v>0</v>
      </c>
      <c r="S39" s="142" t="str">
        <f>AY15</f>
        <v/>
      </c>
      <c r="T39" s="239"/>
      <c r="U39" s="157" t="str">
        <f>BC19</f>
        <v/>
      </c>
      <c r="V39" s="171">
        <f>BB19</f>
        <v>0</v>
      </c>
      <c r="W39" s="141" t="s">
        <v>14</v>
      </c>
      <c r="X39" s="153">
        <f>AZ19</f>
        <v>0</v>
      </c>
      <c r="Y39" s="142" t="str">
        <f>AY19</f>
        <v/>
      </c>
      <c r="Z39" s="239"/>
      <c r="AA39" s="157" t="str">
        <f>BC23</f>
        <v/>
      </c>
      <c r="AB39" s="141">
        <f>BB23</f>
        <v>0</v>
      </c>
      <c r="AC39" s="153" t="s">
        <v>14</v>
      </c>
      <c r="AD39" s="153">
        <f>AZ23</f>
        <v>0</v>
      </c>
      <c r="AE39" s="142" t="str">
        <f>AY23</f>
        <v/>
      </c>
      <c r="AF39" s="239"/>
      <c r="AG39" s="153" t="str">
        <f>BC27</f>
        <v/>
      </c>
      <c r="AH39" s="153">
        <f>BB27</f>
        <v>0</v>
      </c>
      <c r="AI39" s="141" t="s">
        <v>14</v>
      </c>
      <c r="AJ39" s="146" t="str">
        <f t="shared" si="0"/>
        <v/>
      </c>
      <c r="AK39" s="142" t="str">
        <f>AY27</f>
        <v/>
      </c>
      <c r="AL39" s="239"/>
      <c r="AM39" s="166" t="str">
        <f>BC31</f>
        <v/>
      </c>
      <c r="AN39" s="134">
        <f>BB31</f>
        <v>0</v>
      </c>
      <c r="AO39" s="134" t="s">
        <v>14</v>
      </c>
      <c r="AP39" s="172">
        <f>AZ31</f>
        <v>0</v>
      </c>
      <c r="AQ39" s="154" t="str">
        <f>AY31</f>
        <v/>
      </c>
      <c r="AR39" s="239"/>
      <c r="AS39" s="153" t="str">
        <f>BC35</f>
        <v/>
      </c>
      <c r="AT39" s="141">
        <f>BB35</f>
        <v>0</v>
      </c>
      <c r="AU39" s="173" t="s">
        <v>14</v>
      </c>
      <c r="AV39" s="153">
        <f>AZ35</f>
        <v>0</v>
      </c>
      <c r="AW39" s="142" t="str">
        <f>AY35</f>
        <v/>
      </c>
      <c r="AX39" s="240"/>
      <c r="AY39" s="166"/>
      <c r="AZ39" s="141"/>
      <c r="BA39" s="141" t="s">
        <v>14</v>
      </c>
      <c r="BB39" s="153"/>
      <c r="BC39" s="142"/>
      <c r="BD39" s="243"/>
      <c r="BE39" s="132" t="str">
        <f>IF(BF39="","",IF(BF39&gt;BH39,1,0))</f>
        <v/>
      </c>
      <c r="BF39" s="131"/>
      <c r="BG39" s="132" t="s">
        <v>14</v>
      </c>
      <c r="BH39" s="133"/>
      <c r="BI39" s="132" t="str">
        <f>IF(BH39="","",IF(BH39&gt;BF39,1,0))</f>
        <v/>
      </c>
      <c r="BJ39" s="208"/>
      <c r="BK39" s="235"/>
      <c r="BL39" s="208"/>
      <c r="BM39" s="235"/>
      <c r="BN39" s="235"/>
      <c r="BO39" s="235"/>
      <c r="BP39" s="236"/>
      <c r="BQ39" s="238"/>
      <c r="BR39" s="238"/>
      <c r="BS39" s="250"/>
      <c r="BT39" s="225"/>
      <c r="BV39" s="99"/>
    </row>
    <row r="40" spans="1:76" ht="14.5" hidden="1" thickBot="1" x14ac:dyDescent="0.25">
      <c r="A40" s="174">
        <f>$BD$2</f>
        <v>0</v>
      </c>
      <c r="B40" s="229">
        <f>$BD$4</f>
        <v>0</v>
      </c>
      <c r="C40" s="143"/>
      <c r="D40" s="144" t="str">
        <f>BH4</f>
        <v/>
      </c>
      <c r="E40" s="144" t="s">
        <v>14</v>
      </c>
      <c r="F40" s="144" t="str">
        <f>BE4</f>
        <v/>
      </c>
      <c r="G40" s="145"/>
      <c r="H40" s="231">
        <f>$BD$8</f>
        <v>0</v>
      </c>
      <c r="I40" s="136"/>
      <c r="J40" s="136" t="str">
        <f>BH8</f>
        <v/>
      </c>
      <c r="K40" s="136" t="s">
        <v>14</v>
      </c>
      <c r="L40" s="146">
        <f>BF8</f>
        <v>0</v>
      </c>
      <c r="M40" s="137"/>
      <c r="N40" s="218">
        <f>$BD$12</f>
        <v>0</v>
      </c>
      <c r="O40" s="136"/>
      <c r="P40" s="136" t="str">
        <f>BH12</f>
        <v/>
      </c>
      <c r="Q40" s="136" t="s">
        <v>14</v>
      </c>
      <c r="R40" s="146" t="str">
        <f>$BE$12</f>
        <v/>
      </c>
      <c r="S40" s="137"/>
      <c r="T40" s="218">
        <f>$BD$16</f>
        <v>0</v>
      </c>
      <c r="U40" s="155"/>
      <c r="V40" s="136" t="str">
        <f>BH16</f>
        <v/>
      </c>
      <c r="W40" s="136" t="s">
        <v>14</v>
      </c>
      <c r="X40" s="136" t="str">
        <f>BE16</f>
        <v/>
      </c>
      <c r="Y40" s="137"/>
      <c r="Z40" s="218">
        <f>$BD$20</f>
        <v>0</v>
      </c>
      <c r="AA40" s="155"/>
      <c r="AB40" s="136" t="str">
        <f>BH20</f>
        <v/>
      </c>
      <c r="AC40" s="136" t="s">
        <v>14</v>
      </c>
      <c r="AD40" s="146" t="str">
        <f>BE20</f>
        <v/>
      </c>
      <c r="AE40" s="137"/>
      <c r="AF40" s="218">
        <f>$BD$24</f>
        <v>0</v>
      </c>
      <c r="AG40" s="136"/>
      <c r="AH40" s="136" t="str">
        <f>BH24</f>
        <v/>
      </c>
      <c r="AI40" s="136" t="s">
        <v>14</v>
      </c>
      <c r="AJ40" s="146">
        <f t="shared" si="0"/>
        <v>0</v>
      </c>
      <c r="AK40" s="137"/>
      <c r="AL40" s="218">
        <f>$BD$28</f>
        <v>0</v>
      </c>
      <c r="AM40" s="136"/>
      <c r="AN40" s="136" t="str">
        <f>BH28</f>
        <v/>
      </c>
      <c r="AO40" s="136" t="s">
        <v>14</v>
      </c>
      <c r="AP40" s="146" t="str">
        <f>BE28</f>
        <v/>
      </c>
      <c r="AQ40" s="137"/>
      <c r="AR40" s="218">
        <f>$BD$32</f>
        <v>0</v>
      </c>
      <c r="AS40" s="136"/>
      <c r="AT40" s="136" t="str">
        <f>BH32</f>
        <v/>
      </c>
      <c r="AU40" s="136" t="s">
        <v>14</v>
      </c>
      <c r="AV40" s="146" t="str">
        <f>BE32</f>
        <v/>
      </c>
      <c r="AW40" s="137"/>
      <c r="AX40" s="218">
        <f>$BD$36</f>
        <v>0</v>
      </c>
      <c r="AY40" s="163"/>
      <c r="AZ40" s="144" t="str">
        <f>BH36</f>
        <v/>
      </c>
      <c r="BA40" s="144" t="s">
        <v>14</v>
      </c>
      <c r="BB40" s="150" t="str">
        <f>BE36</f>
        <v/>
      </c>
      <c r="BC40" s="175"/>
      <c r="BD40" s="221"/>
      <c r="BE40" s="163"/>
      <c r="BF40" s="144"/>
      <c r="BG40" s="144" t="s">
        <v>14</v>
      </c>
      <c r="BH40" s="150"/>
      <c r="BI40" s="125"/>
      <c r="BJ40" s="206">
        <f>SUMPRODUCT((J40=2)+(P40=2)+(V40=2)+(AB40=2)+(AH40=2)+(D40=2)+(AN40=2)+(AT40=2)+(AZ40=2))</f>
        <v>0</v>
      </c>
      <c r="BK40" s="210" t="s">
        <v>14</v>
      </c>
      <c r="BL40" s="206">
        <f>SUMPRODUCT((L40=2)+(R40=2)+(X40=2)+(AD40=2)+(AJ40=2)+(F40=2)+(AP40=2)+(AV40=2)+(BB40=2))</f>
        <v>0</v>
      </c>
      <c r="BM40" s="209">
        <f>SUM(D40,J40,P40,V40,AB40,AH40,AN40,AT40,AZ40,BD40)</f>
        <v>0</v>
      </c>
      <c r="BN40" s="209" t="s">
        <v>14</v>
      </c>
      <c r="BO40" s="209">
        <f>SUM(F40,L40,R40,X40,AD40,AJ40,AP40,AV40,BB40)</f>
        <v>0</v>
      </c>
      <c r="BP40" s="212" t="e">
        <f>SUM(BM40/BO40)</f>
        <v>#DIV/0!</v>
      </c>
      <c r="BQ40" s="215">
        <f>SUM(J41,J42,J43,P41,P42,P43,V41,V42,V43,AB41,AB42,AB43,AH41,AH42,AH43,AN41,AN42,AN43,AT41,AT42,AT43,AZ41,AZ42,AZ43,BF41,BF42,BF43,D41,D42,D43)</f>
        <v>0</v>
      </c>
      <c r="BR40" s="215">
        <f>SUM(F41,F42,F43,L41,L42,L43,R41,R42,R43,X41,X42,X43,AD41,AD42,AD43,AJ41,AJ42,AJ43,AP41,AP42,AP43,AV41,AV42,AV43,BB41,BB42,BB43,BH41,BH42,BH43)</f>
        <v>0</v>
      </c>
      <c r="BS40" s="244" t="e">
        <f>SUM(BQ40/BR40)</f>
        <v>#DIV/0!</v>
      </c>
      <c r="BT40" s="247">
        <f>$BU40</f>
        <v>8</v>
      </c>
      <c r="BU40" s="105">
        <f>RANK(BX40,BX$4:BX$43)</f>
        <v>8</v>
      </c>
      <c r="BV40" s="99">
        <f>IF(BM40=0,0,IF(BO40=0,9,BP40))</f>
        <v>0</v>
      </c>
      <c r="BW40" s="105">
        <f>IF(BQ40=0,0,BS40)</f>
        <v>0</v>
      </c>
      <c r="BX40" s="105">
        <f>BJ40+0.01*BV40+0.00001*BW40</f>
        <v>0</v>
      </c>
    </row>
    <row r="41" spans="1:76" ht="13.5" hidden="1" thickBot="1" x14ac:dyDescent="0.25">
      <c r="A41" s="226">
        <f>$BD$3</f>
        <v>0</v>
      </c>
      <c r="B41" s="229"/>
      <c r="C41" s="138" t="str">
        <f>BI5</f>
        <v/>
      </c>
      <c r="D41" s="108">
        <f>BH5</f>
        <v>0</v>
      </c>
      <c r="E41" s="108" t="s">
        <v>14</v>
      </c>
      <c r="F41" s="108">
        <f>BF5</f>
        <v>0</v>
      </c>
      <c r="G41" s="139" t="str">
        <f>BE5</f>
        <v/>
      </c>
      <c r="H41" s="232"/>
      <c r="I41" s="108" t="str">
        <f>BI9</f>
        <v/>
      </c>
      <c r="J41" s="108">
        <f>BH9</f>
        <v>0</v>
      </c>
      <c r="K41" s="108" t="s">
        <v>14</v>
      </c>
      <c r="L41" s="149">
        <f>BF9</f>
        <v>0</v>
      </c>
      <c r="M41" s="139" t="str">
        <f>BE9</f>
        <v/>
      </c>
      <c r="N41" s="219"/>
      <c r="O41" s="108" t="str">
        <f>BI13</f>
        <v/>
      </c>
      <c r="P41" s="108">
        <f>BH13</f>
        <v>0</v>
      </c>
      <c r="Q41" s="108" t="s">
        <v>14</v>
      </c>
      <c r="R41" s="149">
        <f>BF13</f>
        <v>0</v>
      </c>
      <c r="S41" s="139" t="str">
        <f>BE13</f>
        <v/>
      </c>
      <c r="T41" s="219"/>
      <c r="U41" s="156" t="str">
        <f>BI17</f>
        <v/>
      </c>
      <c r="V41" s="108">
        <f>BH17</f>
        <v>0</v>
      </c>
      <c r="W41" s="108" t="s">
        <v>14</v>
      </c>
      <c r="X41" s="108">
        <f>BF17</f>
        <v>0</v>
      </c>
      <c r="Y41" s="139" t="str">
        <f>BE17</f>
        <v/>
      </c>
      <c r="Z41" s="219"/>
      <c r="AA41" s="156" t="str">
        <f>BI21</f>
        <v/>
      </c>
      <c r="AB41" s="108">
        <f>BH21</f>
        <v>0</v>
      </c>
      <c r="AC41" s="108" t="s">
        <v>14</v>
      </c>
      <c r="AD41" s="149">
        <f>BF21</f>
        <v>0</v>
      </c>
      <c r="AE41" s="139" t="str">
        <f>BE21</f>
        <v/>
      </c>
      <c r="AF41" s="219"/>
      <c r="AG41" s="108" t="str">
        <f>BI25</f>
        <v/>
      </c>
      <c r="AH41" s="108">
        <f>BH25</f>
        <v>0</v>
      </c>
      <c r="AI41" s="108" t="s">
        <v>14</v>
      </c>
      <c r="AJ41" s="146" t="str">
        <f t="shared" si="0"/>
        <v/>
      </c>
      <c r="AK41" s="139" t="str">
        <f>BE25</f>
        <v/>
      </c>
      <c r="AL41" s="219"/>
      <c r="AM41" s="108" t="str">
        <f>BI29</f>
        <v/>
      </c>
      <c r="AN41" s="108">
        <f>BH29</f>
        <v>0</v>
      </c>
      <c r="AO41" s="108" t="s">
        <v>14</v>
      </c>
      <c r="AP41" s="149">
        <f>BF29</f>
        <v>0</v>
      </c>
      <c r="AQ41" s="139" t="str">
        <f>BE29</f>
        <v/>
      </c>
      <c r="AR41" s="219"/>
      <c r="AS41" s="108" t="str">
        <f>BI33</f>
        <v/>
      </c>
      <c r="AT41" s="108">
        <f>BH33</f>
        <v>0</v>
      </c>
      <c r="AU41" s="108" t="s">
        <v>14</v>
      </c>
      <c r="AV41" s="149">
        <f>BF33</f>
        <v>0</v>
      </c>
      <c r="AW41" s="139" t="str">
        <f>BE33</f>
        <v/>
      </c>
      <c r="AX41" s="219"/>
      <c r="AY41" s="108" t="str">
        <f>BI37</f>
        <v/>
      </c>
      <c r="AZ41" s="108">
        <f>BH37</f>
        <v>0</v>
      </c>
      <c r="BA41" s="108" t="s">
        <v>14</v>
      </c>
      <c r="BB41" s="149">
        <f>BF37</f>
        <v>0</v>
      </c>
      <c r="BC41" s="176" t="str">
        <f>BE37</f>
        <v/>
      </c>
      <c r="BD41" s="222"/>
      <c r="BE41" s="108"/>
      <c r="BF41" s="108"/>
      <c r="BG41" s="108" t="s">
        <v>14</v>
      </c>
      <c r="BH41" s="149"/>
      <c r="BI41" s="108"/>
      <c r="BJ41" s="207"/>
      <c r="BK41" s="210"/>
      <c r="BL41" s="207"/>
      <c r="BM41" s="210"/>
      <c r="BN41" s="210"/>
      <c r="BO41" s="210"/>
      <c r="BP41" s="213"/>
      <c r="BQ41" s="216"/>
      <c r="BR41" s="216"/>
      <c r="BS41" s="245"/>
      <c r="BT41" s="224"/>
      <c r="BV41" s="99"/>
    </row>
    <row r="42" spans="1:76" ht="13.5" hidden="1" thickBot="1" x14ac:dyDescent="0.25">
      <c r="A42" s="227"/>
      <c r="B42" s="229"/>
      <c r="C42" s="138" t="str">
        <f>BI6</f>
        <v/>
      </c>
      <c r="D42" s="108">
        <f>BH6</f>
        <v>0</v>
      </c>
      <c r="E42" s="108" t="s">
        <v>14</v>
      </c>
      <c r="F42" s="108">
        <f>BF6</f>
        <v>0</v>
      </c>
      <c r="G42" s="139" t="str">
        <f>BE6</f>
        <v/>
      </c>
      <c r="H42" s="232"/>
      <c r="I42" s="108" t="str">
        <f>BI10</f>
        <v/>
      </c>
      <c r="J42" s="108">
        <f>BH10</f>
        <v>0</v>
      </c>
      <c r="K42" s="108" t="s">
        <v>14</v>
      </c>
      <c r="L42" s="149">
        <f>BF10</f>
        <v>0</v>
      </c>
      <c r="M42" s="139" t="str">
        <f>BE10</f>
        <v/>
      </c>
      <c r="N42" s="219"/>
      <c r="O42" s="108" t="str">
        <f>BI14</f>
        <v/>
      </c>
      <c r="P42" s="108">
        <f>BH14</f>
        <v>0</v>
      </c>
      <c r="Q42" s="108" t="s">
        <v>14</v>
      </c>
      <c r="R42" s="149">
        <f>BF14</f>
        <v>0</v>
      </c>
      <c r="S42" s="139" t="str">
        <f>BE14</f>
        <v/>
      </c>
      <c r="T42" s="219"/>
      <c r="U42" s="156" t="str">
        <f>BI18</f>
        <v/>
      </c>
      <c r="V42" s="108">
        <f>BH18</f>
        <v>0</v>
      </c>
      <c r="W42" s="108" t="s">
        <v>14</v>
      </c>
      <c r="X42" s="108">
        <f>BF18</f>
        <v>0</v>
      </c>
      <c r="Y42" s="139" t="str">
        <f>BE18</f>
        <v/>
      </c>
      <c r="Z42" s="219"/>
      <c r="AA42" s="156" t="str">
        <f>BI22</f>
        <v/>
      </c>
      <c r="AB42" s="108">
        <f>BH22</f>
        <v>0</v>
      </c>
      <c r="AC42" s="108" t="s">
        <v>14</v>
      </c>
      <c r="AD42" s="149">
        <f>BF22</f>
        <v>0</v>
      </c>
      <c r="AE42" s="139" t="str">
        <f>BE22</f>
        <v/>
      </c>
      <c r="AF42" s="219"/>
      <c r="AG42" s="108" t="str">
        <f>BI26</f>
        <v/>
      </c>
      <c r="AH42" s="108">
        <f>BH26</f>
        <v>0</v>
      </c>
      <c r="AI42" s="108" t="s">
        <v>14</v>
      </c>
      <c r="AJ42" s="146" t="str">
        <f t="shared" si="0"/>
        <v/>
      </c>
      <c r="AK42" s="139" t="str">
        <f>BE26</f>
        <v/>
      </c>
      <c r="AL42" s="219"/>
      <c r="AM42" s="108" t="str">
        <f>BI30</f>
        <v/>
      </c>
      <c r="AN42" s="108">
        <f>BH30</f>
        <v>0</v>
      </c>
      <c r="AO42" s="108" t="s">
        <v>14</v>
      </c>
      <c r="AP42" s="149">
        <f>BF30</f>
        <v>0</v>
      </c>
      <c r="AQ42" s="139" t="str">
        <f>BE30</f>
        <v/>
      </c>
      <c r="AR42" s="219"/>
      <c r="AS42" s="108" t="str">
        <f>BI34</f>
        <v/>
      </c>
      <c r="AT42" s="108">
        <f>BH34</f>
        <v>0</v>
      </c>
      <c r="AU42" s="108" t="s">
        <v>14</v>
      </c>
      <c r="AV42" s="149">
        <f>BF34</f>
        <v>0</v>
      </c>
      <c r="AW42" s="139" t="str">
        <f>BE34</f>
        <v/>
      </c>
      <c r="AX42" s="219"/>
      <c r="AY42" s="108" t="str">
        <f>BI38</f>
        <v/>
      </c>
      <c r="AZ42" s="108">
        <f>BH38</f>
        <v>0</v>
      </c>
      <c r="BA42" s="108" t="s">
        <v>14</v>
      </c>
      <c r="BB42" s="149">
        <f>BF38</f>
        <v>0</v>
      </c>
      <c r="BC42" s="177" t="str">
        <f>BE38</f>
        <v/>
      </c>
      <c r="BD42" s="222"/>
      <c r="BE42" s="108"/>
      <c r="BF42" s="108"/>
      <c r="BG42" s="108" t="s">
        <v>14</v>
      </c>
      <c r="BH42" s="149"/>
      <c r="BI42" s="108"/>
      <c r="BJ42" s="207"/>
      <c r="BK42" s="210"/>
      <c r="BL42" s="207"/>
      <c r="BM42" s="210"/>
      <c r="BN42" s="210"/>
      <c r="BO42" s="210"/>
      <c r="BP42" s="213"/>
      <c r="BQ42" s="216"/>
      <c r="BR42" s="216"/>
      <c r="BS42" s="245"/>
      <c r="BT42" s="224"/>
      <c r="BV42" s="99"/>
    </row>
    <row r="43" spans="1:76" ht="13.5" hidden="1" thickBot="1" x14ac:dyDescent="0.25">
      <c r="A43" s="249"/>
      <c r="B43" s="230"/>
      <c r="C43" s="178" t="str">
        <f>BI7</f>
        <v/>
      </c>
      <c r="D43" s="179">
        <f>BH7</f>
        <v>0</v>
      </c>
      <c r="E43" s="179" t="s">
        <v>14</v>
      </c>
      <c r="F43" s="179">
        <f>BF7</f>
        <v>0</v>
      </c>
      <c r="G43" s="180" t="str">
        <f>BE7</f>
        <v/>
      </c>
      <c r="H43" s="233"/>
      <c r="I43" s="179" t="str">
        <f>BI11</f>
        <v/>
      </c>
      <c r="J43" s="179">
        <f>BH11</f>
        <v>0</v>
      </c>
      <c r="K43" s="179" t="s">
        <v>14</v>
      </c>
      <c r="L43" s="181">
        <f>BF11</f>
        <v>0</v>
      </c>
      <c r="M43" s="180" t="str">
        <f>BE11</f>
        <v/>
      </c>
      <c r="N43" s="220"/>
      <c r="O43" s="179" t="str">
        <f>BI15</f>
        <v/>
      </c>
      <c r="P43" s="179">
        <f>BH15</f>
        <v>0</v>
      </c>
      <c r="Q43" s="179" t="s">
        <v>14</v>
      </c>
      <c r="R43" s="181">
        <f>BF15</f>
        <v>0</v>
      </c>
      <c r="S43" s="180" t="str">
        <f>BE15</f>
        <v/>
      </c>
      <c r="T43" s="220"/>
      <c r="U43" s="182" t="str">
        <f>BI19</f>
        <v/>
      </c>
      <c r="V43" s="179">
        <f>BH19</f>
        <v>0</v>
      </c>
      <c r="W43" s="179" t="s">
        <v>14</v>
      </c>
      <c r="X43" s="179">
        <f>BF19</f>
        <v>0</v>
      </c>
      <c r="Y43" s="180" t="str">
        <f>BE19</f>
        <v/>
      </c>
      <c r="Z43" s="220"/>
      <c r="AA43" s="183" t="str">
        <f>BI23</f>
        <v/>
      </c>
      <c r="AB43" s="179">
        <f>BH23</f>
        <v>0</v>
      </c>
      <c r="AC43" s="179" t="s">
        <v>14</v>
      </c>
      <c r="AD43" s="181">
        <f>BF23</f>
        <v>0</v>
      </c>
      <c r="AE43" s="180" t="str">
        <f>BE23</f>
        <v/>
      </c>
      <c r="AF43" s="220"/>
      <c r="AG43" s="179" t="str">
        <f>BI27</f>
        <v/>
      </c>
      <c r="AH43" s="179">
        <f>BH27</f>
        <v>0</v>
      </c>
      <c r="AI43" s="179" t="s">
        <v>14</v>
      </c>
      <c r="AJ43" s="146" t="str">
        <f t="shared" si="0"/>
        <v/>
      </c>
      <c r="AK43" s="180" t="str">
        <f>BE27</f>
        <v/>
      </c>
      <c r="AL43" s="220"/>
      <c r="AM43" s="179" t="str">
        <f>BI31</f>
        <v/>
      </c>
      <c r="AN43" s="179">
        <f>BH31</f>
        <v>0</v>
      </c>
      <c r="AO43" s="179" t="s">
        <v>14</v>
      </c>
      <c r="AP43" s="181">
        <f>BF31</f>
        <v>0</v>
      </c>
      <c r="AQ43" s="180" t="str">
        <f>BE31</f>
        <v/>
      </c>
      <c r="AR43" s="220"/>
      <c r="AS43" s="179" t="str">
        <f>BI35</f>
        <v/>
      </c>
      <c r="AT43" s="179">
        <f>BH35</f>
        <v>0</v>
      </c>
      <c r="AU43" s="179" t="s">
        <v>14</v>
      </c>
      <c r="AV43" s="181">
        <f>BF35</f>
        <v>0</v>
      </c>
      <c r="AW43" s="180" t="str">
        <f>BE35</f>
        <v/>
      </c>
      <c r="AX43" s="220"/>
      <c r="AY43" s="184" t="str">
        <f>BI39</f>
        <v/>
      </c>
      <c r="AZ43" s="179">
        <f>BH39</f>
        <v>0</v>
      </c>
      <c r="BA43" s="179" t="s">
        <v>14</v>
      </c>
      <c r="BB43" s="181">
        <f>BF39</f>
        <v>0</v>
      </c>
      <c r="BC43" s="185" t="str">
        <f>BE39</f>
        <v/>
      </c>
      <c r="BD43" s="223"/>
      <c r="BE43" s="184"/>
      <c r="BF43" s="179"/>
      <c r="BG43" s="179" t="s">
        <v>14</v>
      </c>
      <c r="BH43" s="181"/>
      <c r="BI43" s="186"/>
      <c r="BJ43" s="208"/>
      <c r="BK43" s="211"/>
      <c r="BL43" s="208"/>
      <c r="BM43" s="211"/>
      <c r="BN43" s="211"/>
      <c r="BO43" s="211"/>
      <c r="BP43" s="214"/>
      <c r="BQ43" s="217"/>
      <c r="BR43" s="217"/>
      <c r="BS43" s="246"/>
      <c r="BT43" s="248"/>
    </row>
    <row r="44" spans="1:76" ht="13.5" thickTop="1" x14ac:dyDescent="0.2">
      <c r="BJ44" s="203"/>
      <c r="BK44" s="203"/>
      <c r="BL44" s="204"/>
      <c r="BM44" s="205"/>
      <c r="BP44" s="187"/>
    </row>
    <row r="45" spans="1:76" x14ac:dyDescent="0.2">
      <c r="BP45" s="187"/>
    </row>
    <row r="49" spans="1:61" ht="13.5" thickTop="1" x14ac:dyDescent="0.2">
      <c r="A49" s="188" t="str">
        <f>$A$3</f>
        <v>チーム名</v>
      </c>
      <c r="B49" s="202" t="str">
        <f>$B$3</f>
        <v>team Smaily</v>
      </c>
      <c r="C49" s="202"/>
      <c r="D49" s="202"/>
      <c r="E49" s="202"/>
      <c r="F49" s="202"/>
      <c r="G49" s="202"/>
      <c r="H49" s="200" t="str">
        <f>H3</f>
        <v>ＨＡＲＵ</v>
      </c>
      <c r="I49" s="200"/>
      <c r="J49" s="200"/>
      <c r="K49" s="200"/>
      <c r="L49" s="200"/>
      <c r="M49" s="200"/>
      <c r="N49" s="200" t="str">
        <f>$N$3</f>
        <v>ひまわり平和Bチーム</v>
      </c>
      <c r="O49" s="200"/>
      <c r="P49" s="200"/>
      <c r="Q49" s="200"/>
      <c r="R49" s="200"/>
      <c r="S49" s="200"/>
      <c r="T49" s="200" t="str">
        <f>$T$3</f>
        <v>ＲＩＳＥ</v>
      </c>
      <c r="U49" s="200"/>
      <c r="V49" s="200"/>
      <c r="W49" s="200"/>
      <c r="X49" s="200"/>
      <c r="Y49" s="200"/>
      <c r="Z49" s="200" t="str">
        <f>$Z$3</f>
        <v>Ｑビック</v>
      </c>
      <c r="AA49" s="200"/>
      <c r="AB49" s="200"/>
      <c r="AC49" s="200"/>
      <c r="AD49" s="200"/>
      <c r="AE49" s="200"/>
      <c r="AF49" s="200" t="str">
        <f>$AF$3</f>
        <v>レインボー祖父江</v>
      </c>
      <c r="AG49" s="200"/>
      <c r="AH49" s="200"/>
      <c r="AI49" s="200"/>
      <c r="AJ49" s="200"/>
      <c r="AK49" s="200"/>
      <c r="AL49" s="200" t="str">
        <f>$AL$3</f>
        <v>甚目寺☆空</v>
      </c>
      <c r="AM49" s="200"/>
      <c r="AN49" s="200"/>
      <c r="AO49" s="200"/>
      <c r="AP49" s="200"/>
      <c r="AQ49" s="200"/>
      <c r="AR49" s="200" t="str">
        <f>$AR$3</f>
        <v>Ｇｏｏｆｉｅｓ</v>
      </c>
      <c r="AS49" s="200"/>
      <c r="AT49" s="200"/>
      <c r="AU49" s="200"/>
      <c r="AV49" s="200"/>
      <c r="AW49" s="200"/>
      <c r="AX49" s="200">
        <f>$AX$3</f>
        <v>0</v>
      </c>
      <c r="AY49" s="200"/>
      <c r="AZ49" s="200"/>
      <c r="BA49" s="200"/>
      <c r="BB49" s="200"/>
      <c r="BC49" s="200"/>
      <c r="BD49" s="200">
        <f>$BD$3</f>
        <v>0</v>
      </c>
      <c r="BE49" s="200"/>
      <c r="BF49" s="200"/>
      <c r="BG49" s="200"/>
      <c r="BH49" s="200"/>
      <c r="BI49" s="201"/>
    </row>
    <row r="50" spans="1:61" ht="13.5" thickBot="1" x14ac:dyDescent="0.25">
      <c r="A50" s="189" t="s">
        <v>11</v>
      </c>
      <c r="B50" s="198">
        <f>$BT$4</f>
        <v>1</v>
      </c>
      <c r="C50" s="198"/>
      <c r="D50" s="198"/>
      <c r="E50" s="198"/>
      <c r="F50" s="198"/>
      <c r="G50" s="198"/>
      <c r="H50" s="198">
        <f>$BT$8</f>
        <v>3</v>
      </c>
      <c r="I50" s="198"/>
      <c r="J50" s="198"/>
      <c r="K50" s="198"/>
      <c r="L50" s="198"/>
      <c r="M50" s="198"/>
      <c r="N50" s="198">
        <f>$BT$12</f>
        <v>6</v>
      </c>
      <c r="O50" s="198"/>
      <c r="P50" s="198"/>
      <c r="Q50" s="198"/>
      <c r="R50" s="198"/>
      <c r="S50" s="198"/>
      <c r="T50" s="198">
        <f>$BT$16</f>
        <v>8</v>
      </c>
      <c r="U50" s="198"/>
      <c r="V50" s="198"/>
      <c r="W50" s="198"/>
      <c r="X50" s="198"/>
      <c r="Y50" s="198"/>
      <c r="Z50" s="198">
        <f>$BT$20</f>
        <v>2</v>
      </c>
      <c r="AA50" s="198"/>
      <c r="AB50" s="198"/>
      <c r="AC50" s="198"/>
      <c r="AD50" s="198"/>
      <c r="AE50" s="198"/>
      <c r="AF50" s="198">
        <f>$BT$24</f>
        <v>7</v>
      </c>
      <c r="AG50" s="198"/>
      <c r="AH50" s="198"/>
      <c r="AI50" s="198"/>
      <c r="AJ50" s="198"/>
      <c r="AK50" s="198"/>
      <c r="AL50" s="198">
        <f>$BT$28</f>
        <v>4</v>
      </c>
      <c r="AM50" s="198"/>
      <c r="AN50" s="198"/>
      <c r="AO50" s="198"/>
      <c r="AP50" s="198"/>
      <c r="AQ50" s="198"/>
      <c r="AR50" s="198">
        <f>$BT$32</f>
        <v>5</v>
      </c>
      <c r="AS50" s="198"/>
      <c r="AT50" s="198"/>
      <c r="AU50" s="198"/>
      <c r="AV50" s="198"/>
      <c r="AW50" s="198"/>
      <c r="AX50" s="198">
        <f>$BT$36</f>
        <v>8</v>
      </c>
      <c r="AY50" s="198"/>
      <c r="AZ50" s="198"/>
      <c r="BA50" s="198"/>
      <c r="BB50" s="198"/>
      <c r="BC50" s="198"/>
      <c r="BD50" s="198">
        <f>$BT$40</f>
        <v>8</v>
      </c>
      <c r="BE50" s="198"/>
      <c r="BF50" s="198"/>
      <c r="BG50" s="198"/>
      <c r="BH50" s="198"/>
      <c r="BI50" s="199"/>
    </row>
  </sheetData>
  <mergeCells count="270">
    <mergeCell ref="B2:G2"/>
    <mergeCell ref="H2:M2"/>
    <mergeCell ref="N2:S2"/>
    <mergeCell ref="T2:Y2"/>
    <mergeCell ref="Z2:AE2"/>
    <mergeCell ref="AF2:AK2"/>
    <mergeCell ref="BO2:BO3"/>
    <mergeCell ref="BP2:BP3"/>
    <mergeCell ref="BQ2:BQ3"/>
    <mergeCell ref="BR2:BR3"/>
    <mergeCell ref="BS2:BS3"/>
    <mergeCell ref="BT2:BT3"/>
    <mergeCell ref="AL2:AQ2"/>
    <mergeCell ref="AR2:AW2"/>
    <mergeCell ref="AX2:BC2"/>
    <mergeCell ref="BD2:BI2"/>
    <mergeCell ref="BJ2:BL3"/>
    <mergeCell ref="BM2:BM3"/>
    <mergeCell ref="AL3:AQ3"/>
    <mergeCell ref="AR3:AW3"/>
    <mergeCell ref="AX3:BC3"/>
    <mergeCell ref="BD3:BI3"/>
    <mergeCell ref="N4:N7"/>
    <mergeCell ref="T4:T7"/>
    <mergeCell ref="Z4:Z7"/>
    <mergeCell ref="AF4:AF7"/>
    <mergeCell ref="B3:G3"/>
    <mergeCell ref="H3:M3"/>
    <mergeCell ref="N3:S3"/>
    <mergeCell ref="T3:Y3"/>
    <mergeCell ref="Z3:AE3"/>
    <mergeCell ref="AF3:AK3"/>
    <mergeCell ref="BR4:BR7"/>
    <mergeCell ref="BS4:BS7"/>
    <mergeCell ref="BT4:BT7"/>
    <mergeCell ref="A5:A7"/>
    <mergeCell ref="B8:B11"/>
    <mergeCell ref="H8:M11"/>
    <mergeCell ref="N8:N11"/>
    <mergeCell ref="T8:T11"/>
    <mergeCell ref="Z8:Z11"/>
    <mergeCell ref="AF8:AF11"/>
    <mergeCell ref="BL4:BL7"/>
    <mergeCell ref="BM4:BM7"/>
    <mergeCell ref="BN4:BN7"/>
    <mergeCell ref="BO4:BO7"/>
    <mergeCell ref="BP4:BP7"/>
    <mergeCell ref="BQ4:BQ7"/>
    <mergeCell ref="AL4:AL7"/>
    <mergeCell ref="AR4:AR7"/>
    <mergeCell ref="AX4:AX7"/>
    <mergeCell ref="BD4:BD7"/>
    <mergeCell ref="BJ4:BJ7"/>
    <mergeCell ref="BK4:BK7"/>
    <mergeCell ref="B4:G7"/>
    <mergeCell ref="H4:H7"/>
    <mergeCell ref="BR8:BR11"/>
    <mergeCell ref="BS8:BS11"/>
    <mergeCell ref="BT8:BT11"/>
    <mergeCell ref="A9:A11"/>
    <mergeCell ref="B12:B15"/>
    <mergeCell ref="H12:H15"/>
    <mergeCell ref="N12:S15"/>
    <mergeCell ref="T12:T15"/>
    <mergeCell ref="Z12:Z15"/>
    <mergeCell ref="AF12:AF15"/>
    <mergeCell ref="BL8:BL11"/>
    <mergeCell ref="BM8:BM11"/>
    <mergeCell ref="BN8:BN11"/>
    <mergeCell ref="BO8:BO11"/>
    <mergeCell ref="BP8:BP11"/>
    <mergeCell ref="BQ8:BQ11"/>
    <mergeCell ref="AL8:AL11"/>
    <mergeCell ref="AR8:AR11"/>
    <mergeCell ref="AX8:AX11"/>
    <mergeCell ref="BD8:BD11"/>
    <mergeCell ref="BJ8:BJ11"/>
    <mergeCell ref="BK8:BK11"/>
    <mergeCell ref="BR12:BR15"/>
    <mergeCell ref="BS12:BS15"/>
    <mergeCell ref="BT12:BT15"/>
    <mergeCell ref="A13:A15"/>
    <mergeCell ref="B16:B19"/>
    <mergeCell ref="H16:H19"/>
    <mergeCell ref="N16:N19"/>
    <mergeCell ref="T16:Y19"/>
    <mergeCell ref="Z16:Z19"/>
    <mergeCell ref="AF16:AF19"/>
    <mergeCell ref="BL12:BL15"/>
    <mergeCell ref="BM12:BM15"/>
    <mergeCell ref="BN12:BN15"/>
    <mergeCell ref="BO12:BO15"/>
    <mergeCell ref="BP12:BP15"/>
    <mergeCell ref="BQ12:BQ15"/>
    <mergeCell ref="AL12:AL15"/>
    <mergeCell ref="AR12:AR15"/>
    <mergeCell ref="AX12:AX15"/>
    <mergeCell ref="BD12:BD15"/>
    <mergeCell ref="BJ12:BJ15"/>
    <mergeCell ref="BK12:BK15"/>
    <mergeCell ref="BR16:BR19"/>
    <mergeCell ref="BS16:BS19"/>
    <mergeCell ref="BT16:BT19"/>
    <mergeCell ref="A17:A19"/>
    <mergeCell ref="B20:B23"/>
    <mergeCell ref="H20:H23"/>
    <mergeCell ref="N20:N23"/>
    <mergeCell ref="T20:T23"/>
    <mergeCell ref="Z20:AE23"/>
    <mergeCell ref="AF20:AF23"/>
    <mergeCell ref="BL16:BL19"/>
    <mergeCell ref="BM16:BM19"/>
    <mergeCell ref="BN16:BN19"/>
    <mergeCell ref="BO16:BO19"/>
    <mergeCell ref="BP16:BP19"/>
    <mergeCell ref="BQ16:BQ19"/>
    <mergeCell ref="AL16:AL19"/>
    <mergeCell ref="AR16:AR19"/>
    <mergeCell ref="AX16:AX19"/>
    <mergeCell ref="BD16:BD19"/>
    <mergeCell ref="BJ16:BJ19"/>
    <mergeCell ref="BK16:BK19"/>
    <mergeCell ref="BR20:BR23"/>
    <mergeCell ref="BS20:BS23"/>
    <mergeCell ref="BT20:BT23"/>
    <mergeCell ref="A21:A23"/>
    <mergeCell ref="B24:B27"/>
    <mergeCell ref="H24:H27"/>
    <mergeCell ref="N24:N27"/>
    <mergeCell ref="T24:T27"/>
    <mergeCell ref="Z24:Z27"/>
    <mergeCell ref="AF24:AK27"/>
    <mergeCell ref="BL20:BL23"/>
    <mergeCell ref="BM20:BM23"/>
    <mergeCell ref="BN20:BN23"/>
    <mergeCell ref="BO20:BO23"/>
    <mergeCell ref="BP20:BP23"/>
    <mergeCell ref="BQ20:BQ23"/>
    <mergeCell ref="AL20:AL23"/>
    <mergeCell ref="AR20:AR23"/>
    <mergeCell ref="AX20:AX23"/>
    <mergeCell ref="BD20:BD23"/>
    <mergeCell ref="BJ20:BJ23"/>
    <mergeCell ref="BK20:BK23"/>
    <mergeCell ref="BR24:BR27"/>
    <mergeCell ref="BS24:BS27"/>
    <mergeCell ref="BT24:BT27"/>
    <mergeCell ref="A25:A27"/>
    <mergeCell ref="B28:B31"/>
    <mergeCell ref="H28:H31"/>
    <mergeCell ref="N28:N31"/>
    <mergeCell ref="T28:T31"/>
    <mergeCell ref="Z28:Z31"/>
    <mergeCell ref="AF28:AF31"/>
    <mergeCell ref="BL24:BL27"/>
    <mergeCell ref="BM24:BM27"/>
    <mergeCell ref="BN24:BN27"/>
    <mergeCell ref="BO24:BO27"/>
    <mergeCell ref="BP24:BP27"/>
    <mergeCell ref="BQ24:BQ27"/>
    <mergeCell ref="AL24:AL27"/>
    <mergeCell ref="AR24:AR27"/>
    <mergeCell ref="AX24:AX27"/>
    <mergeCell ref="BD24:BD27"/>
    <mergeCell ref="BJ24:BJ27"/>
    <mergeCell ref="BK24:BK27"/>
    <mergeCell ref="BR28:BR31"/>
    <mergeCell ref="BS28:BS31"/>
    <mergeCell ref="BT28:BT31"/>
    <mergeCell ref="A29:A31"/>
    <mergeCell ref="B32:B35"/>
    <mergeCell ref="H32:H35"/>
    <mergeCell ref="N32:N35"/>
    <mergeCell ref="T32:T35"/>
    <mergeCell ref="Z32:Z35"/>
    <mergeCell ref="AF32:AF35"/>
    <mergeCell ref="BL28:BL31"/>
    <mergeCell ref="BM28:BM31"/>
    <mergeCell ref="BN28:BN31"/>
    <mergeCell ref="BO28:BO31"/>
    <mergeCell ref="BP28:BP31"/>
    <mergeCell ref="BQ28:BQ31"/>
    <mergeCell ref="AL28:AQ31"/>
    <mergeCell ref="AR28:AR31"/>
    <mergeCell ref="AX28:AX31"/>
    <mergeCell ref="BD28:BD31"/>
    <mergeCell ref="BJ28:BJ31"/>
    <mergeCell ref="BK28:BK31"/>
    <mergeCell ref="BR32:BR35"/>
    <mergeCell ref="BS32:BS35"/>
    <mergeCell ref="BT32:BT35"/>
    <mergeCell ref="A33:A35"/>
    <mergeCell ref="B36:B39"/>
    <mergeCell ref="H36:H39"/>
    <mergeCell ref="N36:N39"/>
    <mergeCell ref="T36:T39"/>
    <mergeCell ref="Z36:Z39"/>
    <mergeCell ref="AF36:AF39"/>
    <mergeCell ref="BL32:BL35"/>
    <mergeCell ref="BM32:BM35"/>
    <mergeCell ref="BN32:BN35"/>
    <mergeCell ref="BO32:BO35"/>
    <mergeCell ref="BP32:BP35"/>
    <mergeCell ref="BQ32:BQ35"/>
    <mergeCell ref="AL32:AL35"/>
    <mergeCell ref="AR32:AW35"/>
    <mergeCell ref="AX32:AX35"/>
    <mergeCell ref="BD32:BD35"/>
    <mergeCell ref="BJ32:BJ35"/>
    <mergeCell ref="BK32:BK35"/>
    <mergeCell ref="BR36:BR39"/>
    <mergeCell ref="BS36:BS39"/>
    <mergeCell ref="BT36:BT39"/>
    <mergeCell ref="A37:A39"/>
    <mergeCell ref="B40:B43"/>
    <mergeCell ref="H40:H43"/>
    <mergeCell ref="N40:N43"/>
    <mergeCell ref="T40:T43"/>
    <mergeCell ref="Z40:Z43"/>
    <mergeCell ref="AF40:AF43"/>
    <mergeCell ref="BL36:BL39"/>
    <mergeCell ref="BM36:BM39"/>
    <mergeCell ref="BN36:BN39"/>
    <mergeCell ref="BO36:BO39"/>
    <mergeCell ref="BP36:BP39"/>
    <mergeCell ref="BQ36:BQ39"/>
    <mergeCell ref="AL36:AL39"/>
    <mergeCell ref="AR36:AR39"/>
    <mergeCell ref="AX36:AX39"/>
    <mergeCell ref="BD36:BD39"/>
    <mergeCell ref="BJ36:BJ39"/>
    <mergeCell ref="BK36:BK39"/>
    <mergeCell ref="BR40:BR43"/>
    <mergeCell ref="BS40:BS43"/>
    <mergeCell ref="BT40:BT43"/>
    <mergeCell ref="A41:A43"/>
    <mergeCell ref="BJ44:BK44"/>
    <mergeCell ref="BL44:BM44"/>
    <mergeCell ref="BL40:BL43"/>
    <mergeCell ref="BM40:BM43"/>
    <mergeCell ref="BN40:BN43"/>
    <mergeCell ref="BO40:BO43"/>
    <mergeCell ref="BP40:BP43"/>
    <mergeCell ref="BQ40:BQ43"/>
    <mergeCell ref="AL40:AL43"/>
    <mergeCell ref="AR40:AR43"/>
    <mergeCell ref="AX40:AX43"/>
    <mergeCell ref="BD40:BD43"/>
    <mergeCell ref="BJ40:BJ43"/>
    <mergeCell ref="BK40:BK43"/>
    <mergeCell ref="AL50:AQ50"/>
    <mergeCell ref="AR50:AW50"/>
    <mergeCell ref="AX50:BC50"/>
    <mergeCell ref="BD50:BI50"/>
    <mergeCell ref="AL49:AQ49"/>
    <mergeCell ref="AR49:AW49"/>
    <mergeCell ref="AX49:BC49"/>
    <mergeCell ref="BD49:BI49"/>
    <mergeCell ref="B50:G50"/>
    <mergeCell ref="H50:M50"/>
    <mergeCell ref="N50:S50"/>
    <mergeCell ref="T50:Y50"/>
    <mergeCell ref="Z50:AE50"/>
    <mergeCell ref="AF50:AK50"/>
    <mergeCell ref="B49:G49"/>
    <mergeCell ref="H49:M49"/>
    <mergeCell ref="N49:S49"/>
    <mergeCell ref="T49:Y49"/>
    <mergeCell ref="Z49:AE49"/>
    <mergeCell ref="AF49:AK49"/>
  </mergeCells>
  <phoneticPr fontId="16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0000"/>
  </sheetPr>
  <dimension ref="D1"/>
  <sheetViews>
    <sheetView workbookViewId="0">
      <selection activeCell="D7" sqref="D7"/>
    </sheetView>
  </sheetViews>
  <sheetFormatPr defaultColWidth="9" defaultRowHeight="13" x14ac:dyDescent="0.2"/>
  <sheetData>
    <row r="1" spans="4:4" ht="16.5" x14ac:dyDescent="0.25">
      <c r="D1" s="1"/>
    </row>
  </sheetData>
  <phoneticPr fontId="16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1コート⑧8.2.15</vt:lpstr>
      <vt:lpstr>2コート⑧8.2.15</vt:lpstr>
      <vt:lpstr>3コート⑥8.2.15</vt:lpstr>
      <vt:lpstr>4コート⑥8.2.15</vt:lpstr>
      <vt:lpstr>5こーと⑥8.2.15</vt:lpstr>
      <vt:lpstr>6コート⑧8.2.15</vt:lpstr>
      <vt:lpstr>成績表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市川和代</dc:creator>
  <cp:lastModifiedBy>和代 市川</cp:lastModifiedBy>
  <cp:lastPrinted>2026-02-15T14:16:23Z</cp:lastPrinted>
  <dcterms:created xsi:type="dcterms:W3CDTF">2006-09-16T00:00:00Z</dcterms:created>
  <dcterms:modified xsi:type="dcterms:W3CDTF">2026-02-15T14:16:58Z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