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D:\尾張\7年度分\令和７年度冬季大会（令和８年１月２５日、２月１５日）\"/>
    </mc:Choice>
  </mc:AlternateContent>
  <xr:revisionPtr revIDLastSave="0" documentId="13_ncr:1_{08B49EE3-6AB8-4187-A9BA-8624E755546B}" xr6:coauthVersionLast="47" xr6:coauthVersionMax="47" xr10:uidLastSave="{00000000-0000-0000-0000-000000000000}"/>
  <bookViews>
    <workbookView xWindow="-108" yWindow="-108" windowWidth="23256" windowHeight="13896" tabRatio="860" xr2:uid="{00000000-000D-0000-FFFF-FFFF00000000}"/>
  </bookViews>
  <sheets>
    <sheet name="１コート⑥8.1.25" sheetId="172" r:id="rId1"/>
    <sheet name="２コート⑥8.1.25" sheetId="181" r:id="rId2"/>
    <sheet name="３コート⑥8.1.25" sheetId="190" r:id="rId3"/>
    <sheet name="４コート⑥8.1.25" sheetId="191" r:id="rId4"/>
    <sheet name="５コート⑦8.1.25" sheetId="184" r:id="rId5"/>
    <sheet name="６コート④8.1.25" sheetId="192" r:id="rId6"/>
    <sheet name="７コート③8.1.25" sheetId="195" r:id="rId7"/>
    <sheet name="成績表" sheetId="14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9" i="192" l="1"/>
  <c r="W62" i="192"/>
  <c r="D62" i="192"/>
  <c r="R20" i="184"/>
  <c r="BJ53" i="192"/>
  <c r="Q53" i="192"/>
  <c r="K53" i="192"/>
  <c r="J62" i="192" s="1"/>
  <c r="B53" i="192"/>
  <c r="Q62" i="192" s="1"/>
  <c r="L22" i="195"/>
  <c r="J23" i="195"/>
  <c r="J22" i="195"/>
  <c r="J21" i="195"/>
  <c r="L14" i="195"/>
  <c r="V23" i="195"/>
  <c r="V22" i="195"/>
  <c r="V21" i="195"/>
  <c r="X23" i="195"/>
  <c r="X22" i="195"/>
  <c r="X21" i="195"/>
  <c r="L23" i="195"/>
  <c r="L21" i="195"/>
  <c r="L15" i="195"/>
  <c r="L13" i="195"/>
  <c r="J15" i="195"/>
  <c r="J14" i="195"/>
  <c r="J13" i="195"/>
  <c r="T20" i="195"/>
  <c r="H20" i="195"/>
  <c r="H12" i="195"/>
  <c r="BD49" i="195"/>
  <c r="AX49" i="195"/>
  <c r="AR49" i="195"/>
  <c r="AL49" i="195"/>
  <c r="Z49" i="195"/>
  <c r="N49" i="195"/>
  <c r="B49" i="195"/>
  <c r="A49" i="195"/>
  <c r="BB43" i="195"/>
  <c r="AZ43" i="195"/>
  <c r="AV43" i="195"/>
  <c r="AT43" i="195"/>
  <c r="AP43" i="195"/>
  <c r="AN43" i="195"/>
  <c r="AJ43" i="195"/>
  <c r="AH43" i="195"/>
  <c r="AD43" i="195"/>
  <c r="AB43" i="195"/>
  <c r="X43" i="195"/>
  <c r="V43" i="195"/>
  <c r="R43" i="195"/>
  <c r="P43" i="195"/>
  <c r="L43" i="195"/>
  <c r="J43" i="195"/>
  <c r="F43" i="195"/>
  <c r="D43" i="195"/>
  <c r="C43" i="195"/>
  <c r="BB42" i="195"/>
  <c r="AZ42" i="195"/>
  <c r="AV42" i="195"/>
  <c r="AT42" i="195"/>
  <c r="AQ42" i="195"/>
  <c r="AP42" i="195"/>
  <c r="AN42" i="195"/>
  <c r="AJ42" i="195"/>
  <c r="AH42" i="195"/>
  <c r="AD42" i="195"/>
  <c r="AB42" i="195"/>
  <c r="X42" i="195"/>
  <c r="V42" i="195"/>
  <c r="S42" i="195"/>
  <c r="R42" i="195"/>
  <c r="P42" i="195"/>
  <c r="L42" i="195"/>
  <c r="J42" i="195"/>
  <c r="F42" i="195"/>
  <c r="D42" i="195"/>
  <c r="BB41" i="195"/>
  <c r="AZ41" i="195"/>
  <c r="AV41" i="195"/>
  <c r="AT41" i="195"/>
  <c r="AP41" i="195"/>
  <c r="AN41" i="195"/>
  <c r="AJ41" i="195"/>
  <c r="AH41" i="195"/>
  <c r="AD41" i="195"/>
  <c r="AB41" i="195"/>
  <c r="X41" i="195"/>
  <c r="V41" i="195"/>
  <c r="S41" i="195"/>
  <c r="R41" i="195"/>
  <c r="P41" i="195"/>
  <c r="L41" i="195"/>
  <c r="J41" i="195"/>
  <c r="G41" i="195"/>
  <c r="F41" i="195"/>
  <c r="D41" i="195"/>
  <c r="C41" i="195"/>
  <c r="A41" i="195"/>
  <c r="AX40" i="195"/>
  <c r="AR40" i="195"/>
  <c r="AL40" i="195"/>
  <c r="AJ40" i="195"/>
  <c r="AF40" i="195"/>
  <c r="Z40" i="195"/>
  <c r="T40" i="195"/>
  <c r="N40" i="195"/>
  <c r="L40" i="195"/>
  <c r="H40" i="195"/>
  <c r="B40" i="195"/>
  <c r="A40" i="195"/>
  <c r="BI39" i="195"/>
  <c r="AY43" i="195" s="1"/>
  <c r="BE39" i="195"/>
  <c r="BC43" i="195" s="1"/>
  <c r="AV39" i="195"/>
  <c r="AT39" i="195"/>
  <c r="AP39" i="195"/>
  <c r="AN39" i="195"/>
  <c r="AJ39" i="195"/>
  <c r="AH39" i="195"/>
  <c r="AD39" i="195"/>
  <c r="AB39" i="195"/>
  <c r="AA39" i="195"/>
  <c r="X39" i="195"/>
  <c r="V39" i="195"/>
  <c r="R39" i="195"/>
  <c r="P39" i="195"/>
  <c r="L39" i="195"/>
  <c r="J39" i="195"/>
  <c r="F39" i="195"/>
  <c r="D39" i="195"/>
  <c r="BI38" i="195"/>
  <c r="AY42" i="195" s="1"/>
  <c r="BE38" i="195"/>
  <c r="BC42" i="195" s="1"/>
  <c r="AV38" i="195"/>
  <c r="AT38" i="195"/>
  <c r="AS38" i="195"/>
  <c r="AP38" i="195"/>
  <c r="AN38" i="195"/>
  <c r="AJ38" i="195"/>
  <c r="AH38" i="195"/>
  <c r="AD38" i="195"/>
  <c r="AB38" i="195"/>
  <c r="AA38" i="195"/>
  <c r="X38" i="195"/>
  <c r="V38" i="195"/>
  <c r="R38" i="195"/>
  <c r="P38" i="195"/>
  <c r="L38" i="195"/>
  <c r="J38" i="195"/>
  <c r="F38" i="195"/>
  <c r="D38" i="195"/>
  <c r="C38" i="195"/>
  <c r="BI37" i="195"/>
  <c r="AY41" i="195" s="1"/>
  <c r="BE37" i="195"/>
  <c r="BC41" i="195" s="1"/>
  <c r="AV37" i="195"/>
  <c r="AT37" i="195"/>
  <c r="AP37" i="195"/>
  <c r="AN37" i="195"/>
  <c r="AJ37" i="195"/>
  <c r="AH37" i="195"/>
  <c r="AD37" i="195"/>
  <c r="AB37" i="195"/>
  <c r="AA37" i="195"/>
  <c r="X37" i="195"/>
  <c r="V37" i="195"/>
  <c r="S37" i="195"/>
  <c r="R37" i="195"/>
  <c r="P37" i="195"/>
  <c r="L37" i="195"/>
  <c r="J37" i="195"/>
  <c r="G37" i="195"/>
  <c r="F37" i="195"/>
  <c r="D37" i="195"/>
  <c r="C37" i="195"/>
  <c r="A37" i="195"/>
  <c r="BH36" i="195"/>
  <c r="AZ40" i="195" s="1"/>
  <c r="BE36" i="195"/>
  <c r="BB40" i="195" s="1"/>
  <c r="AR36" i="195"/>
  <c r="AN36" i="195"/>
  <c r="AL36" i="195"/>
  <c r="AF36" i="195"/>
  <c r="Z36" i="195"/>
  <c r="T36" i="195"/>
  <c r="P36" i="195"/>
  <c r="N36" i="195"/>
  <c r="J36" i="195"/>
  <c r="H36" i="195"/>
  <c r="F36" i="195"/>
  <c r="B36" i="195"/>
  <c r="A36" i="195"/>
  <c r="BI35" i="195"/>
  <c r="AS43" i="195" s="1"/>
  <c r="BE35" i="195"/>
  <c r="AW43" i="195" s="1"/>
  <c r="BC35" i="195"/>
  <c r="AS39" i="195" s="1"/>
  <c r="AY35" i="195"/>
  <c r="AW39" i="195" s="1"/>
  <c r="AP35" i="195"/>
  <c r="AN35" i="195"/>
  <c r="AJ35" i="195"/>
  <c r="AH35" i="195"/>
  <c r="AD35" i="195"/>
  <c r="AB35" i="195"/>
  <c r="X35" i="195"/>
  <c r="V35" i="195"/>
  <c r="R35" i="195"/>
  <c r="P35" i="195"/>
  <c r="L35" i="195"/>
  <c r="J35" i="195"/>
  <c r="F35" i="195"/>
  <c r="D35" i="195"/>
  <c r="BI34" i="195"/>
  <c r="AS42" i="195" s="1"/>
  <c r="BE34" i="195"/>
  <c r="AW42" i="195" s="1"/>
  <c r="BC34" i="195"/>
  <c r="AY34" i="195"/>
  <c r="AW38" i="195" s="1"/>
  <c r="AP34" i="195"/>
  <c r="AN34" i="195"/>
  <c r="AJ34" i="195"/>
  <c r="AH34" i="195"/>
  <c r="AD34" i="195"/>
  <c r="AB34" i="195"/>
  <c r="X34" i="195"/>
  <c r="V34" i="195"/>
  <c r="S34" i="195"/>
  <c r="R34" i="195"/>
  <c r="P34" i="195"/>
  <c r="O34" i="195"/>
  <c r="L34" i="195"/>
  <c r="J34" i="195"/>
  <c r="F34" i="195"/>
  <c r="D34" i="195"/>
  <c r="BI33" i="195"/>
  <c r="AS41" i="195" s="1"/>
  <c r="BE33" i="195"/>
  <c r="AW41" i="195" s="1"/>
  <c r="BC33" i="195"/>
  <c r="AS37" i="195" s="1"/>
  <c r="AY33" i="195"/>
  <c r="AW37" i="195" s="1"/>
  <c r="AP33" i="195"/>
  <c r="AN33" i="195"/>
  <c r="AJ33" i="195"/>
  <c r="AH33" i="195"/>
  <c r="AD33" i="195"/>
  <c r="AB33" i="195"/>
  <c r="AA33" i="195"/>
  <c r="X33" i="195"/>
  <c r="V33" i="195"/>
  <c r="R33" i="195"/>
  <c r="P33" i="195"/>
  <c r="O33" i="195"/>
  <c r="L33" i="195"/>
  <c r="J33" i="195"/>
  <c r="F33" i="195"/>
  <c r="D33" i="195"/>
  <c r="A33" i="195"/>
  <c r="BH32" i="195"/>
  <c r="AT40" i="195" s="1"/>
  <c r="BE32" i="195"/>
  <c r="AV40" i="195" s="1"/>
  <c r="BB32" i="195"/>
  <c r="AT36" i="195" s="1"/>
  <c r="AY32" i="195"/>
  <c r="AV36" i="195" s="1"/>
  <c r="AL32" i="195"/>
  <c r="AF32" i="195"/>
  <c r="Z32" i="195"/>
  <c r="T32" i="195"/>
  <c r="N32" i="195"/>
  <c r="H32" i="195"/>
  <c r="B32" i="195"/>
  <c r="A32" i="195"/>
  <c r="BI31" i="195"/>
  <c r="AM43" i="195" s="1"/>
  <c r="BE31" i="195"/>
  <c r="AQ43" i="195" s="1"/>
  <c r="BC31" i="195"/>
  <c r="AM39" i="195" s="1"/>
  <c r="AY31" i="195"/>
  <c r="AQ39" i="195" s="1"/>
  <c r="AW31" i="195"/>
  <c r="AM35" i="195" s="1"/>
  <c r="AS31" i="195"/>
  <c r="AQ35" i="195" s="1"/>
  <c r="AJ31" i="195"/>
  <c r="AH31" i="195"/>
  <c r="AD31" i="195"/>
  <c r="AB31" i="195"/>
  <c r="X31" i="195"/>
  <c r="V31" i="195"/>
  <c r="R31" i="195"/>
  <c r="P31" i="195"/>
  <c r="L31" i="195"/>
  <c r="J31" i="195"/>
  <c r="F31" i="195"/>
  <c r="D31" i="195"/>
  <c r="BI30" i="195"/>
  <c r="AM42" i="195" s="1"/>
  <c r="BE30" i="195"/>
  <c r="BC30" i="195"/>
  <c r="AM38" i="195" s="1"/>
  <c r="AY30" i="195"/>
  <c r="AQ38" i="195" s="1"/>
  <c r="AW30" i="195"/>
  <c r="AM34" i="195" s="1"/>
  <c r="AS30" i="195"/>
  <c r="AQ34" i="195" s="1"/>
  <c r="AJ30" i="195"/>
  <c r="AH30" i="195"/>
  <c r="AD30" i="195"/>
  <c r="AB30" i="195"/>
  <c r="X30" i="195"/>
  <c r="V30" i="195"/>
  <c r="S30" i="195"/>
  <c r="R30" i="195"/>
  <c r="P30" i="195"/>
  <c r="L30" i="195"/>
  <c r="J30" i="195"/>
  <c r="G30" i="195"/>
  <c r="F30" i="195"/>
  <c r="D30" i="195"/>
  <c r="C30" i="195"/>
  <c r="BI29" i="195"/>
  <c r="AM41" i="195" s="1"/>
  <c r="BE29" i="195"/>
  <c r="AQ41" i="195" s="1"/>
  <c r="BC29" i="195"/>
  <c r="AM37" i="195" s="1"/>
  <c r="AY29" i="195"/>
  <c r="AQ37" i="195" s="1"/>
  <c r="AW29" i="195"/>
  <c r="AM33" i="195" s="1"/>
  <c r="AS29" i="195"/>
  <c r="AQ33" i="195" s="1"/>
  <c r="AJ29" i="195"/>
  <c r="AH29" i="195"/>
  <c r="AD29" i="195"/>
  <c r="AB29" i="195"/>
  <c r="X29" i="195"/>
  <c r="V29" i="195"/>
  <c r="R29" i="195"/>
  <c r="P29" i="195"/>
  <c r="M29" i="195"/>
  <c r="L29" i="195"/>
  <c r="J29" i="195"/>
  <c r="F29" i="195"/>
  <c r="D29" i="195"/>
  <c r="A29" i="195"/>
  <c r="BH28" i="195"/>
  <c r="AN40" i="195" s="1"/>
  <c r="BE28" i="195"/>
  <c r="AP40" i="195" s="1"/>
  <c r="BB28" i="195"/>
  <c r="AY28" i="195"/>
  <c r="AP36" i="195" s="1"/>
  <c r="AV28" i="195"/>
  <c r="AN32" i="195" s="1"/>
  <c r="AS28" i="195"/>
  <c r="AP32" i="195" s="1"/>
  <c r="AF28" i="195"/>
  <c r="Z28" i="195"/>
  <c r="T28" i="195"/>
  <c r="N28" i="195"/>
  <c r="H28" i="195"/>
  <c r="B28" i="195"/>
  <c r="A28" i="195"/>
  <c r="BI27" i="195"/>
  <c r="AG43" i="195" s="1"/>
  <c r="BE27" i="195"/>
  <c r="AK43" i="195" s="1"/>
  <c r="BC27" i="195"/>
  <c r="AG39" i="195" s="1"/>
  <c r="AY27" i="195"/>
  <c r="AK39" i="195" s="1"/>
  <c r="AW27" i="195"/>
  <c r="AG35" i="195" s="1"/>
  <c r="AS27" i="195"/>
  <c r="AK35" i="195" s="1"/>
  <c r="AQ27" i="195"/>
  <c r="AG31" i="195" s="1"/>
  <c r="AM27" i="195"/>
  <c r="AK31" i="195" s="1"/>
  <c r="AD27" i="195"/>
  <c r="AB27" i="195"/>
  <c r="X27" i="195"/>
  <c r="V27" i="195"/>
  <c r="L27" i="195"/>
  <c r="J27" i="195"/>
  <c r="BI26" i="195"/>
  <c r="AG42" i="195" s="1"/>
  <c r="BE26" i="195"/>
  <c r="AK42" i="195" s="1"/>
  <c r="BC26" i="195"/>
  <c r="AG38" i="195" s="1"/>
  <c r="AY26" i="195"/>
  <c r="AK38" i="195" s="1"/>
  <c r="AW26" i="195"/>
  <c r="AG34" i="195" s="1"/>
  <c r="AS26" i="195"/>
  <c r="AK34" i="195" s="1"/>
  <c r="AQ26" i="195"/>
  <c r="AG30" i="195" s="1"/>
  <c r="AM26" i="195"/>
  <c r="AK30" i="195" s="1"/>
  <c r="AD26" i="195"/>
  <c r="AB26" i="195"/>
  <c r="X26" i="195"/>
  <c r="V26" i="195"/>
  <c r="L26" i="195"/>
  <c r="J26" i="195"/>
  <c r="BI25" i="195"/>
  <c r="AG41" i="195" s="1"/>
  <c r="BE25" i="195"/>
  <c r="AK41" i="195" s="1"/>
  <c r="BC25" i="195"/>
  <c r="AG37" i="195" s="1"/>
  <c r="AY25" i="195"/>
  <c r="AK37" i="195" s="1"/>
  <c r="AW25" i="195"/>
  <c r="AG33" i="195" s="1"/>
  <c r="AS25" i="195"/>
  <c r="AK33" i="195" s="1"/>
  <c r="AQ25" i="195"/>
  <c r="AG29" i="195" s="1"/>
  <c r="AM25" i="195"/>
  <c r="AK29" i="195" s="1"/>
  <c r="AD25" i="195"/>
  <c r="AB25" i="195"/>
  <c r="X25" i="195"/>
  <c r="V25" i="195"/>
  <c r="L25" i="195"/>
  <c r="J25" i="195"/>
  <c r="A25" i="195"/>
  <c r="BH24" i="195"/>
  <c r="AH40" i="195" s="1"/>
  <c r="BE24" i="195"/>
  <c r="BB24" i="195"/>
  <c r="AH36" i="195" s="1"/>
  <c r="AY24" i="195"/>
  <c r="AJ36" i="195" s="1"/>
  <c r="AV24" i="195"/>
  <c r="AH32" i="195" s="1"/>
  <c r="AS24" i="195"/>
  <c r="AJ32" i="195" s="1"/>
  <c r="AP24" i="195"/>
  <c r="AH28" i="195" s="1"/>
  <c r="AM24" i="195"/>
  <c r="AJ28" i="195" s="1"/>
  <c r="Z24" i="195"/>
  <c r="T24" i="195"/>
  <c r="N24" i="195"/>
  <c r="H24" i="195"/>
  <c r="B24" i="195"/>
  <c r="A24" i="195"/>
  <c r="BI23" i="195"/>
  <c r="AA43" i="195" s="1"/>
  <c r="BE23" i="195"/>
  <c r="AE43" i="195" s="1"/>
  <c r="BC23" i="195"/>
  <c r="AY23" i="195"/>
  <c r="AE39" i="195" s="1"/>
  <c r="AW23" i="195"/>
  <c r="AA35" i="195" s="1"/>
  <c r="AS23" i="195"/>
  <c r="AE35" i="195" s="1"/>
  <c r="AQ23" i="195"/>
  <c r="AA31" i="195" s="1"/>
  <c r="AM23" i="195"/>
  <c r="AE31" i="195" s="1"/>
  <c r="AK23" i="195"/>
  <c r="AA27" i="195" s="1"/>
  <c r="AG23" i="195"/>
  <c r="AE27" i="195" s="1"/>
  <c r="R23" i="195"/>
  <c r="P23" i="195"/>
  <c r="F23" i="195"/>
  <c r="D23" i="195"/>
  <c r="BI22" i="195"/>
  <c r="AA42" i="195" s="1"/>
  <c r="BE22" i="195"/>
  <c r="AE42" i="195" s="1"/>
  <c r="BC22" i="195"/>
  <c r="AY22" i="195"/>
  <c r="AE38" i="195" s="1"/>
  <c r="AW22" i="195"/>
  <c r="AA34" i="195" s="1"/>
  <c r="AS22" i="195"/>
  <c r="AE34" i="195" s="1"/>
  <c r="AQ22" i="195"/>
  <c r="AA30" i="195" s="1"/>
  <c r="AM22" i="195"/>
  <c r="AE30" i="195" s="1"/>
  <c r="AK22" i="195"/>
  <c r="AA26" i="195" s="1"/>
  <c r="AG22" i="195"/>
  <c r="AE26" i="195" s="1"/>
  <c r="R22" i="195"/>
  <c r="P22" i="195"/>
  <c r="F22" i="195"/>
  <c r="D22" i="195"/>
  <c r="BI21" i="195"/>
  <c r="AA41" i="195" s="1"/>
  <c r="BE21" i="195"/>
  <c r="AE41" i="195" s="1"/>
  <c r="BC21" i="195"/>
  <c r="AY21" i="195"/>
  <c r="AE37" i="195" s="1"/>
  <c r="AW21" i="195"/>
  <c r="AS21" i="195"/>
  <c r="AE33" i="195" s="1"/>
  <c r="AQ21" i="195"/>
  <c r="AA29" i="195" s="1"/>
  <c r="AM21" i="195"/>
  <c r="AE29" i="195" s="1"/>
  <c r="AK21" i="195"/>
  <c r="AG21" i="195"/>
  <c r="AE25" i="195" s="1"/>
  <c r="R21" i="195"/>
  <c r="P21" i="195"/>
  <c r="F21" i="195"/>
  <c r="D21" i="195"/>
  <c r="A21" i="195"/>
  <c r="BH20" i="195"/>
  <c r="AB40" i="195" s="1"/>
  <c r="BE20" i="195"/>
  <c r="AD40" i="195" s="1"/>
  <c r="BB20" i="195"/>
  <c r="AB36" i="195" s="1"/>
  <c r="AY20" i="195"/>
  <c r="AD36" i="195" s="1"/>
  <c r="AV20" i="195"/>
  <c r="AB32" i="195" s="1"/>
  <c r="AS20" i="195"/>
  <c r="AD32" i="195" s="1"/>
  <c r="AP20" i="195"/>
  <c r="AB28" i="195" s="1"/>
  <c r="AM20" i="195"/>
  <c r="AD28" i="195" s="1"/>
  <c r="N20" i="195"/>
  <c r="B20" i="195"/>
  <c r="A20" i="195"/>
  <c r="BI19" i="195"/>
  <c r="U43" i="195" s="1"/>
  <c r="BE19" i="195"/>
  <c r="Y43" i="195" s="1"/>
  <c r="BC19" i="195"/>
  <c r="U39" i="195" s="1"/>
  <c r="AY19" i="195"/>
  <c r="Y39" i="195" s="1"/>
  <c r="AW19" i="195"/>
  <c r="U35" i="195" s="1"/>
  <c r="AS19" i="195"/>
  <c r="Y35" i="195" s="1"/>
  <c r="AQ19" i="195"/>
  <c r="U31" i="195" s="1"/>
  <c r="AM19" i="195"/>
  <c r="Y31" i="195" s="1"/>
  <c r="AK19" i="195"/>
  <c r="U27" i="195" s="1"/>
  <c r="AG19" i="195"/>
  <c r="Y27" i="195" s="1"/>
  <c r="AE19" i="195"/>
  <c r="AA19" i="195"/>
  <c r="R19" i="195"/>
  <c r="P19" i="195"/>
  <c r="BI18" i="195"/>
  <c r="U42" i="195" s="1"/>
  <c r="BE18" i="195"/>
  <c r="Y42" i="195" s="1"/>
  <c r="BC18" i="195"/>
  <c r="U38" i="195" s="1"/>
  <c r="AY18" i="195"/>
  <c r="Y38" i="195" s="1"/>
  <c r="AW18" i="195"/>
  <c r="U34" i="195" s="1"/>
  <c r="AS18" i="195"/>
  <c r="Y34" i="195" s="1"/>
  <c r="AQ18" i="195"/>
  <c r="U30" i="195" s="1"/>
  <c r="AM18" i="195"/>
  <c r="Y30" i="195" s="1"/>
  <c r="AK18" i="195"/>
  <c r="U26" i="195" s="1"/>
  <c r="AG18" i="195"/>
  <c r="Y26" i="195" s="1"/>
  <c r="AE18" i="195"/>
  <c r="AA18" i="195"/>
  <c r="R18" i="195"/>
  <c r="P18" i="195"/>
  <c r="BI17" i="195"/>
  <c r="U41" i="195" s="1"/>
  <c r="BE17" i="195"/>
  <c r="Y41" i="195" s="1"/>
  <c r="BC17" i="195"/>
  <c r="U37" i="195" s="1"/>
  <c r="AY17" i="195"/>
  <c r="Y37" i="195" s="1"/>
  <c r="AW17" i="195"/>
  <c r="U33" i="195" s="1"/>
  <c r="AS17" i="195"/>
  <c r="Y33" i="195" s="1"/>
  <c r="AQ17" i="195"/>
  <c r="U29" i="195" s="1"/>
  <c r="AM17" i="195"/>
  <c r="Y29" i="195" s="1"/>
  <c r="AK17" i="195"/>
  <c r="U25" i="195" s="1"/>
  <c r="AG17" i="195"/>
  <c r="Y25" i="195" s="1"/>
  <c r="AE17" i="195"/>
  <c r="AD16" i="195" s="1"/>
  <c r="AA17" i="195"/>
  <c r="R17" i="195"/>
  <c r="P17" i="195"/>
  <c r="A17" i="195"/>
  <c r="BH16" i="195"/>
  <c r="V40" i="195" s="1"/>
  <c r="BE16" i="195"/>
  <c r="X40" i="195" s="1"/>
  <c r="BB16" i="195"/>
  <c r="V36" i="195" s="1"/>
  <c r="AY16" i="195"/>
  <c r="X36" i="195" s="1"/>
  <c r="AV16" i="195"/>
  <c r="V32" i="195" s="1"/>
  <c r="AS16" i="195"/>
  <c r="X32" i="195" s="1"/>
  <c r="AP16" i="195"/>
  <c r="V28" i="195" s="1"/>
  <c r="AM16" i="195"/>
  <c r="X28" i="195" s="1"/>
  <c r="N16" i="195"/>
  <c r="H16" i="195"/>
  <c r="B16" i="195"/>
  <c r="A16" i="195"/>
  <c r="BI15" i="195"/>
  <c r="O43" i="195" s="1"/>
  <c r="BE15" i="195"/>
  <c r="S43" i="195" s="1"/>
  <c r="BC15" i="195"/>
  <c r="O39" i="195" s="1"/>
  <c r="AY15" i="195"/>
  <c r="S39" i="195" s="1"/>
  <c r="AW15" i="195"/>
  <c r="O35" i="195" s="1"/>
  <c r="AS15" i="195"/>
  <c r="S35" i="195" s="1"/>
  <c r="AQ15" i="195"/>
  <c r="O31" i="195" s="1"/>
  <c r="AM15" i="195"/>
  <c r="S31" i="195" s="1"/>
  <c r="AK15" i="195"/>
  <c r="O27" i="195" s="1"/>
  <c r="AG15" i="195"/>
  <c r="Y23" i="195" s="1"/>
  <c r="AE15" i="195"/>
  <c r="O23" i="195" s="1"/>
  <c r="AA15" i="195"/>
  <c r="S23" i="195" s="1"/>
  <c r="Y15" i="195"/>
  <c r="U15" i="195"/>
  <c r="S19" i="195" s="1"/>
  <c r="F15" i="195"/>
  <c r="D15" i="195"/>
  <c r="BR12" i="195" s="1"/>
  <c r="BI14" i="195"/>
  <c r="O42" i="195" s="1"/>
  <c r="BE14" i="195"/>
  <c r="BC14" i="195"/>
  <c r="O38" i="195" s="1"/>
  <c r="AY14" i="195"/>
  <c r="S38" i="195" s="1"/>
  <c r="AW14" i="195"/>
  <c r="AS14" i="195"/>
  <c r="AQ14" i="195"/>
  <c r="O30" i="195" s="1"/>
  <c r="AM14" i="195"/>
  <c r="AK14" i="195"/>
  <c r="O26" i="195" s="1"/>
  <c r="AG14" i="195"/>
  <c r="Y22" i="195" s="1"/>
  <c r="AE14" i="195"/>
  <c r="O22" i="195" s="1"/>
  <c r="AA14" i="195"/>
  <c r="S22" i="195" s="1"/>
  <c r="Y14" i="195"/>
  <c r="O18" i="195" s="1"/>
  <c r="U14" i="195"/>
  <c r="S18" i="195" s="1"/>
  <c r="F14" i="195"/>
  <c r="D14" i="195"/>
  <c r="BI13" i="195"/>
  <c r="O41" i="195" s="1"/>
  <c r="BE13" i="195"/>
  <c r="BC13" i="195"/>
  <c r="O37" i="195" s="1"/>
  <c r="AY13" i="195"/>
  <c r="AW13" i="195"/>
  <c r="AS13" i="195"/>
  <c r="S33" i="195" s="1"/>
  <c r="AQ13" i="195"/>
  <c r="O29" i="195" s="1"/>
  <c r="AM13" i="195"/>
  <c r="S29" i="195" s="1"/>
  <c r="AK13" i="195"/>
  <c r="O25" i="195" s="1"/>
  <c r="AG13" i="195"/>
  <c r="Y21" i="195" s="1"/>
  <c r="AE13" i="195"/>
  <c r="O21" i="195" s="1"/>
  <c r="AA13" i="195"/>
  <c r="S21" i="195" s="1"/>
  <c r="Y13" i="195"/>
  <c r="O17" i="195" s="1"/>
  <c r="U13" i="195"/>
  <c r="S17" i="195" s="1"/>
  <c r="F13" i="195"/>
  <c r="E13" i="195"/>
  <c r="D13" i="195"/>
  <c r="A13" i="195"/>
  <c r="BH12" i="195"/>
  <c r="P40" i="195" s="1"/>
  <c r="BE12" i="195"/>
  <c r="R40" i="195" s="1"/>
  <c r="BB12" i="195"/>
  <c r="AY12" i="195"/>
  <c r="R36" i="195" s="1"/>
  <c r="AV12" i="195"/>
  <c r="P32" i="195" s="1"/>
  <c r="AS12" i="195"/>
  <c r="R32" i="195" s="1"/>
  <c r="AP12" i="195"/>
  <c r="P28" i="195" s="1"/>
  <c r="AM12" i="195"/>
  <c r="R28" i="195" s="1"/>
  <c r="B12" i="195"/>
  <c r="A12" i="195"/>
  <c r="BI11" i="195"/>
  <c r="I43" i="195" s="1"/>
  <c r="BE11" i="195"/>
  <c r="M43" i="195" s="1"/>
  <c r="BC11" i="195"/>
  <c r="I39" i="195" s="1"/>
  <c r="AY11" i="195"/>
  <c r="M39" i="195" s="1"/>
  <c r="AW11" i="195"/>
  <c r="I35" i="195" s="1"/>
  <c r="AS11" i="195"/>
  <c r="M35" i="195" s="1"/>
  <c r="AQ11" i="195"/>
  <c r="I31" i="195" s="1"/>
  <c r="AM11" i="195"/>
  <c r="AK11" i="195"/>
  <c r="I27" i="195" s="1"/>
  <c r="AG11" i="195"/>
  <c r="M27" i="195" s="1"/>
  <c r="AE11" i="195"/>
  <c r="AA11" i="195"/>
  <c r="Y11" i="195"/>
  <c r="U11" i="195"/>
  <c r="S11" i="195"/>
  <c r="O11" i="195"/>
  <c r="F11" i="195"/>
  <c r="D11" i="195"/>
  <c r="BI10" i="195"/>
  <c r="I42" i="195" s="1"/>
  <c r="BE10" i="195"/>
  <c r="M42" i="195" s="1"/>
  <c r="BC10" i="195"/>
  <c r="I38" i="195" s="1"/>
  <c r="AY10" i="195"/>
  <c r="M38" i="195" s="1"/>
  <c r="AW10" i="195"/>
  <c r="I34" i="195" s="1"/>
  <c r="AS10" i="195"/>
  <c r="M34" i="195" s="1"/>
  <c r="AQ10" i="195"/>
  <c r="I30" i="195" s="1"/>
  <c r="AM10" i="195"/>
  <c r="AK10" i="195"/>
  <c r="I26" i="195" s="1"/>
  <c r="AG10" i="195"/>
  <c r="M26" i="195" s="1"/>
  <c r="AE10" i="195"/>
  <c r="AA10" i="195"/>
  <c r="Y10" i="195"/>
  <c r="U10" i="195"/>
  <c r="S10" i="195"/>
  <c r="O10" i="195"/>
  <c r="F10" i="195"/>
  <c r="D10" i="195"/>
  <c r="BI9" i="195"/>
  <c r="I41" i="195" s="1"/>
  <c r="BE9" i="195"/>
  <c r="M41" i="195" s="1"/>
  <c r="BC9" i="195"/>
  <c r="I37" i="195" s="1"/>
  <c r="AY9" i="195"/>
  <c r="M37" i="195" s="1"/>
  <c r="AW9" i="195"/>
  <c r="I33" i="195" s="1"/>
  <c r="AS9" i="195"/>
  <c r="M33" i="195" s="1"/>
  <c r="AQ9" i="195"/>
  <c r="I29" i="195" s="1"/>
  <c r="AM9" i="195"/>
  <c r="AK9" i="195"/>
  <c r="AG9" i="195"/>
  <c r="M25" i="195" s="1"/>
  <c r="AE9" i="195"/>
  <c r="AA9" i="195"/>
  <c r="Y9" i="195"/>
  <c r="U9" i="195"/>
  <c r="S9" i="195"/>
  <c r="O9" i="195"/>
  <c r="G9" i="195"/>
  <c r="F9" i="195"/>
  <c r="D9" i="195"/>
  <c r="A9" i="195"/>
  <c r="BH8" i="195"/>
  <c r="J40" i="195" s="1"/>
  <c r="BE8" i="195"/>
  <c r="BB8" i="195"/>
  <c r="AY8" i="195"/>
  <c r="L36" i="195" s="1"/>
  <c r="AV8" i="195"/>
  <c r="J32" i="195" s="1"/>
  <c r="AS8" i="195"/>
  <c r="L32" i="195" s="1"/>
  <c r="AP8" i="195"/>
  <c r="J28" i="195" s="1"/>
  <c r="AM8" i="195"/>
  <c r="L28" i="195" s="1"/>
  <c r="B8" i="195"/>
  <c r="A8" i="195"/>
  <c r="BI7" i="195"/>
  <c r="BE7" i="195"/>
  <c r="G43" i="195" s="1"/>
  <c r="BC7" i="195"/>
  <c r="C39" i="195" s="1"/>
  <c r="AY7" i="195"/>
  <c r="G39" i="195" s="1"/>
  <c r="AW7" i="195"/>
  <c r="C35" i="195" s="1"/>
  <c r="AS7" i="195"/>
  <c r="G35" i="195" s="1"/>
  <c r="AQ7" i="195"/>
  <c r="C31" i="195" s="1"/>
  <c r="AM7" i="195"/>
  <c r="G31" i="195" s="1"/>
  <c r="AK7" i="195"/>
  <c r="AG7" i="195"/>
  <c r="AE7" i="195"/>
  <c r="C23" i="195" s="1"/>
  <c r="AA7" i="195"/>
  <c r="G23" i="195" s="1"/>
  <c r="Y7" i="195"/>
  <c r="I15" i="195" s="1"/>
  <c r="U7" i="195"/>
  <c r="M15" i="195" s="1"/>
  <c r="S7" i="195"/>
  <c r="C15" i="195" s="1"/>
  <c r="O7" i="195"/>
  <c r="G15" i="195" s="1"/>
  <c r="M7" i="195"/>
  <c r="C11" i="195" s="1"/>
  <c r="I7" i="195"/>
  <c r="G11" i="195" s="1"/>
  <c r="BI6" i="195"/>
  <c r="C42" i="195" s="1"/>
  <c r="BE6" i="195"/>
  <c r="G42" i="195" s="1"/>
  <c r="BC6" i="195"/>
  <c r="AY6" i="195"/>
  <c r="G38" i="195" s="1"/>
  <c r="AW6" i="195"/>
  <c r="C34" i="195" s="1"/>
  <c r="AS6" i="195"/>
  <c r="G34" i="195" s="1"/>
  <c r="AQ6" i="195"/>
  <c r="AM6" i="195"/>
  <c r="M30" i="195" s="1"/>
  <c r="AK6" i="195"/>
  <c r="I22" i="195" s="1"/>
  <c r="AG6" i="195"/>
  <c r="M22" i="195" s="1"/>
  <c r="AE6" i="195"/>
  <c r="C22" i="195" s="1"/>
  <c r="AA6" i="195"/>
  <c r="G22" i="195" s="1"/>
  <c r="Y6" i="195"/>
  <c r="I14" i="195" s="1"/>
  <c r="U6" i="195"/>
  <c r="M14" i="195" s="1"/>
  <c r="S6" i="195"/>
  <c r="O6" i="195"/>
  <c r="G14" i="195" s="1"/>
  <c r="M6" i="195"/>
  <c r="C10" i="195" s="1"/>
  <c r="I6" i="195"/>
  <c r="G10" i="195" s="1"/>
  <c r="BI5" i="195"/>
  <c r="BE5" i="195"/>
  <c r="BC5" i="195"/>
  <c r="AY5" i="195"/>
  <c r="AW5" i="195"/>
  <c r="C33" i="195" s="1"/>
  <c r="AU5" i="195"/>
  <c r="AS5" i="195"/>
  <c r="G33" i="195" s="1"/>
  <c r="AQ5" i="195"/>
  <c r="C29" i="195" s="1"/>
  <c r="AM5" i="195"/>
  <c r="G29" i="195" s="1"/>
  <c r="AK5" i="195"/>
  <c r="I21" i="195" s="1"/>
  <c r="AG5" i="195"/>
  <c r="M21" i="195" s="1"/>
  <c r="AE5" i="195"/>
  <c r="C21" i="195" s="1"/>
  <c r="AA5" i="195"/>
  <c r="G21" i="195" s="1"/>
  <c r="Y5" i="195"/>
  <c r="I13" i="195" s="1"/>
  <c r="U5" i="195"/>
  <c r="U4" i="195" s="1"/>
  <c r="L12" i="195" s="1"/>
  <c r="S5" i="195"/>
  <c r="C13" i="195" s="1"/>
  <c r="O5" i="195"/>
  <c r="G13" i="195" s="1"/>
  <c r="M5" i="195"/>
  <c r="C9" i="195" s="1"/>
  <c r="I5" i="195"/>
  <c r="I4" i="195" s="1"/>
  <c r="F8" i="195" s="1"/>
  <c r="A5" i="195"/>
  <c r="BS4" i="195"/>
  <c r="BR4" i="195"/>
  <c r="BH4" i="195"/>
  <c r="D40" i="195" s="1"/>
  <c r="BE4" i="195"/>
  <c r="F40" i="195" s="1"/>
  <c r="BB4" i="195"/>
  <c r="D36" i="195" s="1"/>
  <c r="AY4" i="195"/>
  <c r="AV4" i="195"/>
  <c r="D32" i="195" s="1"/>
  <c r="AS4" i="195"/>
  <c r="F32" i="195" s="1"/>
  <c r="AP4" i="195"/>
  <c r="D28" i="195" s="1"/>
  <c r="AM4" i="195"/>
  <c r="F28" i="195" s="1"/>
  <c r="AG4" i="195"/>
  <c r="U23" i="195" l="1"/>
  <c r="S27" i="195"/>
  <c r="AA4" i="195"/>
  <c r="F20" i="195" s="1"/>
  <c r="U21" i="195"/>
  <c r="U22" i="195"/>
  <c r="AJ12" i="195"/>
  <c r="AD4" i="195"/>
  <c r="D20" i="195" s="1"/>
  <c r="BS12" i="195"/>
  <c r="BT12" i="195" s="1"/>
  <c r="BX12" i="195" s="1"/>
  <c r="M13" i="195"/>
  <c r="O4" i="195"/>
  <c r="F12" i="195" s="1"/>
  <c r="L20" i="195"/>
  <c r="M23" i="195"/>
  <c r="M31" i="195"/>
  <c r="I23" i="195"/>
  <c r="AJ4" i="195"/>
  <c r="BS20" i="195"/>
  <c r="AD8" i="195"/>
  <c r="AG12" i="195"/>
  <c r="AJ16" i="195"/>
  <c r="V24" i="195" s="1"/>
  <c r="BT4" i="195"/>
  <c r="BX4" i="195" s="1"/>
  <c r="X12" i="195"/>
  <c r="P16" i="195" s="1"/>
  <c r="BJ40" i="195"/>
  <c r="BR28" i="195"/>
  <c r="BX28" i="195" s="1"/>
  <c r="BS28" i="195"/>
  <c r="AG16" i="195"/>
  <c r="X24" i="195" s="1"/>
  <c r="AA16" i="195"/>
  <c r="BP40" i="195"/>
  <c r="BN40" i="195"/>
  <c r="BQ40" i="195" s="1"/>
  <c r="BS16" i="195"/>
  <c r="BR32" i="195"/>
  <c r="BX32" i="195" s="1"/>
  <c r="BS32" i="195"/>
  <c r="BN36" i="195"/>
  <c r="BW36" i="195" s="1"/>
  <c r="BS8" i="195"/>
  <c r="BR8" i="195"/>
  <c r="BP36" i="195"/>
  <c r="BL36" i="195"/>
  <c r="U8" i="195"/>
  <c r="BR20" i="195"/>
  <c r="AA8" i="195"/>
  <c r="AA25" i="195"/>
  <c r="AJ20" i="195"/>
  <c r="AB24" i="195" s="1"/>
  <c r="BL40" i="195"/>
  <c r="BR40" i="195"/>
  <c r="BN28" i="195"/>
  <c r="O8" i="195"/>
  <c r="BN4" i="195"/>
  <c r="BS36" i="195"/>
  <c r="BR16" i="195"/>
  <c r="BJ36" i="195"/>
  <c r="O19" i="195"/>
  <c r="BS24" i="195"/>
  <c r="BN32" i="195"/>
  <c r="BR36" i="195"/>
  <c r="BS40" i="195"/>
  <c r="BJ28" i="195"/>
  <c r="BL32" i="195"/>
  <c r="BJ32" i="195"/>
  <c r="BP28" i="195"/>
  <c r="R4" i="195"/>
  <c r="D12" i="195" s="1"/>
  <c r="C14" i="195"/>
  <c r="R8" i="195"/>
  <c r="AG8" i="195"/>
  <c r="L24" i="195" s="1"/>
  <c r="X4" i="195"/>
  <c r="J12" i="195" s="1"/>
  <c r="BL28" i="195"/>
  <c r="AJ8" i="195"/>
  <c r="J24" i="195" s="1"/>
  <c r="AG20" i="195"/>
  <c r="AD24" i="195" s="1"/>
  <c r="BR24" i="195"/>
  <c r="BP32" i="195"/>
  <c r="U12" i="195"/>
  <c r="R16" i="195" s="1"/>
  <c r="BP16" i="195" s="1"/>
  <c r="X8" i="195"/>
  <c r="AA12" i="195"/>
  <c r="R20" i="195" s="1"/>
  <c r="AD12" i="195"/>
  <c r="P20" i="195" s="1"/>
  <c r="L4" i="195"/>
  <c r="I25" i="195"/>
  <c r="T68" i="192"/>
  <c r="H68" i="192"/>
  <c r="B68" i="192"/>
  <c r="N68" i="192"/>
  <c r="R19" i="192"/>
  <c r="R18" i="192"/>
  <c r="R17" i="192"/>
  <c r="P19" i="192"/>
  <c r="P18" i="192"/>
  <c r="P17" i="192"/>
  <c r="A68" i="192"/>
  <c r="BD49" i="192"/>
  <c r="AX49" i="192"/>
  <c r="AR49" i="192"/>
  <c r="AL49" i="192"/>
  <c r="AF49" i="192"/>
  <c r="Z49" i="192"/>
  <c r="T49" i="192"/>
  <c r="N49" i="192"/>
  <c r="H49" i="192"/>
  <c r="B49" i="192"/>
  <c r="A49" i="192"/>
  <c r="BB43" i="192"/>
  <c r="AZ43" i="192"/>
  <c r="AV43" i="192"/>
  <c r="AT43" i="192"/>
  <c r="AQ43" i="192"/>
  <c r="AP43" i="192"/>
  <c r="AN43" i="192"/>
  <c r="AJ43" i="192"/>
  <c r="AH43" i="192"/>
  <c r="AD43" i="192"/>
  <c r="AB43" i="192"/>
  <c r="AA43" i="192"/>
  <c r="X43" i="192"/>
  <c r="V43" i="192"/>
  <c r="R43" i="192"/>
  <c r="P43" i="192"/>
  <c r="L43" i="192"/>
  <c r="J43" i="192"/>
  <c r="F43" i="192"/>
  <c r="D43" i="192"/>
  <c r="BB42" i="192"/>
  <c r="AZ42" i="192"/>
  <c r="AV42" i="192"/>
  <c r="AT42" i="192"/>
  <c r="AP42" i="192"/>
  <c r="AN42" i="192"/>
  <c r="AJ42" i="192"/>
  <c r="AH42" i="192"/>
  <c r="AD42" i="192"/>
  <c r="AB42" i="192"/>
  <c r="X42" i="192"/>
  <c r="V42" i="192"/>
  <c r="R42" i="192"/>
  <c r="P42" i="192"/>
  <c r="L42" i="192"/>
  <c r="J42" i="192"/>
  <c r="I42" i="192"/>
  <c r="F42" i="192"/>
  <c r="D42" i="192"/>
  <c r="BB41" i="192"/>
  <c r="AZ41" i="192"/>
  <c r="AV41" i="192"/>
  <c r="AT41" i="192"/>
  <c r="AP41" i="192"/>
  <c r="AN41" i="192"/>
  <c r="AJ41" i="192"/>
  <c r="AH41" i="192"/>
  <c r="AD41" i="192"/>
  <c r="AB41" i="192"/>
  <c r="X41" i="192"/>
  <c r="V41" i="192"/>
  <c r="R41" i="192"/>
  <c r="P41" i="192"/>
  <c r="L41" i="192"/>
  <c r="J41" i="192"/>
  <c r="F41" i="192"/>
  <c r="D41" i="192"/>
  <c r="A41" i="192"/>
  <c r="AX40" i="192"/>
  <c r="AR40" i="192"/>
  <c r="AP40" i="192"/>
  <c r="AL40" i="192"/>
  <c r="AJ40" i="192"/>
  <c r="AH40" i="192"/>
  <c r="AF40" i="192"/>
  <c r="Z40" i="192"/>
  <c r="T40" i="192"/>
  <c r="N40" i="192"/>
  <c r="L40" i="192"/>
  <c r="H40" i="192"/>
  <c r="B40" i="192"/>
  <c r="A40" i="192"/>
  <c r="BI39" i="192"/>
  <c r="AY43" i="192" s="1"/>
  <c r="BE39" i="192"/>
  <c r="BC43" i="192" s="1"/>
  <c r="AV39" i="192"/>
  <c r="AT39" i="192"/>
  <c r="AP39" i="192"/>
  <c r="AN39" i="192"/>
  <c r="AJ39" i="192"/>
  <c r="AH39" i="192"/>
  <c r="AE39" i="192"/>
  <c r="AD39" i="192"/>
  <c r="AB39" i="192"/>
  <c r="X39" i="192"/>
  <c r="V39" i="192"/>
  <c r="R39" i="192"/>
  <c r="P39" i="192"/>
  <c r="O39" i="192"/>
  <c r="L39" i="192"/>
  <c r="J39" i="192"/>
  <c r="F39" i="192"/>
  <c r="D39" i="192"/>
  <c r="BI38" i="192"/>
  <c r="AY42" i="192" s="1"/>
  <c r="BE38" i="192"/>
  <c r="BC42" i="192" s="1"/>
  <c r="AV38" i="192"/>
  <c r="AT38" i="192"/>
  <c r="AP38" i="192"/>
  <c r="AN38" i="192"/>
  <c r="AJ38" i="192"/>
  <c r="AH38" i="192"/>
  <c r="AE38" i="192"/>
  <c r="AD38" i="192"/>
  <c r="AB38" i="192"/>
  <c r="X38" i="192"/>
  <c r="V38" i="192"/>
  <c r="R38" i="192"/>
  <c r="P38" i="192"/>
  <c r="L38" i="192"/>
  <c r="J38" i="192"/>
  <c r="F38" i="192"/>
  <c r="D38" i="192"/>
  <c r="C38" i="192"/>
  <c r="BI37" i="192"/>
  <c r="AY41" i="192" s="1"/>
  <c r="BE37" i="192"/>
  <c r="BC41" i="192" s="1"/>
  <c r="AV37" i="192"/>
  <c r="AT37" i="192"/>
  <c r="AQ37" i="192"/>
  <c r="AP37" i="192"/>
  <c r="AN37" i="192"/>
  <c r="AJ37" i="192"/>
  <c r="AH37" i="192"/>
  <c r="AD37" i="192"/>
  <c r="AB37" i="192"/>
  <c r="X37" i="192"/>
  <c r="V37" i="192"/>
  <c r="R37" i="192"/>
  <c r="P37" i="192"/>
  <c r="M37" i="192"/>
  <c r="L37" i="192"/>
  <c r="J37" i="192"/>
  <c r="F37" i="192"/>
  <c r="D37" i="192"/>
  <c r="A37" i="192"/>
  <c r="BH36" i="192"/>
  <c r="AZ40" i="192" s="1"/>
  <c r="BE36" i="192"/>
  <c r="BB40" i="192" s="1"/>
  <c r="AR36" i="192"/>
  <c r="AP36" i="192"/>
  <c r="AN36" i="192"/>
  <c r="AL36" i="192"/>
  <c r="AF36" i="192"/>
  <c r="Z36" i="192"/>
  <c r="V36" i="192"/>
  <c r="T36" i="192"/>
  <c r="P36" i="192"/>
  <c r="N36" i="192"/>
  <c r="J36" i="192"/>
  <c r="H36" i="192"/>
  <c r="F36" i="192"/>
  <c r="B36" i="192"/>
  <c r="A36" i="192"/>
  <c r="BI35" i="192"/>
  <c r="AS43" i="192" s="1"/>
  <c r="BE35" i="192"/>
  <c r="AW43" i="192" s="1"/>
  <c r="BC35" i="192"/>
  <c r="AS39" i="192" s="1"/>
  <c r="AY35" i="192"/>
  <c r="AW39" i="192" s="1"/>
  <c r="AP35" i="192"/>
  <c r="AN35" i="192"/>
  <c r="AJ35" i="192"/>
  <c r="AH35" i="192"/>
  <c r="AD35" i="192"/>
  <c r="AB35" i="192"/>
  <c r="X35" i="192"/>
  <c r="V35" i="192"/>
  <c r="R35" i="192"/>
  <c r="P35" i="192"/>
  <c r="L35" i="192"/>
  <c r="J35" i="192"/>
  <c r="G35" i="192"/>
  <c r="F35" i="192"/>
  <c r="D35" i="192"/>
  <c r="BI34" i="192"/>
  <c r="AS42" i="192" s="1"/>
  <c r="BE34" i="192"/>
  <c r="AW42" i="192" s="1"/>
  <c r="BC34" i="192"/>
  <c r="AS38" i="192" s="1"/>
  <c r="AY34" i="192"/>
  <c r="AW38" i="192" s="1"/>
  <c r="AP34" i="192"/>
  <c r="AN34" i="192"/>
  <c r="AJ34" i="192"/>
  <c r="AH34" i="192"/>
  <c r="AD34" i="192"/>
  <c r="AB34" i="192"/>
  <c r="AA34" i="192"/>
  <c r="X34" i="192"/>
  <c r="V34" i="192"/>
  <c r="R34" i="192"/>
  <c r="P34" i="192"/>
  <c r="L34" i="192"/>
  <c r="J34" i="192"/>
  <c r="F34" i="192"/>
  <c r="D34" i="192"/>
  <c r="BI33" i="192"/>
  <c r="AS41" i="192" s="1"/>
  <c r="BE33" i="192"/>
  <c r="AW41" i="192" s="1"/>
  <c r="BC33" i="192"/>
  <c r="AS37" i="192" s="1"/>
  <c r="AY33" i="192"/>
  <c r="AW37" i="192" s="1"/>
  <c r="AP33" i="192"/>
  <c r="AN33" i="192"/>
  <c r="AK33" i="192"/>
  <c r="AJ33" i="192"/>
  <c r="AH33" i="192"/>
  <c r="AD33" i="192"/>
  <c r="AB33" i="192"/>
  <c r="X33" i="192"/>
  <c r="V33" i="192"/>
  <c r="U33" i="192"/>
  <c r="S33" i="192"/>
  <c r="R33" i="192"/>
  <c r="P33" i="192"/>
  <c r="L33" i="192"/>
  <c r="J33" i="192"/>
  <c r="F33" i="192"/>
  <c r="D33" i="192"/>
  <c r="A33" i="192"/>
  <c r="BH32" i="192"/>
  <c r="AT40" i="192" s="1"/>
  <c r="BE32" i="192"/>
  <c r="AV40" i="192" s="1"/>
  <c r="BB32" i="192"/>
  <c r="AT36" i="192" s="1"/>
  <c r="AY32" i="192"/>
  <c r="AV36" i="192" s="1"/>
  <c r="AP32" i="192"/>
  <c r="AL32" i="192"/>
  <c r="AF32" i="192"/>
  <c r="Z32" i="192"/>
  <c r="T32" i="192"/>
  <c r="N32" i="192"/>
  <c r="J32" i="192"/>
  <c r="H32" i="192"/>
  <c r="B32" i="192"/>
  <c r="A32" i="192"/>
  <c r="BI31" i="192"/>
  <c r="AM43" i="192" s="1"/>
  <c r="BE31" i="192"/>
  <c r="BC31" i="192"/>
  <c r="AM39" i="192" s="1"/>
  <c r="AY31" i="192"/>
  <c r="AQ39" i="192" s="1"/>
  <c r="AW31" i="192"/>
  <c r="AM35" i="192" s="1"/>
  <c r="AS31" i="192"/>
  <c r="AQ35" i="192" s="1"/>
  <c r="AK31" i="192"/>
  <c r="AJ31" i="192"/>
  <c r="AH31" i="192"/>
  <c r="AD31" i="192"/>
  <c r="AB31" i="192"/>
  <c r="X31" i="192"/>
  <c r="V31" i="192"/>
  <c r="S31" i="192"/>
  <c r="R31" i="192"/>
  <c r="P31" i="192"/>
  <c r="L31" i="192"/>
  <c r="J31" i="192"/>
  <c r="F31" i="192"/>
  <c r="D31" i="192"/>
  <c r="BI30" i="192"/>
  <c r="AM42" i="192" s="1"/>
  <c r="BE30" i="192"/>
  <c r="AQ42" i="192" s="1"/>
  <c r="BC30" i="192"/>
  <c r="AM38" i="192" s="1"/>
  <c r="AY30" i="192"/>
  <c r="AQ38" i="192" s="1"/>
  <c r="AW30" i="192"/>
  <c r="AM34" i="192" s="1"/>
  <c r="AS30" i="192"/>
  <c r="AQ34" i="192" s="1"/>
  <c r="AJ30" i="192"/>
  <c r="AH30" i="192"/>
  <c r="AD30" i="192"/>
  <c r="AB30" i="192"/>
  <c r="X30" i="192"/>
  <c r="V30" i="192"/>
  <c r="R30" i="192"/>
  <c r="P30" i="192"/>
  <c r="L30" i="192"/>
  <c r="J30" i="192"/>
  <c r="F30" i="192"/>
  <c r="D30" i="192"/>
  <c r="BI29" i="192"/>
  <c r="AM41" i="192" s="1"/>
  <c r="BE29" i="192"/>
  <c r="AQ41" i="192" s="1"/>
  <c r="BC29" i="192"/>
  <c r="AM37" i="192" s="1"/>
  <c r="AY29" i="192"/>
  <c r="AW29" i="192"/>
  <c r="AM33" i="192" s="1"/>
  <c r="AS29" i="192"/>
  <c r="AQ33" i="192" s="1"/>
  <c r="AK29" i="192"/>
  <c r="AJ29" i="192"/>
  <c r="AH29" i="192"/>
  <c r="AG29" i="192"/>
  <c r="AD29" i="192"/>
  <c r="AB29" i="192"/>
  <c r="AA29" i="192"/>
  <c r="Y29" i="192"/>
  <c r="X29" i="192"/>
  <c r="V29" i="192"/>
  <c r="R29" i="192"/>
  <c r="P29" i="192"/>
  <c r="L29" i="192"/>
  <c r="J29" i="192"/>
  <c r="G29" i="192"/>
  <c r="F29" i="192"/>
  <c r="D29" i="192"/>
  <c r="A29" i="192"/>
  <c r="BH28" i="192"/>
  <c r="AN40" i="192" s="1"/>
  <c r="BE28" i="192"/>
  <c r="BB28" i="192"/>
  <c r="AY28" i="192"/>
  <c r="AV28" i="192"/>
  <c r="AN32" i="192" s="1"/>
  <c r="AS28" i="192"/>
  <c r="AF28" i="192"/>
  <c r="AD28" i="192"/>
  <c r="AB28" i="192"/>
  <c r="X28" i="192"/>
  <c r="T28" i="192"/>
  <c r="N28" i="192"/>
  <c r="H28" i="192"/>
  <c r="B28" i="192"/>
  <c r="A28" i="192"/>
  <c r="BI27" i="192"/>
  <c r="AG43" i="192" s="1"/>
  <c r="BE27" i="192"/>
  <c r="AK43" i="192" s="1"/>
  <c r="BC27" i="192"/>
  <c r="AG39" i="192" s="1"/>
  <c r="AY27" i="192"/>
  <c r="AK39" i="192" s="1"/>
  <c r="AW27" i="192"/>
  <c r="AG35" i="192" s="1"/>
  <c r="AS27" i="192"/>
  <c r="AK35" i="192" s="1"/>
  <c r="AQ27" i="192"/>
  <c r="AG31" i="192" s="1"/>
  <c r="AM27" i="192"/>
  <c r="AD27" i="192"/>
  <c r="AB27" i="192"/>
  <c r="Y27" i="192"/>
  <c r="X27" i="192"/>
  <c r="V27" i="192"/>
  <c r="S27" i="192"/>
  <c r="R27" i="192"/>
  <c r="P27" i="192"/>
  <c r="L27" i="192"/>
  <c r="J27" i="192"/>
  <c r="F27" i="192"/>
  <c r="D27" i="192"/>
  <c r="BI26" i="192"/>
  <c r="AG42" i="192" s="1"/>
  <c r="BE26" i="192"/>
  <c r="AK42" i="192" s="1"/>
  <c r="BC26" i="192"/>
  <c r="AG38" i="192" s="1"/>
  <c r="AY26" i="192"/>
  <c r="AK38" i="192" s="1"/>
  <c r="AW26" i="192"/>
  <c r="AG34" i="192" s="1"/>
  <c r="AS26" i="192"/>
  <c r="AK34" i="192" s="1"/>
  <c r="AQ26" i="192"/>
  <c r="AG30" i="192" s="1"/>
  <c r="AM26" i="192"/>
  <c r="AK30" i="192" s="1"/>
  <c r="AD26" i="192"/>
  <c r="AB26" i="192"/>
  <c r="Y26" i="192"/>
  <c r="X26" i="192"/>
  <c r="V26" i="192"/>
  <c r="S26" i="192"/>
  <c r="R26" i="192"/>
  <c r="P26" i="192"/>
  <c r="L26" i="192"/>
  <c r="J26" i="192"/>
  <c r="F26" i="192"/>
  <c r="D26" i="192"/>
  <c r="BI25" i="192"/>
  <c r="AG41" i="192" s="1"/>
  <c r="BE25" i="192"/>
  <c r="AK41" i="192" s="1"/>
  <c r="BC25" i="192"/>
  <c r="AG37" i="192" s="1"/>
  <c r="AY25" i="192"/>
  <c r="AK37" i="192" s="1"/>
  <c r="AW25" i="192"/>
  <c r="AG33" i="192" s="1"/>
  <c r="AS25" i="192"/>
  <c r="AQ25" i="192"/>
  <c r="AM25" i="192"/>
  <c r="AD25" i="192"/>
  <c r="AB25" i="192"/>
  <c r="AA25" i="192"/>
  <c r="X25" i="192"/>
  <c r="V25" i="192"/>
  <c r="S25" i="192"/>
  <c r="R25" i="192"/>
  <c r="P25" i="192"/>
  <c r="BR24" i="192" s="1"/>
  <c r="L25" i="192"/>
  <c r="J25" i="192"/>
  <c r="F25" i="192"/>
  <c r="D25" i="192"/>
  <c r="A25" i="192"/>
  <c r="BH24" i="192"/>
  <c r="BE24" i="192"/>
  <c r="BB24" i="192"/>
  <c r="AH36" i="192" s="1"/>
  <c r="AY24" i="192"/>
  <c r="AJ36" i="192" s="1"/>
  <c r="AV24" i="192"/>
  <c r="AH32" i="192" s="1"/>
  <c r="AS24" i="192"/>
  <c r="AJ32" i="192" s="1"/>
  <c r="AP24" i="192"/>
  <c r="AH28" i="192" s="1"/>
  <c r="AM24" i="192"/>
  <c r="AJ28" i="192" s="1"/>
  <c r="AB24" i="192"/>
  <c r="Z24" i="192"/>
  <c r="X24" i="192"/>
  <c r="T24" i="192"/>
  <c r="N24" i="192"/>
  <c r="L24" i="192"/>
  <c r="H24" i="192"/>
  <c r="F24" i="192"/>
  <c r="B24" i="192"/>
  <c r="A24" i="192"/>
  <c r="BI23" i="192"/>
  <c r="BE23" i="192"/>
  <c r="AE43" i="192" s="1"/>
  <c r="BC23" i="192"/>
  <c r="AA39" i="192" s="1"/>
  <c r="AY23" i="192"/>
  <c r="AW23" i="192"/>
  <c r="AA35" i="192" s="1"/>
  <c r="AS23" i="192"/>
  <c r="AE35" i="192" s="1"/>
  <c r="AQ23" i="192"/>
  <c r="AA31" i="192" s="1"/>
  <c r="AM23" i="192"/>
  <c r="AE31" i="192" s="1"/>
  <c r="AK23" i="192"/>
  <c r="AA27" i="192" s="1"/>
  <c r="AG23" i="192"/>
  <c r="AE27" i="192" s="1"/>
  <c r="X23" i="192"/>
  <c r="V23" i="192"/>
  <c r="R23" i="192"/>
  <c r="P23" i="192"/>
  <c r="L23" i="192"/>
  <c r="J23" i="192"/>
  <c r="F23" i="192"/>
  <c r="D23" i="192"/>
  <c r="C23" i="192"/>
  <c r="BI22" i="192"/>
  <c r="AA42" i="192" s="1"/>
  <c r="BE22" i="192"/>
  <c r="AE42" i="192" s="1"/>
  <c r="BC22" i="192"/>
  <c r="AA38" i="192" s="1"/>
  <c r="AY22" i="192"/>
  <c r="AW22" i="192"/>
  <c r="AS22" i="192"/>
  <c r="AE34" i="192" s="1"/>
  <c r="AQ22" i="192"/>
  <c r="AA30" i="192" s="1"/>
  <c r="AM22" i="192"/>
  <c r="AE30" i="192" s="1"/>
  <c r="AK22" i="192"/>
  <c r="AA26" i="192" s="1"/>
  <c r="AG22" i="192"/>
  <c r="AE26" i="192" s="1"/>
  <c r="X22" i="192"/>
  <c r="V22" i="192"/>
  <c r="R22" i="192"/>
  <c r="P22" i="192"/>
  <c r="L22" i="192"/>
  <c r="J22" i="192"/>
  <c r="F22" i="192"/>
  <c r="D22" i="192"/>
  <c r="BI21" i="192"/>
  <c r="AA41" i="192" s="1"/>
  <c r="BE21" i="192"/>
  <c r="AE41" i="192" s="1"/>
  <c r="BC21" i="192"/>
  <c r="AA37" i="192" s="1"/>
  <c r="AY21" i="192"/>
  <c r="AE37" i="192" s="1"/>
  <c r="AW21" i="192"/>
  <c r="AA33" i="192" s="1"/>
  <c r="AS21" i="192"/>
  <c r="AE33" i="192" s="1"/>
  <c r="AQ21" i="192"/>
  <c r="AM21" i="192"/>
  <c r="AE29" i="192" s="1"/>
  <c r="AK21" i="192"/>
  <c r="AG21" i="192"/>
  <c r="AE25" i="192" s="1"/>
  <c r="X21" i="192"/>
  <c r="V21" i="192"/>
  <c r="R21" i="192"/>
  <c r="P21" i="192"/>
  <c r="L21" i="192"/>
  <c r="J21" i="192"/>
  <c r="F21" i="192"/>
  <c r="D21" i="192"/>
  <c r="A21" i="192"/>
  <c r="BH20" i="192"/>
  <c r="AB40" i="192" s="1"/>
  <c r="BE20" i="192"/>
  <c r="AD40" i="192" s="1"/>
  <c r="BB20" i="192"/>
  <c r="AB36" i="192" s="1"/>
  <c r="AY20" i="192"/>
  <c r="AD36" i="192" s="1"/>
  <c r="AV20" i="192"/>
  <c r="AB32" i="192" s="1"/>
  <c r="AS20" i="192"/>
  <c r="AD32" i="192" s="1"/>
  <c r="AP20" i="192"/>
  <c r="AM20" i="192"/>
  <c r="AJ20" i="192"/>
  <c r="AG20" i="192"/>
  <c r="AD24" i="192" s="1"/>
  <c r="V20" i="192"/>
  <c r="T20" i="192"/>
  <c r="P20" i="192"/>
  <c r="N20" i="192"/>
  <c r="L20" i="192"/>
  <c r="J20" i="192"/>
  <c r="H20" i="192"/>
  <c r="B20" i="192"/>
  <c r="A20" i="192"/>
  <c r="BI19" i="192"/>
  <c r="U43" i="192" s="1"/>
  <c r="BE19" i="192"/>
  <c r="Y43" i="192" s="1"/>
  <c r="BC19" i="192"/>
  <c r="U39" i="192" s="1"/>
  <c r="AY19" i="192"/>
  <c r="Y39" i="192" s="1"/>
  <c r="AW19" i="192"/>
  <c r="U35" i="192" s="1"/>
  <c r="AS19" i="192"/>
  <c r="Y35" i="192" s="1"/>
  <c r="AQ19" i="192"/>
  <c r="U31" i="192" s="1"/>
  <c r="AM19" i="192"/>
  <c r="Y31" i="192" s="1"/>
  <c r="AK19" i="192"/>
  <c r="U27" i="192" s="1"/>
  <c r="AG19" i="192"/>
  <c r="AE19" i="192"/>
  <c r="U23" i="192" s="1"/>
  <c r="AA19" i="192"/>
  <c r="Y23" i="192" s="1"/>
  <c r="L19" i="192"/>
  <c r="J19" i="192"/>
  <c r="F19" i="192"/>
  <c r="D19" i="192"/>
  <c r="BI18" i="192"/>
  <c r="U42" i="192" s="1"/>
  <c r="BE18" i="192"/>
  <c r="Y42" i="192" s="1"/>
  <c r="BC18" i="192"/>
  <c r="U38" i="192" s="1"/>
  <c r="AY18" i="192"/>
  <c r="Y38" i="192" s="1"/>
  <c r="AW18" i="192"/>
  <c r="U34" i="192" s="1"/>
  <c r="AS18" i="192"/>
  <c r="Y34" i="192" s="1"/>
  <c r="AQ18" i="192"/>
  <c r="U30" i="192" s="1"/>
  <c r="AM18" i="192"/>
  <c r="Y30" i="192" s="1"/>
  <c r="AK18" i="192"/>
  <c r="U26" i="192" s="1"/>
  <c r="AG18" i="192"/>
  <c r="AE18" i="192"/>
  <c r="U22" i="192" s="1"/>
  <c r="AA18" i="192"/>
  <c r="Y22" i="192" s="1"/>
  <c r="L18" i="192"/>
  <c r="J18" i="192"/>
  <c r="F18" i="192"/>
  <c r="D18" i="192"/>
  <c r="BI17" i="192"/>
  <c r="U41" i="192" s="1"/>
  <c r="BE17" i="192"/>
  <c r="Y41" i="192" s="1"/>
  <c r="BC17" i="192"/>
  <c r="U37" i="192" s="1"/>
  <c r="AY17" i="192"/>
  <c r="Y37" i="192" s="1"/>
  <c r="AW17" i="192"/>
  <c r="AS17" i="192"/>
  <c r="Y33" i="192" s="1"/>
  <c r="AQ17" i="192"/>
  <c r="U29" i="192" s="1"/>
  <c r="AM17" i="192"/>
  <c r="AK17" i="192"/>
  <c r="U25" i="192" s="1"/>
  <c r="AG17" i="192"/>
  <c r="Y25" i="192" s="1"/>
  <c r="AE17" i="192"/>
  <c r="U21" i="192" s="1"/>
  <c r="AA17" i="192"/>
  <c r="Y21" i="192" s="1"/>
  <c r="L17" i="192"/>
  <c r="J17" i="192"/>
  <c r="F17" i="192"/>
  <c r="D17" i="192"/>
  <c r="A17" i="192"/>
  <c r="BH16" i="192"/>
  <c r="V40" i="192" s="1"/>
  <c r="BE16" i="192"/>
  <c r="X40" i="192" s="1"/>
  <c r="BB16" i="192"/>
  <c r="AY16" i="192"/>
  <c r="X36" i="192" s="1"/>
  <c r="AV16" i="192"/>
  <c r="V32" i="192" s="1"/>
  <c r="AS16" i="192"/>
  <c r="X32" i="192" s="1"/>
  <c r="AP16" i="192"/>
  <c r="V28" i="192" s="1"/>
  <c r="AM16" i="192"/>
  <c r="AJ16" i="192"/>
  <c r="V24" i="192" s="1"/>
  <c r="AG16" i="192"/>
  <c r="AD16" i="192"/>
  <c r="AA16" i="192"/>
  <c r="X20" i="192" s="1"/>
  <c r="N16" i="192"/>
  <c r="H16" i="192"/>
  <c r="B16" i="192"/>
  <c r="A16" i="192"/>
  <c r="BI15" i="192"/>
  <c r="O43" i="192" s="1"/>
  <c r="BE15" i="192"/>
  <c r="S43" i="192" s="1"/>
  <c r="BC15" i="192"/>
  <c r="AY15" i="192"/>
  <c r="S39" i="192" s="1"/>
  <c r="AW15" i="192"/>
  <c r="O35" i="192" s="1"/>
  <c r="AS15" i="192"/>
  <c r="S35" i="192" s="1"/>
  <c r="AQ15" i="192"/>
  <c r="O31" i="192" s="1"/>
  <c r="AM15" i="192"/>
  <c r="AK15" i="192"/>
  <c r="O27" i="192" s="1"/>
  <c r="AG15" i="192"/>
  <c r="AE15" i="192"/>
  <c r="O23" i="192" s="1"/>
  <c r="AA15" i="192"/>
  <c r="S23" i="192" s="1"/>
  <c r="Y15" i="192"/>
  <c r="O19" i="192" s="1"/>
  <c r="U15" i="192"/>
  <c r="S19" i="192" s="1"/>
  <c r="L15" i="192"/>
  <c r="J15" i="192"/>
  <c r="F15" i="192"/>
  <c r="D15" i="192"/>
  <c r="BI14" i="192"/>
  <c r="O42" i="192" s="1"/>
  <c r="BE14" i="192"/>
  <c r="S42" i="192" s="1"/>
  <c r="BC14" i="192"/>
  <c r="O38" i="192" s="1"/>
  <c r="AY14" i="192"/>
  <c r="S38" i="192" s="1"/>
  <c r="AW14" i="192"/>
  <c r="O34" i="192" s="1"/>
  <c r="AS14" i="192"/>
  <c r="S34" i="192" s="1"/>
  <c r="AQ14" i="192"/>
  <c r="O30" i="192" s="1"/>
  <c r="AM14" i="192"/>
  <c r="S30" i="192" s="1"/>
  <c r="AK14" i="192"/>
  <c r="O26" i="192" s="1"/>
  <c r="AE14" i="192"/>
  <c r="O22" i="192" s="1"/>
  <c r="AA14" i="192"/>
  <c r="S22" i="192" s="1"/>
  <c r="Y14" i="192"/>
  <c r="O18" i="192" s="1"/>
  <c r="U14" i="192"/>
  <c r="L14" i="192"/>
  <c r="J14" i="192"/>
  <c r="F14" i="192"/>
  <c r="D14" i="192"/>
  <c r="BI13" i="192"/>
  <c r="O41" i="192" s="1"/>
  <c r="BE13" i="192"/>
  <c r="S41" i="192" s="1"/>
  <c r="BC13" i="192"/>
  <c r="O37" i="192" s="1"/>
  <c r="AY13" i="192"/>
  <c r="S37" i="192" s="1"/>
  <c r="AW13" i="192"/>
  <c r="O33" i="192" s="1"/>
  <c r="AS13" i="192"/>
  <c r="AQ13" i="192"/>
  <c r="O29" i="192" s="1"/>
  <c r="AM13" i="192"/>
  <c r="S29" i="192" s="1"/>
  <c r="AK13" i="192"/>
  <c r="O25" i="192" s="1"/>
  <c r="AE13" i="192"/>
  <c r="O21" i="192" s="1"/>
  <c r="AA13" i="192"/>
  <c r="S21" i="192" s="1"/>
  <c r="Y13" i="192"/>
  <c r="U13" i="192"/>
  <c r="S17" i="192" s="1"/>
  <c r="L13" i="192"/>
  <c r="J13" i="192"/>
  <c r="F13" i="192"/>
  <c r="D13" i="192"/>
  <c r="A13" i="192"/>
  <c r="BH12" i="192"/>
  <c r="P40" i="192" s="1"/>
  <c r="BE12" i="192"/>
  <c r="R40" i="192" s="1"/>
  <c r="BB12" i="192"/>
  <c r="AY12" i="192"/>
  <c r="R36" i="192" s="1"/>
  <c r="BL36" i="192" s="1"/>
  <c r="AV12" i="192"/>
  <c r="P32" i="192" s="1"/>
  <c r="AS12" i="192"/>
  <c r="R32" i="192" s="1"/>
  <c r="AP12" i="192"/>
  <c r="P28" i="192" s="1"/>
  <c r="AM12" i="192"/>
  <c r="R28" i="192" s="1"/>
  <c r="AJ12" i="192"/>
  <c r="P24" i="192" s="1"/>
  <c r="AG12" i="192"/>
  <c r="R24" i="192" s="1"/>
  <c r="AD12" i="192"/>
  <c r="AA12" i="192"/>
  <c r="R20" i="192" s="1"/>
  <c r="H12" i="192"/>
  <c r="B12" i="192"/>
  <c r="A12" i="192"/>
  <c r="BI11" i="192"/>
  <c r="I43" i="192" s="1"/>
  <c r="BE11" i="192"/>
  <c r="M43" i="192" s="1"/>
  <c r="BC11" i="192"/>
  <c r="I39" i="192" s="1"/>
  <c r="AY11" i="192"/>
  <c r="M39" i="192" s="1"/>
  <c r="AW11" i="192"/>
  <c r="I35" i="192" s="1"/>
  <c r="AS11" i="192"/>
  <c r="M35" i="192" s="1"/>
  <c r="AQ11" i="192"/>
  <c r="AM11" i="192"/>
  <c r="AK11" i="192"/>
  <c r="I27" i="192" s="1"/>
  <c r="AG11" i="192"/>
  <c r="M27" i="192" s="1"/>
  <c r="AE11" i="192"/>
  <c r="I23" i="192" s="1"/>
  <c r="AA11" i="192"/>
  <c r="M23" i="192" s="1"/>
  <c r="Y11" i="192"/>
  <c r="U11" i="192"/>
  <c r="M19" i="192" s="1"/>
  <c r="S11" i="192"/>
  <c r="I15" i="192" s="1"/>
  <c r="O11" i="192"/>
  <c r="M15" i="192" s="1"/>
  <c r="F11" i="192"/>
  <c r="D11" i="192"/>
  <c r="BI10" i="192"/>
  <c r="BE10" i="192"/>
  <c r="M42" i="192" s="1"/>
  <c r="BC10" i="192"/>
  <c r="I38" i="192" s="1"/>
  <c r="AY10" i="192"/>
  <c r="M38" i="192" s="1"/>
  <c r="AW10" i="192"/>
  <c r="I34" i="192" s="1"/>
  <c r="AS10" i="192"/>
  <c r="M34" i="192" s="1"/>
  <c r="AQ10" i="192"/>
  <c r="AM10" i="192"/>
  <c r="AK10" i="192"/>
  <c r="I26" i="192" s="1"/>
  <c r="AG10" i="192"/>
  <c r="M26" i="192" s="1"/>
  <c r="AE10" i="192"/>
  <c r="I22" i="192" s="1"/>
  <c r="AA10" i="192"/>
  <c r="M22" i="192" s="1"/>
  <c r="Y10" i="192"/>
  <c r="I18" i="192" s="1"/>
  <c r="U10" i="192"/>
  <c r="M18" i="192" s="1"/>
  <c r="S10" i="192"/>
  <c r="I14" i="192" s="1"/>
  <c r="O10" i="192"/>
  <c r="M14" i="192" s="1"/>
  <c r="F10" i="192"/>
  <c r="D10" i="192"/>
  <c r="BR8" i="192" s="1"/>
  <c r="BI9" i="192"/>
  <c r="I41" i="192" s="1"/>
  <c r="BE9" i="192"/>
  <c r="M41" i="192" s="1"/>
  <c r="BC9" i="192"/>
  <c r="I37" i="192" s="1"/>
  <c r="AY9" i="192"/>
  <c r="AW9" i="192"/>
  <c r="I33" i="192" s="1"/>
  <c r="AS9" i="192"/>
  <c r="M33" i="192" s="1"/>
  <c r="AQ9" i="192"/>
  <c r="AM9" i="192"/>
  <c r="AK9" i="192"/>
  <c r="I25" i="192" s="1"/>
  <c r="AG9" i="192"/>
  <c r="M25" i="192" s="1"/>
  <c r="AE9" i="192"/>
  <c r="I21" i="192" s="1"/>
  <c r="AA9" i="192"/>
  <c r="M21" i="192" s="1"/>
  <c r="Y9" i="192"/>
  <c r="I17" i="192" s="1"/>
  <c r="U9" i="192"/>
  <c r="M17" i="192" s="1"/>
  <c r="S9" i="192"/>
  <c r="I13" i="192" s="1"/>
  <c r="O9" i="192"/>
  <c r="M13" i="192" s="1"/>
  <c r="F9" i="192"/>
  <c r="D9" i="192"/>
  <c r="A9" i="192"/>
  <c r="BH8" i="192"/>
  <c r="J40" i="192" s="1"/>
  <c r="BE8" i="192"/>
  <c r="BB8" i="192"/>
  <c r="AY8" i="192"/>
  <c r="L36" i="192" s="1"/>
  <c r="AV8" i="192"/>
  <c r="AS8" i="192"/>
  <c r="L32" i="192" s="1"/>
  <c r="AP8" i="192"/>
  <c r="J28" i="192" s="1"/>
  <c r="AM8" i="192"/>
  <c r="L28" i="192" s="1"/>
  <c r="BL28" i="192" s="1"/>
  <c r="AJ8" i="192"/>
  <c r="J24" i="192" s="1"/>
  <c r="AG8" i="192"/>
  <c r="AD8" i="192"/>
  <c r="AA8" i="192"/>
  <c r="B8" i="192"/>
  <c r="A8" i="192"/>
  <c r="BI7" i="192"/>
  <c r="C43" i="192" s="1"/>
  <c r="BE7" i="192"/>
  <c r="G43" i="192" s="1"/>
  <c r="BC7" i="192"/>
  <c r="C39" i="192" s="1"/>
  <c r="AY7" i="192"/>
  <c r="G39" i="192" s="1"/>
  <c r="AW7" i="192"/>
  <c r="C35" i="192" s="1"/>
  <c r="AS7" i="192"/>
  <c r="AQ7" i="192"/>
  <c r="I31" i="192" s="1"/>
  <c r="AM7" i="192"/>
  <c r="M31" i="192" s="1"/>
  <c r="AK7" i="192"/>
  <c r="C27" i="192" s="1"/>
  <c r="AG7" i="192"/>
  <c r="G27" i="192" s="1"/>
  <c r="AE7" i="192"/>
  <c r="AA7" i="192"/>
  <c r="G23" i="192" s="1"/>
  <c r="Y7" i="192"/>
  <c r="C19" i="192" s="1"/>
  <c r="U7" i="192"/>
  <c r="G19" i="192" s="1"/>
  <c r="S7" i="192"/>
  <c r="C15" i="192" s="1"/>
  <c r="O7" i="192"/>
  <c r="G15" i="192" s="1"/>
  <c r="M7" i="192"/>
  <c r="C11" i="192" s="1"/>
  <c r="I7" i="192"/>
  <c r="G11" i="192" s="1"/>
  <c r="BI6" i="192"/>
  <c r="C42" i="192" s="1"/>
  <c r="BE6" i="192"/>
  <c r="G42" i="192" s="1"/>
  <c r="BC6" i="192"/>
  <c r="AY6" i="192"/>
  <c r="G38" i="192" s="1"/>
  <c r="AW6" i="192"/>
  <c r="C34" i="192" s="1"/>
  <c r="AS6" i="192"/>
  <c r="G34" i="192" s="1"/>
  <c r="AQ6" i="192"/>
  <c r="AM6" i="192"/>
  <c r="AK6" i="192"/>
  <c r="C26" i="192" s="1"/>
  <c r="AG6" i="192"/>
  <c r="G26" i="192" s="1"/>
  <c r="AE6" i="192"/>
  <c r="C22" i="192" s="1"/>
  <c r="AA6" i="192"/>
  <c r="G22" i="192" s="1"/>
  <c r="Y6" i="192"/>
  <c r="C18" i="192" s="1"/>
  <c r="U6" i="192"/>
  <c r="G18" i="192" s="1"/>
  <c r="S6" i="192"/>
  <c r="C14" i="192" s="1"/>
  <c r="O6" i="192"/>
  <c r="G14" i="192" s="1"/>
  <c r="M6" i="192"/>
  <c r="C10" i="192" s="1"/>
  <c r="I6" i="192"/>
  <c r="G10" i="192" s="1"/>
  <c r="BI5" i="192"/>
  <c r="C41" i="192" s="1"/>
  <c r="BE5" i="192"/>
  <c r="G41" i="192" s="1"/>
  <c r="BC5" i="192"/>
  <c r="C37" i="192" s="1"/>
  <c r="AY5" i="192"/>
  <c r="G37" i="192" s="1"/>
  <c r="AW5" i="192"/>
  <c r="C33" i="192" s="1"/>
  <c r="AU5" i="192"/>
  <c r="AS5" i="192"/>
  <c r="G33" i="192" s="1"/>
  <c r="AQ5" i="192"/>
  <c r="I29" i="192" s="1"/>
  <c r="AM5" i="192"/>
  <c r="M29" i="192" s="1"/>
  <c r="AK5" i="192"/>
  <c r="C25" i="192" s="1"/>
  <c r="AG5" i="192"/>
  <c r="G25" i="192" s="1"/>
  <c r="AE5" i="192"/>
  <c r="C21" i="192" s="1"/>
  <c r="AA5" i="192"/>
  <c r="G21" i="192" s="1"/>
  <c r="Y5" i="192"/>
  <c r="U5" i="192"/>
  <c r="G17" i="192" s="1"/>
  <c r="S5" i="192"/>
  <c r="C13" i="192" s="1"/>
  <c r="O5" i="192"/>
  <c r="G13" i="192" s="1"/>
  <c r="M5" i="192"/>
  <c r="C9" i="192" s="1"/>
  <c r="I5" i="192"/>
  <c r="A5" i="192"/>
  <c r="BS4" i="192"/>
  <c r="BR4" i="192"/>
  <c r="BH4" i="192"/>
  <c r="D40" i="192" s="1"/>
  <c r="BE4" i="192"/>
  <c r="F40" i="192" s="1"/>
  <c r="BB4" i="192"/>
  <c r="D36" i="192" s="1"/>
  <c r="AY4" i="192"/>
  <c r="AV4" i="192"/>
  <c r="D32" i="192" s="1"/>
  <c r="AS4" i="192"/>
  <c r="F32" i="192" s="1"/>
  <c r="AP4" i="192"/>
  <c r="D28" i="192" s="1"/>
  <c r="AM4" i="192"/>
  <c r="F28" i="192" s="1"/>
  <c r="AJ4" i="192"/>
  <c r="D24" i="192" s="1"/>
  <c r="BJ24" i="192" s="1"/>
  <c r="AG4" i="192"/>
  <c r="AD4" i="192"/>
  <c r="D20" i="192" s="1"/>
  <c r="AA4" i="192"/>
  <c r="F20" i="192" s="1"/>
  <c r="U4" i="192"/>
  <c r="F16" i="192" s="1"/>
  <c r="A4" i="192"/>
  <c r="L4" i="192" l="1"/>
  <c r="R8" i="192"/>
  <c r="J12" i="192" s="1"/>
  <c r="O4" i="192"/>
  <c r="F12" i="192" s="1"/>
  <c r="BJ4" i="195"/>
  <c r="BP24" i="192"/>
  <c r="BR28" i="192"/>
  <c r="BX28" i="192" s="1"/>
  <c r="BN24" i="192"/>
  <c r="BJ32" i="192"/>
  <c r="BS36" i="192"/>
  <c r="BR36" i="192"/>
  <c r="C31" i="192"/>
  <c r="BN20" i="192"/>
  <c r="BJ28" i="192"/>
  <c r="BM28" i="192" s="1"/>
  <c r="BN32" i="192"/>
  <c r="BW32" i="192" s="1"/>
  <c r="C29" i="192"/>
  <c r="R24" i="195"/>
  <c r="BP24" i="195" s="1"/>
  <c r="X20" i="195"/>
  <c r="BP20" i="195" s="1"/>
  <c r="P24" i="195"/>
  <c r="BJ24" i="195" s="1"/>
  <c r="V20" i="195"/>
  <c r="J20" i="195"/>
  <c r="BN20" i="195" s="1"/>
  <c r="BT8" i="195"/>
  <c r="BX8" i="195" s="1"/>
  <c r="BT28" i="195"/>
  <c r="BJ16" i="195"/>
  <c r="BM40" i="195"/>
  <c r="BW40" i="195"/>
  <c r="BL8" i="195"/>
  <c r="BT32" i="195"/>
  <c r="BQ36" i="195"/>
  <c r="BP12" i="195"/>
  <c r="BX36" i="195"/>
  <c r="BY36" i="195" s="1"/>
  <c r="BT36" i="195"/>
  <c r="BP8" i="195"/>
  <c r="BT20" i="195"/>
  <c r="BX20" i="195" s="1"/>
  <c r="BQ32" i="195"/>
  <c r="BW32" i="195"/>
  <c r="BY32" i="195" s="1"/>
  <c r="BT40" i="195"/>
  <c r="BX40" i="195"/>
  <c r="BL16" i="195"/>
  <c r="BT16" i="195"/>
  <c r="BX16" i="195"/>
  <c r="BL12" i="195"/>
  <c r="BN16" i="195"/>
  <c r="BN12" i="195"/>
  <c r="BM28" i="195"/>
  <c r="BQ28" i="195"/>
  <c r="BW28" i="195"/>
  <c r="BY28" i="195" s="1"/>
  <c r="BL24" i="195"/>
  <c r="BM32" i="195"/>
  <c r="BT24" i="195"/>
  <c r="BX24" i="195" s="1"/>
  <c r="BP4" i="195"/>
  <c r="BQ4" i="195" s="1"/>
  <c r="D8" i="195"/>
  <c r="BL4" i="195"/>
  <c r="BJ12" i="195"/>
  <c r="BM36" i="195"/>
  <c r="BS16" i="192"/>
  <c r="BS12" i="192"/>
  <c r="X12" i="192"/>
  <c r="P16" i="192" s="1"/>
  <c r="O17" i="192"/>
  <c r="X8" i="192"/>
  <c r="J16" i="192" s="1"/>
  <c r="R4" i="192"/>
  <c r="D12" i="192" s="1"/>
  <c r="BT4" i="192"/>
  <c r="BX4" i="192" s="1"/>
  <c r="BW24" i="192"/>
  <c r="BQ24" i="192"/>
  <c r="X4" i="192"/>
  <c r="D16" i="192" s="1"/>
  <c r="C17" i="192"/>
  <c r="M30" i="192"/>
  <c r="G30" i="192"/>
  <c r="BW20" i="192"/>
  <c r="BJ40" i="192"/>
  <c r="BR40" i="192"/>
  <c r="O8" i="192"/>
  <c r="L12" i="192" s="1"/>
  <c r="BR20" i="192"/>
  <c r="BY24" i="192"/>
  <c r="BX36" i="192"/>
  <c r="BT36" i="192"/>
  <c r="BP32" i="192"/>
  <c r="BQ32" i="192" s="1"/>
  <c r="D8" i="192"/>
  <c r="BL20" i="192"/>
  <c r="U12" i="192"/>
  <c r="R16" i="192" s="1"/>
  <c r="S18" i="192"/>
  <c r="BP40" i="192"/>
  <c r="I19" i="192"/>
  <c r="BX24" i="192"/>
  <c r="BL32" i="192"/>
  <c r="BM32" i="192" s="1"/>
  <c r="BR12" i="192"/>
  <c r="BN28" i="192"/>
  <c r="BJ20" i="192"/>
  <c r="BP28" i="192"/>
  <c r="C30" i="192"/>
  <c r="I30" i="192"/>
  <c r="BL40" i="192"/>
  <c r="U8" i="192"/>
  <c r="L16" i="192" s="1"/>
  <c r="BS20" i="192"/>
  <c r="BS32" i="192"/>
  <c r="BS40" i="192"/>
  <c r="BN36" i="192"/>
  <c r="BJ36" i="192"/>
  <c r="BP36" i="192"/>
  <c r="BS28" i="192"/>
  <c r="BT28" i="192" s="1"/>
  <c r="BR32" i="192"/>
  <c r="BP20" i="192"/>
  <c r="BQ20" i="192" s="1"/>
  <c r="I4" i="192"/>
  <c r="G9" i="192"/>
  <c r="G31" i="192"/>
  <c r="BL24" i="192"/>
  <c r="BM24" i="192" s="1"/>
  <c r="BS8" i="192"/>
  <c r="BT8" i="192" s="1"/>
  <c r="BX8" i="192" s="1"/>
  <c r="BR16" i="192"/>
  <c r="BS24" i="192"/>
  <c r="BT24" i="192" s="1"/>
  <c r="BN40" i="192"/>
  <c r="BM4" i="195" l="1"/>
  <c r="BJ20" i="195"/>
  <c r="BL20" i="195"/>
  <c r="BM20" i="195" s="1"/>
  <c r="BN24" i="195"/>
  <c r="BQ24" i="195" s="1"/>
  <c r="BW24" i="195" s="1"/>
  <c r="BY24" i="195" s="1"/>
  <c r="BM16" i="195"/>
  <c r="BY40" i="195"/>
  <c r="BM24" i="195"/>
  <c r="BQ16" i="195"/>
  <c r="BW16" i="195" s="1"/>
  <c r="BY16" i="195" s="1"/>
  <c r="BM12" i="195"/>
  <c r="BW4" i="195"/>
  <c r="BY4" i="195" s="1"/>
  <c r="BN8" i="195"/>
  <c r="BJ8" i="195"/>
  <c r="BQ12" i="195"/>
  <c r="BW12" i="195" s="1"/>
  <c r="BY12" i="195" s="1"/>
  <c r="BQ20" i="195"/>
  <c r="BW20" i="195" s="1"/>
  <c r="BL12" i="192"/>
  <c r="BN16" i="192"/>
  <c r="BP16" i="192"/>
  <c r="BJ16" i="192"/>
  <c r="BT32" i="192"/>
  <c r="BX32" i="192"/>
  <c r="BY32" i="192" s="1"/>
  <c r="BT20" i="192"/>
  <c r="BX20" i="192"/>
  <c r="BM20" i="192"/>
  <c r="BY20" i="192"/>
  <c r="BW40" i="192"/>
  <c r="BY40" i="192" s="1"/>
  <c r="BQ40" i="192"/>
  <c r="BM36" i="192"/>
  <c r="BQ28" i="192"/>
  <c r="BW28" i="192"/>
  <c r="BY28" i="192" s="1"/>
  <c r="BJ8" i="192"/>
  <c r="BN8" i="192"/>
  <c r="BX40" i="192"/>
  <c r="BT40" i="192"/>
  <c r="BP12" i="192"/>
  <c r="BQ36" i="192"/>
  <c r="BW36" i="192"/>
  <c r="BY36" i="192" s="1"/>
  <c r="BT12" i="192"/>
  <c r="BX12" i="192" s="1"/>
  <c r="BL4" i="192"/>
  <c r="BM40" i="192"/>
  <c r="BT16" i="192"/>
  <c r="BX16" i="192" s="1"/>
  <c r="BP4" i="192"/>
  <c r="BN12" i="192"/>
  <c r="BL16" i="192"/>
  <c r="BJ12" i="192"/>
  <c r="F8" i="192"/>
  <c r="BN4" i="192"/>
  <c r="BJ4" i="192"/>
  <c r="BY20" i="195" l="1"/>
  <c r="BM8" i="195"/>
  <c r="BQ8" i="195"/>
  <c r="BW8" i="195" s="1"/>
  <c r="BY8" i="195" s="1"/>
  <c r="BQ16" i="192"/>
  <c r="BW16" i="192" s="1"/>
  <c r="BY16" i="192" s="1"/>
  <c r="BM16" i="192"/>
  <c r="BP8" i="192"/>
  <c r="BL8" i="192"/>
  <c r="BM8" i="192" s="1"/>
  <c r="BM12" i="192"/>
  <c r="BQ12" i="192"/>
  <c r="BW12" i="192" s="1"/>
  <c r="BY12" i="192" s="1"/>
  <c r="BM4" i="192"/>
  <c r="BQ4" i="192"/>
  <c r="BW4" i="192"/>
  <c r="BY4" i="192" s="1"/>
  <c r="BV8" i="195" l="1"/>
  <c r="BU8" i="195" s="1"/>
  <c r="BV24" i="195"/>
  <c r="BU24" i="195" s="1"/>
  <c r="BV12" i="195"/>
  <c r="BU12" i="195" s="1"/>
  <c r="N50" i="195" s="1"/>
  <c r="BV16" i="195"/>
  <c r="BU16" i="195" s="1"/>
  <c r="BV32" i="195"/>
  <c r="BU32" i="195" s="1"/>
  <c r="AR50" i="195" s="1"/>
  <c r="BV4" i="195"/>
  <c r="BU4" i="195" s="1"/>
  <c r="B50" i="195" s="1"/>
  <c r="BV20" i="195"/>
  <c r="BU20" i="195" s="1"/>
  <c r="Z50" i="195" s="1"/>
  <c r="BV40" i="195"/>
  <c r="BU40" i="195" s="1"/>
  <c r="BD50" i="195" s="1"/>
  <c r="BV36" i="195"/>
  <c r="BU36" i="195" s="1"/>
  <c r="AX50" i="195" s="1"/>
  <c r="BV28" i="195"/>
  <c r="BU28" i="195" s="1"/>
  <c r="AL50" i="195" s="1"/>
  <c r="BQ8" i="192"/>
  <c r="BW8" i="192" s="1"/>
  <c r="BY8" i="192" s="1"/>
  <c r="BV4" i="192" s="1"/>
  <c r="BU4" i="192" s="1"/>
  <c r="BV8" i="192" l="1"/>
  <c r="BU8" i="192" s="1"/>
  <c r="BV28" i="192"/>
  <c r="BU28" i="192" s="1"/>
  <c r="AL50" i="192" s="1"/>
  <c r="BV40" i="192"/>
  <c r="BU40" i="192" s="1"/>
  <c r="BD50" i="192" s="1"/>
  <c r="BV32" i="192"/>
  <c r="BU32" i="192" s="1"/>
  <c r="AR50" i="192" s="1"/>
  <c r="BV36" i="192"/>
  <c r="BU36" i="192" s="1"/>
  <c r="AX50" i="192" s="1"/>
  <c r="BV24" i="192"/>
  <c r="BU24" i="192" s="1"/>
  <c r="AF50" i="192" s="1"/>
  <c r="BV12" i="192"/>
  <c r="BU12" i="192" s="1"/>
  <c r="BV20" i="192"/>
  <c r="BU20" i="192" s="1"/>
  <c r="Z50" i="192" s="1"/>
  <c r="BV16" i="192"/>
  <c r="BU16" i="192" s="1"/>
  <c r="B69" i="192"/>
  <c r="B50" i="192"/>
  <c r="T50" i="192" l="1"/>
  <c r="T69" i="192"/>
  <c r="N50" i="192"/>
  <c r="H50" i="192"/>
  <c r="H69" i="192"/>
  <c r="BD49" i="191"/>
  <c r="AX49" i="191"/>
  <c r="AR49" i="191"/>
  <c r="AL49" i="191"/>
  <c r="AF49" i="191"/>
  <c r="Z49" i="191"/>
  <c r="T49" i="191"/>
  <c r="N49" i="191"/>
  <c r="H49" i="191"/>
  <c r="B49" i="191"/>
  <c r="A49" i="191"/>
  <c r="BC43" i="191"/>
  <c r="BB43" i="191"/>
  <c r="AZ43" i="191"/>
  <c r="AV43" i="191"/>
  <c r="AT43" i="191"/>
  <c r="AP43" i="191"/>
  <c r="AN43" i="191"/>
  <c r="AJ43" i="191"/>
  <c r="AH43" i="191"/>
  <c r="AD43" i="191"/>
  <c r="AB43" i="191"/>
  <c r="X43" i="191"/>
  <c r="V43" i="191"/>
  <c r="U43" i="191"/>
  <c r="R43" i="191"/>
  <c r="P43" i="191"/>
  <c r="L43" i="191"/>
  <c r="J43" i="191"/>
  <c r="F43" i="191"/>
  <c r="D43" i="191"/>
  <c r="C43" i="191"/>
  <c r="BC42" i="191"/>
  <c r="BB42" i="191"/>
  <c r="AZ42" i="191"/>
  <c r="AV42" i="191"/>
  <c r="AT42" i="191"/>
  <c r="AP42" i="191"/>
  <c r="AN42" i="191"/>
  <c r="AM42" i="191"/>
  <c r="AK42" i="191"/>
  <c r="AJ42" i="191"/>
  <c r="AH42" i="191"/>
  <c r="AD42" i="191"/>
  <c r="AB42" i="191"/>
  <c r="X42" i="191"/>
  <c r="V42" i="191"/>
  <c r="U42" i="191"/>
  <c r="S42" i="191"/>
  <c r="R42" i="191"/>
  <c r="P42" i="191"/>
  <c r="L42" i="191"/>
  <c r="J42" i="191"/>
  <c r="F42" i="191"/>
  <c r="D42" i="191"/>
  <c r="C42" i="191"/>
  <c r="BC41" i="191"/>
  <c r="BB41" i="191"/>
  <c r="AZ41" i="191"/>
  <c r="AV41" i="191"/>
  <c r="AT41" i="191"/>
  <c r="AP41" i="191"/>
  <c r="AN41" i="191"/>
  <c r="AK41" i="191"/>
  <c r="AJ41" i="191"/>
  <c r="AH41" i="191"/>
  <c r="AD41" i="191"/>
  <c r="AB41" i="191"/>
  <c r="X41" i="191"/>
  <c r="V41" i="191"/>
  <c r="U41" i="191"/>
  <c r="S41" i="191"/>
  <c r="R41" i="191"/>
  <c r="P41" i="191"/>
  <c r="L41" i="191"/>
  <c r="J41" i="191"/>
  <c r="F41" i="191"/>
  <c r="D41" i="191"/>
  <c r="C41" i="191"/>
  <c r="A41" i="191"/>
  <c r="AX40" i="191"/>
  <c r="AR40" i="191"/>
  <c r="AN40" i="191"/>
  <c r="AL40" i="191"/>
  <c r="AJ40" i="191"/>
  <c r="AH40" i="191"/>
  <c r="AF40" i="191"/>
  <c r="Z40" i="191"/>
  <c r="T40" i="191"/>
  <c r="P40" i="191"/>
  <c r="N40" i="191"/>
  <c r="L40" i="191"/>
  <c r="BL40" i="191" s="1"/>
  <c r="J40" i="191"/>
  <c r="BJ40" i="191" s="1"/>
  <c r="H40" i="191"/>
  <c r="B40" i="191"/>
  <c r="A40" i="191"/>
  <c r="BI39" i="191"/>
  <c r="AY43" i="191" s="1"/>
  <c r="BE39" i="191"/>
  <c r="AV39" i="191"/>
  <c r="AT39" i="191"/>
  <c r="AS39" i="191"/>
  <c r="AQ39" i="191"/>
  <c r="AP39" i="191"/>
  <c r="AN39" i="191"/>
  <c r="AJ39" i="191"/>
  <c r="AH39" i="191"/>
  <c r="AE39" i="191"/>
  <c r="AD39" i="191"/>
  <c r="AB39" i="191"/>
  <c r="AA39" i="191"/>
  <c r="Y39" i="191"/>
  <c r="X39" i="191"/>
  <c r="V39" i="191"/>
  <c r="R39" i="191"/>
  <c r="P39" i="191"/>
  <c r="M39" i="191"/>
  <c r="L39" i="191"/>
  <c r="J39" i="191"/>
  <c r="I39" i="191"/>
  <c r="G39" i="191"/>
  <c r="F39" i="191"/>
  <c r="D39" i="191"/>
  <c r="BI38" i="191"/>
  <c r="AY42" i="191" s="1"/>
  <c r="BE38" i="191"/>
  <c r="AV38" i="191"/>
  <c r="AT38" i="191"/>
  <c r="AS38" i="191"/>
  <c r="AQ38" i="191"/>
  <c r="AP38" i="191"/>
  <c r="AN38" i="191"/>
  <c r="AM38" i="191"/>
  <c r="AJ38" i="191"/>
  <c r="AH38" i="191"/>
  <c r="AG38" i="191"/>
  <c r="AD38" i="191"/>
  <c r="AB38" i="191"/>
  <c r="AA38" i="191"/>
  <c r="X38" i="191"/>
  <c r="V38" i="191"/>
  <c r="R38" i="191"/>
  <c r="P38" i="191"/>
  <c r="L38" i="191"/>
  <c r="J38" i="191"/>
  <c r="I38" i="191"/>
  <c r="F38" i="191"/>
  <c r="D38" i="191"/>
  <c r="C38" i="191"/>
  <c r="BI37" i="191"/>
  <c r="AY41" i="191" s="1"/>
  <c r="BE37" i="191"/>
  <c r="AV37" i="191"/>
  <c r="AT37" i="191"/>
  <c r="AQ37" i="191"/>
  <c r="AP37" i="191"/>
  <c r="AN37" i="191"/>
  <c r="AM37" i="191"/>
  <c r="AK37" i="191"/>
  <c r="AJ37" i="191"/>
  <c r="AH37" i="191"/>
  <c r="AE37" i="191"/>
  <c r="AD37" i="191"/>
  <c r="AB37" i="191"/>
  <c r="X37" i="191"/>
  <c r="V37" i="191"/>
  <c r="S37" i="191"/>
  <c r="R37" i="191"/>
  <c r="P37" i="191"/>
  <c r="L37" i="191"/>
  <c r="J37" i="191"/>
  <c r="G37" i="191"/>
  <c r="F37" i="191"/>
  <c r="BS36" i="191" s="1"/>
  <c r="D37" i="191"/>
  <c r="C37" i="191"/>
  <c r="A37" i="191"/>
  <c r="BH36" i="191"/>
  <c r="AZ40" i="191" s="1"/>
  <c r="BE36" i="191"/>
  <c r="BB40" i="191" s="1"/>
  <c r="AR36" i="191"/>
  <c r="AN36" i="191"/>
  <c r="AL36" i="191"/>
  <c r="AJ36" i="191"/>
  <c r="AH36" i="191"/>
  <c r="AF36" i="191"/>
  <c r="Z36" i="191"/>
  <c r="X36" i="191"/>
  <c r="T36" i="191"/>
  <c r="P36" i="191"/>
  <c r="N36" i="191"/>
  <c r="L36" i="191"/>
  <c r="BP36" i="191" s="1"/>
  <c r="J36" i="191"/>
  <c r="H36" i="191"/>
  <c r="F36" i="191"/>
  <c r="B36" i="191"/>
  <c r="A36" i="191"/>
  <c r="BI35" i="191"/>
  <c r="AS43" i="191" s="1"/>
  <c r="BE35" i="191"/>
  <c r="AW43" i="191" s="1"/>
  <c r="BC35" i="191"/>
  <c r="AY35" i="191"/>
  <c r="AW39" i="191" s="1"/>
  <c r="AQ35" i="191"/>
  <c r="AP35" i="191"/>
  <c r="AN35" i="191"/>
  <c r="AM35" i="191"/>
  <c r="AJ35" i="191"/>
  <c r="AH35" i="191"/>
  <c r="AD35" i="191"/>
  <c r="AB35" i="191"/>
  <c r="AA35" i="191"/>
  <c r="X35" i="191"/>
  <c r="V35" i="191"/>
  <c r="R35" i="191"/>
  <c r="P35" i="191"/>
  <c r="L35" i="191"/>
  <c r="J35" i="191"/>
  <c r="I35" i="191"/>
  <c r="G35" i="191"/>
  <c r="F35" i="191"/>
  <c r="D35" i="191"/>
  <c r="C35" i="191"/>
  <c r="BI34" i="191"/>
  <c r="AS42" i="191" s="1"/>
  <c r="BE34" i="191"/>
  <c r="AW42" i="191" s="1"/>
  <c r="BC34" i="191"/>
  <c r="AY34" i="191"/>
  <c r="AW38" i="191" s="1"/>
  <c r="AP34" i="191"/>
  <c r="AN34" i="191"/>
  <c r="AK34" i="191"/>
  <c r="AJ34" i="191"/>
  <c r="AH34" i="191"/>
  <c r="AG34" i="191"/>
  <c r="AD34" i="191"/>
  <c r="AB34" i="191"/>
  <c r="AA34" i="191"/>
  <c r="X34" i="191"/>
  <c r="V34" i="191"/>
  <c r="R34" i="191"/>
  <c r="P34" i="191"/>
  <c r="O34" i="191"/>
  <c r="L34" i="191"/>
  <c r="J34" i="191"/>
  <c r="I34" i="191"/>
  <c r="F34" i="191"/>
  <c r="D34" i="191"/>
  <c r="BI33" i="191"/>
  <c r="AS41" i="191" s="1"/>
  <c r="BE33" i="191"/>
  <c r="AW41" i="191" s="1"/>
  <c r="BC33" i="191"/>
  <c r="AS37" i="191" s="1"/>
  <c r="AY33" i="191"/>
  <c r="AW37" i="191" s="1"/>
  <c r="AP33" i="191"/>
  <c r="AN33" i="191"/>
  <c r="AM33" i="191"/>
  <c r="AJ33" i="191"/>
  <c r="AH33" i="191"/>
  <c r="AE33" i="191"/>
  <c r="AD33" i="191"/>
  <c r="AB33" i="191"/>
  <c r="AA33" i="191"/>
  <c r="X33" i="191"/>
  <c r="V33" i="191"/>
  <c r="R33" i="191"/>
  <c r="P33" i="191"/>
  <c r="L33" i="191"/>
  <c r="BS32" i="191" s="1"/>
  <c r="J33" i="191"/>
  <c r="I33" i="191"/>
  <c r="F33" i="191"/>
  <c r="D33" i="191"/>
  <c r="C33" i="191"/>
  <c r="A33" i="191"/>
  <c r="BH32" i="191"/>
  <c r="AT40" i="191" s="1"/>
  <c r="BE32" i="191"/>
  <c r="AV40" i="191" s="1"/>
  <c r="BB32" i="191"/>
  <c r="AT36" i="191" s="1"/>
  <c r="AY32" i="191"/>
  <c r="AV36" i="191" s="1"/>
  <c r="AL32" i="191"/>
  <c r="AH32" i="191"/>
  <c r="AF32" i="191"/>
  <c r="Z32" i="191"/>
  <c r="X32" i="191"/>
  <c r="V32" i="191"/>
  <c r="T32" i="191"/>
  <c r="N32" i="191"/>
  <c r="H32" i="191"/>
  <c r="B32" i="191"/>
  <c r="A32" i="191"/>
  <c r="BI31" i="191"/>
  <c r="AM43" i="191" s="1"/>
  <c r="BE31" i="191"/>
  <c r="AQ43" i="191" s="1"/>
  <c r="BC31" i="191"/>
  <c r="AM39" i="191" s="1"/>
  <c r="AY31" i="191"/>
  <c r="AW31" i="191"/>
  <c r="AS31" i="191"/>
  <c r="AK31" i="191"/>
  <c r="AJ31" i="191"/>
  <c r="AH31" i="191"/>
  <c r="AG31" i="191"/>
  <c r="AE31" i="191"/>
  <c r="AD31" i="191"/>
  <c r="AB31" i="191"/>
  <c r="AA31" i="191"/>
  <c r="Y31" i="191"/>
  <c r="X31" i="191"/>
  <c r="V31" i="191"/>
  <c r="U31" i="191"/>
  <c r="S31" i="191"/>
  <c r="R31" i="191"/>
  <c r="P31" i="191"/>
  <c r="O31" i="191"/>
  <c r="L31" i="191"/>
  <c r="J31" i="191"/>
  <c r="I31" i="191"/>
  <c r="G31" i="191"/>
  <c r="F31" i="191"/>
  <c r="D31" i="191"/>
  <c r="BI30" i="191"/>
  <c r="BE30" i="191"/>
  <c r="AQ42" i="191" s="1"/>
  <c r="BC30" i="191"/>
  <c r="AY30" i="191"/>
  <c r="AW30" i="191"/>
  <c r="AM34" i="191" s="1"/>
  <c r="AS30" i="191"/>
  <c r="AQ34" i="191" s="1"/>
  <c r="AK30" i="191"/>
  <c r="AJ30" i="191"/>
  <c r="AH30" i="191"/>
  <c r="AD30" i="191"/>
  <c r="AB30" i="191"/>
  <c r="X30" i="191"/>
  <c r="V30" i="191"/>
  <c r="U30" i="191"/>
  <c r="S30" i="191"/>
  <c r="R30" i="191"/>
  <c r="P30" i="191"/>
  <c r="L30" i="191"/>
  <c r="J30" i="191"/>
  <c r="F30" i="191"/>
  <c r="D30" i="191"/>
  <c r="C30" i="191"/>
  <c r="BI29" i="191"/>
  <c r="AM41" i="191" s="1"/>
  <c r="BE29" i="191"/>
  <c r="AQ41" i="191" s="1"/>
  <c r="BC29" i="191"/>
  <c r="AY29" i="191"/>
  <c r="AW29" i="191"/>
  <c r="AS29" i="191"/>
  <c r="AQ33" i="191" s="1"/>
  <c r="AJ29" i="191"/>
  <c r="AH29" i="191"/>
  <c r="AD29" i="191"/>
  <c r="AB29" i="191"/>
  <c r="AA29" i="191"/>
  <c r="Y29" i="191"/>
  <c r="X29" i="191"/>
  <c r="V29" i="191"/>
  <c r="U29" i="191"/>
  <c r="R29" i="191"/>
  <c r="P29" i="191"/>
  <c r="L29" i="191"/>
  <c r="BS28" i="191" s="1"/>
  <c r="J29" i="191"/>
  <c r="BR28" i="191" s="1"/>
  <c r="I29" i="191"/>
  <c r="G29" i="191"/>
  <c r="F29" i="191"/>
  <c r="D29" i="191"/>
  <c r="A29" i="191"/>
  <c r="BH28" i="191"/>
  <c r="BE28" i="191"/>
  <c r="AP40" i="191" s="1"/>
  <c r="BB28" i="191"/>
  <c r="AY28" i="191"/>
  <c r="AP36" i="191" s="1"/>
  <c r="AV28" i="191"/>
  <c r="AN32" i="191" s="1"/>
  <c r="AS28" i="191"/>
  <c r="AP32" i="191" s="1"/>
  <c r="AF28" i="191"/>
  <c r="AD28" i="191"/>
  <c r="Z28" i="191"/>
  <c r="X28" i="191"/>
  <c r="V28" i="191"/>
  <c r="T28" i="191"/>
  <c r="R28" i="191"/>
  <c r="N28" i="191"/>
  <c r="H28" i="191"/>
  <c r="B28" i="191"/>
  <c r="A28" i="191"/>
  <c r="BI27" i="191"/>
  <c r="AG43" i="191" s="1"/>
  <c r="BE27" i="191"/>
  <c r="AK43" i="191" s="1"/>
  <c r="BC27" i="191"/>
  <c r="AG39" i="191" s="1"/>
  <c r="AY27" i="191"/>
  <c r="AK39" i="191" s="1"/>
  <c r="AW27" i="191"/>
  <c r="AG35" i="191" s="1"/>
  <c r="AS27" i="191"/>
  <c r="AK35" i="191" s="1"/>
  <c r="AQ27" i="191"/>
  <c r="AM27" i="191"/>
  <c r="AD27" i="191"/>
  <c r="AB27" i="191"/>
  <c r="X27" i="191"/>
  <c r="V27" i="191"/>
  <c r="S27" i="191"/>
  <c r="R27" i="191"/>
  <c r="P27" i="191"/>
  <c r="L27" i="191"/>
  <c r="J27" i="191"/>
  <c r="F27" i="191"/>
  <c r="D27" i="191"/>
  <c r="BI26" i="191"/>
  <c r="AG42" i="191" s="1"/>
  <c r="BE26" i="191"/>
  <c r="BC26" i="191"/>
  <c r="AY26" i="191"/>
  <c r="AK38" i="191" s="1"/>
  <c r="AW26" i="191"/>
  <c r="AS26" i="191"/>
  <c r="AQ26" i="191"/>
  <c r="AG30" i="191" s="1"/>
  <c r="AM26" i="191"/>
  <c r="AD26" i="191"/>
  <c r="AB26" i="191"/>
  <c r="AA26" i="191"/>
  <c r="X26" i="191"/>
  <c r="V26" i="191"/>
  <c r="R26" i="191"/>
  <c r="P26" i="191"/>
  <c r="L26" i="191"/>
  <c r="J26" i="191"/>
  <c r="G26" i="191"/>
  <c r="F26" i="191"/>
  <c r="D26" i="191"/>
  <c r="BI25" i="191"/>
  <c r="AG41" i="191" s="1"/>
  <c r="BE25" i="191"/>
  <c r="BC25" i="191"/>
  <c r="AG37" i="191" s="1"/>
  <c r="AY25" i="191"/>
  <c r="AW25" i="191"/>
  <c r="AG33" i="191" s="1"/>
  <c r="AS25" i="191"/>
  <c r="AK33" i="191" s="1"/>
  <c r="AQ25" i="191"/>
  <c r="AG29" i="191" s="1"/>
  <c r="AM25" i="191"/>
  <c r="AK29" i="191" s="1"/>
  <c r="AD25" i="191"/>
  <c r="AB25" i="191"/>
  <c r="X25" i="191"/>
  <c r="V25" i="191"/>
  <c r="R25" i="191"/>
  <c r="P25" i="191"/>
  <c r="L25" i="191"/>
  <c r="J25" i="191"/>
  <c r="F25" i="191"/>
  <c r="D25" i="191"/>
  <c r="A25" i="191"/>
  <c r="BH24" i="191"/>
  <c r="BE24" i="191"/>
  <c r="BB24" i="191"/>
  <c r="AY24" i="191"/>
  <c r="AV24" i="191"/>
  <c r="AS24" i="191"/>
  <c r="AJ32" i="191" s="1"/>
  <c r="AP24" i="191"/>
  <c r="AH28" i="191" s="1"/>
  <c r="AM24" i="191"/>
  <c r="AJ28" i="191" s="1"/>
  <c r="Z24" i="191"/>
  <c r="T24" i="191"/>
  <c r="N24" i="191"/>
  <c r="H24" i="191"/>
  <c r="B24" i="191"/>
  <c r="A24" i="191"/>
  <c r="BI23" i="191"/>
  <c r="AA43" i="191" s="1"/>
  <c r="BE23" i="191"/>
  <c r="AE43" i="191" s="1"/>
  <c r="BC23" i="191"/>
  <c r="AY23" i="191"/>
  <c r="AW23" i="191"/>
  <c r="AS23" i="191"/>
  <c r="AE35" i="191" s="1"/>
  <c r="AQ23" i="191"/>
  <c r="AM23" i="191"/>
  <c r="AK23" i="191"/>
  <c r="AA27" i="191" s="1"/>
  <c r="AG23" i="191"/>
  <c r="AE27" i="191" s="1"/>
  <c r="Y23" i="191"/>
  <c r="X23" i="191"/>
  <c r="V23" i="191"/>
  <c r="U23" i="191"/>
  <c r="R23" i="191"/>
  <c r="P23" i="191"/>
  <c r="O23" i="191"/>
  <c r="L23" i="191"/>
  <c r="J23" i="191"/>
  <c r="I23" i="191"/>
  <c r="G23" i="191"/>
  <c r="F23" i="191"/>
  <c r="D23" i="191"/>
  <c r="C23" i="191"/>
  <c r="BI22" i="191"/>
  <c r="AA42" i="191" s="1"/>
  <c r="BE22" i="191"/>
  <c r="AE42" i="191" s="1"/>
  <c r="BC22" i="191"/>
  <c r="AY22" i="191"/>
  <c r="AE38" i="191" s="1"/>
  <c r="AW22" i="191"/>
  <c r="AS22" i="191"/>
  <c r="AE34" i="191" s="1"/>
  <c r="AQ22" i="191"/>
  <c r="AA30" i="191" s="1"/>
  <c r="AM22" i="191"/>
  <c r="AE30" i="191" s="1"/>
  <c r="AK22" i="191"/>
  <c r="AG22" i="191"/>
  <c r="AE26" i="191" s="1"/>
  <c r="X22" i="191"/>
  <c r="V22" i="191"/>
  <c r="R22" i="191"/>
  <c r="P22" i="191"/>
  <c r="L22" i="191"/>
  <c r="J22" i="191"/>
  <c r="F22" i="191"/>
  <c r="D22" i="191"/>
  <c r="BI21" i="191"/>
  <c r="AA41" i="191" s="1"/>
  <c r="BE21" i="191"/>
  <c r="AE41" i="191" s="1"/>
  <c r="BC21" i="191"/>
  <c r="AA37" i="191" s="1"/>
  <c r="AY21" i="191"/>
  <c r="AW21" i="191"/>
  <c r="AS21" i="191"/>
  <c r="AQ21" i="191"/>
  <c r="AM21" i="191"/>
  <c r="AE29" i="191" s="1"/>
  <c r="AK21" i="191"/>
  <c r="AA25" i="191" s="1"/>
  <c r="AG21" i="191"/>
  <c r="AE25" i="191" s="1"/>
  <c r="X21" i="191"/>
  <c r="V21" i="191"/>
  <c r="R21" i="191"/>
  <c r="P21" i="191"/>
  <c r="L21" i="191"/>
  <c r="J21" i="191"/>
  <c r="I21" i="191"/>
  <c r="F21" i="191"/>
  <c r="D21" i="191"/>
  <c r="A21" i="191"/>
  <c r="BH20" i="191"/>
  <c r="AB40" i="191" s="1"/>
  <c r="BE20" i="191"/>
  <c r="AD40" i="191" s="1"/>
  <c r="BB20" i="191"/>
  <c r="AB36" i="191" s="1"/>
  <c r="AY20" i="191"/>
  <c r="AD36" i="191" s="1"/>
  <c r="AV20" i="191"/>
  <c r="AB32" i="191" s="1"/>
  <c r="AS20" i="191"/>
  <c r="AD32" i="191" s="1"/>
  <c r="AP20" i="191"/>
  <c r="AB28" i="191" s="1"/>
  <c r="AM20" i="191"/>
  <c r="T20" i="191"/>
  <c r="N20" i="191"/>
  <c r="H20" i="191"/>
  <c r="B20" i="191"/>
  <c r="A20" i="191"/>
  <c r="BI19" i="191"/>
  <c r="BE19" i="191"/>
  <c r="Y43" i="191" s="1"/>
  <c r="BC19" i="191"/>
  <c r="U39" i="191" s="1"/>
  <c r="AY19" i="191"/>
  <c r="AW19" i="191"/>
  <c r="U35" i="191" s="1"/>
  <c r="AS19" i="191"/>
  <c r="Y35" i="191" s="1"/>
  <c r="AQ19" i="191"/>
  <c r="AM19" i="191"/>
  <c r="AK19" i="191"/>
  <c r="U27" i="191" s="1"/>
  <c r="AG19" i="191"/>
  <c r="Y27" i="191" s="1"/>
  <c r="AE19" i="191"/>
  <c r="AA19" i="191"/>
  <c r="R19" i="191"/>
  <c r="P19" i="191"/>
  <c r="L19" i="191"/>
  <c r="J19" i="191"/>
  <c r="F19" i="191"/>
  <c r="D19" i="191"/>
  <c r="BI18" i="191"/>
  <c r="BE18" i="191"/>
  <c r="Y42" i="191" s="1"/>
  <c r="BC18" i="191"/>
  <c r="U38" i="191" s="1"/>
  <c r="AY18" i="191"/>
  <c r="Y38" i="191" s="1"/>
  <c r="AW18" i="191"/>
  <c r="U34" i="191" s="1"/>
  <c r="AS18" i="191"/>
  <c r="Y34" i="191" s="1"/>
  <c r="AQ18" i="191"/>
  <c r="AM18" i="191"/>
  <c r="Y30" i="191" s="1"/>
  <c r="AK18" i="191"/>
  <c r="U26" i="191" s="1"/>
  <c r="AG18" i="191"/>
  <c r="Y26" i="191" s="1"/>
  <c r="AE18" i="191"/>
  <c r="U22" i="191" s="1"/>
  <c r="AA18" i="191"/>
  <c r="Y22" i="191" s="1"/>
  <c r="R18" i="191"/>
  <c r="P18" i="191"/>
  <c r="L18" i="191"/>
  <c r="J18" i="191"/>
  <c r="F18" i="191"/>
  <c r="D18" i="191"/>
  <c r="BI17" i="191"/>
  <c r="BE17" i="191"/>
  <c r="Y41" i="191" s="1"/>
  <c r="BC17" i="191"/>
  <c r="U37" i="191" s="1"/>
  <c r="AY17" i="191"/>
  <c r="Y37" i="191" s="1"/>
  <c r="AW17" i="191"/>
  <c r="U33" i="191" s="1"/>
  <c r="AS17" i="191"/>
  <c r="Y33" i="191" s="1"/>
  <c r="AQ17" i="191"/>
  <c r="AM17" i="191"/>
  <c r="AK17" i="191"/>
  <c r="U25" i="191" s="1"/>
  <c r="AG17" i="191"/>
  <c r="Y25" i="191" s="1"/>
  <c r="AE17" i="191"/>
  <c r="U21" i="191" s="1"/>
  <c r="AA17" i="191"/>
  <c r="Y21" i="191" s="1"/>
  <c r="R17" i="191"/>
  <c r="P17" i="191"/>
  <c r="L17" i="191"/>
  <c r="J17" i="191"/>
  <c r="F17" i="191"/>
  <c r="D17" i="191"/>
  <c r="A17" i="191"/>
  <c r="BH16" i="191"/>
  <c r="V40" i="191" s="1"/>
  <c r="BE16" i="191"/>
  <c r="X40" i="191" s="1"/>
  <c r="BB16" i="191"/>
  <c r="V36" i="191" s="1"/>
  <c r="AY16" i="191"/>
  <c r="AV16" i="191"/>
  <c r="AS16" i="191"/>
  <c r="AP16" i="191"/>
  <c r="AM16" i="191"/>
  <c r="AA16" i="191"/>
  <c r="X20" i="191" s="1"/>
  <c r="N16" i="191"/>
  <c r="H16" i="191"/>
  <c r="B16" i="191"/>
  <c r="A16" i="191"/>
  <c r="BI15" i="191"/>
  <c r="O43" i="191" s="1"/>
  <c r="BE15" i="191"/>
  <c r="S43" i="191" s="1"/>
  <c r="BC15" i="191"/>
  <c r="O39" i="191" s="1"/>
  <c r="AY15" i="191"/>
  <c r="S39" i="191" s="1"/>
  <c r="AW15" i="191"/>
  <c r="O35" i="191" s="1"/>
  <c r="AS15" i="191"/>
  <c r="S35" i="191" s="1"/>
  <c r="AQ15" i="191"/>
  <c r="AM15" i="191"/>
  <c r="AK15" i="191"/>
  <c r="O27" i="191" s="1"/>
  <c r="AG15" i="191"/>
  <c r="AE15" i="191"/>
  <c r="AA15" i="191"/>
  <c r="S23" i="191" s="1"/>
  <c r="Y15" i="191"/>
  <c r="O19" i="191" s="1"/>
  <c r="U15" i="191"/>
  <c r="S19" i="191" s="1"/>
  <c r="L15" i="191"/>
  <c r="J15" i="191"/>
  <c r="F15" i="191"/>
  <c r="D15" i="191"/>
  <c r="BI14" i="191"/>
  <c r="O42" i="191" s="1"/>
  <c r="BE14" i="191"/>
  <c r="BC14" i="191"/>
  <c r="O38" i="191" s="1"/>
  <c r="AY14" i="191"/>
  <c r="S38" i="191" s="1"/>
  <c r="AW14" i="191"/>
  <c r="AS14" i="191"/>
  <c r="S34" i="191" s="1"/>
  <c r="AQ14" i="191"/>
  <c r="O30" i="191" s="1"/>
  <c r="AM14" i="191"/>
  <c r="AK14" i="191"/>
  <c r="O26" i="191" s="1"/>
  <c r="AG14" i="191"/>
  <c r="AG12" i="191" s="1"/>
  <c r="R24" i="191" s="1"/>
  <c r="AE14" i="191"/>
  <c r="O22" i="191" s="1"/>
  <c r="AA14" i="191"/>
  <c r="S22" i="191" s="1"/>
  <c r="Y14" i="191"/>
  <c r="O18" i="191" s="1"/>
  <c r="U14" i="191"/>
  <c r="S18" i="191" s="1"/>
  <c r="L14" i="191"/>
  <c r="J14" i="191"/>
  <c r="F14" i="191"/>
  <c r="D14" i="191"/>
  <c r="BI13" i="191"/>
  <c r="O41" i="191" s="1"/>
  <c r="BE13" i="191"/>
  <c r="BC13" i="191"/>
  <c r="O37" i="191" s="1"/>
  <c r="AY13" i="191"/>
  <c r="AW13" i="191"/>
  <c r="O33" i="191" s="1"/>
  <c r="AS13" i="191"/>
  <c r="S33" i="191" s="1"/>
  <c r="AQ13" i="191"/>
  <c r="O29" i="191" s="1"/>
  <c r="AM13" i="191"/>
  <c r="S29" i="191" s="1"/>
  <c r="AK13" i="191"/>
  <c r="O25" i="191" s="1"/>
  <c r="AG13" i="191"/>
  <c r="S25" i="191" s="1"/>
  <c r="AE13" i="191"/>
  <c r="O21" i="191" s="1"/>
  <c r="AA13" i="191"/>
  <c r="S21" i="191" s="1"/>
  <c r="Y13" i="191"/>
  <c r="O17" i="191" s="1"/>
  <c r="U13" i="191"/>
  <c r="L13" i="191"/>
  <c r="J13" i="191"/>
  <c r="BR12" i="191" s="1"/>
  <c r="F13" i="191"/>
  <c r="E13" i="191"/>
  <c r="D13" i="191"/>
  <c r="A13" i="191"/>
  <c r="BS12" i="191"/>
  <c r="BH12" i="191"/>
  <c r="BE12" i="191"/>
  <c r="R40" i="191" s="1"/>
  <c r="BB12" i="191"/>
  <c r="AY12" i="191"/>
  <c r="R36" i="191" s="1"/>
  <c r="AV12" i="191"/>
  <c r="P32" i="191" s="1"/>
  <c r="AS12" i="191"/>
  <c r="R32" i="191" s="1"/>
  <c r="AP12" i="191"/>
  <c r="P28" i="191" s="1"/>
  <c r="AM12" i="191"/>
  <c r="AJ12" i="191"/>
  <c r="P24" i="191" s="1"/>
  <c r="AD12" i="191"/>
  <c r="P20" i="191" s="1"/>
  <c r="H12" i="191"/>
  <c r="B12" i="191"/>
  <c r="A12" i="191"/>
  <c r="BI11" i="191"/>
  <c r="I43" i="191" s="1"/>
  <c r="BE11" i="191"/>
  <c r="M43" i="191" s="1"/>
  <c r="BC11" i="191"/>
  <c r="AY11" i="191"/>
  <c r="AW11" i="191"/>
  <c r="AS11" i="191"/>
  <c r="M35" i="191" s="1"/>
  <c r="AQ11" i="191"/>
  <c r="AM11" i="191"/>
  <c r="AK11" i="191"/>
  <c r="I27" i="191" s="1"/>
  <c r="AG11" i="191"/>
  <c r="M27" i="191" s="1"/>
  <c r="AE11" i="191"/>
  <c r="AA11" i="191"/>
  <c r="M23" i="191" s="1"/>
  <c r="Y11" i="191"/>
  <c r="I19" i="191" s="1"/>
  <c r="U11" i="191"/>
  <c r="M19" i="191" s="1"/>
  <c r="S11" i="191"/>
  <c r="I15" i="191" s="1"/>
  <c r="O11" i="191"/>
  <c r="M15" i="191" s="1"/>
  <c r="F11" i="191"/>
  <c r="D11" i="191"/>
  <c r="C11" i="191"/>
  <c r="BI10" i="191"/>
  <c r="I42" i="191" s="1"/>
  <c r="BE10" i="191"/>
  <c r="M42" i="191" s="1"/>
  <c r="BC10" i="191"/>
  <c r="AY10" i="191"/>
  <c r="M38" i="191" s="1"/>
  <c r="AW10" i="191"/>
  <c r="AS10" i="191"/>
  <c r="M34" i="191" s="1"/>
  <c r="AQ10" i="191"/>
  <c r="I30" i="191" s="1"/>
  <c r="AM10" i="191"/>
  <c r="AK10" i="191"/>
  <c r="I26" i="191" s="1"/>
  <c r="AG10" i="191"/>
  <c r="M26" i="191" s="1"/>
  <c r="AE10" i="191"/>
  <c r="I22" i="191" s="1"/>
  <c r="AA10" i="191"/>
  <c r="M22" i="191" s="1"/>
  <c r="Y10" i="191"/>
  <c r="I18" i="191" s="1"/>
  <c r="U10" i="191"/>
  <c r="M18" i="191" s="1"/>
  <c r="S10" i="191"/>
  <c r="I14" i="191" s="1"/>
  <c r="O10" i="191"/>
  <c r="M14" i="191" s="1"/>
  <c r="F10" i="191"/>
  <c r="BS8" i="191" s="1"/>
  <c r="D10" i="191"/>
  <c r="BR8" i="191" s="1"/>
  <c r="BI9" i="191"/>
  <c r="I41" i="191" s="1"/>
  <c r="BE9" i="191"/>
  <c r="M41" i="191" s="1"/>
  <c r="BC9" i="191"/>
  <c r="I37" i="191" s="1"/>
  <c r="AY9" i="191"/>
  <c r="M37" i="191" s="1"/>
  <c r="AW9" i="191"/>
  <c r="AS9" i="191"/>
  <c r="M33" i="191" s="1"/>
  <c r="AQ9" i="191"/>
  <c r="AM9" i="191"/>
  <c r="AK9" i="191"/>
  <c r="I25" i="191" s="1"/>
  <c r="AG9" i="191"/>
  <c r="M25" i="191" s="1"/>
  <c r="AE9" i="191"/>
  <c r="AA9" i="191"/>
  <c r="M21" i="191" s="1"/>
  <c r="Y9" i="191"/>
  <c r="I17" i="191" s="1"/>
  <c r="U9" i="191"/>
  <c r="M17" i="191" s="1"/>
  <c r="S9" i="191"/>
  <c r="I13" i="191" s="1"/>
  <c r="O9" i="191"/>
  <c r="M13" i="191" s="1"/>
  <c r="F9" i="191"/>
  <c r="D9" i="191"/>
  <c r="A9" i="191"/>
  <c r="BH8" i="191"/>
  <c r="BE8" i="191"/>
  <c r="BB8" i="191"/>
  <c r="AY8" i="191"/>
  <c r="AV8" i="191"/>
  <c r="J32" i="191" s="1"/>
  <c r="AS8" i="191"/>
  <c r="L32" i="191" s="1"/>
  <c r="AP8" i="191"/>
  <c r="J28" i="191" s="1"/>
  <c r="AM8" i="191"/>
  <c r="L28" i="191" s="1"/>
  <c r="AD8" i="191"/>
  <c r="J20" i="191" s="1"/>
  <c r="B8" i="191"/>
  <c r="A8" i="191"/>
  <c r="BI7" i="191"/>
  <c r="BE7" i="191"/>
  <c r="G43" i="191" s="1"/>
  <c r="BC7" i="191"/>
  <c r="C39" i="191" s="1"/>
  <c r="AY7" i="191"/>
  <c r="AW7" i="191"/>
  <c r="AS7" i="191"/>
  <c r="AQ7" i="191"/>
  <c r="C31" i="191" s="1"/>
  <c r="AM7" i="191"/>
  <c r="M31" i="191" s="1"/>
  <c r="AK7" i="191"/>
  <c r="C27" i="191" s="1"/>
  <c r="AG7" i="191"/>
  <c r="G27" i="191" s="1"/>
  <c r="AE7" i="191"/>
  <c r="AA7" i="191"/>
  <c r="Y7" i="191"/>
  <c r="C19" i="191" s="1"/>
  <c r="U7" i="191"/>
  <c r="G19" i="191" s="1"/>
  <c r="S7" i="191"/>
  <c r="C15" i="191" s="1"/>
  <c r="O7" i="191"/>
  <c r="G15" i="191" s="1"/>
  <c r="M7" i="191"/>
  <c r="I7" i="191"/>
  <c r="G11" i="191" s="1"/>
  <c r="BI6" i="191"/>
  <c r="BE6" i="191"/>
  <c r="G42" i="191" s="1"/>
  <c r="BC6" i="191"/>
  <c r="AY6" i="191"/>
  <c r="G38" i="191" s="1"/>
  <c r="AW6" i="191"/>
  <c r="C34" i="191" s="1"/>
  <c r="AS6" i="191"/>
  <c r="G34" i="191" s="1"/>
  <c r="AQ6" i="191"/>
  <c r="AM6" i="191"/>
  <c r="M30" i="191" s="1"/>
  <c r="AK6" i="191"/>
  <c r="C26" i="191" s="1"/>
  <c r="AG6" i="191"/>
  <c r="AE6" i="191"/>
  <c r="C22" i="191" s="1"/>
  <c r="AA6" i="191"/>
  <c r="G22" i="191" s="1"/>
  <c r="Y6" i="191"/>
  <c r="C18" i="191" s="1"/>
  <c r="U6" i="191"/>
  <c r="G18" i="191" s="1"/>
  <c r="S6" i="191"/>
  <c r="C14" i="191" s="1"/>
  <c r="O6" i="191"/>
  <c r="G14" i="191" s="1"/>
  <c r="M6" i="191"/>
  <c r="C10" i="191" s="1"/>
  <c r="I6" i="191"/>
  <c r="G10" i="191" s="1"/>
  <c r="BI5" i="191"/>
  <c r="BE5" i="191"/>
  <c r="G41" i="191" s="1"/>
  <c r="BC5" i="191"/>
  <c r="AY5" i="191"/>
  <c r="AW5" i="191"/>
  <c r="AU5" i="191"/>
  <c r="AS5" i="191"/>
  <c r="G33" i="191" s="1"/>
  <c r="AQ5" i="191"/>
  <c r="C29" i="191" s="1"/>
  <c r="AM5" i="191"/>
  <c r="M29" i="191" s="1"/>
  <c r="AK5" i="191"/>
  <c r="C25" i="191" s="1"/>
  <c r="AG5" i="191"/>
  <c r="G25" i="191" s="1"/>
  <c r="AE5" i="191"/>
  <c r="C21" i="191" s="1"/>
  <c r="AA5" i="191"/>
  <c r="G21" i="191" s="1"/>
  <c r="Y5" i="191"/>
  <c r="C17" i="191" s="1"/>
  <c r="U5" i="191"/>
  <c r="G17" i="191" s="1"/>
  <c r="S5" i="191"/>
  <c r="C13" i="191" s="1"/>
  <c r="O5" i="191"/>
  <c r="M5" i="191"/>
  <c r="C9" i="191" s="1"/>
  <c r="I5" i="191"/>
  <c r="G9" i="191" s="1"/>
  <c r="A5" i="191"/>
  <c r="BS4" i="191"/>
  <c r="BR4" i="191"/>
  <c r="BH4" i="191"/>
  <c r="D40" i="191" s="1"/>
  <c r="BN40" i="191" s="1"/>
  <c r="BE4" i="191"/>
  <c r="F40" i="191" s="1"/>
  <c r="BB4" i="191"/>
  <c r="D36" i="191" s="1"/>
  <c r="BN36" i="191" s="1"/>
  <c r="AY4" i="191"/>
  <c r="AV4" i="191"/>
  <c r="D32" i="191" s="1"/>
  <c r="AS4" i="191"/>
  <c r="F32" i="191" s="1"/>
  <c r="AP4" i="191"/>
  <c r="D28" i="191" s="1"/>
  <c r="AM4" i="191"/>
  <c r="F28" i="191" s="1"/>
  <c r="BD49" i="190"/>
  <c r="AX49" i="190"/>
  <c r="AR49" i="190"/>
  <c r="AL49" i="190"/>
  <c r="AF49" i="190"/>
  <c r="Z49" i="190"/>
  <c r="T49" i="190"/>
  <c r="N49" i="190"/>
  <c r="H49" i="190"/>
  <c r="B49" i="190"/>
  <c r="A49" i="190"/>
  <c r="BB43" i="190"/>
  <c r="AZ43" i="190"/>
  <c r="AV43" i="190"/>
  <c r="AT43" i="190"/>
  <c r="AP43" i="190"/>
  <c r="AN43" i="190"/>
  <c r="AM43" i="190"/>
  <c r="AJ43" i="190"/>
  <c r="AH43" i="190"/>
  <c r="AD43" i="190"/>
  <c r="AB43" i="190"/>
  <c r="X43" i="190"/>
  <c r="V43" i="190"/>
  <c r="U43" i="190"/>
  <c r="R43" i="190"/>
  <c r="P43" i="190"/>
  <c r="L43" i="190"/>
  <c r="J43" i="190"/>
  <c r="F43" i="190"/>
  <c r="D43" i="190"/>
  <c r="BB42" i="190"/>
  <c r="AZ42" i="190"/>
  <c r="AV42" i="190"/>
  <c r="AT42" i="190"/>
  <c r="AP42" i="190"/>
  <c r="AN42" i="190"/>
  <c r="AM42" i="190"/>
  <c r="AJ42" i="190"/>
  <c r="AH42" i="190"/>
  <c r="AD42" i="190"/>
  <c r="AB42" i="190"/>
  <c r="X42" i="190"/>
  <c r="V42" i="190"/>
  <c r="U42" i="190"/>
  <c r="R42" i="190"/>
  <c r="P42" i="190"/>
  <c r="L42" i="190"/>
  <c r="J42" i="190"/>
  <c r="F42" i="190"/>
  <c r="D42" i="190"/>
  <c r="C42" i="190"/>
  <c r="BB41" i="190"/>
  <c r="AZ41" i="190"/>
  <c r="AV41" i="190"/>
  <c r="AT41" i="190"/>
  <c r="AP41" i="190"/>
  <c r="AN41" i="190"/>
  <c r="AM41" i="190"/>
  <c r="AJ41" i="190"/>
  <c r="AH41" i="190"/>
  <c r="AD41" i="190"/>
  <c r="AB41" i="190"/>
  <c r="X41" i="190"/>
  <c r="V41" i="190"/>
  <c r="U41" i="190"/>
  <c r="R41" i="190"/>
  <c r="P41" i="190"/>
  <c r="BR40" i="190" s="1"/>
  <c r="L41" i="190"/>
  <c r="J41" i="190"/>
  <c r="F41" i="190"/>
  <c r="BS40" i="190" s="1"/>
  <c r="D41" i="190"/>
  <c r="A41" i="190"/>
  <c r="AX40" i="190"/>
  <c r="AR40" i="190"/>
  <c r="AN40" i="190"/>
  <c r="AL40" i="190"/>
  <c r="AJ40" i="190"/>
  <c r="AF40" i="190"/>
  <c r="Z40" i="190"/>
  <c r="T40" i="190"/>
  <c r="P40" i="190"/>
  <c r="N40" i="190"/>
  <c r="L40" i="190"/>
  <c r="J40" i="190"/>
  <c r="H40" i="190"/>
  <c r="B40" i="190"/>
  <c r="A40" i="190"/>
  <c r="BI39" i="190"/>
  <c r="AY43" i="190" s="1"/>
  <c r="BE39" i="190"/>
  <c r="BC43" i="190" s="1"/>
  <c r="AV39" i="190"/>
  <c r="AT39" i="190"/>
  <c r="AP39" i="190"/>
  <c r="AN39" i="190"/>
  <c r="AJ39" i="190"/>
  <c r="AH39" i="190"/>
  <c r="AD39" i="190"/>
  <c r="AB39" i="190"/>
  <c r="Y39" i="190"/>
  <c r="X39" i="190"/>
  <c r="V39" i="190"/>
  <c r="R39" i="190"/>
  <c r="P39" i="190"/>
  <c r="L39" i="190"/>
  <c r="J39" i="190"/>
  <c r="BR36" i="190" s="1"/>
  <c r="BT36" i="190" s="1"/>
  <c r="G39" i="190"/>
  <c r="F39" i="190"/>
  <c r="D39" i="190"/>
  <c r="BI38" i="190"/>
  <c r="AY42" i="190" s="1"/>
  <c r="BE38" i="190"/>
  <c r="BC42" i="190" s="1"/>
  <c r="AV38" i="190"/>
  <c r="AT38" i="190"/>
  <c r="AQ38" i="190"/>
  <c r="AP38" i="190"/>
  <c r="AN38" i="190"/>
  <c r="AM38" i="190"/>
  <c r="AJ38" i="190"/>
  <c r="AH38" i="190"/>
  <c r="AD38" i="190"/>
  <c r="AB38" i="190"/>
  <c r="Y38" i="190"/>
  <c r="X38" i="190"/>
  <c r="V38" i="190"/>
  <c r="U38" i="190"/>
  <c r="R38" i="190"/>
  <c r="P38" i="190"/>
  <c r="L38" i="190"/>
  <c r="J38" i="190"/>
  <c r="G38" i="190"/>
  <c r="F38" i="190"/>
  <c r="D38" i="190"/>
  <c r="C38" i="190"/>
  <c r="BI37" i="190"/>
  <c r="AY41" i="190" s="1"/>
  <c r="BE37" i="190"/>
  <c r="BC41" i="190" s="1"/>
  <c r="AW37" i="190"/>
  <c r="AV37" i="190"/>
  <c r="AT37" i="190"/>
  <c r="AP37" i="190"/>
  <c r="AN37" i="190"/>
  <c r="AK37" i="190"/>
  <c r="AJ37" i="190"/>
  <c r="AH37" i="190"/>
  <c r="AG37" i="190"/>
  <c r="AE37" i="190"/>
  <c r="AD37" i="190"/>
  <c r="AB37" i="190"/>
  <c r="X37" i="190"/>
  <c r="V37" i="190"/>
  <c r="S37" i="190"/>
  <c r="R37" i="190"/>
  <c r="P37" i="190"/>
  <c r="O37" i="190"/>
  <c r="M37" i="190"/>
  <c r="L37" i="190"/>
  <c r="J37" i="190"/>
  <c r="F37" i="190"/>
  <c r="BS36" i="190" s="1"/>
  <c r="D37" i="190"/>
  <c r="A37" i="190"/>
  <c r="BH36" i="190"/>
  <c r="AZ40" i="190" s="1"/>
  <c r="BE36" i="190"/>
  <c r="BB40" i="190" s="1"/>
  <c r="AR36" i="190"/>
  <c r="AN36" i="190"/>
  <c r="AL36" i="190"/>
  <c r="AF36" i="190"/>
  <c r="AD36" i="190"/>
  <c r="AB36" i="190"/>
  <c r="Z36" i="190"/>
  <c r="T36" i="190"/>
  <c r="P36" i="190"/>
  <c r="N36" i="190"/>
  <c r="J36" i="190"/>
  <c r="H36" i="190"/>
  <c r="F36" i="190"/>
  <c r="BP36" i="190" s="1"/>
  <c r="D36" i="190"/>
  <c r="B36" i="190"/>
  <c r="A36" i="190"/>
  <c r="BI35" i="190"/>
  <c r="AS43" i="190" s="1"/>
  <c r="BE35" i="190"/>
  <c r="AW43" i="190" s="1"/>
  <c r="BC35" i="190"/>
  <c r="AS39" i="190" s="1"/>
  <c r="AY35" i="190"/>
  <c r="AW39" i="190" s="1"/>
  <c r="AP35" i="190"/>
  <c r="AN35" i="190"/>
  <c r="AJ35" i="190"/>
  <c r="AH35" i="190"/>
  <c r="AD35" i="190"/>
  <c r="AB35" i="190"/>
  <c r="X35" i="190"/>
  <c r="V35" i="190"/>
  <c r="U35" i="190"/>
  <c r="R35" i="190"/>
  <c r="P35" i="190"/>
  <c r="L35" i="190"/>
  <c r="J35" i="190"/>
  <c r="I35" i="190"/>
  <c r="G35" i="190"/>
  <c r="F35" i="190"/>
  <c r="D35" i="190"/>
  <c r="C35" i="190"/>
  <c r="BI34" i="190"/>
  <c r="AS42" i="190" s="1"/>
  <c r="BE34" i="190"/>
  <c r="AW42" i="190" s="1"/>
  <c r="BC34" i="190"/>
  <c r="AS38" i="190" s="1"/>
  <c r="AY34" i="190"/>
  <c r="AW38" i="190" s="1"/>
  <c r="AP34" i="190"/>
  <c r="AN34" i="190"/>
  <c r="AK34" i="190"/>
  <c r="AJ34" i="190"/>
  <c r="AH34" i="190"/>
  <c r="AG34" i="190"/>
  <c r="AE34" i="190"/>
  <c r="AD34" i="190"/>
  <c r="AB34" i="190"/>
  <c r="X34" i="190"/>
  <c r="V34" i="190"/>
  <c r="S34" i="190"/>
  <c r="R34" i="190"/>
  <c r="P34" i="190"/>
  <c r="O34" i="190"/>
  <c r="M34" i="190"/>
  <c r="L34" i="190"/>
  <c r="J34" i="190"/>
  <c r="BR32" i="190" s="1"/>
  <c r="F34" i="190"/>
  <c r="D34" i="190"/>
  <c r="BI33" i="190"/>
  <c r="AS41" i="190" s="1"/>
  <c r="BE33" i="190"/>
  <c r="AW41" i="190" s="1"/>
  <c r="BC33" i="190"/>
  <c r="AS37" i="190" s="1"/>
  <c r="AY33" i="190"/>
  <c r="AP33" i="190"/>
  <c r="AN33" i="190"/>
  <c r="AJ33" i="190"/>
  <c r="AH33" i="190"/>
  <c r="AE33" i="190"/>
  <c r="AD33" i="190"/>
  <c r="AB33" i="190"/>
  <c r="AA33" i="190"/>
  <c r="Y33" i="190"/>
  <c r="X33" i="190"/>
  <c r="V33" i="190"/>
  <c r="R33" i="190"/>
  <c r="P33" i="190"/>
  <c r="L33" i="190"/>
  <c r="J33" i="190"/>
  <c r="I33" i="190"/>
  <c r="G33" i="190"/>
  <c r="F33" i="190"/>
  <c r="D33" i="190"/>
  <c r="A33" i="190"/>
  <c r="BH32" i="190"/>
  <c r="AT40" i="190" s="1"/>
  <c r="BE32" i="190"/>
  <c r="AV40" i="190" s="1"/>
  <c r="BB32" i="190"/>
  <c r="AT36" i="190" s="1"/>
  <c r="AY32" i="190"/>
  <c r="AV36" i="190" s="1"/>
  <c r="AN32" i="190"/>
  <c r="AL32" i="190"/>
  <c r="AJ32" i="190"/>
  <c r="AF32" i="190"/>
  <c r="Z32" i="190"/>
  <c r="T32" i="190"/>
  <c r="R32" i="190"/>
  <c r="P32" i="190"/>
  <c r="N32" i="190"/>
  <c r="L32" i="190"/>
  <c r="H32" i="190"/>
  <c r="B32" i="190"/>
  <c r="A32" i="190"/>
  <c r="BI31" i="190"/>
  <c r="BE31" i="190"/>
  <c r="AQ43" i="190" s="1"/>
  <c r="BC31" i="190"/>
  <c r="AM39" i="190" s="1"/>
  <c r="AY31" i="190"/>
  <c r="AQ39" i="190" s="1"/>
  <c r="AW31" i="190"/>
  <c r="AM35" i="190" s="1"/>
  <c r="AS31" i="190"/>
  <c r="AQ35" i="190" s="1"/>
  <c r="AJ31" i="190"/>
  <c r="AH31" i="190"/>
  <c r="AE31" i="190"/>
  <c r="AD31" i="190"/>
  <c r="AB31" i="190"/>
  <c r="AA31" i="190"/>
  <c r="X31" i="190"/>
  <c r="V31" i="190"/>
  <c r="U31" i="190"/>
  <c r="R31" i="190"/>
  <c r="P31" i="190"/>
  <c r="L31" i="190"/>
  <c r="J31" i="190"/>
  <c r="G31" i="190"/>
  <c r="F31" i="190"/>
  <c r="D31" i="190"/>
  <c r="C31" i="190"/>
  <c r="BI30" i="190"/>
  <c r="BE30" i="190"/>
  <c r="AQ42" i="190" s="1"/>
  <c r="BC30" i="190"/>
  <c r="AY30" i="190"/>
  <c r="AW30" i="190"/>
  <c r="AM34" i="190" s="1"/>
  <c r="AS30" i="190"/>
  <c r="AQ34" i="190" s="1"/>
  <c r="AJ30" i="190"/>
  <c r="AH30" i="190"/>
  <c r="AG30" i="190"/>
  <c r="AE30" i="190"/>
  <c r="AD30" i="190"/>
  <c r="AB30" i="190"/>
  <c r="X30" i="190"/>
  <c r="V30" i="190"/>
  <c r="R30" i="190"/>
  <c r="P30" i="190"/>
  <c r="O30" i="190"/>
  <c r="L30" i="190"/>
  <c r="J30" i="190"/>
  <c r="F30" i="190"/>
  <c r="D30" i="190"/>
  <c r="BI29" i="190"/>
  <c r="BE29" i="190"/>
  <c r="AQ41" i="190" s="1"/>
  <c r="BC29" i="190"/>
  <c r="AM37" i="190" s="1"/>
  <c r="AY29" i="190"/>
  <c r="AQ37" i="190" s="1"/>
  <c r="AW29" i="190"/>
  <c r="AM33" i="190" s="1"/>
  <c r="AS29" i="190"/>
  <c r="AQ33" i="190" s="1"/>
  <c r="AJ29" i="190"/>
  <c r="AH29" i="190"/>
  <c r="AE29" i="190"/>
  <c r="AD29" i="190"/>
  <c r="AB29" i="190"/>
  <c r="X29" i="190"/>
  <c r="V29" i="190"/>
  <c r="BR28" i="190" s="1"/>
  <c r="U29" i="190"/>
  <c r="R29" i="190"/>
  <c r="P29" i="190"/>
  <c r="M29" i="190"/>
  <c r="L29" i="190"/>
  <c r="J29" i="190"/>
  <c r="G29" i="190"/>
  <c r="F29" i="190"/>
  <c r="D29" i="190"/>
  <c r="C29" i="190"/>
  <c r="A29" i="190"/>
  <c r="BH28" i="190"/>
  <c r="BE28" i="190"/>
  <c r="AP40" i="190" s="1"/>
  <c r="BB28" i="190"/>
  <c r="AY28" i="190"/>
  <c r="AP36" i="190" s="1"/>
  <c r="AV28" i="190"/>
  <c r="AS28" i="190"/>
  <c r="AP32" i="190" s="1"/>
  <c r="AJ28" i="190"/>
  <c r="AH28" i="190"/>
  <c r="AF28" i="190"/>
  <c r="Z28" i="190"/>
  <c r="V28" i="190"/>
  <c r="T28" i="190"/>
  <c r="N28" i="190"/>
  <c r="J28" i="190"/>
  <c r="H28" i="190"/>
  <c r="B28" i="190"/>
  <c r="A28" i="190"/>
  <c r="BI27" i="190"/>
  <c r="AG43" i="190" s="1"/>
  <c r="BE27" i="190"/>
  <c r="AK43" i="190" s="1"/>
  <c r="BC27" i="190"/>
  <c r="AG39" i="190" s="1"/>
  <c r="AY27" i="190"/>
  <c r="AK39" i="190" s="1"/>
  <c r="AW27" i="190"/>
  <c r="AG35" i="190" s="1"/>
  <c r="AS27" i="190"/>
  <c r="AK35" i="190" s="1"/>
  <c r="AQ27" i="190"/>
  <c r="AG31" i="190" s="1"/>
  <c r="AM27" i="190"/>
  <c r="AK31" i="190" s="1"/>
  <c r="AD27" i="190"/>
  <c r="AB27" i="190"/>
  <c r="Y27" i="190"/>
  <c r="X27" i="190"/>
  <c r="V27" i="190"/>
  <c r="R27" i="190"/>
  <c r="P27" i="190"/>
  <c r="L27" i="190"/>
  <c r="J27" i="190"/>
  <c r="G27" i="190"/>
  <c r="F27" i="190"/>
  <c r="D27" i="190"/>
  <c r="C27" i="190"/>
  <c r="BI26" i="190"/>
  <c r="AG42" i="190" s="1"/>
  <c r="BE26" i="190"/>
  <c r="AK42" i="190" s="1"/>
  <c r="BC26" i="190"/>
  <c r="AG38" i="190" s="1"/>
  <c r="AY26" i="190"/>
  <c r="AK38" i="190" s="1"/>
  <c r="AW26" i="190"/>
  <c r="AS26" i="190"/>
  <c r="AQ26" i="190"/>
  <c r="AM26" i="190"/>
  <c r="AK30" i="190" s="1"/>
  <c r="AD26" i="190"/>
  <c r="AB26" i="190"/>
  <c r="X26" i="190"/>
  <c r="V26" i="190"/>
  <c r="R26" i="190"/>
  <c r="P26" i="190"/>
  <c r="L26" i="190"/>
  <c r="J26" i="190"/>
  <c r="I26" i="190"/>
  <c r="G26" i="190"/>
  <c r="F26" i="190"/>
  <c r="D26" i="190"/>
  <c r="C26" i="190"/>
  <c r="BI25" i="190"/>
  <c r="AG41" i="190" s="1"/>
  <c r="BE25" i="190"/>
  <c r="AK41" i="190" s="1"/>
  <c r="BC25" i="190"/>
  <c r="AY25" i="190"/>
  <c r="AW25" i="190"/>
  <c r="AG33" i="190" s="1"/>
  <c r="AS25" i="190"/>
  <c r="AK33" i="190" s="1"/>
  <c r="AQ25" i="190"/>
  <c r="AG29" i="190" s="1"/>
  <c r="AM25" i="190"/>
  <c r="AK29" i="190" s="1"/>
  <c r="AD25" i="190"/>
  <c r="AB25" i="190"/>
  <c r="X25" i="190"/>
  <c r="V25" i="190"/>
  <c r="R25" i="190"/>
  <c r="P25" i="190"/>
  <c r="L25" i="190"/>
  <c r="J25" i="190"/>
  <c r="F25" i="190"/>
  <c r="D25" i="190"/>
  <c r="A25" i="190"/>
  <c r="BH24" i="190"/>
  <c r="AH40" i="190" s="1"/>
  <c r="BE24" i="190"/>
  <c r="BB24" i="190"/>
  <c r="AH36" i="190" s="1"/>
  <c r="AY24" i="190"/>
  <c r="AJ36" i="190" s="1"/>
  <c r="AV24" i="190"/>
  <c r="AH32" i="190" s="1"/>
  <c r="AS24" i="190"/>
  <c r="AP24" i="190"/>
  <c r="AM24" i="190"/>
  <c r="Z24" i="190"/>
  <c r="T24" i="190"/>
  <c r="N24" i="190"/>
  <c r="H24" i="190"/>
  <c r="B24" i="190"/>
  <c r="A24" i="190"/>
  <c r="BI23" i="190"/>
  <c r="AA43" i="190" s="1"/>
  <c r="BE23" i="190"/>
  <c r="AE43" i="190" s="1"/>
  <c r="BC23" i="190"/>
  <c r="AA39" i="190" s="1"/>
  <c r="AY23" i="190"/>
  <c r="AE39" i="190" s="1"/>
  <c r="AW23" i="190"/>
  <c r="AA35" i="190" s="1"/>
  <c r="AS23" i="190"/>
  <c r="AE35" i="190" s="1"/>
  <c r="AQ23" i="190"/>
  <c r="AM23" i="190"/>
  <c r="AK23" i="190"/>
  <c r="AA27" i="190" s="1"/>
  <c r="AG23" i="190"/>
  <c r="AE27" i="190" s="1"/>
  <c r="Y23" i="190"/>
  <c r="X23" i="190"/>
  <c r="V23" i="190"/>
  <c r="U23" i="190"/>
  <c r="R23" i="190"/>
  <c r="P23" i="190"/>
  <c r="L23" i="190"/>
  <c r="J23" i="190"/>
  <c r="F23" i="190"/>
  <c r="D23" i="190"/>
  <c r="C23" i="190"/>
  <c r="BI22" i="190"/>
  <c r="AA42" i="190" s="1"/>
  <c r="BE22" i="190"/>
  <c r="AE42" i="190" s="1"/>
  <c r="BC22" i="190"/>
  <c r="AA38" i="190" s="1"/>
  <c r="AY22" i="190"/>
  <c r="AE38" i="190" s="1"/>
  <c r="AW22" i="190"/>
  <c r="AA34" i="190" s="1"/>
  <c r="AS22" i="190"/>
  <c r="AQ22" i="190"/>
  <c r="AA30" i="190" s="1"/>
  <c r="AM22" i="190"/>
  <c r="AK22" i="190"/>
  <c r="AA26" i="190" s="1"/>
  <c r="AG22" i="190"/>
  <c r="AE26" i="190" s="1"/>
  <c r="X22" i="190"/>
  <c r="V22" i="190"/>
  <c r="R22" i="190"/>
  <c r="P22" i="190"/>
  <c r="L22" i="190"/>
  <c r="J22" i="190"/>
  <c r="F22" i="190"/>
  <c r="D22" i="190"/>
  <c r="BI21" i="190"/>
  <c r="AA41" i="190" s="1"/>
  <c r="BE21" i="190"/>
  <c r="AE41" i="190" s="1"/>
  <c r="BC21" i="190"/>
  <c r="AA37" i="190" s="1"/>
  <c r="AY21" i="190"/>
  <c r="AW21" i="190"/>
  <c r="AS21" i="190"/>
  <c r="AQ21" i="190"/>
  <c r="AA29" i="190" s="1"/>
  <c r="AM21" i="190"/>
  <c r="AK21" i="190"/>
  <c r="AA25" i="190" s="1"/>
  <c r="AG21" i="190"/>
  <c r="AE25" i="190" s="1"/>
  <c r="X21" i="190"/>
  <c r="V21" i="190"/>
  <c r="R21" i="190"/>
  <c r="P21" i="190"/>
  <c r="M21" i="190"/>
  <c r="L21" i="190"/>
  <c r="J21" i="190"/>
  <c r="F21" i="190"/>
  <c r="D21" i="190"/>
  <c r="A21" i="190"/>
  <c r="BH20" i="190"/>
  <c r="AB40" i="190" s="1"/>
  <c r="BE20" i="190"/>
  <c r="AD40" i="190" s="1"/>
  <c r="BB20" i="190"/>
  <c r="AY20" i="190"/>
  <c r="AV20" i="190"/>
  <c r="AB32" i="190" s="1"/>
  <c r="AS20" i="190"/>
  <c r="AD32" i="190" s="1"/>
  <c r="AP20" i="190"/>
  <c r="AB28" i="190" s="1"/>
  <c r="AM20" i="190"/>
  <c r="AD28" i="190" s="1"/>
  <c r="T20" i="190"/>
  <c r="N20" i="190"/>
  <c r="H20" i="190"/>
  <c r="B20" i="190"/>
  <c r="A20" i="190"/>
  <c r="BI19" i="190"/>
  <c r="BE19" i="190"/>
  <c r="Y43" i="190" s="1"/>
  <c r="BC19" i="190"/>
  <c r="U39" i="190" s="1"/>
  <c r="AY19" i="190"/>
  <c r="AW19" i="190"/>
  <c r="AS19" i="190"/>
  <c r="Y35" i="190" s="1"/>
  <c r="AQ19" i="190"/>
  <c r="AM19" i="190"/>
  <c r="Y31" i="190" s="1"/>
  <c r="AK19" i="190"/>
  <c r="U27" i="190" s="1"/>
  <c r="AG19" i="190"/>
  <c r="AE19" i="190"/>
  <c r="AA19" i="190"/>
  <c r="R19" i="190"/>
  <c r="P19" i="190"/>
  <c r="L19" i="190"/>
  <c r="J19" i="190"/>
  <c r="I19" i="190"/>
  <c r="F19" i="190"/>
  <c r="D19" i="190"/>
  <c r="BI18" i="190"/>
  <c r="BE18" i="190"/>
  <c r="Y42" i="190" s="1"/>
  <c r="BC18" i="190"/>
  <c r="AY18" i="190"/>
  <c r="AW18" i="190"/>
  <c r="U34" i="190" s="1"/>
  <c r="AS18" i="190"/>
  <c r="Y34" i="190" s="1"/>
  <c r="AQ18" i="190"/>
  <c r="U30" i="190" s="1"/>
  <c r="AM18" i="190"/>
  <c r="Y30" i="190" s="1"/>
  <c r="AK18" i="190"/>
  <c r="U26" i="190" s="1"/>
  <c r="AG18" i="190"/>
  <c r="Y26" i="190" s="1"/>
  <c r="AE18" i="190"/>
  <c r="U22" i="190" s="1"/>
  <c r="AA18" i="190"/>
  <c r="Y22" i="190" s="1"/>
  <c r="R18" i="190"/>
  <c r="P18" i="190"/>
  <c r="L18" i="190"/>
  <c r="J18" i="190"/>
  <c r="F18" i="190"/>
  <c r="D18" i="190"/>
  <c r="BI17" i="190"/>
  <c r="BE17" i="190"/>
  <c r="Y41" i="190" s="1"/>
  <c r="BC17" i="190"/>
  <c r="U37" i="190" s="1"/>
  <c r="AY17" i="190"/>
  <c r="Y37" i="190" s="1"/>
  <c r="AW17" i="190"/>
  <c r="U33" i="190" s="1"/>
  <c r="AS17" i="190"/>
  <c r="AQ17" i="190"/>
  <c r="AM17" i="190"/>
  <c r="Y29" i="190" s="1"/>
  <c r="AK17" i="190"/>
  <c r="U25" i="190" s="1"/>
  <c r="AG17" i="190"/>
  <c r="Y25" i="190" s="1"/>
  <c r="AE17" i="190"/>
  <c r="U21" i="190" s="1"/>
  <c r="AA17" i="190"/>
  <c r="Y21" i="190" s="1"/>
  <c r="R17" i="190"/>
  <c r="P17" i="190"/>
  <c r="L17" i="190"/>
  <c r="J17" i="190"/>
  <c r="F17" i="190"/>
  <c r="D17" i="190"/>
  <c r="A17" i="190"/>
  <c r="BH16" i="190"/>
  <c r="V40" i="190" s="1"/>
  <c r="BE16" i="190"/>
  <c r="X40" i="190" s="1"/>
  <c r="BB16" i="190"/>
  <c r="V36" i="190" s="1"/>
  <c r="BJ36" i="190" s="1"/>
  <c r="AY16" i="190"/>
  <c r="X36" i="190" s="1"/>
  <c r="AV16" i="190"/>
  <c r="V32" i="190" s="1"/>
  <c r="AS16" i="190"/>
  <c r="X32" i="190" s="1"/>
  <c r="AP16" i="190"/>
  <c r="AM16" i="190"/>
  <c r="X28" i="190" s="1"/>
  <c r="AD16" i="190"/>
  <c r="V20" i="190" s="1"/>
  <c r="N16" i="190"/>
  <c r="H16" i="190"/>
  <c r="B16" i="190"/>
  <c r="A16" i="190"/>
  <c r="BI15" i="190"/>
  <c r="O43" i="190" s="1"/>
  <c r="BE15" i="190"/>
  <c r="S43" i="190" s="1"/>
  <c r="BC15" i="190"/>
  <c r="O39" i="190" s="1"/>
  <c r="AY15" i="190"/>
  <c r="S39" i="190" s="1"/>
  <c r="AW15" i="190"/>
  <c r="O35" i="190" s="1"/>
  <c r="AS15" i="190"/>
  <c r="S35" i="190" s="1"/>
  <c r="AQ15" i="190"/>
  <c r="O31" i="190" s="1"/>
  <c r="AM15" i="190"/>
  <c r="S31" i="190" s="1"/>
  <c r="AK15" i="190"/>
  <c r="O27" i="190" s="1"/>
  <c r="AG15" i="190"/>
  <c r="S27" i="190" s="1"/>
  <c r="AE15" i="190"/>
  <c r="O23" i="190" s="1"/>
  <c r="AA15" i="190"/>
  <c r="S23" i="190" s="1"/>
  <c r="Y15" i="190"/>
  <c r="O19" i="190" s="1"/>
  <c r="U15" i="190"/>
  <c r="S19" i="190" s="1"/>
  <c r="L15" i="190"/>
  <c r="J15" i="190"/>
  <c r="G15" i="190"/>
  <c r="F15" i="190"/>
  <c r="D15" i="190"/>
  <c r="BI14" i="190"/>
  <c r="O42" i="190" s="1"/>
  <c r="BE14" i="190"/>
  <c r="S42" i="190" s="1"/>
  <c r="BC14" i="190"/>
  <c r="O38" i="190" s="1"/>
  <c r="AY14" i="190"/>
  <c r="S38" i="190" s="1"/>
  <c r="AW14" i="190"/>
  <c r="AS14" i="190"/>
  <c r="AQ14" i="190"/>
  <c r="AM14" i="190"/>
  <c r="S30" i="190" s="1"/>
  <c r="AK14" i="190"/>
  <c r="O26" i="190" s="1"/>
  <c r="AG14" i="190"/>
  <c r="S26" i="190" s="1"/>
  <c r="AE14" i="190"/>
  <c r="O22" i="190" s="1"/>
  <c r="AA14" i="190"/>
  <c r="S22" i="190" s="1"/>
  <c r="Y14" i="190"/>
  <c r="O18" i="190" s="1"/>
  <c r="U14" i="190"/>
  <c r="S18" i="190" s="1"/>
  <c r="L14" i="190"/>
  <c r="J14" i="190"/>
  <c r="F14" i="190"/>
  <c r="D14" i="190"/>
  <c r="BI13" i="190"/>
  <c r="O41" i="190" s="1"/>
  <c r="BE13" i="190"/>
  <c r="S41" i="190" s="1"/>
  <c r="BC13" i="190"/>
  <c r="AY13" i="190"/>
  <c r="AW13" i="190"/>
  <c r="O33" i="190" s="1"/>
  <c r="AS13" i="190"/>
  <c r="S33" i="190" s="1"/>
  <c r="AQ13" i="190"/>
  <c r="O29" i="190" s="1"/>
  <c r="AM13" i="190"/>
  <c r="S29" i="190" s="1"/>
  <c r="AK13" i="190"/>
  <c r="O25" i="190" s="1"/>
  <c r="AG13" i="190"/>
  <c r="S25" i="190" s="1"/>
  <c r="AE13" i="190"/>
  <c r="O21" i="190" s="1"/>
  <c r="AA13" i="190"/>
  <c r="S21" i="190" s="1"/>
  <c r="Y13" i="190"/>
  <c r="O17" i="190" s="1"/>
  <c r="U13" i="190"/>
  <c r="S17" i="190" s="1"/>
  <c r="L13" i="190"/>
  <c r="J13" i="190"/>
  <c r="F13" i="190"/>
  <c r="E13" i="190"/>
  <c r="D13" i="190"/>
  <c r="A13" i="190"/>
  <c r="BH12" i="190"/>
  <c r="BE12" i="190"/>
  <c r="R40" i="190" s="1"/>
  <c r="BB12" i="190"/>
  <c r="AY12" i="190"/>
  <c r="R36" i="190" s="1"/>
  <c r="AV12" i="190"/>
  <c r="AS12" i="190"/>
  <c r="AP12" i="190"/>
  <c r="P28" i="190" s="1"/>
  <c r="AM12" i="190"/>
  <c r="R28" i="190" s="1"/>
  <c r="AJ12" i="190"/>
  <c r="P24" i="190" s="1"/>
  <c r="X12" i="190"/>
  <c r="P16" i="190" s="1"/>
  <c r="H12" i="190"/>
  <c r="B12" i="190"/>
  <c r="A12" i="190"/>
  <c r="BI11" i="190"/>
  <c r="I43" i="190" s="1"/>
  <c r="BE11" i="190"/>
  <c r="M43" i="190" s="1"/>
  <c r="BC11" i="190"/>
  <c r="I39" i="190" s="1"/>
  <c r="AY11" i="190"/>
  <c r="M39" i="190" s="1"/>
  <c r="AW11" i="190"/>
  <c r="AS11" i="190"/>
  <c r="M35" i="190" s="1"/>
  <c r="AQ11" i="190"/>
  <c r="I31" i="190" s="1"/>
  <c r="AM11" i="190"/>
  <c r="AK11" i="190"/>
  <c r="I27" i="190" s="1"/>
  <c r="AG11" i="190"/>
  <c r="M27" i="190" s="1"/>
  <c r="AE11" i="190"/>
  <c r="I23" i="190" s="1"/>
  <c r="AA11" i="190"/>
  <c r="M23" i="190" s="1"/>
  <c r="Y11" i="190"/>
  <c r="U11" i="190"/>
  <c r="M19" i="190" s="1"/>
  <c r="S11" i="190"/>
  <c r="I15" i="190" s="1"/>
  <c r="O11" i="190"/>
  <c r="M15" i="190" s="1"/>
  <c r="F11" i="190"/>
  <c r="D11" i="190"/>
  <c r="BI10" i="190"/>
  <c r="I42" i="190" s="1"/>
  <c r="BE10" i="190"/>
  <c r="M42" i="190" s="1"/>
  <c r="BC10" i="190"/>
  <c r="I38" i="190" s="1"/>
  <c r="AY10" i="190"/>
  <c r="M38" i="190" s="1"/>
  <c r="AW10" i="190"/>
  <c r="I34" i="190" s="1"/>
  <c r="AS10" i="190"/>
  <c r="AQ10" i="190"/>
  <c r="I30" i="190" s="1"/>
  <c r="AM10" i="190"/>
  <c r="AK10" i="190"/>
  <c r="AG10" i="190"/>
  <c r="M26" i="190" s="1"/>
  <c r="AE10" i="190"/>
  <c r="I22" i="190" s="1"/>
  <c r="AA10" i="190"/>
  <c r="M22" i="190" s="1"/>
  <c r="Y10" i="190"/>
  <c r="I18" i="190" s="1"/>
  <c r="U10" i="190"/>
  <c r="M18" i="190" s="1"/>
  <c r="S10" i="190"/>
  <c r="I14" i="190" s="1"/>
  <c r="O10" i="190"/>
  <c r="M14" i="190" s="1"/>
  <c r="F10" i="190"/>
  <c r="D10" i="190"/>
  <c r="BI9" i="190"/>
  <c r="I41" i="190" s="1"/>
  <c r="BE9" i="190"/>
  <c r="M41" i="190" s="1"/>
  <c r="BC9" i="190"/>
  <c r="I37" i="190" s="1"/>
  <c r="AY9" i="190"/>
  <c r="AW9" i="190"/>
  <c r="AS9" i="190"/>
  <c r="M33" i="190" s="1"/>
  <c r="AQ9" i="190"/>
  <c r="I29" i="190" s="1"/>
  <c r="AM9" i="190"/>
  <c r="AK9" i="190"/>
  <c r="AJ8" i="190" s="1"/>
  <c r="J24" i="190" s="1"/>
  <c r="AG9" i="190"/>
  <c r="M25" i="190" s="1"/>
  <c r="AE9" i="190"/>
  <c r="I21" i="190" s="1"/>
  <c r="AA9" i="190"/>
  <c r="Y9" i="190"/>
  <c r="I17" i="190" s="1"/>
  <c r="U9" i="190"/>
  <c r="S9" i="190"/>
  <c r="I13" i="190" s="1"/>
  <c r="O9" i="190"/>
  <c r="M13" i="190" s="1"/>
  <c r="F9" i="190"/>
  <c r="D9" i="190"/>
  <c r="BR8" i="190" s="1"/>
  <c r="A9" i="190"/>
  <c r="BH8" i="190"/>
  <c r="BE8" i="190"/>
  <c r="BB8" i="190"/>
  <c r="AY8" i="190"/>
  <c r="L36" i="190" s="1"/>
  <c r="BL36" i="190" s="1"/>
  <c r="AV8" i="190"/>
  <c r="J32" i="190" s="1"/>
  <c r="BJ32" i="190" s="1"/>
  <c r="AS8" i="190"/>
  <c r="AP8" i="190"/>
  <c r="AM8" i="190"/>
  <c r="AG8" i="190"/>
  <c r="L24" i="190" s="1"/>
  <c r="X8" i="190"/>
  <c r="J16" i="190" s="1"/>
  <c r="B8" i="190"/>
  <c r="A8" i="190"/>
  <c r="BI7" i="190"/>
  <c r="C43" i="190" s="1"/>
  <c r="BE7" i="190"/>
  <c r="G43" i="190" s="1"/>
  <c r="BC7" i="190"/>
  <c r="C39" i="190" s="1"/>
  <c r="AY7" i="190"/>
  <c r="AW7" i="190"/>
  <c r="AS7" i="190"/>
  <c r="AQ7" i="190"/>
  <c r="AM7" i="190"/>
  <c r="M31" i="190" s="1"/>
  <c r="AK7" i="190"/>
  <c r="AG7" i="190"/>
  <c r="AE7" i="190"/>
  <c r="AA7" i="190"/>
  <c r="G23" i="190" s="1"/>
  <c r="Y7" i="190"/>
  <c r="C19" i="190" s="1"/>
  <c r="U7" i="190"/>
  <c r="G19" i="190" s="1"/>
  <c r="S7" i="190"/>
  <c r="C15" i="190" s="1"/>
  <c r="O7" i="190"/>
  <c r="M7" i="190"/>
  <c r="C11" i="190" s="1"/>
  <c r="I7" i="190"/>
  <c r="G11" i="190" s="1"/>
  <c r="BI6" i="190"/>
  <c r="BE6" i="190"/>
  <c r="G42" i="190" s="1"/>
  <c r="BC6" i="190"/>
  <c r="AY6" i="190"/>
  <c r="AW6" i="190"/>
  <c r="C34" i="190" s="1"/>
  <c r="AS6" i="190"/>
  <c r="G34" i="190" s="1"/>
  <c r="AQ6" i="190"/>
  <c r="C30" i="190" s="1"/>
  <c r="AM6" i="190"/>
  <c r="G30" i="190" s="1"/>
  <c r="AK6" i="190"/>
  <c r="AJ4" i="190" s="1"/>
  <c r="D24" i="190" s="1"/>
  <c r="AG6" i="190"/>
  <c r="AG4" i="190" s="1"/>
  <c r="F24" i="190" s="1"/>
  <c r="AE6" i="190"/>
  <c r="C22" i="190" s="1"/>
  <c r="AA6" i="190"/>
  <c r="G22" i="190" s="1"/>
  <c r="Y6" i="190"/>
  <c r="C18" i="190" s="1"/>
  <c r="U6" i="190"/>
  <c r="G18" i="190" s="1"/>
  <c r="S6" i="190"/>
  <c r="C14" i="190" s="1"/>
  <c r="O6" i="190"/>
  <c r="G14" i="190" s="1"/>
  <c r="M6" i="190"/>
  <c r="C10" i="190" s="1"/>
  <c r="I6" i="190"/>
  <c r="G10" i="190" s="1"/>
  <c r="BI5" i="190"/>
  <c r="C41" i="190" s="1"/>
  <c r="BE5" i="190"/>
  <c r="G41" i="190" s="1"/>
  <c r="BC5" i="190"/>
  <c r="C37" i="190" s="1"/>
  <c r="AY5" i="190"/>
  <c r="G37" i="190" s="1"/>
  <c r="AW5" i="190"/>
  <c r="C33" i="190" s="1"/>
  <c r="AU5" i="190"/>
  <c r="AS5" i="190"/>
  <c r="AQ5" i="190"/>
  <c r="AM5" i="190"/>
  <c r="AK5" i="190"/>
  <c r="C25" i="190" s="1"/>
  <c r="AG5" i="190"/>
  <c r="G25" i="190" s="1"/>
  <c r="AE5" i="190"/>
  <c r="C21" i="190" s="1"/>
  <c r="AA5" i="190"/>
  <c r="G21" i="190" s="1"/>
  <c r="Y5" i="190"/>
  <c r="C17" i="190" s="1"/>
  <c r="U5" i="190"/>
  <c r="S5" i="190"/>
  <c r="C13" i="190" s="1"/>
  <c r="O5" i="190"/>
  <c r="G13" i="190" s="1"/>
  <c r="M5" i="190"/>
  <c r="C9" i="190" s="1"/>
  <c r="I5" i="190"/>
  <c r="G9" i="190" s="1"/>
  <c r="A5" i="190"/>
  <c r="BS4" i="190"/>
  <c r="BR4" i="190"/>
  <c r="BH4" i="190"/>
  <c r="D40" i="190" s="1"/>
  <c r="BE4" i="190"/>
  <c r="F40" i="190" s="1"/>
  <c r="BB4" i="190"/>
  <c r="AY4" i="190"/>
  <c r="AV4" i="190"/>
  <c r="D32" i="190" s="1"/>
  <c r="AS4" i="190"/>
  <c r="F32" i="190" s="1"/>
  <c r="BP32" i="190" s="1"/>
  <c r="AP4" i="190"/>
  <c r="D28" i="190" s="1"/>
  <c r="BN28" i="190" s="1"/>
  <c r="AM4" i="190"/>
  <c r="F28" i="190" s="1"/>
  <c r="R4" i="190"/>
  <c r="D12" i="190" s="1"/>
  <c r="BD49" i="184"/>
  <c r="AX49" i="184"/>
  <c r="AR49" i="184"/>
  <c r="AL49" i="184"/>
  <c r="AF49" i="184"/>
  <c r="Z49" i="184"/>
  <c r="T49" i="184"/>
  <c r="N49" i="184"/>
  <c r="H49" i="184"/>
  <c r="B49" i="184"/>
  <c r="A49" i="184"/>
  <c r="BC43" i="184"/>
  <c r="BB43" i="184"/>
  <c r="AZ43" i="184"/>
  <c r="AV43" i="184"/>
  <c r="AT43" i="184"/>
  <c r="AP43" i="184"/>
  <c r="AN43" i="184"/>
  <c r="AK43" i="184"/>
  <c r="AJ43" i="184"/>
  <c r="AH43" i="184"/>
  <c r="AD43" i="184"/>
  <c r="AB43" i="184"/>
  <c r="X43" i="184"/>
  <c r="V43" i="184"/>
  <c r="S43" i="184"/>
  <c r="R43" i="184"/>
  <c r="P43" i="184"/>
  <c r="L43" i="184"/>
  <c r="J43" i="184"/>
  <c r="F43" i="184"/>
  <c r="D43" i="184"/>
  <c r="BC42" i="184"/>
  <c r="BB42" i="184"/>
  <c r="AZ42" i="184"/>
  <c r="AV42" i="184"/>
  <c r="AT42" i="184"/>
  <c r="AP42" i="184"/>
  <c r="AN42" i="184"/>
  <c r="AJ42" i="184"/>
  <c r="AH42" i="184"/>
  <c r="AD42" i="184"/>
  <c r="AB42" i="184"/>
  <c r="X42" i="184"/>
  <c r="V42" i="184"/>
  <c r="S42" i="184"/>
  <c r="R42" i="184"/>
  <c r="P42" i="184"/>
  <c r="L42" i="184"/>
  <c r="J42" i="184"/>
  <c r="F42" i="184"/>
  <c r="D42" i="184"/>
  <c r="BC41" i="184"/>
  <c r="BB41" i="184"/>
  <c r="AZ41" i="184"/>
  <c r="AV41" i="184"/>
  <c r="AT41" i="184"/>
  <c r="AP41" i="184"/>
  <c r="AN41" i="184"/>
  <c r="AK41" i="184"/>
  <c r="AJ41" i="184"/>
  <c r="AH41" i="184"/>
  <c r="AD41" i="184"/>
  <c r="AB41" i="184"/>
  <c r="X41" i="184"/>
  <c r="V41" i="184"/>
  <c r="R41" i="184"/>
  <c r="BS40" i="184" s="1"/>
  <c r="P41" i="184"/>
  <c r="BR40" i="184" s="1"/>
  <c r="L41" i="184"/>
  <c r="J41" i="184"/>
  <c r="F41" i="184"/>
  <c r="D41" i="184"/>
  <c r="A41" i="184"/>
  <c r="AX40" i="184"/>
  <c r="AR40" i="184"/>
  <c r="AL40" i="184"/>
  <c r="AJ40" i="184"/>
  <c r="AH40" i="184"/>
  <c r="AF40" i="184"/>
  <c r="Z40" i="184"/>
  <c r="T40" i="184"/>
  <c r="N40" i="184"/>
  <c r="L40" i="184"/>
  <c r="J40" i="184"/>
  <c r="H40" i="184"/>
  <c r="B40" i="184"/>
  <c r="A40" i="184"/>
  <c r="BI39" i="184"/>
  <c r="AY43" i="184" s="1"/>
  <c r="BE39" i="184"/>
  <c r="AV39" i="184"/>
  <c r="AT39" i="184"/>
  <c r="AS39" i="184"/>
  <c r="AQ39" i="184"/>
  <c r="AP39" i="184"/>
  <c r="AN39" i="184"/>
  <c r="AJ39" i="184"/>
  <c r="AH39" i="184"/>
  <c r="AD39" i="184"/>
  <c r="AB39" i="184"/>
  <c r="Y39" i="184"/>
  <c r="X39" i="184"/>
  <c r="V39" i="184"/>
  <c r="R39" i="184"/>
  <c r="P39" i="184"/>
  <c r="L39" i="184"/>
  <c r="J39" i="184"/>
  <c r="I39" i="184"/>
  <c r="G39" i="184"/>
  <c r="F39" i="184"/>
  <c r="D39" i="184"/>
  <c r="BI38" i="184"/>
  <c r="AY42" i="184" s="1"/>
  <c r="BE38" i="184"/>
  <c r="AW38" i="184"/>
  <c r="AV38" i="184"/>
  <c r="AT38" i="184"/>
  <c r="AS38" i="184"/>
  <c r="AP38" i="184"/>
  <c r="AN38" i="184"/>
  <c r="AM38" i="184"/>
  <c r="AJ38" i="184"/>
  <c r="AH38" i="184"/>
  <c r="AD38" i="184"/>
  <c r="AB38" i="184"/>
  <c r="X38" i="184"/>
  <c r="V38" i="184"/>
  <c r="U38" i="184"/>
  <c r="R38" i="184"/>
  <c r="P38" i="184"/>
  <c r="L38" i="184"/>
  <c r="J38" i="184"/>
  <c r="F38" i="184"/>
  <c r="D38" i="184"/>
  <c r="C38" i="184"/>
  <c r="BI37" i="184"/>
  <c r="AY41" i="184" s="1"/>
  <c r="BE37" i="184"/>
  <c r="AV37" i="184"/>
  <c r="AT37" i="184"/>
  <c r="AP37" i="184"/>
  <c r="AN37" i="184"/>
  <c r="AK37" i="184"/>
  <c r="AJ37" i="184"/>
  <c r="AH37" i="184"/>
  <c r="AD37" i="184"/>
  <c r="AB37" i="184"/>
  <c r="X37" i="184"/>
  <c r="V37" i="184"/>
  <c r="U37" i="184"/>
  <c r="R37" i="184"/>
  <c r="P37" i="184"/>
  <c r="L37" i="184"/>
  <c r="J37" i="184"/>
  <c r="BR36" i="184" s="1"/>
  <c r="F37" i="184"/>
  <c r="BS36" i="184" s="1"/>
  <c r="D37" i="184"/>
  <c r="C37" i="184"/>
  <c r="A37" i="184"/>
  <c r="BH36" i="184"/>
  <c r="AZ40" i="184" s="1"/>
  <c r="BE36" i="184"/>
  <c r="BB40" i="184" s="1"/>
  <c r="AR36" i="184"/>
  <c r="AN36" i="184"/>
  <c r="AL36" i="184"/>
  <c r="AJ36" i="184"/>
  <c r="AF36" i="184"/>
  <c r="Z36" i="184"/>
  <c r="T36" i="184"/>
  <c r="P36" i="184"/>
  <c r="N36" i="184"/>
  <c r="L36" i="184"/>
  <c r="J36" i="184"/>
  <c r="H36" i="184"/>
  <c r="F36" i="184"/>
  <c r="B36" i="184"/>
  <c r="A36" i="184"/>
  <c r="BI35" i="184"/>
  <c r="AS43" i="184" s="1"/>
  <c r="BE35" i="184"/>
  <c r="AW43" i="184" s="1"/>
  <c r="BC35" i="184"/>
  <c r="AY35" i="184"/>
  <c r="AW39" i="184" s="1"/>
  <c r="AQ35" i="184"/>
  <c r="AP35" i="184"/>
  <c r="AN35" i="184"/>
  <c r="AM35" i="184"/>
  <c r="AJ35" i="184"/>
  <c r="AH35" i="184"/>
  <c r="AD35" i="184"/>
  <c r="AB35" i="184"/>
  <c r="X35" i="184"/>
  <c r="V35" i="184"/>
  <c r="U35" i="184"/>
  <c r="R35" i="184"/>
  <c r="P35" i="184"/>
  <c r="L35" i="184"/>
  <c r="J35" i="184"/>
  <c r="F35" i="184"/>
  <c r="D35" i="184"/>
  <c r="C35" i="184"/>
  <c r="BI34" i="184"/>
  <c r="AS42" i="184" s="1"/>
  <c r="BE34" i="184"/>
  <c r="AW42" i="184" s="1"/>
  <c r="BC34" i="184"/>
  <c r="AY34" i="184"/>
  <c r="AP34" i="184"/>
  <c r="AN34" i="184"/>
  <c r="AJ34" i="184"/>
  <c r="AH34" i="184"/>
  <c r="AG34" i="184"/>
  <c r="AD34" i="184"/>
  <c r="AB34" i="184"/>
  <c r="X34" i="184"/>
  <c r="V34" i="184"/>
  <c r="R34" i="184"/>
  <c r="P34" i="184"/>
  <c r="O34" i="184"/>
  <c r="L34" i="184"/>
  <c r="J34" i="184"/>
  <c r="F34" i="184"/>
  <c r="D34" i="184"/>
  <c r="BI33" i="184"/>
  <c r="AS41" i="184" s="1"/>
  <c r="BE33" i="184"/>
  <c r="AW41" i="184" s="1"/>
  <c r="BC33" i="184"/>
  <c r="AS37" i="184" s="1"/>
  <c r="AY33" i="184"/>
  <c r="AW37" i="184" s="1"/>
  <c r="AP33" i="184"/>
  <c r="AN33" i="184"/>
  <c r="AJ33" i="184"/>
  <c r="AH33" i="184"/>
  <c r="AG33" i="184"/>
  <c r="AD33" i="184"/>
  <c r="AB33" i="184"/>
  <c r="AA33" i="184"/>
  <c r="X33" i="184"/>
  <c r="V33" i="184"/>
  <c r="R33" i="184"/>
  <c r="P33" i="184"/>
  <c r="L33" i="184"/>
  <c r="J33" i="184"/>
  <c r="BR32" i="184" s="1"/>
  <c r="I33" i="184"/>
  <c r="F33" i="184"/>
  <c r="D33" i="184"/>
  <c r="A33" i="184"/>
  <c r="BS32" i="184"/>
  <c r="BH32" i="184"/>
  <c r="AT40" i="184" s="1"/>
  <c r="BE32" i="184"/>
  <c r="AV40" i="184" s="1"/>
  <c r="BB32" i="184"/>
  <c r="AT36" i="184" s="1"/>
  <c r="AY32" i="184"/>
  <c r="AV36" i="184" s="1"/>
  <c r="AP32" i="184"/>
  <c r="AL32" i="184"/>
  <c r="AF32" i="184"/>
  <c r="Z32" i="184"/>
  <c r="V32" i="184"/>
  <c r="T32" i="184"/>
  <c r="R32" i="184"/>
  <c r="N32" i="184"/>
  <c r="H32" i="184"/>
  <c r="B32" i="184"/>
  <c r="A32" i="184"/>
  <c r="BI31" i="184"/>
  <c r="AM43" i="184" s="1"/>
  <c r="BE31" i="184"/>
  <c r="AQ43" i="184" s="1"/>
  <c r="BC31" i="184"/>
  <c r="AM39" i="184" s="1"/>
  <c r="AY31" i="184"/>
  <c r="AW31" i="184"/>
  <c r="AS31" i="184"/>
  <c r="AJ31" i="184"/>
  <c r="AH31" i="184"/>
  <c r="AE31" i="184"/>
  <c r="AD31" i="184"/>
  <c r="AB31" i="184"/>
  <c r="Y31" i="184"/>
  <c r="X31" i="184"/>
  <c r="V31" i="184"/>
  <c r="R31" i="184"/>
  <c r="P31" i="184"/>
  <c r="L31" i="184"/>
  <c r="J31" i="184"/>
  <c r="G31" i="184"/>
  <c r="F31" i="184"/>
  <c r="D31" i="184"/>
  <c r="BI30" i="184"/>
  <c r="AM42" i="184" s="1"/>
  <c r="BE30" i="184"/>
  <c r="AQ42" i="184" s="1"/>
  <c r="BC30" i="184"/>
  <c r="AY30" i="184"/>
  <c r="AQ38" i="184" s="1"/>
  <c r="AW30" i="184"/>
  <c r="AM34" i="184" s="1"/>
  <c r="AS30" i="184"/>
  <c r="AQ34" i="184" s="1"/>
  <c r="AJ30" i="184"/>
  <c r="AH30" i="184"/>
  <c r="AD30" i="184"/>
  <c r="AB30" i="184"/>
  <c r="X30" i="184"/>
  <c r="V30" i="184"/>
  <c r="R30" i="184"/>
  <c r="P30" i="184"/>
  <c r="L30" i="184"/>
  <c r="J30" i="184"/>
  <c r="F30" i="184"/>
  <c r="D30" i="184"/>
  <c r="BI29" i="184"/>
  <c r="AM41" i="184" s="1"/>
  <c r="BE29" i="184"/>
  <c r="AQ41" i="184" s="1"/>
  <c r="BC29" i="184"/>
  <c r="AM37" i="184" s="1"/>
  <c r="AY29" i="184"/>
  <c r="AQ37" i="184" s="1"/>
  <c r="AW29" i="184"/>
  <c r="AM33" i="184" s="1"/>
  <c r="AS29" i="184"/>
  <c r="AQ33" i="184" s="1"/>
  <c r="AJ29" i="184"/>
  <c r="AH29" i="184"/>
  <c r="AD29" i="184"/>
  <c r="AB29" i="184"/>
  <c r="X29" i="184"/>
  <c r="V29" i="184"/>
  <c r="R29" i="184"/>
  <c r="P29" i="184"/>
  <c r="L29" i="184"/>
  <c r="J29" i="184"/>
  <c r="I29" i="184"/>
  <c r="G29" i="184"/>
  <c r="F29" i="184"/>
  <c r="D29" i="184"/>
  <c r="A29" i="184"/>
  <c r="BH28" i="184"/>
  <c r="AN40" i="184" s="1"/>
  <c r="BE28" i="184"/>
  <c r="AP40" i="184" s="1"/>
  <c r="BB28" i="184"/>
  <c r="AY28" i="184"/>
  <c r="AP36" i="184" s="1"/>
  <c r="AV28" i="184"/>
  <c r="AN32" i="184" s="1"/>
  <c r="AS28" i="184"/>
  <c r="AF28" i="184"/>
  <c r="T28" i="184"/>
  <c r="N28" i="184"/>
  <c r="H28" i="184"/>
  <c r="B28" i="184"/>
  <c r="A28" i="184"/>
  <c r="BI27" i="184"/>
  <c r="AG43" i="184" s="1"/>
  <c r="BE27" i="184"/>
  <c r="BC27" i="184"/>
  <c r="AG39" i="184" s="1"/>
  <c r="AY27" i="184"/>
  <c r="AK39" i="184" s="1"/>
  <c r="AW27" i="184"/>
  <c r="AG35" i="184" s="1"/>
  <c r="AS27" i="184"/>
  <c r="AK35" i="184" s="1"/>
  <c r="AQ27" i="184"/>
  <c r="AG31" i="184" s="1"/>
  <c r="AM27" i="184"/>
  <c r="AK31" i="184" s="1"/>
  <c r="AD27" i="184"/>
  <c r="AB27" i="184"/>
  <c r="X27" i="184"/>
  <c r="V27" i="184"/>
  <c r="U27" i="184"/>
  <c r="R27" i="184"/>
  <c r="P27" i="184"/>
  <c r="L27" i="184"/>
  <c r="J27" i="184"/>
  <c r="F27" i="184"/>
  <c r="D27" i="184"/>
  <c r="BI26" i="184"/>
  <c r="AG42" i="184" s="1"/>
  <c r="BE26" i="184"/>
  <c r="AK42" i="184" s="1"/>
  <c r="BC26" i="184"/>
  <c r="AG38" i="184" s="1"/>
  <c r="AY26" i="184"/>
  <c r="AK38" i="184" s="1"/>
  <c r="AW26" i="184"/>
  <c r="AS26" i="184"/>
  <c r="AK34" i="184" s="1"/>
  <c r="AQ26" i="184"/>
  <c r="AG30" i="184" s="1"/>
  <c r="AM26" i="184"/>
  <c r="AK30" i="184" s="1"/>
  <c r="AD26" i="184"/>
  <c r="AB26" i="184"/>
  <c r="X26" i="184"/>
  <c r="V26" i="184"/>
  <c r="S26" i="184"/>
  <c r="R26" i="184"/>
  <c r="P26" i="184"/>
  <c r="L26" i="184"/>
  <c r="J26" i="184"/>
  <c r="F26" i="184"/>
  <c r="D26" i="184"/>
  <c r="BI25" i="184"/>
  <c r="AG41" i="184" s="1"/>
  <c r="BE25" i="184"/>
  <c r="BC25" i="184"/>
  <c r="AG37" i="184" s="1"/>
  <c r="AY25" i="184"/>
  <c r="AW25" i="184"/>
  <c r="AS25" i="184"/>
  <c r="AK33" i="184" s="1"/>
  <c r="AQ25" i="184"/>
  <c r="AP24" i="184" s="1"/>
  <c r="AH28" i="184" s="1"/>
  <c r="AM25" i="184"/>
  <c r="AK29" i="184" s="1"/>
  <c r="AD25" i="184"/>
  <c r="AB25" i="184"/>
  <c r="X25" i="184"/>
  <c r="V25" i="184"/>
  <c r="S25" i="184"/>
  <c r="R25" i="184"/>
  <c r="P25" i="184"/>
  <c r="O25" i="184"/>
  <c r="L25" i="184"/>
  <c r="J25" i="184"/>
  <c r="F25" i="184"/>
  <c r="D25" i="184"/>
  <c r="A25" i="184"/>
  <c r="BH24" i="184"/>
  <c r="BE24" i="184"/>
  <c r="BB24" i="184"/>
  <c r="AH36" i="184" s="1"/>
  <c r="AY24" i="184"/>
  <c r="AV24" i="184"/>
  <c r="AH32" i="184" s="1"/>
  <c r="AS24" i="184"/>
  <c r="AJ32" i="184" s="1"/>
  <c r="Z24" i="184"/>
  <c r="T24" i="184"/>
  <c r="R24" i="184"/>
  <c r="N24" i="184"/>
  <c r="H24" i="184"/>
  <c r="B24" i="184"/>
  <c r="A24" i="184"/>
  <c r="BI23" i="184"/>
  <c r="AA43" i="184" s="1"/>
  <c r="BE23" i="184"/>
  <c r="AE43" i="184" s="1"/>
  <c r="BC23" i="184"/>
  <c r="AA39" i="184" s="1"/>
  <c r="AY23" i="184"/>
  <c r="AE39" i="184" s="1"/>
  <c r="AW23" i="184"/>
  <c r="AA35" i="184" s="1"/>
  <c r="AS23" i="184"/>
  <c r="AE35" i="184" s="1"/>
  <c r="AQ23" i="184"/>
  <c r="AA31" i="184" s="1"/>
  <c r="AM23" i="184"/>
  <c r="AK23" i="184"/>
  <c r="AA27" i="184" s="1"/>
  <c r="AG23" i="184"/>
  <c r="AE27" i="184" s="1"/>
  <c r="X23" i="184"/>
  <c r="V23" i="184"/>
  <c r="L23" i="184"/>
  <c r="J23" i="184"/>
  <c r="F23" i="184"/>
  <c r="D23" i="184"/>
  <c r="BI22" i="184"/>
  <c r="AA42" i="184" s="1"/>
  <c r="BE22" i="184"/>
  <c r="AE42" i="184" s="1"/>
  <c r="BC22" i="184"/>
  <c r="AA38" i="184" s="1"/>
  <c r="AY22" i="184"/>
  <c r="AE38" i="184" s="1"/>
  <c r="AW22" i="184"/>
  <c r="AA34" i="184" s="1"/>
  <c r="AS22" i="184"/>
  <c r="AE34" i="184" s="1"/>
  <c r="AQ22" i="184"/>
  <c r="AA30" i="184" s="1"/>
  <c r="AM22" i="184"/>
  <c r="AE30" i="184" s="1"/>
  <c r="AK22" i="184"/>
  <c r="AA26" i="184" s="1"/>
  <c r="AG22" i="184"/>
  <c r="AE26" i="184" s="1"/>
  <c r="X22" i="184"/>
  <c r="V22" i="184"/>
  <c r="L22" i="184"/>
  <c r="J22" i="184"/>
  <c r="F22" i="184"/>
  <c r="D22" i="184"/>
  <c r="BI21" i="184"/>
  <c r="AA41" i="184" s="1"/>
  <c r="BE21" i="184"/>
  <c r="AE41" i="184" s="1"/>
  <c r="BC21" i="184"/>
  <c r="AA37" i="184" s="1"/>
  <c r="AY21" i="184"/>
  <c r="AE37" i="184" s="1"/>
  <c r="AW21" i="184"/>
  <c r="AS21" i="184"/>
  <c r="AE33" i="184" s="1"/>
  <c r="AQ21" i="184"/>
  <c r="AA29" i="184" s="1"/>
  <c r="AM21" i="184"/>
  <c r="AE29" i="184" s="1"/>
  <c r="AK21" i="184"/>
  <c r="AA25" i="184" s="1"/>
  <c r="AG21" i="184"/>
  <c r="AE25" i="184" s="1"/>
  <c r="X21" i="184"/>
  <c r="V21" i="184"/>
  <c r="L21" i="184"/>
  <c r="J21" i="184"/>
  <c r="F21" i="184"/>
  <c r="D21" i="184"/>
  <c r="C21" i="184"/>
  <c r="A21" i="184"/>
  <c r="BH20" i="184"/>
  <c r="AB40" i="184" s="1"/>
  <c r="BE20" i="184"/>
  <c r="AD40" i="184" s="1"/>
  <c r="BB20" i="184"/>
  <c r="AB36" i="184" s="1"/>
  <c r="AY20" i="184"/>
  <c r="AD36" i="184" s="1"/>
  <c r="AV20" i="184"/>
  <c r="AB32" i="184" s="1"/>
  <c r="AS20" i="184"/>
  <c r="AD32" i="184" s="1"/>
  <c r="T20" i="184"/>
  <c r="N20" i="184"/>
  <c r="H20" i="184"/>
  <c r="B20" i="184"/>
  <c r="A20" i="184"/>
  <c r="BI19" i="184"/>
  <c r="U43" i="184" s="1"/>
  <c r="BE19" i="184"/>
  <c r="Y43" i="184" s="1"/>
  <c r="BC19" i="184"/>
  <c r="U39" i="184" s="1"/>
  <c r="AY19" i="184"/>
  <c r="AW19" i="184"/>
  <c r="AS19" i="184"/>
  <c r="Y35" i="184" s="1"/>
  <c r="AQ19" i="184"/>
  <c r="U31" i="184" s="1"/>
  <c r="AM19" i="184"/>
  <c r="AK19" i="184"/>
  <c r="AG19" i="184"/>
  <c r="Y27" i="184" s="1"/>
  <c r="AE19" i="184"/>
  <c r="U23" i="184" s="1"/>
  <c r="AA19" i="184"/>
  <c r="Y23" i="184" s="1"/>
  <c r="R19" i="184"/>
  <c r="P19" i="184"/>
  <c r="L19" i="184"/>
  <c r="J19" i="184"/>
  <c r="I19" i="184"/>
  <c r="F19" i="184"/>
  <c r="D19" i="184"/>
  <c r="BI18" i="184"/>
  <c r="U42" i="184" s="1"/>
  <c r="BE18" i="184"/>
  <c r="Y42" i="184" s="1"/>
  <c r="BC18" i="184"/>
  <c r="AY18" i="184"/>
  <c r="Y38" i="184" s="1"/>
  <c r="AW18" i="184"/>
  <c r="U34" i="184" s="1"/>
  <c r="AS18" i="184"/>
  <c r="Y34" i="184" s="1"/>
  <c r="AQ18" i="184"/>
  <c r="U30" i="184" s="1"/>
  <c r="AM18" i="184"/>
  <c r="Y30" i="184" s="1"/>
  <c r="AK18" i="184"/>
  <c r="U26" i="184" s="1"/>
  <c r="AG18" i="184"/>
  <c r="Y26" i="184" s="1"/>
  <c r="AE18" i="184"/>
  <c r="U22" i="184" s="1"/>
  <c r="AA18" i="184"/>
  <c r="Y22" i="184" s="1"/>
  <c r="R18" i="184"/>
  <c r="P18" i="184"/>
  <c r="L18" i="184"/>
  <c r="J18" i="184"/>
  <c r="F18" i="184"/>
  <c r="D18" i="184"/>
  <c r="BI17" i="184"/>
  <c r="U41" i="184" s="1"/>
  <c r="BE17" i="184"/>
  <c r="Y41" i="184" s="1"/>
  <c r="BC17" i="184"/>
  <c r="AY17" i="184"/>
  <c r="Y37" i="184" s="1"/>
  <c r="AW17" i="184"/>
  <c r="U33" i="184" s="1"/>
  <c r="AS17" i="184"/>
  <c r="Y33" i="184" s="1"/>
  <c r="AQ17" i="184"/>
  <c r="U29" i="184" s="1"/>
  <c r="AM17" i="184"/>
  <c r="AK17" i="184"/>
  <c r="U25" i="184" s="1"/>
  <c r="AG17" i="184"/>
  <c r="AG16" i="184" s="1"/>
  <c r="X24" i="184" s="1"/>
  <c r="AE17" i="184"/>
  <c r="U21" i="184" s="1"/>
  <c r="AA17" i="184"/>
  <c r="R17" i="184"/>
  <c r="P17" i="184"/>
  <c r="L17" i="184"/>
  <c r="J17" i="184"/>
  <c r="F17" i="184"/>
  <c r="D17" i="184"/>
  <c r="C17" i="184"/>
  <c r="A17" i="184"/>
  <c r="BH16" i="184"/>
  <c r="V40" i="184" s="1"/>
  <c r="BE16" i="184"/>
  <c r="X40" i="184" s="1"/>
  <c r="BB16" i="184"/>
  <c r="V36" i="184" s="1"/>
  <c r="AY16" i="184"/>
  <c r="X36" i="184" s="1"/>
  <c r="AV16" i="184"/>
  <c r="AS16" i="184"/>
  <c r="X32" i="184" s="1"/>
  <c r="N16" i="184"/>
  <c r="H16" i="184"/>
  <c r="B16" i="184"/>
  <c r="A16" i="184"/>
  <c r="BI15" i="184"/>
  <c r="O43" i="184" s="1"/>
  <c r="BE15" i="184"/>
  <c r="BC15" i="184"/>
  <c r="O39" i="184" s="1"/>
  <c r="AY15" i="184"/>
  <c r="S39" i="184" s="1"/>
  <c r="AW15" i="184"/>
  <c r="O35" i="184" s="1"/>
  <c r="AS15" i="184"/>
  <c r="S35" i="184" s="1"/>
  <c r="AQ15" i="184"/>
  <c r="O31" i="184" s="1"/>
  <c r="AM15" i="184"/>
  <c r="S31" i="184" s="1"/>
  <c r="AK15" i="184"/>
  <c r="O27" i="184" s="1"/>
  <c r="AG15" i="184"/>
  <c r="S27" i="184" s="1"/>
  <c r="AE15" i="184"/>
  <c r="AA15" i="184"/>
  <c r="S23" i="184" s="1"/>
  <c r="Y15" i="184"/>
  <c r="O19" i="184" s="1"/>
  <c r="U15" i="184"/>
  <c r="S19" i="184" s="1"/>
  <c r="L15" i="184"/>
  <c r="J15" i="184"/>
  <c r="F15" i="184"/>
  <c r="D15" i="184"/>
  <c r="C15" i="184"/>
  <c r="BI14" i="184"/>
  <c r="O42" i="184" s="1"/>
  <c r="BE14" i="184"/>
  <c r="BC14" i="184"/>
  <c r="O38" i="184" s="1"/>
  <c r="AY14" i="184"/>
  <c r="S38" i="184" s="1"/>
  <c r="AW14" i="184"/>
  <c r="AS14" i="184"/>
  <c r="S34" i="184" s="1"/>
  <c r="AQ14" i="184"/>
  <c r="O30" i="184" s="1"/>
  <c r="AM14" i="184"/>
  <c r="S30" i="184" s="1"/>
  <c r="AK14" i="184"/>
  <c r="O26" i="184" s="1"/>
  <c r="AE14" i="184"/>
  <c r="AA14" i="184"/>
  <c r="Y14" i="184"/>
  <c r="O18" i="184" s="1"/>
  <c r="U14" i="184"/>
  <c r="S18" i="184" s="1"/>
  <c r="L14" i="184"/>
  <c r="J14" i="184"/>
  <c r="F14" i="184"/>
  <c r="D14" i="184"/>
  <c r="BI13" i="184"/>
  <c r="O41" i="184" s="1"/>
  <c r="BE13" i="184"/>
  <c r="S41" i="184" s="1"/>
  <c r="BC13" i="184"/>
  <c r="O37" i="184" s="1"/>
  <c r="AY13" i="184"/>
  <c r="S37" i="184" s="1"/>
  <c r="AW13" i="184"/>
  <c r="O33" i="184" s="1"/>
  <c r="AS13" i="184"/>
  <c r="S33" i="184" s="1"/>
  <c r="AQ13" i="184"/>
  <c r="AM13" i="184"/>
  <c r="S29" i="184" s="1"/>
  <c r="AK13" i="184"/>
  <c r="AE13" i="184"/>
  <c r="AA13" i="184"/>
  <c r="S21" i="184" s="1"/>
  <c r="Y13" i="184"/>
  <c r="O17" i="184" s="1"/>
  <c r="U13" i="184"/>
  <c r="S17" i="184" s="1"/>
  <c r="L13" i="184"/>
  <c r="J13" i="184"/>
  <c r="F13" i="184"/>
  <c r="E13" i="184"/>
  <c r="D13" i="184"/>
  <c r="A13" i="184"/>
  <c r="BH12" i="184"/>
  <c r="P40" i="184" s="1"/>
  <c r="BE12" i="184"/>
  <c r="R40" i="184" s="1"/>
  <c r="BB12" i="184"/>
  <c r="AY12" i="184"/>
  <c r="R36" i="184" s="1"/>
  <c r="AV12" i="184"/>
  <c r="P32" i="184" s="1"/>
  <c r="AS12" i="184"/>
  <c r="AJ12" i="184"/>
  <c r="P24" i="184" s="1"/>
  <c r="AG12" i="184"/>
  <c r="H12" i="184"/>
  <c r="B12" i="184"/>
  <c r="A12" i="184"/>
  <c r="BI11" i="184"/>
  <c r="I43" i="184" s="1"/>
  <c r="BE11" i="184"/>
  <c r="M43" i="184" s="1"/>
  <c r="BC11" i="184"/>
  <c r="AY11" i="184"/>
  <c r="M39" i="184" s="1"/>
  <c r="AW11" i="184"/>
  <c r="I35" i="184" s="1"/>
  <c r="AS11" i="184"/>
  <c r="M35" i="184" s="1"/>
  <c r="AQ11" i="184"/>
  <c r="AM11" i="184"/>
  <c r="AK11" i="184"/>
  <c r="I27" i="184" s="1"/>
  <c r="AG11" i="184"/>
  <c r="M27" i="184" s="1"/>
  <c r="AE11" i="184"/>
  <c r="I23" i="184" s="1"/>
  <c r="AA11" i="184"/>
  <c r="M23" i="184" s="1"/>
  <c r="Y11" i="184"/>
  <c r="U11" i="184"/>
  <c r="M19" i="184" s="1"/>
  <c r="S11" i="184"/>
  <c r="I15" i="184" s="1"/>
  <c r="O11" i="184"/>
  <c r="M15" i="184" s="1"/>
  <c r="F11" i="184"/>
  <c r="D11" i="184"/>
  <c r="BI10" i="184"/>
  <c r="I42" i="184" s="1"/>
  <c r="BE10" i="184"/>
  <c r="M42" i="184" s="1"/>
  <c r="BC10" i="184"/>
  <c r="I38" i="184" s="1"/>
  <c r="AY10" i="184"/>
  <c r="M38" i="184" s="1"/>
  <c r="AW10" i="184"/>
  <c r="I34" i="184" s="1"/>
  <c r="AS10" i="184"/>
  <c r="M34" i="184" s="1"/>
  <c r="AQ10" i="184"/>
  <c r="AM10" i="184"/>
  <c r="AK10" i="184"/>
  <c r="AG10" i="184"/>
  <c r="M26" i="184" s="1"/>
  <c r="AE10" i="184"/>
  <c r="I22" i="184" s="1"/>
  <c r="AA10" i="184"/>
  <c r="M22" i="184" s="1"/>
  <c r="Y10" i="184"/>
  <c r="I18" i="184" s="1"/>
  <c r="U10" i="184"/>
  <c r="M18" i="184" s="1"/>
  <c r="S10" i="184"/>
  <c r="I14" i="184" s="1"/>
  <c r="O10" i="184"/>
  <c r="M14" i="184" s="1"/>
  <c r="F10" i="184"/>
  <c r="D10" i="184"/>
  <c r="BI9" i="184"/>
  <c r="I41" i="184" s="1"/>
  <c r="BE9" i="184"/>
  <c r="M41" i="184" s="1"/>
  <c r="BC9" i="184"/>
  <c r="I37" i="184" s="1"/>
  <c r="AY9" i="184"/>
  <c r="M37" i="184" s="1"/>
  <c r="AW9" i="184"/>
  <c r="AS9" i="184"/>
  <c r="M33" i="184" s="1"/>
  <c r="AQ9" i="184"/>
  <c r="AM9" i="184"/>
  <c r="AK9" i="184"/>
  <c r="I25" i="184" s="1"/>
  <c r="AG9" i="184"/>
  <c r="AG8" i="184" s="1"/>
  <c r="L24" i="184" s="1"/>
  <c r="AE9" i="184"/>
  <c r="I21" i="184" s="1"/>
  <c r="AA9" i="184"/>
  <c r="M21" i="184" s="1"/>
  <c r="Y9" i="184"/>
  <c r="I17" i="184" s="1"/>
  <c r="U9" i="184"/>
  <c r="M17" i="184" s="1"/>
  <c r="S9" i="184"/>
  <c r="I13" i="184" s="1"/>
  <c r="O9" i="184"/>
  <c r="F9" i="184"/>
  <c r="D9" i="184"/>
  <c r="A9" i="184"/>
  <c r="BH8" i="184"/>
  <c r="BE8" i="184"/>
  <c r="BB8" i="184"/>
  <c r="AY8" i="184"/>
  <c r="AV8" i="184"/>
  <c r="J32" i="184" s="1"/>
  <c r="AS8" i="184"/>
  <c r="L32" i="184" s="1"/>
  <c r="X8" i="184"/>
  <c r="J16" i="184" s="1"/>
  <c r="U8" i="184"/>
  <c r="L16" i="184" s="1"/>
  <c r="B8" i="184"/>
  <c r="A8" i="184"/>
  <c r="BI7" i="184"/>
  <c r="C43" i="184" s="1"/>
  <c r="BE7" i="184"/>
  <c r="G43" i="184" s="1"/>
  <c r="BC7" i="184"/>
  <c r="C39" i="184" s="1"/>
  <c r="AY7" i="184"/>
  <c r="AW7" i="184"/>
  <c r="AS7" i="184"/>
  <c r="G35" i="184" s="1"/>
  <c r="AQ7" i="184"/>
  <c r="C31" i="184" s="1"/>
  <c r="AM7" i="184"/>
  <c r="M31" i="184" s="1"/>
  <c r="AK7" i="184"/>
  <c r="C27" i="184" s="1"/>
  <c r="AG7" i="184"/>
  <c r="G27" i="184" s="1"/>
  <c r="AE7" i="184"/>
  <c r="C23" i="184" s="1"/>
  <c r="AA7" i="184"/>
  <c r="G23" i="184" s="1"/>
  <c r="Y7" i="184"/>
  <c r="C19" i="184" s="1"/>
  <c r="U7" i="184"/>
  <c r="G19" i="184" s="1"/>
  <c r="S7" i="184"/>
  <c r="O7" i="184"/>
  <c r="G15" i="184" s="1"/>
  <c r="M7" i="184"/>
  <c r="C11" i="184" s="1"/>
  <c r="I7" i="184"/>
  <c r="G11" i="184" s="1"/>
  <c r="BI6" i="184"/>
  <c r="C42" i="184" s="1"/>
  <c r="BE6" i="184"/>
  <c r="G42" i="184" s="1"/>
  <c r="BC6" i="184"/>
  <c r="AY6" i="184"/>
  <c r="G38" i="184" s="1"/>
  <c r="AW6" i="184"/>
  <c r="C34" i="184" s="1"/>
  <c r="AS6" i="184"/>
  <c r="G34" i="184" s="1"/>
  <c r="AQ6" i="184"/>
  <c r="I30" i="184" s="1"/>
  <c r="AM6" i="184"/>
  <c r="M30" i="184" s="1"/>
  <c r="AK6" i="184"/>
  <c r="C26" i="184" s="1"/>
  <c r="AG6" i="184"/>
  <c r="AE6" i="184"/>
  <c r="AD4" i="184" s="1"/>
  <c r="D20" i="184" s="1"/>
  <c r="AA6" i="184"/>
  <c r="Y6" i="184"/>
  <c r="U6" i="184"/>
  <c r="G18" i="184" s="1"/>
  <c r="S6" i="184"/>
  <c r="C14" i="184" s="1"/>
  <c r="O6" i="184"/>
  <c r="G14" i="184" s="1"/>
  <c r="M6" i="184"/>
  <c r="C10" i="184" s="1"/>
  <c r="I6" i="184"/>
  <c r="G10" i="184" s="1"/>
  <c r="BI5" i="184"/>
  <c r="C41" i="184" s="1"/>
  <c r="BE5" i="184"/>
  <c r="G41" i="184" s="1"/>
  <c r="BC5" i="184"/>
  <c r="AY5" i="184"/>
  <c r="G37" i="184" s="1"/>
  <c r="AW5" i="184"/>
  <c r="C33" i="184" s="1"/>
  <c r="AU5" i="184"/>
  <c r="AS5" i="184"/>
  <c r="G33" i="184" s="1"/>
  <c r="AQ5" i="184"/>
  <c r="C29" i="184" s="1"/>
  <c r="AM5" i="184"/>
  <c r="M29" i="184" s="1"/>
  <c r="AK5" i="184"/>
  <c r="C25" i="184" s="1"/>
  <c r="AG5" i="184"/>
  <c r="G25" i="184" s="1"/>
  <c r="AE5" i="184"/>
  <c r="AA5" i="184"/>
  <c r="G21" i="184" s="1"/>
  <c r="Y5" i="184"/>
  <c r="U5" i="184"/>
  <c r="U4" i="184" s="1"/>
  <c r="F16" i="184" s="1"/>
  <c r="S5" i="184"/>
  <c r="C13" i="184" s="1"/>
  <c r="O5" i="184"/>
  <c r="G13" i="184" s="1"/>
  <c r="M5" i="184"/>
  <c r="C9" i="184" s="1"/>
  <c r="I5" i="184"/>
  <c r="G9" i="184" s="1"/>
  <c r="A5" i="184"/>
  <c r="BS4" i="184"/>
  <c r="BR4" i="184"/>
  <c r="BH4" i="184"/>
  <c r="D40" i="184" s="1"/>
  <c r="BE4" i="184"/>
  <c r="F40" i="184" s="1"/>
  <c r="BB4" i="184"/>
  <c r="D36" i="184" s="1"/>
  <c r="AY4" i="184"/>
  <c r="AV4" i="184"/>
  <c r="D32" i="184" s="1"/>
  <c r="AS4" i="184"/>
  <c r="F32" i="184" s="1"/>
  <c r="AP4" i="184"/>
  <c r="D28" i="184" s="1"/>
  <c r="AM4" i="184"/>
  <c r="F28" i="184" s="1"/>
  <c r="A4" i="184"/>
  <c r="BD49" i="181"/>
  <c r="AX49" i="181"/>
  <c r="AR49" i="181"/>
  <c r="AL49" i="181"/>
  <c r="AF49" i="181"/>
  <c r="Z49" i="181"/>
  <c r="T49" i="181"/>
  <c r="N49" i="181"/>
  <c r="H49" i="181"/>
  <c r="B49" i="181"/>
  <c r="A49" i="181"/>
  <c r="BB43" i="181"/>
  <c r="AZ43" i="181"/>
  <c r="AW43" i="181"/>
  <c r="AV43" i="181"/>
  <c r="AT43" i="181"/>
  <c r="AP43" i="181"/>
  <c r="AN43" i="181"/>
  <c r="AJ43" i="181"/>
  <c r="AH43" i="181"/>
  <c r="AD43" i="181"/>
  <c r="AB43" i="181"/>
  <c r="X43" i="181"/>
  <c r="V43" i="181"/>
  <c r="R43" i="181"/>
  <c r="P43" i="181"/>
  <c r="O43" i="181"/>
  <c r="M43" i="181"/>
  <c r="L43" i="181"/>
  <c r="J43" i="181"/>
  <c r="F43" i="181"/>
  <c r="D43" i="181"/>
  <c r="BB42" i="181"/>
  <c r="AZ42" i="181"/>
  <c r="AW42" i="181"/>
  <c r="AV42" i="181"/>
  <c r="AT42" i="181"/>
  <c r="AP42" i="181"/>
  <c r="AN42" i="181"/>
  <c r="AJ42" i="181"/>
  <c r="AH42" i="181"/>
  <c r="AD42" i="181"/>
  <c r="AB42" i="181"/>
  <c r="X42" i="181"/>
  <c r="V42" i="181"/>
  <c r="R42" i="181"/>
  <c r="P42" i="181"/>
  <c r="L42" i="181"/>
  <c r="J42" i="181"/>
  <c r="F42" i="181"/>
  <c r="D42" i="181"/>
  <c r="BB41" i="181"/>
  <c r="AZ41" i="181"/>
  <c r="AV41" i="181"/>
  <c r="AT41" i="181"/>
  <c r="AP41" i="181"/>
  <c r="AN41" i="181"/>
  <c r="AJ41" i="181"/>
  <c r="AH41" i="181"/>
  <c r="AG41" i="181"/>
  <c r="AE41" i="181"/>
  <c r="AD41" i="181"/>
  <c r="AB41" i="181"/>
  <c r="X41" i="181"/>
  <c r="V41" i="181"/>
  <c r="R41" i="181"/>
  <c r="P41" i="181"/>
  <c r="L41" i="181"/>
  <c r="J41" i="181"/>
  <c r="F41" i="181"/>
  <c r="D41" i="181"/>
  <c r="A41" i="181"/>
  <c r="AX40" i="181"/>
  <c r="AR40" i="181"/>
  <c r="AL40" i="181"/>
  <c r="AJ40" i="181"/>
  <c r="AF40" i="181"/>
  <c r="AD40" i="181"/>
  <c r="AB40" i="181"/>
  <c r="Z40" i="181"/>
  <c r="T40" i="181"/>
  <c r="N40" i="181"/>
  <c r="L40" i="181"/>
  <c r="H40" i="181"/>
  <c r="B40" i="181"/>
  <c r="A40" i="181"/>
  <c r="BI39" i="181"/>
  <c r="AY43" i="181" s="1"/>
  <c r="BE39" i="181"/>
  <c r="BC43" i="181" s="1"/>
  <c r="AV39" i="181"/>
  <c r="AT39" i="181"/>
  <c r="AP39" i="181"/>
  <c r="AN39" i="181"/>
  <c r="AJ39" i="181"/>
  <c r="AH39" i="181"/>
  <c r="AD39" i="181"/>
  <c r="AB39" i="181"/>
  <c r="X39" i="181"/>
  <c r="V39" i="181"/>
  <c r="U39" i="181"/>
  <c r="R39" i="181"/>
  <c r="P39" i="181"/>
  <c r="M39" i="181"/>
  <c r="L39" i="181"/>
  <c r="J39" i="181"/>
  <c r="F39" i="181"/>
  <c r="D39" i="181"/>
  <c r="BI38" i="181"/>
  <c r="AY42" i="181" s="1"/>
  <c r="BE38" i="181"/>
  <c r="BC42" i="181" s="1"/>
  <c r="AV38" i="181"/>
  <c r="AT38" i="181"/>
  <c r="AS38" i="181"/>
  <c r="AP38" i="181"/>
  <c r="AN38" i="181"/>
  <c r="AK38" i="181"/>
  <c r="AJ38" i="181"/>
  <c r="AH38" i="181"/>
  <c r="AD38" i="181"/>
  <c r="AB38" i="181"/>
  <c r="X38" i="181"/>
  <c r="V38" i="181"/>
  <c r="S38" i="181"/>
  <c r="R38" i="181"/>
  <c r="P38" i="181"/>
  <c r="L38" i="181"/>
  <c r="J38" i="181"/>
  <c r="F38" i="181"/>
  <c r="D38" i="181"/>
  <c r="BI37" i="181"/>
  <c r="AY41" i="181" s="1"/>
  <c r="BE37" i="181"/>
  <c r="BC41" i="181" s="1"/>
  <c r="AV37" i="181"/>
  <c r="AT37" i="181"/>
  <c r="AS37" i="181"/>
  <c r="AP37" i="181"/>
  <c r="AN37" i="181"/>
  <c r="AJ37" i="181"/>
  <c r="AH37" i="181"/>
  <c r="AD37" i="181"/>
  <c r="AB37" i="181"/>
  <c r="X37" i="181"/>
  <c r="V37" i="181"/>
  <c r="R37" i="181"/>
  <c r="P37" i="181"/>
  <c r="O37" i="181"/>
  <c r="M37" i="181"/>
  <c r="L37" i="181"/>
  <c r="J37" i="181"/>
  <c r="F37" i="181"/>
  <c r="D37" i="181"/>
  <c r="A37" i="181"/>
  <c r="BH36" i="181"/>
  <c r="AZ40" i="181" s="1"/>
  <c r="BE36" i="181"/>
  <c r="BB40" i="181" s="1"/>
  <c r="AV36" i="181"/>
  <c r="AR36" i="181"/>
  <c r="AP36" i="181"/>
  <c r="AN36" i="181"/>
  <c r="AL36" i="181"/>
  <c r="AF36" i="181"/>
  <c r="Z36" i="181"/>
  <c r="T36" i="181"/>
  <c r="P36" i="181"/>
  <c r="N36" i="181"/>
  <c r="J36" i="181"/>
  <c r="H36" i="181"/>
  <c r="F36" i="181"/>
  <c r="B36" i="181"/>
  <c r="A36" i="181"/>
  <c r="BI35" i="181"/>
  <c r="AS43" i="181" s="1"/>
  <c r="BE35" i="181"/>
  <c r="BC35" i="181"/>
  <c r="AS39" i="181" s="1"/>
  <c r="AY35" i="181"/>
  <c r="AW39" i="181" s="1"/>
  <c r="AP35" i="181"/>
  <c r="AN35" i="181"/>
  <c r="AJ35" i="181"/>
  <c r="AH35" i="181"/>
  <c r="AD35" i="181"/>
  <c r="AB35" i="181"/>
  <c r="AA35" i="181"/>
  <c r="X35" i="181"/>
  <c r="V35" i="181"/>
  <c r="R35" i="181"/>
  <c r="P35" i="181"/>
  <c r="L35" i="181"/>
  <c r="J35" i="181"/>
  <c r="I35" i="181"/>
  <c r="F35" i="181"/>
  <c r="D35" i="181"/>
  <c r="BI34" i="181"/>
  <c r="AS42" i="181" s="1"/>
  <c r="BE34" i="181"/>
  <c r="BC34" i="181"/>
  <c r="AY34" i="181"/>
  <c r="AW38" i="181" s="1"/>
  <c r="AP34" i="181"/>
  <c r="AN34" i="181"/>
  <c r="AJ34" i="181"/>
  <c r="AH34" i="181"/>
  <c r="AD34" i="181"/>
  <c r="AB34" i="181"/>
  <c r="AA34" i="181"/>
  <c r="X34" i="181"/>
  <c r="V34" i="181"/>
  <c r="R34" i="181"/>
  <c r="P34" i="181"/>
  <c r="L34" i="181"/>
  <c r="J34" i="181"/>
  <c r="F34" i="181"/>
  <c r="D34" i="181"/>
  <c r="BI33" i="181"/>
  <c r="AS41" i="181" s="1"/>
  <c r="BE33" i="181"/>
  <c r="AW41" i="181" s="1"/>
  <c r="BC33" i="181"/>
  <c r="AY33" i="181"/>
  <c r="AW37" i="181" s="1"/>
  <c r="AQ33" i="181"/>
  <c r="AP33" i="181"/>
  <c r="AN33" i="181"/>
  <c r="AJ33" i="181"/>
  <c r="AH33" i="181"/>
  <c r="AD33" i="181"/>
  <c r="AB33" i="181"/>
  <c r="Y33" i="181"/>
  <c r="X33" i="181"/>
  <c r="V33" i="181"/>
  <c r="U33" i="181"/>
  <c r="R33" i="181"/>
  <c r="P33" i="181"/>
  <c r="L33" i="181"/>
  <c r="J33" i="181"/>
  <c r="BR32" i="181" s="1"/>
  <c r="BX32" i="181" s="1"/>
  <c r="F33" i="181"/>
  <c r="D33" i="181"/>
  <c r="C33" i="181"/>
  <c r="A33" i="181"/>
  <c r="BH32" i="181"/>
  <c r="AT40" i="181" s="1"/>
  <c r="BE32" i="181"/>
  <c r="AV40" i="181" s="1"/>
  <c r="BB32" i="181"/>
  <c r="AT36" i="181" s="1"/>
  <c r="AY32" i="181"/>
  <c r="AL32" i="181"/>
  <c r="AF32" i="181"/>
  <c r="Z32" i="181"/>
  <c r="T32" i="181"/>
  <c r="R32" i="181"/>
  <c r="N32" i="181"/>
  <c r="J32" i="181"/>
  <c r="H32" i="181"/>
  <c r="B32" i="181"/>
  <c r="A32" i="181"/>
  <c r="BI31" i="181"/>
  <c r="AM43" i="181" s="1"/>
  <c r="BE31" i="181"/>
  <c r="AQ43" i="181" s="1"/>
  <c r="BC31" i="181"/>
  <c r="AM39" i="181" s="1"/>
  <c r="AY31" i="181"/>
  <c r="AQ39" i="181" s="1"/>
  <c r="AW31" i="181"/>
  <c r="AM35" i="181" s="1"/>
  <c r="AS31" i="181"/>
  <c r="AQ35" i="181" s="1"/>
  <c r="AK31" i="181"/>
  <c r="AJ31" i="181"/>
  <c r="AH31" i="181"/>
  <c r="AD31" i="181"/>
  <c r="AB31" i="181"/>
  <c r="X31" i="181"/>
  <c r="V31" i="181"/>
  <c r="S31" i="181"/>
  <c r="R31" i="181"/>
  <c r="P31" i="181"/>
  <c r="L31" i="181"/>
  <c r="J31" i="181"/>
  <c r="F31" i="181"/>
  <c r="D31" i="181"/>
  <c r="BI30" i="181"/>
  <c r="AM42" i="181" s="1"/>
  <c r="BE30" i="181"/>
  <c r="AQ42" i="181" s="1"/>
  <c r="BC30" i="181"/>
  <c r="AM38" i="181" s="1"/>
  <c r="AY30" i="181"/>
  <c r="AQ38" i="181" s="1"/>
  <c r="AW30" i="181"/>
  <c r="AM34" i="181" s="1"/>
  <c r="AS30" i="181"/>
  <c r="AQ34" i="181" s="1"/>
  <c r="AJ30" i="181"/>
  <c r="AH30" i="181"/>
  <c r="AG30" i="181"/>
  <c r="AE30" i="181"/>
  <c r="AD30" i="181"/>
  <c r="AB30" i="181"/>
  <c r="X30" i="181"/>
  <c r="V30" i="181"/>
  <c r="R30" i="181"/>
  <c r="P30" i="181"/>
  <c r="M30" i="181"/>
  <c r="L30" i="181"/>
  <c r="J30" i="181"/>
  <c r="F30" i="181"/>
  <c r="D30" i="181"/>
  <c r="BI29" i="181"/>
  <c r="AM41" i="181" s="1"/>
  <c r="BE29" i="181"/>
  <c r="AQ41" i="181" s="1"/>
  <c r="BC29" i="181"/>
  <c r="AM37" i="181" s="1"/>
  <c r="AY29" i="181"/>
  <c r="AQ37" i="181" s="1"/>
  <c r="AW29" i="181"/>
  <c r="AM33" i="181" s="1"/>
  <c r="AS29" i="181"/>
  <c r="AJ29" i="181"/>
  <c r="AH29" i="181"/>
  <c r="AG29" i="181"/>
  <c r="AD29" i="181"/>
  <c r="AB29" i="181"/>
  <c r="X29" i="181"/>
  <c r="V29" i="181"/>
  <c r="S29" i="181"/>
  <c r="R29" i="181"/>
  <c r="P29" i="181"/>
  <c r="M29" i="181"/>
  <c r="L29" i="181"/>
  <c r="J29" i="181"/>
  <c r="F29" i="181"/>
  <c r="D29" i="181"/>
  <c r="A29" i="181"/>
  <c r="BH28" i="181"/>
  <c r="AN40" i="181" s="1"/>
  <c r="BE28" i="181"/>
  <c r="AP40" i="181" s="1"/>
  <c r="BB28" i="181"/>
  <c r="AY28" i="181"/>
  <c r="AV28" i="181"/>
  <c r="AN32" i="181" s="1"/>
  <c r="AS28" i="181"/>
  <c r="AP32" i="181" s="1"/>
  <c r="AJ28" i="181"/>
  <c r="AF28" i="181"/>
  <c r="AD28" i="181"/>
  <c r="Z28" i="181"/>
  <c r="T28" i="181"/>
  <c r="N28" i="181"/>
  <c r="H28" i="181"/>
  <c r="B28" i="181"/>
  <c r="A28" i="181"/>
  <c r="BI27" i="181"/>
  <c r="AG43" i="181" s="1"/>
  <c r="BE27" i="181"/>
  <c r="AK43" i="181" s="1"/>
  <c r="BC27" i="181"/>
  <c r="AG39" i="181" s="1"/>
  <c r="AY27" i="181"/>
  <c r="AK39" i="181" s="1"/>
  <c r="AW27" i="181"/>
  <c r="AG35" i="181" s="1"/>
  <c r="AS27" i="181"/>
  <c r="AK35" i="181" s="1"/>
  <c r="AQ27" i="181"/>
  <c r="AG31" i="181" s="1"/>
  <c r="AM27" i="181"/>
  <c r="AD27" i="181"/>
  <c r="AB27" i="181"/>
  <c r="Y27" i="181"/>
  <c r="X27" i="181"/>
  <c r="V27" i="181"/>
  <c r="R27" i="181"/>
  <c r="P27" i="181"/>
  <c r="L27" i="181"/>
  <c r="J27" i="181"/>
  <c r="F27" i="181"/>
  <c r="D27" i="181"/>
  <c r="BI26" i="181"/>
  <c r="AG42" i="181" s="1"/>
  <c r="BE26" i="181"/>
  <c r="AK42" i="181" s="1"/>
  <c r="BC26" i="181"/>
  <c r="AG38" i="181" s="1"/>
  <c r="AY26" i="181"/>
  <c r="AW26" i="181"/>
  <c r="AG34" i="181" s="1"/>
  <c r="AS26" i="181"/>
  <c r="AK34" i="181" s="1"/>
  <c r="AQ26" i="181"/>
  <c r="AM26" i="181"/>
  <c r="AK30" i="181" s="1"/>
  <c r="AD26" i="181"/>
  <c r="AB26" i="181"/>
  <c r="X26" i="181"/>
  <c r="V26" i="181"/>
  <c r="R26" i="181"/>
  <c r="P26" i="181"/>
  <c r="L26" i="181"/>
  <c r="J26" i="181"/>
  <c r="F26" i="181"/>
  <c r="D26" i="181"/>
  <c r="BI25" i="181"/>
  <c r="BE25" i="181"/>
  <c r="AK41" i="181" s="1"/>
  <c r="BC25" i="181"/>
  <c r="AG37" i="181" s="1"/>
  <c r="AY25" i="181"/>
  <c r="AK37" i="181" s="1"/>
  <c r="AW25" i="181"/>
  <c r="AG33" i="181" s="1"/>
  <c r="AS25" i="181"/>
  <c r="AK33" i="181" s="1"/>
  <c r="AQ25" i="181"/>
  <c r="AM25" i="181"/>
  <c r="AK29" i="181" s="1"/>
  <c r="AD25" i="181"/>
  <c r="AB25" i="181"/>
  <c r="X25" i="181"/>
  <c r="V25" i="181"/>
  <c r="R25" i="181"/>
  <c r="P25" i="181"/>
  <c r="L25" i="181"/>
  <c r="J25" i="181"/>
  <c r="F25" i="181"/>
  <c r="D25" i="181"/>
  <c r="A25" i="181"/>
  <c r="BH24" i="181"/>
  <c r="AH40" i="181" s="1"/>
  <c r="BE24" i="181"/>
  <c r="BB24" i="181"/>
  <c r="AH36" i="181" s="1"/>
  <c r="AY24" i="181"/>
  <c r="AJ36" i="181" s="1"/>
  <c r="AV24" i="181"/>
  <c r="AH32" i="181" s="1"/>
  <c r="AS24" i="181"/>
  <c r="AJ32" i="181" s="1"/>
  <c r="AP24" i="181"/>
  <c r="AH28" i="181" s="1"/>
  <c r="AM24" i="181"/>
  <c r="Z24" i="181"/>
  <c r="T24" i="181"/>
  <c r="N24" i="181"/>
  <c r="H24" i="181"/>
  <c r="B24" i="181"/>
  <c r="A24" i="181"/>
  <c r="BI23" i="181"/>
  <c r="AA43" i="181" s="1"/>
  <c r="BE23" i="181"/>
  <c r="AE43" i="181" s="1"/>
  <c r="BC23" i="181"/>
  <c r="AA39" i="181" s="1"/>
  <c r="AY23" i="181"/>
  <c r="AE39" i="181" s="1"/>
  <c r="AW23" i="181"/>
  <c r="AS23" i="181"/>
  <c r="AE35" i="181" s="1"/>
  <c r="AQ23" i="181"/>
  <c r="AA31" i="181" s="1"/>
  <c r="AM23" i="181"/>
  <c r="AE31" i="181" s="1"/>
  <c r="AK23" i="181"/>
  <c r="AA27" i="181" s="1"/>
  <c r="AG23" i="181"/>
  <c r="AE27" i="181" s="1"/>
  <c r="X23" i="181"/>
  <c r="V23" i="181"/>
  <c r="U23" i="181"/>
  <c r="S23" i="181"/>
  <c r="R23" i="181"/>
  <c r="P23" i="181"/>
  <c r="L23" i="181"/>
  <c r="J23" i="181"/>
  <c r="F23" i="181"/>
  <c r="D23" i="181"/>
  <c r="BI22" i="181"/>
  <c r="AA42" i="181" s="1"/>
  <c r="BE22" i="181"/>
  <c r="AE42" i="181" s="1"/>
  <c r="BC22" i="181"/>
  <c r="AA38" i="181" s="1"/>
  <c r="AY22" i="181"/>
  <c r="AE38" i="181" s="1"/>
  <c r="AW22" i="181"/>
  <c r="AS22" i="181"/>
  <c r="AE34" i="181" s="1"/>
  <c r="AQ22" i="181"/>
  <c r="AA30" i="181" s="1"/>
  <c r="AM22" i="181"/>
  <c r="AK22" i="181"/>
  <c r="AA26" i="181" s="1"/>
  <c r="AG22" i="181"/>
  <c r="AE26" i="181" s="1"/>
  <c r="X22" i="181"/>
  <c r="V22" i="181"/>
  <c r="R22" i="181"/>
  <c r="P22" i="181"/>
  <c r="L22" i="181"/>
  <c r="J22" i="181"/>
  <c r="F22" i="181"/>
  <c r="D22" i="181"/>
  <c r="BI21" i="181"/>
  <c r="AA41" i="181" s="1"/>
  <c r="BE21" i="181"/>
  <c r="BC21" i="181"/>
  <c r="AA37" i="181" s="1"/>
  <c r="AY21" i="181"/>
  <c r="AE37" i="181" s="1"/>
  <c r="AW21" i="181"/>
  <c r="AA33" i="181" s="1"/>
  <c r="AS21" i="181"/>
  <c r="AE33" i="181" s="1"/>
  <c r="AQ21" i="181"/>
  <c r="AA29" i="181" s="1"/>
  <c r="AM21" i="181"/>
  <c r="AE29" i="181" s="1"/>
  <c r="AK21" i="181"/>
  <c r="AA25" i="181" s="1"/>
  <c r="AG21" i="181"/>
  <c r="AE25" i="181" s="1"/>
  <c r="X21" i="181"/>
  <c r="V21" i="181"/>
  <c r="R21" i="181"/>
  <c r="P21" i="181"/>
  <c r="L21" i="181"/>
  <c r="J21" i="181"/>
  <c r="BR20" i="181" s="1"/>
  <c r="F21" i="181"/>
  <c r="D21" i="181"/>
  <c r="A21" i="181"/>
  <c r="BH20" i="181"/>
  <c r="BE20" i="181"/>
  <c r="BB20" i="181"/>
  <c r="AB36" i="181" s="1"/>
  <c r="AY20" i="181"/>
  <c r="AD36" i="181" s="1"/>
  <c r="AV20" i="181"/>
  <c r="AB32" i="181" s="1"/>
  <c r="AS20" i="181"/>
  <c r="AD32" i="181" s="1"/>
  <c r="AP20" i="181"/>
  <c r="AB28" i="181" s="1"/>
  <c r="AM20" i="181"/>
  <c r="T20" i="181"/>
  <c r="N20" i="181"/>
  <c r="H20" i="181"/>
  <c r="B20" i="181"/>
  <c r="A20" i="181"/>
  <c r="BI19" i="181"/>
  <c r="U43" i="181" s="1"/>
  <c r="BE19" i="181"/>
  <c r="Y43" i="181" s="1"/>
  <c r="BC19" i="181"/>
  <c r="AY19" i="181"/>
  <c r="Y39" i="181" s="1"/>
  <c r="AW19" i="181"/>
  <c r="U35" i="181" s="1"/>
  <c r="AS19" i="181"/>
  <c r="Y35" i="181" s="1"/>
  <c r="AQ19" i="181"/>
  <c r="U31" i="181" s="1"/>
  <c r="AM19" i="181"/>
  <c r="Y31" i="181" s="1"/>
  <c r="AK19" i="181"/>
  <c r="U27" i="181" s="1"/>
  <c r="AG19" i="181"/>
  <c r="AE19" i="181"/>
  <c r="AA19" i="181"/>
  <c r="Y23" i="181" s="1"/>
  <c r="R19" i="181"/>
  <c r="P19" i="181"/>
  <c r="L19" i="181"/>
  <c r="J19" i="181"/>
  <c r="I19" i="181"/>
  <c r="F19" i="181"/>
  <c r="D19" i="181"/>
  <c r="BI18" i="181"/>
  <c r="U42" i="181" s="1"/>
  <c r="BE18" i="181"/>
  <c r="Y42" i="181" s="1"/>
  <c r="BC18" i="181"/>
  <c r="U38" i="181" s="1"/>
  <c r="AY18" i="181"/>
  <c r="Y38" i="181" s="1"/>
  <c r="AW18" i="181"/>
  <c r="U34" i="181" s="1"/>
  <c r="AS18" i="181"/>
  <c r="Y34" i="181" s="1"/>
  <c r="AQ18" i="181"/>
  <c r="U30" i="181" s="1"/>
  <c r="AM18" i="181"/>
  <c r="Y30" i="181" s="1"/>
  <c r="AK18" i="181"/>
  <c r="U26" i="181" s="1"/>
  <c r="AG18" i="181"/>
  <c r="Y26" i="181" s="1"/>
  <c r="AE18" i="181"/>
  <c r="U22" i="181" s="1"/>
  <c r="AA18" i="181"/>
  <c r="Y22" i="181" s="1"/>
  <c r="R18" i="181"/>
  <c r="P18" i="181"/>
  <c r="L18" i="181"/>
  <c r="J18" i="181"/>
  <c r="F18" i="181"/>
  <c r="D18" i="181"/>
  <c r="BI17" i="181"/>
  <c r="U41" i="181" s="1"/>
  <c r="BE17" i="181"/>
  <c r="Y41" i="181" s="1"/>
  <c r="BC17" i="181"/>
  <c r="U37" i="181" s="1"/>
  <c r="AY17" i="181"/>
  <c r="Y37" i="181" s="1"/>
  <c r="AW17" i="181"/>
  <c r="AS17" i="181"/>
  <c r="AQ17" i="181"/>
  <c r="U29" i="181" s="1"/>
  <c r="AM17" i="181"/>
  <c r="Y29" i="181" s="1"/>
  <c r="AK17" i="181"/>
  <c r="U25" i="181" s="1"/>
  <c r="AG17" i="181"/>
  <c r="Y25" i="181" s="1"/>
  <c r="AE17" i="181"/>
  <c r="U21" i="181" s="1"/>
  <c r="AA17" i="181"/>
  <c r="Y21" i="181" s="1"/>
  <c r="R17" i="181"/>
  <c r="P17" i="181"/>
  <c r="L17" i="181"/>
  <c r="J17" i="181"/>
  <c r="F17" i="181"/>
  <c r="BS16" i="181" s="1"/>
  <c r="D17" i="181"/>
  <c r="A17" i="181"/>
  <c r="BH16" i="181"/>
  <c r="V40" i="181" s="1"/>
  <c r="BE16" i="181"/>
  <c r="X40" i="181" s="1"/>
  <c r="BB16" i="181"/>
  <c r="V36" i="181" s="1"/>
  <c r="AY16" i="181"/>
  <c r="X36" i="181" s="1"/>
  <c r="AV16" i="181"/>
  <c r="V32" i="181" s="1"/>
  <c r="AS16" i="181"/>
  <c r="X32" i="181" s="1"/>
  <c r="AP16" i="181"/>
  <c r="V28" i="181" s="1"/>
  <c r="AM16" i="181"/>
  <c r="X28" i="181" s="1"/>
  <c r="AG16" i="181"/>
  <c r="X24" i="181" s="1"/>
  <c r="AD16" i="181"/>
  <c r="V20" i="181" s="1"/>
  <c r="N16" i="181"/>
  <c r="H16" i="181"/>
  <c r="B16" i="181"/>
  <c r="A16" i="181"/>
  <c r="BI15" i="181"/>
  <c r="BE15" i="181"/>
  <c r="S43" i="181" s="1"/>
  <c r="BC15" i="181"/>
  <c r="O39" i="181" s="1"/>
  <c r="AY15" i="181"/>
  <c r="S39" i="181" s="1"/>
  <c r="AW15" i="181"/>
  <c r="O35" i="181" s="1"/>
  <c r="AS15" i="181"/>
  <c r="S35" i="181" s="1"/>
  <c r="AQ15" i="181"/>
  <c r="O31" i="181" s="1"/>
  <c r="AM15" i="181"/>
  <c r="AK15" i="181"/>
  <c r="O27" i="181" s="1"/>
  <c r="AG15" i="181"/>
  <c r="S27" i="181" s="1"/>
  <c r="AE15" i="181"/>
  <c r="O23" i="181" s="1"/>
  <c r="AA15" i="181"/>
  <c r="Y15" i="181"/>
  <c r="O19" i="181" s="1"/>
  <c r="U15" i="181"/>
  <c r="S19" i="181" s="1"/>
  <c r="L15" i="181"/>
  <c r="J15" i="181"/>
  <c r="I15" i="181"/>
  <c r="F15" i="181"/>
  <c r="D15" i="181"/>
  <c r="BI14" i="181"/>
  <c r="O42" i="181" s="1"/>
  <c r="BE14" i="181"/>
  <c r="S42" i="181" s="1"/>
  <c r="BC14" i="181"/>
  <c r="O38" i="181" s="1"/>
  <c r="AY14" i="181"/>
  <c r="AW14" i="181"/>
  <c r="O34" i="181" s="1"/>
  <c r="AS14" i="181"/>
  <c r="S34" i="181" s="1"/>
  <c r="AQ14" i="181"/>
  <c r="O30" i="181" s="1"/>
  <c r="AM14" i="181"/>
  <c r="S30" i="181" s="1"/>
  <c r="AK14" i="181"/>
  <c r="O26" i="181" s="1"/>
  <c r="AG14" i="181"/>
  <c r="S26" i="181" s="1"/>
  <c r="AE14" i="181"/>
  <c r="O22" i="181" s="1"/>
  <c r="AA14" i="181"/>
  <c r="S22" i="181" s="1"/>
  <c r="Y14" i="181"/>
  <c r="O18" i="181" s="1"/>
  <c r="U14" i="181"/>
  <c r="S18" i="181" s="1"/>
  <c r="L14" i="181"/>
  <c r="J14" i="181"/>
  <c r="F14" i="181"/>
  <c r="D14" i="181"/>
  <c r="C14" i="181"/>
  <c r="BI13" i="181"/>
  <c r="O41" i="181" s="1"/>
  <c r="BE13" i="181"/>
  <c r="S41" i="181" s="1"/>
  <c r="BC13" i="181"/>
  <c r="AY13" i="181"/>
  <c r="S37" i="181" s="1"/>
  <c r="AW13" i="181"/>
  <c r="O33" i="181" s="1"/>
  <c r="AS13" i="181"/>
  <c r="S33" i="181" s="1"/>
  <c r="AQ13" i="181"/>
  <c r="O29" i="181" s="1"/>
  <c r="AM13" i="181"/>
  <c r="AK13" i="181"/>
  <c r="O25" i="181" s="1"/>
  <c r="AG13" i="181"/>
  <c r="S25" i="181" s="1"/>
  <c r="AE13" i="181"/>
  <c r="O21" i="181" s="1"/>
  <c r="AA13" i="181"/>
  <c r="S21" i="181" s="1"/>
  <c r="Y13" i="181"/>
  <c r="O17" i="181" s="1"/>
  <c r="U13" i="181"/>
  <c r="S17" i="181" s="1"/>
  <c r="L13" i="181"/>
  <c r="J13" i="181"/>
  <c r="F13" i="181"/>
  <c r="E13" i="181"/>
  <c r="D13" i="181"/>
  <c r="A13" i="181"/>
  <c r="BH12" i="181"/>
  <c r="P40" i="181" s="1"/>
  <c r="BE12" i="181"/>
  <c r="R40" i="181" s="1"/>
  <c r="BB12" i="181"/>
  <c r="AY12" i="181"/>
  <c r="R36" i="181" s="1"/>
  <c r="AV12" i="181"/>
  <c r="P32" i="181" s="1"/>
  <c r="AS12" i="181"/>
  <c r="AP12" i="181"/>
  <c r="P28" i="181" s="1"/>
  <c r="AM12" i="181"/>
  <c r="R28" i="181" s="1"/>
  <c r="X12" i="181"/>
  <c r="P16" i="181" s="1"/>
  <c r="H12" i="181"/>
  <c r="B12" i="181"/>
  <c r="A12" i="181"/>
  <c r="BI11" i="181"/>
  <c r="I43" i="181" s="1"/>
  <c r="BE11" i="181"/>
  <c r="BC11" i="181"/>
  <c r="I39" i="181" s="1"/>
  <c r="AY11" i="181"/>
  <c r="AW11" i="181"/>
  <c r="AS11" i="181"/>
  <c r="M35" i="181" s="1"/>
  <c r="AQ11" i="181"/>
  <c r="I31" i="181" s="1"/>
  <c r="AM11" i="181"/>
  <c r="AK11" i="181"/>
  <c r="I27" i="181" s="1"/>
  <c r="AG11" i="181"/>
  <c r="M27" i="181" s="1"/>
  <c r="AE11" i="181"/>
  <c r="I23" i="181" s="1"/>
  <c r="AA11" i="181"/>
  <c r="M23" i="181" s="1"/>
  <c r="Y11" i="181"/>
  <c r="U11" i="181"/>
  <c r="M19" i="181" s="1"/>
  <c r="S11" i="181"/>
  <c r="O11" i="181"/>
  <c r="M15" i="181" s="1"/>
  <c r="F11" i="181"/>
  <c r="D11" i="181"/>
  <c r="BI10" i="181"/>
  <c r="I42" i="181" s="1"/>
  <c r="BE10" i="181"/>
  <c r="M42" i="181" s="1"/>
  <c r="BC10" i="181"/>
  <c r="I38" i="181" s="1"/>
  <c r="AY10" i="181"/>
  <c r="M38" i="181" s="1"/>
  <c r="AW10" i="181"/>
  <c r="I34" i="181" s="1"/>
  <c r="AS10" i="181"/>
  <c r="M34" i="181" s="1"/>
  <c r="AQ10" i="181"/>
  <c r="I30" i="181" s="1"/>
  <c r="AM10" i="181"/>
  <c r="AK10" i="181"/>
  <c r="I26" i="181" s="1"/>
  <c r="AG10" i="181"/>
  <c r="M26" i="181" s="1"/>
  <c r="AE10" i="181"/>
  <c r="I22" i="181" s="1"/>
  <c r="AA10" i="181"/>
  <c r="M22" i="181" s="1"/>
  <c r="Y10" i="181"/>
  <c r="I18" i="181" s="1"/>
  <c r="U10" i="181"/>
  <c r="M18" i="181" s="1"/>
  <c r="S10" i="181"/>
  <c r="I14" i="181" s="1"/>
  <c r="O10" i="181"/>
  <c r="M14" i="181" s="1"/>
  <c r="F10" i="181"/>
  <c r="D10" i="181"/>
  <c r="BI9" i="181"/>
  <c r="I41" i="181" s="1"/>
  <c r="BE9" i="181"/>
  <c r="M41" i="181" s="1"/>
  <c r="BC9" i="181"/>
  <c r="I37" i="181" s="1"/>
  <c r="AY9" i="181"/>
  <c r="AW9" i="181"/>
  <c r="I33" i="181" s="1"/>
  <c r="AS9" i="181"/>
  <c r="M33" i="181" s="1"/>
  <c r="AQ9" i="181"/>
  <c r="I29" i="181" s="1"/>
  <c r="AM9" i="181"/>
  <c r="AK9" i="181"/>
  <c r="I25" i="181" s="1"/>
  <c r="AG9" i="181"/>
  <c r="M25" i="181" s="1"/>
  <c r="AE9" i="181"/>
  <c r="I21" i="181" s="1"/>
  <c r="AA9" i="181"/>
  <c r="M21" i="181" s="1"/>
  <c r="Y9" i="181"/>
  <c r="I17" i="181" s="1"/>
  <c r="U9" i="181"/>
  <c r="M17" i="181" s="1"/>
  <c r="S9" i="181"/>
  <c r="I13" i="181" s="1"/>
  <c r="O9" i="181"/>
  <c r="M13" i="181" s="1"/>
  <c r="F9" i="181"/>
  <c r="D9" i="181"/>
  <c r="BR8" i="181" s="1"/>
  <c r="A9" i="181"/>
  <c r="BH8" i="181"/>
  <c r="J40" i="181" s="1"/>
  <c r="BE8" i="181"/>
  <c r="BB8" i="181"/>
  <c r="AY8" i="181"/>
  <c r="L36" i="181" s="1"/>
  <c r="AV8" i="181"/>
  <c r="AS8" i="181"/>
  <c r="L32" i="181" s="1"/>
  <c r="AP8" i="181"/>
  <c r="J28" i="181" s="1"/>
  <c r="AM8" i="181"/>
  <c r="L28" i="181" s="1"/>
  <c r="AJ8" i="181"/>
  <c r="J24" i="181" s="1"/>
  <c r="AD8" i="181"/>
  <c r="J20" i="181" s="1"/>
  <c r="AA8" i="181"/>
  <c r="L20" i="181" s="1"/>
  <c r="B8" i="181"/>
  <c r="A8" i="181"/>
  <c r="BI7" i="181"/>
  <c r="C43" i="181" s="1"/>
  <c r="BE7" i="181"/>
  <c r="G43" i="181" s="1"/>
  <c r="BC7" i="181"/>
  <c r="C39" i="181" s="1"/>
  <c r="AY7" i="181"/>
  <c r="G39" i="181" s="1"/>
  <c r="AW7" i="181"/>
  <c r="C35" i="181" s="1"/>
  <c r="AS7" i="181"/>
  <c r="G35" i="181" s="1"/>
  <c r="AQ7" i="181"/>
  <c r="C31" i="181" s="1"/>
  <c r="AM7" i="181"/>
  <c r="M31" i="181" s="1"/>
  <c r="AK7" i="181"/>
  <c r="C27" i="181" s="1"/>
  <c r="AG7" i="181"/>
  <c r="G27" i="181" s="1"/>
  <c r="AE7" i="181"/>
  <c r="C23" i="181" s="1"/>
  <c r="AA7" i="181"/>
  <c r="G23" i="181" s="1"/>
  <c r="Y7" i="181"/>
  <c r="C19" i="181" s="1"/>
  <c r="U7" i="181"/>
  <c r="G19" i="181" s="1"/>
  <c r="S7" i="181"/>
  <c r="C15" i="181" s="1"/>
  <c r="O7" i="181"/>
  <c r="G15" i="181" s="1"/>
  <c r="M7" i="181"/>
  <c r="C11" i="181" s="1"/>
  <c r="I7" i="181"/>
  <c r="G11" i="181" s="1"/>
  <c r="BI6" i="181"/>
  <c r="C42" i="181" s="1"/>
  <c r="BE6" i="181"/>
  <c r="G42" i="181" s="1"/>
  <c r="BC6" i="181"/>
  <c r="C38" i="181" s="1"/>
  <c r="AY6" i="181"/>
  <c r="G38" i="181" s="1"/>
  <c r="AW6" i="181"/>
  <c r="C34" i="181" s="1"/>
  <c r="AS6" i="181"/>
  <c r="G34" i="181" s="1"/>
  <c r="AQ6" i="181"/>
  <c r="C30" i="181" s="1"/>
  <c r="AM6" i="181"/>
  <c r="G30" i="181" s="1"/>
  <c r="AK6" i="181"/>
  <c r="C26" i="181" s="1"/>
  <c r="AG6" i="181"/>
  <c r="G26" i="181" s="1"/>
  <c r="AE6" i="181"/>
  <c r="C22" i="181" s="1"/>
  <c r="AA6" i="181"/>
  <c r="G22" i="181" s="1"/>
  <c r="Y6" i="181"/>
  <c r="C18" i="181" s="1"/>
  <c r="U6" i="181"/>
  <c r="G18" i="181" s="1"/>
  <c r="S6" i="181"/>
  <c r="O6" i="181"/>
  <c r="G14" i="181" s="1"/>
  <c r="M6" i="181"/>
  <c r="C10" i="181" s="1"/>
  <c r="I6" i="181"/>
  <c r="G10" i="181" s="1"/>
  <c r="BI5" i="181"/>
  <c r="C41" i="181" s="1"/>
  <c r="BE5" i="181"/>
  <c r="G41" i="181" s="1"/>
  <c r="BC5" i="181"/>
  <c r="C37" i="181" s="1"/>
  <c r="AY5" i="181"/>
  <c r="G37" i="181" s="1"/>
  <c r="AW5" i="181"/>
  <c r="AU5" i="181"/>
  <c r="AS5" i="181"/>
  <c r="G33" i="181" s="1"/>
  <c r="AQ5" i="181"/>
  <c r="C29" i="181" s="1"/>
  <c r="AM5" i="181"/>
  <c r="G29" i="181" s="1"/>
  <c r="AK5" i="181"/>
  <c r="C25" i="181" s="1"/>
  <c r="AG5" i="181"/>
  <c r="G25" i="181" s="1"/>
  <c r="AE5" i="181"/>
  <c r="C21" i="181" s="1"/>
  <c r="AA5" i="181"/>
  <c r="G21" i="181" s="1"/>
  <c r="Y5" i="181"/>
  <c r="C17" i="181" s="1"/>
  <c r="U5" i="181"/>
  <c r="G17" i="181" s="1"/>
  <c r="S5" i="181"/>
  <c r="C13" i="181" s="1"/>
  <c r="O5" i="181"/>
  <c r="G13" i="181" s="1"/>
  <c r="M5" i="181"/>
  <c r="C9" i="181" s="1"/>
  <c r="I5" i="181"/>
  <c r="G9" i="181" s="1"/>
  <c r="A5" i="181"/>
  <c r="BS4" i="181"/>
  <c r="BR4" i="181"/>
  <c r="BH4" i="181"/>
  <c r="D40" i="181" s="1"/>
  <c r="BE4" i="181"/>
  <c r="F40" i="181" s="1"/>
  <c r="BB4" i="181"/>
  <c r="D36" i="181" s="1"/>
  <c r="AY4" i="181"/>
  <c r="AV4" i="181"/>
  <c r="D32" i="181" s="1"/>
  <c r="AS4" i="181"/>
  <c r="F32" i="181" s="1"/>
  <c r="AP4" i="181"/>
  <c r="D28" i="181" s="1"/>
  <c r="AM4" i="181"/>
  <c r="F28" i="181" s="1"/>
  <c r="U4" i="181"/>
  <c r="F16" i="181" s="1"/>
  <c r="BD49" i="172"/>
  <c r="AX49" i="172"/>
  <c r="AR49" i="172"/>
  <c r="AL49" i="172"/>
  <c r="AF49" i="172"/>
  <c r="Z49" i="172"/>
  <c r="T49" i="172"/>
  <c r="N49" i="172"/>
  <c r="H49" i="172"/>
  <c r="B49" i="172"/>
  <c r="A49" i="172"/>
  <c r="BB43" i="172"/>
  <c r="AZ43" i="172"/>
  <c r="AV43" i="172"/>
  <c r="AT43" i="172"/>
  <c r="AP43" i="172"/>
  <c r="AN43" i="172"/>
  <c r="AJ43" i="172"/>
  <c r="AH43" i="172"/>
  <c r="AD43" i="172"/>
  <c r="AB43" i="172"/>
  <c r="X43" i="172"/>
  <c r="V43" i="172"/>
  <c r="R43" i="172"/>
  <c r="P43" i="172"/>
  <c r="L43" i="172"/>
  <c r="J43" i="172"/>
  <c r="F43" i="172"/>
  <c r="D43" i="172"/>
  <c r="BB42" i="172"/>
  <c r="AZ42" i="172"/>
  <c r="AV42" i="172"/>
  <c r="AT42" i="172"/>
  <c r="AP42" i="172"/>
  <c r="AN42" i="172"/>
  <c r="AJ42" i="172"/>
  <c r="AH42" i="172"/>
  <c r="AD42" i="172"/>
  <c r="AB42" i="172"/>
  <c r="X42" i="172"/>
  <c r="V42" i="172"/>
  <c r="R42" i="172"/>
  <c r="P42" i="172"/>
  <c r="BR40" i="172" s="1"/>
  <c r="BX40" i="172" s="1"/>
  <c r="L42" i="172"/>
  <c r="J42" i="172"/>
  <c r="F42" i="172"/>
  <c r="D42" i="172"/>
  <c r="BB41" i="172"/>
  <c r="AZ41" i="172"/>
  <c r="AV41" i="172"/>
  <c r="AT41" i="172"/>
  <c r="AP41" i="172"/>
  <c r="AN41" i="172"/>
  <c r="AJ41" i="172"/>
  <c r="AH41" i="172"/>
  <c r="AD41" i="172"/>
  <c r="AB41" i="172"/>
  <c r="X41" i="172"/>
  <c r="V41" i="172"/>
  <c r="R41" i="172"/>
  <c r="P41" i="172"/>
  <c r="L41" i="172"/>
  <c r="J41" i="172"/>
  <c r="F41" i="172"/>
  <c r="BS40" i="172" s="1"/>
  <c r="D41" i="172"/>
  <c r="A41" i="172"/>
  <c r="AX40" i="172"/>
  <c r="AR40" i="172"/>
  <c r="AL40" i="172"/>
  <c r="AJ40" i="172"/>
  <c r="AF40" i="172"/>
  <c r="Z40" i="172"/>
  <c r="T40" i="172"/>
  <c r="N40" i="172"/>
  <c r="L40" i="172"/>
  <c r="H40" i="172"/>
  <c r="B40" i="172"/>
  <c r="A40" i="172"/>
  <c r="BI39" i="172"/>
  <c r="AY43" i="172" s="1"/>
  <c r="BE39" i="172"/>
  <c r="BC43" i="172" s="1"/>
  <c r="AV39" i="172"/>
  <c r="AT39" i="172"/>
  <c r="AS39" i="172"/>
  <c r="AP39" i="172"/>
  <c r="AN39" i="172"/>
  <c r="AJ39" i="172"/>
  <c r="AH39" i="172"/>
  <c r="AD39" i="172"/>
  <c r="AB39" i="172"/>
  <c r="X39" i="172"/>
  <c r="V39" i="172"/>
  <c r="R39" i="172"/>
  <c r="P39" i="172"/>
  <c r="L39" i="172"/>
  <c r="J39" i="172"/>
  <c r="F39" i="172"/>
  <c r="D39" i="172"/>
  <c r="BI38" i="172"/>
  <c r="AY42" i="172" s="1"/>
  <c r="BE38" i="172"/>
  <c r="BC42" i="172" s="1"/>
  <c r="AW38" i="172"/>
  <c r="AV38" i="172"/>
  <c r="AT38" i="172"/>
  <c r="AP38" i="172"/>
  <c r="AN38" i="172"/>
  <c r="AJ38" i="172"/>
  <c r="AH38" i="172"/>
  <c r="AD38" i="172"/>
  <c r="AB38" i="172"/>
  <c r="X38" i="172"/>
  <c r="V38" i="172"/>
  <c r="R38" i="172"/>
  <c r="P38" i="172"/>
  <c r="L38" i="172"/>
  <c r="J38" i="172"/>
  <c r="F38" i="172"/>
  <c r="D38" i="172"/>
  <c r="BI37" i="172"/>
  <c r="AY41" i="172" s="1"/>
  <c r="BE37" i="172"/>
  <c r="BC41" i="172" s="1"/>
  <c r="AV37" i="172"/>
  <c r="AT37" i="172"/>
  <c r="AP37" i="172"/>
  <c r="AN37" i="172"/>
  <c r="AJ37" i="172"/>
  <c r="AH37" i="172"/>
  <c r="AD37" i="172"/>
  <c r="AB37" i="172"/>
  <c r="X37" i="172"/>
  <c r="V37" i="172"/>
  <c r="R37" i="172"/>
  <c r="P37" i="172"/>
  <c r="L37" i="172"/>
  <c r="J37" i="172"/>
  <c r="F37" i="172"/>
  <c r="BS36" i="172" s="1"/>
  <c r="D37" i="172"/>
  <c r="A37" i="172"/>
  <c r="BH36" i="172"/>
  <c r="AZ40" i="172" s="1"/>
  <c r="BE36" i="172"/>
  <c r="BB40" i="172" s="1"/>
  <c r="AV36" i="172"/>
  <c r="AR36" i="172"/>
  <c r="AN36" i="172"/>
  <c r="AL36" i="172"/>
  <c r="AF36" i="172"/>
  <c r="Z36" i="172"/>
  <c r="T36" i="172"/>
  <c r="P36" i="172"/>
  <c r="N36" i="172"/>
  <c r="J36" i="172"/>
  <c r="H36" i="172"/>
  <c r="F36" i="172"/>
  <c r="B36" i="172"/>
  <c r="A36" i="172"/>
  <c r="BI35" i="172"/>
  <c r="AS43" i="172" s="1"/>
  <c r="BE35" i="172"/>
  <c r="AW43" i="172" s="1"/>
  <c r="BC35" i="172"/>
  <c r="AY35" i="172"/>
  <c r="AW39" i="172" s="1"/>
  <c r="AP35" i="172"/>
  <c r="AN35" i="172"/>
  <c r="AJ35" i="172"/>
  <c r="AH35" i="172"/>
  <c r="AD35" i="172"/>
  <c r="AB35" i="172"/>
  <c r="X35" i="172"/>
  <c r="V35" i="172"/>
  <c r="R35" i="172"/>
  <c r="P35" i="172"/>
  <c r="L35" i="172"/>
  <c r="J35" i="172"/>
  <c r="F35" i="172"/>
  <c r="D35" i="172"/>
  <c r="BI34" i="172"/>
  <c r="AS42" i="172" s="1"/>
  <c r="BE34" i="172"/>
  <c r="AW42" i="172" s="1"/>
  <c r="BC34" i="172"/>
  <c r="AS38" i="172" s="1"/>
  <c r="AY34" i="172"/>
  <c r="AP34" i="172"/>
  <c r="AN34" i="172"/>
  <c r="AJ34" i="172"/>
  <c r="AH34" i="172"/>
  <c r="AD34" i="172"/>
  <c r="AB34" i="172"/>
  <c r="X34" i="172"/>
  <c r="V34" i="172"/>
  <c r="R34" i="172"/>
  <c r="P34" i="172"/>
  <c r="L34" i="172"/>
  <c r="J34" i="172"/>
  <c r="F34" i="172"/>
  <c r="D34" i="172"/>
  <c r="BI33" i="172"/>
  <c r="AS41" i="172" s="1"/>
  <c r="BE33" i="172"/>
  <c r="AW41" i="172" s="1"/>
  <c r="BC33" i="172"/>
  <c r="AS37" i="172" s="1"/>
  <c r="AY33" i="172"/>
  <c r="AW37" i="172" s="1"/>
  <c r="AP33" i="172"/>
  <c r="AN33" i="172"/>
  <c r="AJ33" i="172"/>
  <c r="AH33" i="172"/>
  <c r="AD33" i="172"/>
  <c r="AB33" i="172"/>
  <c r="X33" i="172"/>
  <c r="V33" i="172"/>
  <c r="R33" i="172"/>
  <c r="P33" i="172"/>
  <c r="L33" i="172"/>
  <c r="J33" i="172"/>
  <c r="BR32" i="172" s="1"/>
  <c r="F33" i="172"/>
  <c r="BS32" i="172" s="1"/>
  <c r="D33" i="172"/>
  <c r="A33" i="172"/>
  <c r="BH32" i="172"/>
  <c r="AT40" i="172" s="1"/>
  <c r="BE32" i="172"/>
  <c r="AV40" i="172" s="1"/>
  <c r="BB32" i="172"/>
  <c r="AT36" i="172" s="1"/>
  <c r="AY32" i="172"/>
  <c r="AL32" i="172"/>
  <c r="AF32" i="172"/>
  <c r="Z32" i="172"/>
  <c r="T32" i="172"/>
  <c r="N32" i="172"/>
  <c r="H32" i="172"/>
  <c r="B32" i="172"/>
  <c r="A32" i="172"/>
  <c r="BI31" i="172"/>
  <c r="AM43" i="172" s="1"/>
  <c r="BE31" i="172"/>
  <c r="AQ43" i="172" s="1"/>
  <c r="BC31" i="172"/>
  <c r="AM39" i="172" s="1"/>
  <c r="AY31" i="172"/>
  <c r="AQ39" i="172" s="1"/>
  <c r="AW31" i="172"/>
  <c r="AM35" i="172" s="1"/>
  <c r="AS31" i="172"/>
  <c r="AQ35" i="172" s="1"/>
  <c r="AK31" i="172"/>
  <c r="AJ31" i="172"/>
  <c r="AH31" i="172"/>
  <c r="AE31" i="172"/>
  <c r="AD31" i="172"/>
  <c r="AB31" i="172"/>
  <c r="X31" i="172"/>
  <c r="V31" i="172"/>
  <c r="R31" i="172"/>
  <c r="P31" i="172"/>
  <c r="L31" i="172"/>
  <c r="J31" i="172"/>
  <c r="F31" i="172"/>
  <c r="D31" i="172"/>
  <c r="BI30" i="172"/>
  <c r="AM42" i="172" s="1"/>
  <c r="BE30" i="172"/>
  <c r="AQ42" i="172" s="1"/>
  <c r="BC30" i="172"/>
  <c r="AM38" i="172" s="1"/>
  <c r="AY30" i="172"/>
  <c r="AQ38" i="172" s="1"/>
  <c r="AW30" i="172"/>
  <c r="AM34" i="172" s="1"/>
  <c r="AS30" i="172"/>
  <c r="AQ34" i="172" s="1"/>
  <c r="AJ30" i="172"/>
  <c r="AH30" i="172"/>
  <c r="AD30" i="172"/>
  <c r="AB30" i="172"/>
  <c r="X30" i="172"/>
  <c r="V30" i="172"/>
  <c r="R30" i="172"/>
  <c r="P30" i="172"/>
  <c r="L30" i="172"/>
  <c r="J30" i="172"/>
  <c r="F30" i="172"/>
  <c r="D30" i="172"/>
  <c r="BI29" i="172"/>
  <c r="AM41" i="172" s="1"/>
  <c r="BE29" i="172"/>
  <c r="AQ41" i="172" s="1"/>
  <c r="BC29" i="172"/>
  <c r="AM37" i="172" s="1"/>
  <c r="AY29" i="172"/>
  <c r="AQ37" i="172" s="1"/>
  <c r="AW29" i="172"/>
  <c r="AM33" i="172" s="1"/>
  <c r="AS29" i="172"/>
  <c r="AQ33" i="172" s="1"/>
  <c r="AK29" i="172"/>
  <c r="AJ29" i="172"/>
  <c r="AH29" i="172"/>
  <c r="AD29" i="172"/>
  <c r="AB29" i="172"/>
  <c r="X29" i="172"/>
  <c r="V29" i="172"/>
  <c r="R29" i="172"/>
  <c r="P29" i="172"/>
  <c r="L29" i="172"/>
  <c r="J29" i="172"/>
  <c r="F29" i="172"/>
  <c r="D29" i="172"/>
  <c r="A29" i="172"/>
  <c r="BH28" i="172"/>
  <c r="AN40" i="172" s="1"/>
  <c r="BE28" i="172"/>
  <c r="AP40" i="172" s="1"/>
  <c r="BB28" i="172"/>
  <c r="AY28" i="172"/>
  <c r="AP36" i="172" s="1"/>
  <c r="AV28" i="172"/>
  <c r="AN32" i="172" s="1"/>
  <c r="AS28" i="172"/>
  <c r="AP32" i="172" s="1"/>
  <c r="AF28" i="172"/>
  <c r="Z28" i="172"/>
  <c r="T28" i="172"/>
  <c r="N28" i="172"/>
  <c r="H28" i="172"/>
  <c r="B28" i="172"/>
  <c r="A28" i="172"/>
  <c r="BI27" i="172"/>
  <c r="AG43" i="172" s="1"/>
  <c r="BE27" i="172"/>
  <c r="AK43" i="172" s="1"/>
  <c r="BC27" i="172"/>
  <c r="AG39" i="172" s="1"/>
  <c r="AY27" i="172"/>
  <c r="AK39" i="172" s="1"/>
  <c r="AW27" i="172"/>
  <c r="AG35" i="172" s="1"/>
  <c r="AS27" i="172"/>
  <c r="AK35" i="172" s="1"/>
  <c r="AQ27" i="172"/>
  <c r="AG31" i="172" s="1"/>
  <c r="AM27" i="172"/>
  <c r="AD27" i="172"/>
  <c r="AB27" i="172"/>
  <c r="X27" i="172"/>
  <c r="V27" i="172"/>
  <c r="R27" i="172"/>
  <c r="P27" i="172"/>
  <c r="L27" i="172"/>
  <c r="J27" i="172"/>
  <c r="F27" i="172"/>
  <c r="D27" i="172"/>
  <c r="BI26" i="172"/>
  <c r="AG42" i="172" s="1"/>
  <c r="BE26" i="172"/>
  <c r="AK42" i="172" s="1"/>
  <c r="BC26" i="172"/>
  <c r="AG38" i="172" s="1"/>
  <c r="AY26" i="172"/>
  <c r="AK38" i="172" s="1"/>
  <c r="AW26" i="172"/>
  <c r="AG34" i="172" s="1"/>
  <c r="AS26" i="172"/>
  <c r="AK34" i="172" s="1"/>
  <c r="AQ26" i="172"/>
  <c r="AG30" i="172" s="1"/>
  <c r="AM26" i="172"/>
  <c r="AK30" i="172" s="1"/>
  <c r="AD26" i="172"/>
  <c r="AB26" i="172"/>
  <c r="X26" i="172"/>
  <c r="V26" i="172"/>
  <c r="R26" i="172"/>
  <c r="P26" i="172"/>
  <c r="L26" i="172"/>
  <c r="J26" i="172"/>
  <c r="F26" i="172"/>
  <c r="D26" i="172"/>
  <c r="BI25" i="172"/>
  <c r="AG41" i="172" s="1"/>
  <c r="BE25" i="172"/>
  <c r="AK41" i="172" s="1"/>
  <c r="BC25" i="172"/>
  <c r="AG37" i="172" s="1"/>
  <c r="AY25" i="172"/>
  <c r="AK37" i="172" s="1"/>
  <c r="AW25" i="172"/>
  <c r="AG33" i="172" s="1"/>
  <c r="AS25" i="172"/>
  <c r="AK33" i="172" s="1"/>
  <c r="AQ25" i="172"/>
  <c r="AG29" i="172" s="1"/>
  <c r="AM25" i="172"/>
  <c r="AD25" i="172"/>
  <c r="AB25" i="172"/>
  <c r="X25" i="172"/>
  <c r="V25" i="172"/>
  <c r="R25" i="172"/>
  <c r="P25" i="172"/>
  <c r="L25" i="172"/>
  <c r="J25" i="172"/>
  <c r="F25" i="172"/>
  <c r="D25" i="172"/>
  <c r="A25" i="172"/>
  <c r="BH24" i="172"/>
  <c r="AH40" i="172" s="1"/>
  <c r="BE24" i="172"/>
  <c r="BB24" i="172"/>
  <c r="AH36" i="172" s="1"/>
  <c r="AY24" i="172"/>
  <c r="AJ36" i="172" s="1"/>
  <c r="AV24" i="172"/>
  <c r="AH32" i="172" s="1"/>
  <c r="AS24" i="172"/>
  <c r="AJ32" i="172" s="1"/>
  <c r="AP24" i="172"/>
  <c r="AH28" i="172" s="1"/>
  <c r="AM24" i="172"/>
  <c r="AJ28" i="172" s="1"/>
  <c r="Z24" i="172"/>
  <c r="T24" i="172"/>
  <c r="N24" i="172"/>
  <c r="H24" i="172"/>
  <c r="B24" i="172"/>
  <c r="A24" i="172"/>
  <c r="BI23" i="172"/>
  <c r="AA43" i="172" s="1"/>
  <c r="BE23" i="172"/>
  <c r="AE43" i="172" s="1"/>
  <c r="BC23" i="172"/>
  <c r="AA39" i="172" s="1"/>
  <c r="AY23" i="172"/>
  <c r="AE39" i="172" s="1"/>
  <c r="AW23" i="172"/>
  <c r="AA35" i="172" s="1"/>
  <c r="AS23" i="172"/>
  <c r="AE35" i="172" s="1"/>
  <c r="AQ23" i="172"/>
  <c r="AA31" i="172" s="1"/>
  <c r="AM23" i="172"/>
  <c r="AK23" i="172"/>
  <c r="AA27" i="172" s="1"/>
  <c r="AG23" i="172"/>
  <c r="AE27" i="172" s="1"/>
  <c r="X23" i="172"/>
  <c r="V23" i="172"/>
  <c r="R23" i="172"/>
  <c r="P23" i="172"/>
  <c r="L23" i="172"/>
  <c r="J23" i="172"/>
  <c r="F23" i="172"/>
  <c r="D23" i="172"/>
  <c r="BI22" i="172"/>
  <c r="AA42" i="172" s="1"/>
  <c r="BE22" i="172"/>
  <c r="AE42" i="172" s="1"/>
  <c r="BC22" i="172"/>
  <c r="AA38" i="172" s="1"/>
  <c r="AY22" i="172"/>
  <c r="AE38" i="172" s="1"/>
  <c r="AW22" i="172"/>
  <c r="AA34" i="172" s="1"/>
  <c r="AS22" i="172"/>
  <c r="AE34" i="172" s="1"/>
  <c r="AQ22" i="172"/>
  <c r="AA30" i="172" s="1"/>
  <c r="AM22" i="172"/>
  <c r="AE30" i="172" s="1"/>
  <c r="AK22" i="172"/>
  <c r="AA26" i="172" s="1"/>
  <c r="AG22" i="172"/>
  <c r="AE26" i="172" s="1"/>
  <c r="X22" i="172"/>
  <c r="V22" i="172"/>
  <c r="R22" i="172"/>
  <c r="P22" i="172"/>
  <c r="L22" i="172"/>
  <c r="J22" i="172"/>
  <c r="F22" i="172"/>
  <c r="D22" i="172"/>
  <c r="BI21" i="172"/>
  <c r="AA41" i="172" s="1"/>
  <c r="BE21" i="172"/>
  <c r="AE41" i="172" s="1"/>
  <c r="BC21" i="172"/>
  <c r="AA37" i="172" s="1"/>
  <c r="AY21" i="172"/>
  <c r="AE37" i="172" s="1"/>
  <c r="AW21" i="172"/>
  <c r="AA33" i="172" s="1"/>
  <c r="AS21" i="172"/>
  <c r="AE33" i="172" s="1"/>
  <c r="AQ21" i="172"/>
  <c r="AA29" i="172" s="1"/>
  <c r="AM21" i="172"/>
  <c r="AE29" i="172" s="1"/>
  <c r="AK21" i="172"/>
  <c r="AA25" i="172" s="1"/>
  <c r="AG21" i="172"/>
  <c r="AE25" i="172" s="1"/>
  <c r="X21" i="172"/>
  <c r="V21" i="172"/>
  <c r="R21" i="172"/>
  <c r="P21" i="172"/>
  <c r="L21" i="172"/>
  <c r="J21" i="172"/>
  <c r="F21" i="172"/>
  <c r="D21" i="172"/>
  <c r="A21" i="172"/>
  <c r="BH20" i="172"/>
  <c r="AB40" i="172" s="1"/>
  <c r="BE20" i="172"/>
  <c r="AD40" i="172" s="1"/>
  <c r="BB20" i="172"/>
  <c r="AB36" i="172" s="1"/>
  <c r="AY20" i="172"/>
  <c r="AD36" i="172" s="1"/>
  <c r="AV20" i="172"/>
  <c r="AB32" i="172" s="1"/>
  <c r="AS20" i="172"/>
  <c r="AD32" i="172" s="1"/>
  <c r="AP20" i="172"/>
  <c r="AB28" i="172" s="1"/>
  <c r="AM20" i="172"/>
  <c r="AD28" i="172" s="1"/>
  <c r="T20" i="172"/>
  <c r="N20" i="172"/>
  <c r="H20" i="172"/>
  <c r="B20" i="172"/>
  <c r="A20" i="172"/>
  <c r="BI19" i="172"/>
  <c r="U43" i="172" s="1"/>
  <c r="BE19" i="172"/>
  <c r="Y43" i="172" s="1"/>
  <c r="BC19" i="172"/>
  <c r="U39" i="172" s="1"/>
  <c r="AY19" i="172"/>
  <c r="Y39" i="172" s="1"/>
  <c r="AW19" i="172"/>
  <c r="U35" i="172" s="1"/>
  <c r="AS19" i="172"/>
  <c r="Y35" i="172" s="1"/>
  <c r="AQ19" i="172"/>
  <c r="U31" i="172" s="1"/>
  <c r="AM19" i="172"/>
  <c r="Y31" i="172" s="1"/>
  <c r="AK19" i="172"/>
  <c r="U27" i="172" s="1"/>
  <c r="AG19" i="172"/>
  <c r="Y27" i="172" s="1"/>
  <c r="AE19" i="172"/>
  <c r="U23" i="172" s="1"/>
  <c r="AA19" i="172"/>
  <c r="Y23" i="172" s="1"/>
  <c r="R19" i="172"/>
  <c r="P19" i="172"/>
  <c r="L19" i="172"/>
  <c r="J19" i="172"/>
  <c r="F19" i="172"/>
  <c r="D19" i="172"/>
  <c r="BI18" i="172"/>
  <c r="U42" i="172" s="1"/>
  <c r="BE18" i="172"/>
  <c r="Y42" i="172" s="1"/>
  <c r="BC18" i="172"/>
  <c r="U38" i="172" s="1"/>
  <c r="AY18" i="172"/>
  <c r="Y38" i="172" s="1"/>
  <c r="AW18" i="172"/>
  <c r="U34" i="172" s="1"/>
  <c r="AS18" i="172"/>
  <c r="Y34" i="172" s="1"/>
  <c r="AQ18" i="172"/>
  <c r="U30" i="172" s="1"/>
  <c r="AM18" i="172"/>
  <c r="Y30" i="172" s="1"/>
  <c r="AK18" i="172"/>
  <c r="U26" i="172" s="1"/>
  <c r="AG18" i="172"/>
  <c r="Y26" i="172" s="1"/>
  <c r="AE18" i="172"/>
  <c r="U22" i="172" s="1"/>
  <c r="AA18" i="172"/>
  <c r="Y22" i="172" s="1"/>
  <c r="R18" i="172"/>
  <c r="P18" i="172"/>
  <c r="L18" i="172"/>
  <c r="J18" i="172"/>
  <c r="F18" i="172"/>
  <c r="D18" i="172"/>
  <c r="BI17" i="172"/>
  <c r="U41" i="172" s="1"/>
  <c r="BE17" i="172"/>
  <c r="Y41" i="172" s="1"/>
  <c r="BC17" i="172"/>
  <c r="U37" i="172" s="1"/>
  <c r="AY17" i="172"/>
  <c r="Y37" i="172" s="1"/>
  <c r="AW17" i="172"/>
  <c r="U33" i="172" s="1"/>
  <c r="AS17" i="172"/>
  <c r="Y33" i="172" s="1"/>
  <c r="AQ17" i="172"/>
  <c r="U29" i="172" s="1"/>
  <c r="AM17" i="172"/>
  <c r="Y29" i="172" s="1"/>
  <c r="AK17" i="172"/>
  <c r="U25" i="172" s="1"/>
  <c r="AG17" i="172"/>
  <c r="Y25" i="172" s="1"/>
  <c r="AE17" i="172"/>
  <c r="U21" i="172" s="1"/>
  <c r="AA17" i="172"/>
  <c r="Y21" i="172" s="1"/>
  <c r="R17" i="172"/>
  <c r="P17" i="172"/>
  <c r="L17" i="172"/>
  <c r="J17" i="172"/>
  <c r="F17" i="172"/>
  <c r="D17" i="172"/>
  <c r="A17" i="172"/>
  <c r="BH16" i="172"/>
  <c r="V40" i="172" s="1"/>
  <c r="BE16" i="172"/>
  <c r="X40" i="172" s="1"/>
  <c r="BB16" i="172"/>
  <c r="V36" i="172" s="1"/>
  <c r="AY16" i="172"/>
  <c r="X36" i="172" s="1"/>
  <c r="AV16" i="172"/>
  <c r="V32" i="172" s="1"/>
  <c r="AS16" i="172"/>
  <c r="X32" i="172" s="1"/>
  <c r="AP16" i="172"/>
  <c r="V28" i="172" s="1"/>
  <c r="AM16" i="172"/>
  <c r="X28" i="172" s="1"/>
  <c r="N16" i="172"/>
  <c r="H16" i="172"/>
  <c r="B16" i="172"/>
  <c r="A16" i="172"/>
  <c r="BI15" i="172"/>
  <c r="O43" i="172" s="1"/>
  <c r="BE15" i="172"/>
  <c r="S43" i="172" s="1"/>
  <c r="BC15" i="172"/>
  <c r="O39" i="172" s="1"/>
  <c r="AY15" i="172"/>
  <c r="S39" i="172" s="1"/>
  <c r="AW15" i="172"/>
  <c r="O35" i="172" s="1"/>
  <c r="AS15" i="172"/>
  <c r="S35" i="172" s="1"/>
  <c r="AQ15" i="172"/>
  <c r="O31" i="172" s="1"/>
  <c r="AM15" i="172"/>
  <c r="S31" i="172" s="1"/>
  <c r="AK15" i="172"/>
  <c r="O27" i="172" s="1"/>
  <c r="AG15" i="172"/>
  <c r="S27" i="172" s="1"/>
  <c r="AE15" i="172"/>
  <c r="O23" i="172" s="1"/>
  <c r="AA15" i="172"/>
  <c r="S23" i="172" s="1"/>
  <c r="Y15" i="172"/>
  <c r="O19" i="172" s="1"/>
  <c r="U15" i="172"/>
  <c r="S19" i="172" s="1"/>
  <c r="L15" i="172"/>
  <c r="J15" i="172"/>
  <c r="F15" i="172"/>
  <c r="D15" i="172"/>
  <c r="BI14" i="172"/>
  <c r="O42" i="172" s="1"/>
  <c r="BE14" i="172"/>
  <c r="S42" i="172" s="1"/>
  <c r="BC14" i="172"/>
  <c r="O38" i="172" s="1"/>
  <c r="AY14" i="172"/>
  <c r="S38" i="172" s="1"/>
  <c r="AW14" i="172"/>
  <c r="O34" i="172" s="1"/>
  <c r="AS14" i="172"/>
  <c r="S34" i="172" s="1"/>
  <c r="AQ14" i="172"/>
  <c r="O30" i="172" s="1"/>
  <c r="AM14" i="172"/>
  <c r="S30" i="172" s="1"/>
  <c r="AK14" i="172"/>
  <c r="O26" i="172" s="1"/>
  <c r="AG14" i="172"/>
  <c r="S26" i="172" s="1"/>
  <c r="AE14" i="172"/>
  <c r="O22" i="172" s="1"/>
  <c r="AA14" i="172"/>
  <c r="S22" i="172" s="1"/>
  <c r="Y14" i="172"/>
  <c r="O18" i="172" s="1"/>
  <c r="U14" i="172"/>
  <c r="S18" i="172" s="1"/>
  <c r="L14" i="172"/>
  <c r="J14" i="172"/>
  <c r="F14" i="172"/>
  <c r="D14" i="172"/>
  <c r="BI13" i="172"/>
  <c r="O41" i="172" s="1"/>
  <c r="BE13" i="172"/>
  <c r="S41" i="172" s="1"/>
  <c r="BC13" i="172"/>
  <c r="O37" i="172" s="1"/>
  <c r="AY13" i="172"/>
  <c r="S37" i="172" s="1"/>
  <c r="AW13" i="172"/>
  <c r="O33" i="172" s="1"/>
  <c r="AS13" i="172"/>
  <c r="S33" i="172" s="1"/>
  <c r="AQ13" i="172"/>
  <c r="O29" i="172" s="1"/>
  <c r="AM13" i="172"/>
  <c r="S29" i="172" s="1"/>
  <c r="AK13" i="172"/>
  <c r="O25" i="172" s="1"/>
  <c r="AG13" i="172"/>
  <c r="S25" i="172" s="1"/>
  <c r="AE13" i="172"/>
  <c r="O21" i="172" s="1"/>
  <c r="AA13" i="172"/>
  <c r="S21" i="172" s="1"/>
  <c r="Y13" i="172"/>
  <c r="O17" i="172" s="1"/>
  <c r="U13" i="172"/>
  <c r="S17" i="172" s="1"/>
  <c r="L13" i="172"/>
  <c r="J13" i="172"/>
  <c r="F13" i="172"/>
  <c r="E13" i="172"/>
  <c r="D13" i="172"/>
  <c r="A13" i="172"/>
  <c r="BH12" i="172"/>
  <c r="P40" i="172" s="1"/>
  <c r="BE12" i="172"/>
  <c r="R40" i="172" s="1"/>
  <c r="BB12" i="172"/>
  <c r="AY12" i="172"/>
  <c r="R36" i="172" s="1"/>
  <c r="AV12" i="172"/>
  <c r="P32" i="172" s="1"/>
  <c r="AS12" i="172"/>
  <c r="R32" i="172" s="1"/>
  <c r="AP12" i="172"/>
  <c r="P28" i="172" s="1"/>
  <c r="AM12" i="172"/>
  <c r="R28" i="172" s="1"/>
  <c r="H12" i="172"/>
  <c r="B12" i="172"/>
  <c r="A12" i="172"/>
  <c r="BI11" i="172"/>
  <c r="I43" i="172" s="1"/>
  <c r="BE11" i="172"/>
  <c r="M43" i="172" s="1"/>
  <c r="BC11" i="172"/>
  <c r="I39" i="172" s="1"/>
  <c r="AY11" i="172"/>
  <c r="M39" i="172" s="1"/>
  <c r="AW11" i="172"/>
  <c r="I35" i="172" s="1"/>
  <c r="AS11" i="172"/>
  <c r="M35" i="172" s="1"/>
  <c r="AQ11" i="172"/>
  <c r="I31" i="172" s="1"/>
  <c r="AM11" i="172"/>
  <c r="AK11" i="172"/>
  <c r="I27" i="172" s="1"/>
  <c r="AG11" i="172"/>
  <c r="M27" i="172" s="1"/>
  <c r="AE11" i="172"/>
  <c r="I23" i="172" s="1"/>
  <c r="AA11" i="172"/>
  <c r="M23" i="172" s="1"/>
  <c r="Y11" i="172"/>
  <c r="I19" i="172" s="1"/>
  <c r="U11" i="172"/>
  <c r="M19" i="172" s="1"/>
  <c r="S11" i="172"/>
  <c r="I15" i="172" s="1"/>
  <c r="O11" i="172"/>
  <c r="M15" i="172" s="1"/>
  <c r="F11" i="172"/>
  <c r="D11" i="172"/>
  <c r="BI10" i="172"/>
  <c r="I42" i="172" s="1"/>
  <c r="BE10" i="172"/>
  <c r="M42" i="172" s="1"/>
  <c r="BC10" i="172"/>
  <c r="I38" i="172" s="1"/>
  <c r="AY10" i="172"/>
  <c r="M38" i="172" s="1"/>
  <c r="AW10" i="172"/>
  <c r="I34" i="172" s="1"/>
  <c r="AS10" i="172"/>
  <c r="M34" i="172" s="1"/>
  <c r="AQ10" i="172"/>
  <c r="I30" i="172" s="1"/>
  <c r="AM10" i="172"/>
  <c r="AK10" i="172"/>
  <c r="I26" i="172" s="1"/>
  <c r="AG10" i="172"/>
  <c r="M26" i="172" s="1"/>
  <c r="AE10" i="172"/>
  <c r="I22" i="172" s="1"/>
  <c r="AA10" i="172"/>
  <c r="M22" i="172" s="1"/>
  <c r="Y10" i="172"/>
  <c r="I18" i="172" s="1"/>
  <c r="U10" i="172"/>
  <c r="M18" i="172" s="1"/>
  <c r="S10" i="172"/>
  <c r="I14" i="172" s="1"/>
  <c r="O10" i="172"/>
  <c r="M14" i="172" s="1"/>
  <c r="F10" i="172"/>
  <c r="D10" i="172"/>
  <c r="BI9" i="172"/>
  <c r="I41" i="172" s="1"/>
  <c r="BE9" i="172"/>
  <c r="M41" i="172" s="1"/>
  <c r="BC9" i="172"/>
  <c r="I37" i="172" s="1"/>
  <c r="AY9" i="172"/>
  <c r="M37" i="172" s="1"/>
  <c r="AW9" i="172"/>
  <c r="I33" i="172" s="1"/>
  <c r="AS9" i="172"/>
  <c r="M33" i="172" s="1"/>
  <c r="AQ9" i="172"/>
  <c r="I29" i="172" s="1"/>
  <c r="AM9" i="172"/>
  <c r="AK9" i="172"/>
  <c r="I25" i="172" s="1"/>
  <c r="AG9" i="172"/>
  <c r="M25" i="172" s="1"/>
  <c r="AE9" i="172"/>
  <c r="I21" i="172" s="1"/>
  <c r="AA9" i="172"/>
  <c r="M21" i="172" s="1"/>
  <c r="Y9" i="172"/>
  <c r="I17" i="172" s="1"/>
  <c r="U9" i="172"/>
  <c r="M17" i="172" s="1"/>
  <c r="S9" i="172"/>
  <c r="I13" i="172" s="1"/>
  <c r="O9" i="172"/>
  <c r="M13" i="172" s="1"/>
  <c r="F9" i="172"/>
  <c r="D9" i="172"/>
  <c r="A9" i="172"/>
  <c r="BH8" i="172"/>
  <c r="J40" i="172" s="1"/>
  <c r="BE8" i="172"/>
  <c r="BB8" i="172"/>
  <c r="AY8" i="172"/>
  <c r="L36" i="172" s="1"/>
  <c r="AV8" i="172"/>
  <c r="J32" i="172" s="1"/>
  <c r="AS8" i="172"/>
  <c r="L32" i="172" s="1"/>
  <c r="AP8" i="172"/>
  <c r="J28" i="172" s="1"/>
  <c r="AM8" i="172"/>
  <c r="L28" i="172" s="1"/>
  <c r="B8" i="172"/>
  <c r="A8" i="172"/>
  <c r="BI7" i="172"/>
  <c r="C43" i="172" s="1"/>
  <c r="BE7" i="172"/>
  <c r="G43" i="172" s="1"/>
  <c r="BC7" i="172"/>
  <c r="C39" i="172" s="1"/>
  <c r="AY7" i="172"/>
  <c r="G39" i="172" s="1"/>
  <c r="AW7" i="172"/>
  <c r="C35" i="172" s="1"/>
  <c r="AS7" i="172"/>
  <c r="G35" i="172" s="1"/>
  <c r="AQ7" i="172"/>
  <c r="C31" i="172" s="1"/>
  <c r="AM7" i="172"/>
  <c r="M31" i="172" s="1"/>
  <c r="AK7" i="172"/>
  <c r="C27" i="172" s="1"/>
  <c r="AG7" i="172"/>
  <c r="G27" i="172" s="1"/>
  <c r="AE7" i="172"/>
  <c r="C23" i="172" s="1"/>
  <c r="AA7" i="172"/>
  <c r="G23" i="172" s="1"/>
  <c r="Y7" i="172"/>
  <c r="C19" i="172" s="1"/>
  <c r="U7" i="172"/>
  <c r="G19" i="172" s="1"/>
  <c r="S7" i="172"/>
  <c r="C15" i="172" s="1"/>
  <c r="O7" i="172"/>
  <c r="G15" i="172" s="1"/>
  <c r="M7" i="172"/>
  <c r="C11" i="172" s="1"/>
  <c r="I7" i="172"/>
  <c r="G11" i="172" s="1"/>
  <c r="BI6" i="172"/>
  <c r="C42" i="172" s="1"/>
  <c r="BE6" i="172"/>
  <c r="G42" i="172" s="1"/>
  <c r="BC6" i="172"/>
  <c r="C38" i="172" s="1"/>
  <c r="AY6" i="172"/>
  <c r="G38" i="172" s="1"/>
  <c r="AW6" i="172"/>
  <c r="C34" i="172" s="1"/>
  <c r="AS6" i="172"/>
  <c r="G34" i="172" s="1"/>
  <c r="AQ6" i="172"/>
  <c r="C30" i="172" s="1"/>
  <c r="AM6" i="172"/>
  <c r="M30" i="172" s="1"/>
  <c r="AK6" i="172"/>
  <c r="C26" i="172" s="1"/>
  <c r="AG6" i="172"/>
  <c r="G26" i="172" s="1"/>
  <c r="AE6" i="172"/>
  <c r="C22" i="172" s="1"/>
  <c r="AA6" i="172"/>
  <c r="G22" i="172" s="1"/>
  <c r="Y6" i="172"/>
  <c r="C18" i="172" s="1"/>
  <c r="U6" i="172"/>
  <c r="G18" i="172" s="1"/>
  <c r="S6" i="172"/>
  <c r="C14" i="172" s="1"/>
  <c r="O6" i="172"/>
  <c r="G14" i="172" s="1"/>
  <c r="M6" i="172"/>
  <c r="C10" i="172" s="1"/>
  <c r="I6" i="172"/>
  <c r="G10" i="172" s="1"/>
  <c r="BI5" i="172"/>
  <c r="C41" i="172" s="1"/>
  <c r="BE5" i="172"/>
  <c r="G41" i="172" s="1"/>
  <c r="BC5" i="172"/>
  <c r="C37" i="172" s="1"/>
  <c r="AY5" i="172"/>
  <c r="G37" i="172" s="1"/>
  <c r="AW5" i="172"/>
  <c r="C33" i="172" s="1"/>
  <c r="AU5" i="172"/>
  <c r="AS5" i="172"/>
  <c r="G33" i="172" s="1"/>
  <c r="AQ5" i="172"/>
  <c r="C29" i="172" s="1"/>
  <c r="AM5" i="172"/>
  <c r="AK5" i="172"/>
  <c r="C25" i="172" s="1"/>
  <c r="AG5" i="172"/>
  <c r="G25" i="172" s="1"/>
  <c r="AE5" i="172"/>
  <c r="C21" i="172" s="1"/>
  <c r="AA5" i="172"/>
  <c r="G21" i="172" s="1"/>
  <c r="Y5" i="172"/>
  <c r="C17" i="172" s="1"/>
  <c r="U5" i="172"/>
  <c r="G17" i="172" s="1"/>
  <c r="S5" i="172"/>
  <c r="C13" i="172" s="1"/>
  <c r="O5" i="172"/>
  <c r="G13" i="172" s="1"/>
  <c r="M5" i="172"/>
  <c r="C9" i="172" s="1"/>
  <c r="I5" i="172"/>
  <c r="G9" i="172" s="1"/>
  <c r="A5" i="172"/>
  <c r="BS4" i="172"/>
  <c r="BR4" i="172"/>
  <c r="BH4" i="172"/>
  <c r="D40" i="172" s="1"/>
  <c r="BE4" i="172"/>
  <c r="F40" i="172" s="1"/>
  <c r="BB4" i="172"/>
  <c r="D36" i="172" s="1"/>
  <c r="AY4" i="172"/>
  <c r="AV4" i="172"/>
  <c r="D32" i="172" s="1"/>
  <c r="AS4" i="172"/>
  <c r="F32" i="172" s="1"/>
  <c r="AP4" i="172"/>
  <c r="D28" i="172" s="1"/>
  <c r="AM4" i="172"/>
  <c r="F28" i="172" s="1"/>
  <c r="AA16" i="181" l="1"/>
  <c r="X20" i="181" s="1"/>
  <c r="AA16" i="190"/>
  <c r="X20" i="190" s="1"/>
  <c r="AJ12" i="181"/>
  <c r="P24" i="181" s="1"/>
  <c r="AG12" i="181"/>
  <c r="R24" i="181" s="1"/>
  <c r="AG12" i="190"/>
  <c r="R24" i="190" s="1"/>
  <c r="AD16" i="191"/>
  <c r="V20" i="191" s="1"/>
  <c r="BS20" i="191"/>
  <c r="L4" i="181"/>
  <c r="I4" i="181"/>
  <c r="F8" i="181" s="1"/>
  <c r="S26" i="191"/>
  <c r="AM16" i="184"/>
  <c r="X28" i="184" s="1"/>
  <c r="BR28" i="184"/>
  <c r="AP16" i="184"/>
  <c r="V28" i="184" s="1"/>
  <c r="Y29" i="184"/>
  <c r="BS28" i="184"/>
  <c r="I4" i="190"/>
  <c r="F8" i="190" s="1"/>
  <c r="L4" i="190"/>
  <c r="D8" i="190" s="1"/>
  <c r="BS8" i="190"/>
  <c r="AJ20" i="181"/>
  <c r="AB24" i="181" s="1"/>
  <c r="AG20" i="181"/>
  <c r="AD24" i="181" s="1"/>
  <c r="AG20" i="190"/>
  <c r="AD24" i="190" s="1"/>
  <c r="AJ20" i="190"/>
  <c r="AB24" i="190" s="1"/>
  <c r="L4" i="191"/>
  <c r="D8" i="191" s="1"/>
  <c r="BN8" i="191" s="1"/>
  <c r="I4" i="191"/>
  <c r="F8" i="191" s="1"/>
  <c r="AG4" i="184"/>
  <c r="F24" i="184" s="1"/>
  <c r="G26" i="184"/>
  <c r="U8" i="190"/>
  <c r="L16" i="190" s="1"/>
  <c r="M17" i="190"/>
  <c r="AG20" i="191"/>
  <c r="AD24" i="191" s="1"/>
  <c r="AJ20" i="191"/>
  <c r="AB24" i="191" s="1"/>
  <c r="BN24" i="191" s="1"/>
  <c r="X8" i="181"/>
  <c r="J16" i="181" s="1"/>
  <c r="U8" i="181"/>
  <c r="L16" i="181" s="1"/>
  <c r="R4" i="181"/>
  <c r="D12" i="181" s="1"/>
  <c r="O4" i="181"/>
  <c r="F12" i="181" s="1"/>
  <c r="X8" i="191"/>
  <c r="J16" i="191" s="1"/>
  <c r="BR16" i="191"/>
  <c r="U8" i="191"/>
  <c r="L16" i="191" s="1"/>
  <c r="AA4" i="184"/>
  <c r="F20" i="184" s="1"/>
  <c r="O4" i="190"/>
  <c r="AM8" i="184"/>
  <c r="L28" i="184" s="1"/>
  <c r="AP8" i="184"/>
  <c r="J28" i="184" s="1"/>
  <c r="AG8" i="181"/>
  <c r="L24" i="181" s="1"/>
  <c r="BP24" i="181" s="1"/>
  <c r="O4" i="191"/>
  <c r="F12" i="191" s="1"/>
  <c r="R4" i="191"/>
  <c r="D12" i="191" s="1"/>
  <c r="G13" i="191"/>
  <c r="AP12" i="184"/>
  <c r="P28" i="184" s="1"/>
  <c r="I25" i="190"/>
  <c r="AJ8" i="191"/>
  <c r="J24" i="191" s="1"/>
  <c r="AG8" i="191"/>
  <c r="L24" i="191" s="1"/>
  <c r="U4" i="191"/>
  <c r="F16" i="191" s="1"/>
  <c r="X4" i="191"/>
  <c r="D16" i="191" s="1"/>
  <c r="X4" i="181"/>
  <c r="D16" i="181" s="1"/>
  <c r="R8" i="191"/>
  <c r="J12" i="191" s="1"/>
  <c r="O8" i="191"/>
  <c r="L12" i="191" s="1"/>
  <c r="BL12" i="191" s="1"/>
  <c r="U4" i="190"/>
  <c r="F16" i="190" s="1"/>
  <c r="BR16" i="190"/>
  <c r="X4" i="190"/>
  <c r="D16" i="190" s="1"/>
  <c r="G17" i="190"/>
  <c r="BS16" i="190"/>
  <c r="BT16" i="190" s="1"/>
  <c r="BX16" i="190" s="1"/>
  <c r="AA12" i="191"/>
  <c r="R20" i="191" s="1"/>
  <c r="AG20" i="184"/>
  <c r="AD24" i="184" s="1"/>
  <c r="AD12" i="181"/>
  <c r="P20" i="181" s="1"/>
  <c r="AA12" i="181"/>
  <c r="R20" i="181" s="1"/>
  <c r="BR8" i="184"/>
  <c r="AA12" i="190"/>
  <c r="R20" i="190" s="1"/>
  <c r="AD12" i="190"/>
  <c r="P20" i="190" s="1"/>
  <c r="BR20" i="190"/>
  <c r="O8" i="181"/>
  <c r="L12" i="181" s="1"/>
  <c r="R8" i="181"/>
  <c r="J12" i="181" s="1"/>
  <c r="BR12" i="190"/>
  <c r="R8" i="190"/>
  <c r="J12" i="190" s="1"/>
  <c r="O8" i="190"/>
  <c r="L12" i="190" s="1"/>
  <c r="AM20" i="184"/>
  <c r="AD28" i="184" s="1"/>
  <c r="AJ16" i="181"/>
  <c r="V24" i="181" s="1"/>
  <c r="AJ16" i="191"/>
  <c r="V24" i="191" s="1"/>
  <c r="AG16" i="191"/>
  <c r="X24" i="191" s="1"/>
  <c r="AJ16" i="190"/>
  <c r="V24" i="190" s="1"/>
  <c r="AG16" i="190"/>
  <c r="X24" i="190" s="1"/>
  <c r="BS24" i="190"/>
  <c r="AA4" i="181"/>
  <c r="F20" i="181" s="1"/>
  <c r="AD4" i="181"/>
  <c r="D20" i="181" s="1"/>
  <c r="AA4" i="191"/>
  <c r="AD4" i="191"/>
  <c r="D20" i="191" s="1"/>
  <c r="AA16" i="184"/>
  <c r="X20" i="184" s="1"/>
  <c r="AA4" i="190"/>
  <c r="F20" i="190" s="1"/>
  <c r="AD4" i="190"/>
  <c r="D20" i="190" s="1"/>
  <c r="U12" i="190"/>
  <c r="R16" i="190" s="1"/>
  <c r="BJ16" i="190"/>
  <c r="BL16" i="190"/>
  <c r="BJ12" i="190"/>
  <c r="BN12" i="190"/>
  <c r="X12" i="191"/>
  <c r="P16" i="191" s="1"/>
  <c r="U12" i="191"/>
  <c r="R16" i="191" s="1"/>
  <c r="BP16" i="191" s="1"/>
  <c r="S17" i="191"/>
  <c r="U12" i="181"/>
  <c r="R16" i="181" s="1"/>
  <c r="AJ8" i="184"/>
  <c r="J24" i="184" s="1"/>
  <c r="M25" i="184"/>
  <c r="X4" i="184"/>
  <c r="D16" i="184" s="1"/>
  <c r="AD8" i="190"/>
  <c r="J20" i="190" s="1"/>
  <c r="AA8" i="190"/>
  <c r="L20" i="190" s="1"/>
  <c r="BJ8" i="190"/>
  <c r="BN8" i="190"/>
  <c r="BP20" i="190"/>
  <c r="BL8" i="190"/>
  <c r="AA8" i="191"/>
  <c r="L20" i="191" s="1"/>
  <c r="BR24" i="190"/>
  <c r="BT4" i="190"/>
  <c r="BX4" i="190" s="1"/>
  <c r="BP4" i="190"/>
  <c r="O8" i="184"/>
  <c r="L12" i="184" s="1"/>
  <c r="AJ4" i="181"/>
  <c r="D24" i="181" s="1"/>
  <c r="BT4" i="181"/>
  <c r="BX4" i="181" s="1"/>
  <c r="AG4" i="181"/>
  <c r="F24" i="181" s="1"/>
  <c r="AJ4" i="191"/>
  <c r="D24" i="191" s="1"/>
  <c r="BT4" i="191"/>
  <c r="BX4" i="191" s="1"/>
  <c r="AG4" i="191"/>
  <c r="F24" i="191" s="1"/>
  <c r="BJ24" i="191"/>
  <c r="BX28" i="191"/>
  <c r="BT28" i="191"/>
  <c r="BW36" i="191"/>
  <c r="BQ36" i="191"/>
  <c r="BM40" i="191"/>
  <c r="BW40" i="191"/>
  <c r="BN20" i="191"/>
  <c r="BJ20" i="191"/>
  <c r="BT12" i="191"/>
  <c r="BX12" i="191" s="1"/>
  <c r="BR32" i="191"/>
  <c r="BT8" i="191"/>
  <c r="BX8" i="191" s="1"/>
  <c r="BS40" i="191"/>
  <c r="BP28" i="191"/>
  <c r="BL28" i="191"/>
  <c r="BL36" i="191"/>
  <c r="BR40" i="191"/>
  <c r="BN28" i="191"/>
  <c r="BJ28" i="191"/>
  <c r="BS24" i="191"/>
  <c r="BR36" i="191"/>
  <c r="BP32" i="191"/>
  <c r="BL32" i="191"/>
  <c r="BS16" i="191"/>
  <c r="BN32" i="191"/>
  <c r="BP8" i="191"/>
  <c r="BL8" i="191"/>
  <c r="BJ32" i="191"/>
  <c r="BR24" i="191"/>
  <c r="F20" i="191"/>
  <c r="BP20" i="191" s="1"/>
  <c r="BJ36" i="191"/>
  <c r="BR20" i="191"/>
  <c r="BP40" i="191"/>
  <c r="BQ40" i="191" s="1"/>
  <c r="BL16" i="191"/>
  <c r="G30" i="191"/>
  <c r="BM36" i="190"/>
  <c r="BW28" i="190"/>
  <c r="BX32" i="190"/>
  <c r="BT32" i="190"/>
  <c r="BP24" i="190"/>
  <c r="BJ28" i="190"/>
  <c r="BN24" i="190"/>
  <c r="L28" i="190"/>
  <c r="BS32" i="190"/>
  <c r="BT8" i="190"/>
  <c r="BX8" i="190" s="1"/>
  <c r="BL40" i="190"/>
  <c r="BJ40" i="190"/>
  <c r="BL20" i="190"/>
  <c r="BN36" i="190"/>
  <c r="BM32" i="190"/>
  <c r="BX28" i="190"/>
  <c r="BN4" i="190"/>
  <c r="F12" i="190"/>
  <c r="BP12" i="190" s="1"/>
  <c r="BJ4" i="190"/>
  <c r="BL32" i="190"/>
  <c r="BP16" i="190"/>
  <c r="BP40" i="190"/>
  <c r="BN16" i="190"/>
  <c r="BN40" i="190"/>
  <c r="BS20" i="190"/>
  <c r="BT20" i="190" s="1"/>
  <c r="BX20" i="190" s="1"/>
  <c r="BS28" i="190"/>
  <c r="BT28" i="190" s="1"/>
  <c r="BX36" i="190"/>
  <c r="BT40" i="190"/>
  <c r="BX40" i="190"/>
  <c r="BL24" i="190"/>
  <c r="BP8" i="190"/>
  <c r="M30" i="190"/>
  <c r="BN32" i="190"/>
  <c r="BN20" i="190"/>
  <c r="BJ20" i="190"/>
  <c r="BJ24" i="190"/>
  <c r="BS12" i="190"/>
  <c r="BT12" i="190" s="1"/>
  <c r="BX12" i="190" s="1"/>
  <c r="BL4" i="190"/>
  <c r="AP20" i="184"/>
  <c r="AB28" i="184" s="1"/>
  <c r="BN28" i="184" s="1"/>
  <c r="BR16" i="184"/>
  <c r="BS16" i="184"/>
  <c r="M13" i="184"/>
  <c r="R8" i="184"/>
  <c r="J12" i="184" s="1"/>
  <c r="AD8" i="184"/>
  <c r="J20" i="184" s="1"/>
  <c r="BS20" i="184"/>
  <c r="AJ20" i="184"/>
  <c r="AB24" i="184" s="1"/>
  <c r="AJ16" i="184"/>
  <c r="V24" i="184" s="1"/>
  <c r="BR24" i="184"/>
  <c r="AJ4" i="184"/>
  <c r="D24" i="184" s="1"/>
  <c r="BS24" i="184"/>
  <c r="C22" i="184"/>
  <c r="BR20" i="184"/>
  <c r="BR12" i="184"/>
  <c r="BS12" i="184"/>
  <c r="BS8" i="184"/>
  <c r="BP36" i="184"/>
  <c r="BL40" i="184"/>
  <c r="BL32" i="184"/>
  <c r="BJ40" i="184"/>
  <c r="BT40" i="184"/>
  <c r="BX40" i="184"/>
  <c r="BP32" i="184"/>
  <c r="BP24" i="184"/>
  <c r="BL36" i="184"/>
  <c r="BJ28" i="184"/>
  <c r="BX36" i="184"/>
  <c r="BT36" i="184"/>
  <c r="BN32" i="184"/>
  <c r="BL24" i="184"/>
  <c r="BX32" i="184"/>
  <c r="BT32" i="184"/>
  <c r="BJ32" i="184"/>
  <c r="BJ36" i="184"/>
  <c r="BN36" i="184"/>
  <c r="BP40" i="184"/>
  <c r="BN40" i="184"/>
  <c r="C18" i="184"/>
  <c r="U12" i="184"/>
  <c r="R16" i="184" s="1"/>
  <c r="Y21" i="184"/>
  <c r="I4" i="184"/>
  <c r="AA8" i="184"/>
  <c r="L20" i="184" s="1"/>
  <c r="AA12" i="184"/>
  <c r="G17" i="184"/>
  <c r="C30" i="184"/>
  <c r="L4" i="184"/>
  <c r="AD12" i="184"/>
  <c r="G22" i="184"/>
  <c r="I31" i="184"/>
  <c r="BT28" i="184"/>
  <c r="BX28" i="184" s="1"/>
  <c r="O4" i="184"/>
  <c r="F12" i="184" s="1"/>
  <c r="BT4" i="184"/>
  <c r="BX4" i="184" s="1"/>
  <c r="O29" i="184"/>
  <c r="AG29" i="184"/>
  <c r="X12" i="184"/>
  <c r="P16" i="184" s="1"/>
  <c r="BN16" i="184" s="1"/>
  <c r="I26" i="184"/>
  <c r="R4" i="184"/>
  <c r="D12" i="184" s="1"/>
  <c r="G30" i="184"/>
  <c r="AM12" i="184"/>
  <c r="R28" i="184" s="1"/>
  <c r="AM24" i="184"/>
  <c r="AJ28" i="184" s="1"/>
  <c r="Y25" i="184"/>
  <c r="AD16" i="184"/>
  <c r="V20" i="184" s="1"/>
  <c r="BJ12" i="181"/>
  <c r="BS20" i="181"/>
  <c r="BT20" i="181" s="1"/>
  <c r="BX20" i="181" s="1"/>
  <c r="BR24" i="181"/>
  <c r="BS28" i="181"/>
  <c r="BR36" i="181"/>
  <c r="BS40" i="181"/>
  <c r="BL36" i="181"/>
  <c r="BL16" i="181"/>
  <c r="BJ32" i="181"/>
  <c r="BN24" i="181"/>
  <c r="BN32" i="181"/>
  <c r="BQ32" i="181" s="1"/>
  <c r="BS32" i="181"/>
  <c r="BS8" i="181"/>
  <c r="BT8" i="181" s="1"/>
  <c r="BX8" i="181" s="1"/>
  <c r="BR16" i="181"/>
  <c r="BP4" i="181"/>
  <c r="BN16" i="181"/>
  <c r="BS12" i="181"/>
  <c r="BR28" i="181"/>
  <c r="BS36" i="181"/>
  <c r="BR40" i="181"/>
  <c r="BT40" i="181" s="1"/>
  <c r="BS24" i="181"/>
  <c r="BR12" i="181"/>
  <c r="BL40" i="181"/>
  <c r="BP36" i="181"/>
  <c r="BJ40" i="181"/>
  <c r="BN28" i="181"/>
  <c r="BT36" i="181"/>
  <c r="BX36" i="181"/>
  <c r="BL8" i="181"/>
  <c r="BP8" i="181"/>
  <c r="BN20" i="181"/>
  <c r="BJ24" i="181"/>
  <c r="BJ28" i="181"/>
  <c r="BN12" i="181"/>
  <c r="BN36" i="181"/>
  <c r="BJ36" i="181"/>
  <c r="BL28" i="181"/>
  <c r="BP28" i="181"/>
  <c r="BL20" i="181"/>
  <c r="BP16" i="181"/>
  <c r="BP40" i="181"/>
  <c r="BL32" i="181"/>
  <c r="BX28" i="181"/>
  <c r="BT28" i="181"/>
  <c r="BP32" i="181"/>
  <c r="BN40" i="181"/>
  <c r="BL12" i="181"/>
  <c r="BP12" i="181"/>
  <c r="BP20" i="181"/>
  <c r="BJ16" i="181"/>
  <c r="BT32" i="181"/>
  <c r="G31" i="181"/>
  <c r="BJ4" i="181"/>
  <c r="D8" i="181"/>
  <c r="BL4" i="181"/>
  <c r="BJ20" i="181"/>
  <c r="BN4" i="181"/>
  <c r="BS8" i="172"/>
  <c r="BN32" i="172"/>
  <c r="X8" i="172"/>
  <c r="J16" i="172" s="1"/>
  <c r="BS28" i="172"/>
  <c r="BR28" i="172"/>
  <c r="BJ40" i="172"/>
  <c r="BR36" i="172"/>
  <c r="AD16" i="172"/>
  <c r="V20" i="172" s="1"/>
  <c r="AA16" i="172"/>
  <c r="X20" i="172" s="1"/>
  <c r="BS20" i="172"/>
  <c r="AJ12" i="172"/>
  <c r="P24" i="172" s="1"/>
  <c r="AG12" i="172"/>
  <c r="R24" i="172" s="1"/>
  <c r="L4" i="172"/>
  <c r="D8" i="172" s="1"/>
  <c r="I4" i="172"/>
  <c r="F8" i="172" s="1"/>
  <c r="AG20" i="172"/>
  <c r="AD24" i="172" s="1"/>
  <c r="AJ20" i="172"/>
  <c r="AB24" i="172" s="1"/>
  <c r="U8" i="172"/>
  <c r="L16" i="172" s="1"/>
  <c r="BS16" i="172"/>
  <c r="R4" i="172"/>
  <c r="D12" i="172" s="1"/>
  <c r="BS12" i="172"/>
  <c r="O4" i="172"/>
  <c r="F12" i="172" s="1"/>
  <c r="AJ8" i="172"/>
  <c r="J24" i="172" s="1"/>
  <c r="AG8" i="172"/>
  <c r="L24" i="172" s="1"/>
  <c r="AD12" i="172"/>
  <c r="P20" i="172" s="1"/>
  <c r="AA12" i="172"/>
  <c r="R20" i="172" s="1"/>
  <c r="R8" i="172"/>
  <c r="J12" i="172" s="1"/>
  <c r="O8" i="172"/>
  <c r="L12" i="172" s="1"/>
  <c r="BR16" i="172"/>
  <c r="X4" i="172"/>
  <c r="D16" i="172" s="1"/>
  <c r="U4" i="172"/>
  <c r="F16" i="172" s="1"/>
  <c r="AJ16" i="172"/>
  <c r="V24" i="172" s="1"/>
  <c r="AG16" i="172"/>
  <c r="X24" i="172" s="1"/>
  <c r="BR20" i="172"/>
  <c r="AD4" i="172"/>
  <c r="D20" i="172" s="1"/>
  <c r="AA4" i="172"/>
  <c r="F20" i="172" s="1"/>
  <c r="U12" i="172"/>
  <c r="R16" i="172" s="1"/>
  <c r="X12" i="172"/>
  <c r="P16" i="172" s="1"/>
  <c r="AA8" i="172"/>
  <c r="L20" i="172" s="1"/>
  <c r="AD8" i="172"/>
  <c r="J20" i="172" s="1"/>
  <c r="AJ4" i="172"/>
  <c r="D24" i="172" s="1"/>
  <c r="BR24" i="172"/>
  <c r="BT4" i="172"/>
  <c r="BX4" i="172" s="1"/>
  <c r="BS24" i="172"/>
  <c r="AG4" i="172"/>
  <c r="F24" i="172" s="1"/>
  <c r="BQ32" i="172"/>
  <c r="BW32" i="172"/>
  <c r="G29" i="172"/>
  <c r="M29" i="172"/>
  <c r="BL28" i="172"/>
  <c r="BT36" i="172"/>
  <c r="BX36" i="172"/>
  <c r="BX28" i="172"/>
  <c r="BT28" i="172"/>
  <c r="BJ28" i="172"/>
  <c r="BN28" i="172"/>
  <c r="BP32" i="172"/>
  <c r="BL32" i="172"/>
  <c r="BJ36" i="172"/>
  <c r="BN36" i="172"/>
  <c r="BJ32" i="172"/>
  <c r="BT32" i="172"/>
  <c r="BP40" i="172"/>
  <c r="BP36" i="172"/>
  <c r="BL36" i="172"/>
  <c r="BL40" i="172"/>
  <c r="BM40" i="172" s="1"/>
  <c r="BN40" i="172"/>
  <c r="BR8" i="172"/>
  <c r="BP28" i="172"/>
  <c r="BR12" i="172"/>
  <c r="G31" i="172"/>
  <c r="BT40" i="172"/>
  <c r="BX32" i="172"/>
  <c r="G30" i="172"/>
  <c r="BT16" i="191" l="1"/>
  <c r="BX16" i="191" s="1"/>
  <c r="BP4" i="191"/>
  <c r="BT8" i="184"/>
  <c r="BX8" i="184" s="1"/>
  <c r="BL24" i="181"/>
  <c r="BM24" i="181" s="1"/>
  <c r="BL4" i="191"/>
  <c r="BJ8" i="191"/>
  <c r="BM8" i="191" s="1"/>
  <c r="BP12" i="191"/>
  <c r="BM16" i="190"/>
  <c r="BQ12" i="190"/>
  <c r="BW12" i="190" s="1"/>
  <c r="BY12" i="190" s="1"/>
  <c r="BQ8" i="190"/>
  <c r="BW8" i="190" s="1"/>
  <c r="BY8" i="190" s="1"/>
  <c r="BQ24" i="181"/>
  <c r="BW24" i="181" s="1"/>
  <c r="BN16" i="191"/>
  <c r="BQ16" i="191" s="1"/>
  <c r="BW16" i="191" s="1"/>
  <c r="BP24" i="191"/>
  <c r="BQ24" i="191" s="1"/>
  <c r="BT24" i="190"/>
  <c r="BT16" i="172"/>
  <c r="BX16" i="172" s="1"/>
  <c r="BJ16" i="191"/>
  <c r="BM16" i="191" s="1"/>
  <c r="BJ12" i="191"/>
  <c r="BM12" i="191" s="1"/>
  <c r="BN12" i="191"/>
  <c r="BT16" i="181"/>
  <c r="BX16" i="181" s="1"/>
  <c r="BM12" i="181"/>
  <c r="BT16" i="184"/>
  <c r="BX16" i="184" s="1"/>
  <c r="BM8" i="190"/>
  <c r="BX24" i="190"/>
  <c r="BT24" i="181"/>
  <c r="BX24" i="181" s="1"/>
  <c r="BL24" i="191"/>
  <c r="BM24" i="191" s="1"/>
  <c r="BN4" i="191"/>
  <c r="BQ4" i="191" s="1"/>
  <c r="BJ4" i="191"/>
  <c r="BM28" i="191"/>
  <c r="BT24" i="191"/>
  <c r="BX24" i="191" s="1"/>
  <c r="BQ32" i="191"/>
  <c r="BW32" i="191"/>
  <c r="BY32" i="191" s="1"/>
  <c r="BT40" i="191"/>
  <c r="BX40" i="191"/>
  <c r="BY40" i="191" s="1"/>
  <c r="BT20" i="191"/>
  <c r="BX20" i="191" s="1"/>
  <c r="BL20" i="191"/>
  <c r="BM20" i="191" s="1"/>
  <c r="BQ20" i="191"/>
  <c r="BW20" i="191" s="1"/>
  <c r="BX36" i="191"/>
  <c r="BY36" i="191" s="1"/>
  <c r="BT36" i="191"/>
  <c r="BM36" i="191"/>
  <c r="BM32" i="191"/>
  <c r="BX32" i="191"/>
  <c r="BT32" i="191"/>
  <c r="BQ28" i="191"/>
  <c r="BW28" i="191"/>
  <c r="BY28" i="191" s="1"/>
  <c r="BQ8" i="191"/>
  <c r="BW8" i="191" s="1"/>
  <c r="BY8" i="191" s="1"/>
  <c r="BY28" i="190"/>
  <c r="BM24" i="190"/>
  <c r="BM20" i="190"/>
  <c r="BM4" i="190"/>
  <c r="BQ16" i="190"/>
  <c r="BW16" i="190" s="1"/>
  <c r="BY16" i="190" s="1"/>
  <c r="BM40" i="190"/>
  <c r="BL12" i="190"/>
  <c r="BM12" i="190" s="1"/>
  <c r="BQ4" i="190"/>
  <c r="BW4" i="190" s="1"/>
  <c r="BY4" i="190" s="1"/>
  <c r="BQ20" i="190"/>
  <c r="BW20" i="190" s="1"/>
  <c r="BY20" i="190" s="1"/>
  <c r="BW32" i="190"/>
  <c r="BY32" i="190" s="1"/>
  <c r="BQ32" i="190"/>
  <c r="BL28" i="190"/>
  <c r="BM28" i="190" s="1"/>
  <c r="BP28" i="190"/>
  <c r="BQ28" i="190" s="1"/>
  <c r="BQ36" i="190"/>
  <c r="BW36" i="190"/>
  <c r="BY36" i="190" s="1"/>
  <c r="BW40" i="190"/>
  <c r="BY40" i="190" s="1"/>
  <c r="BQ40" i="190"/>
  <c r="BQ24" i="190"/>
  <c r="BW24" i="190" s="1"/>
  <c r="BP28" i="184"/>
  <c r="BQ28" i="184" s="1"/>
  <c r="BJ16" i="184"/>
  <c r="BT20" i="184"/>
  <c r="BX20" i="184" s="1"/>
  <c r="BJ20" i="184"/>
  <c r="BL16" i="184"/>
  <c r="BL20" i="184"/>
  <c r="BP20" i="184"/>
  <c r="BT24" i="184"/>
  <c r="BX24" i="184" s="1"/>
  <c r="BT12" i="184"/>
  <c r="BX12" i="184" s="1"/>
  <c r="BM40" i="184"/>
  <c r="BW40" i="184"/>
  <c r="BY40" i="184" s="1"/>
  <c r="BQ40" i="184"/>
  <c r="BL28" i="184"/>
  <c r="BM28" i="184" s="1"/>
  <c r="BN20" i="184"/>
  <c r="BP16" i="184"/>
  <c r="BQ16" i="184" s="1"/>
  <c r="BW16" i="184" s="1"/>
  <c r="BJ24" i="184"/>
  <c r="BW36" i="184"/>
  <c r="BY36" i="184" s="1"/>
  <c r="BQ36" i="184"/>
  <c r="BQ32" i="184"/>
  <c r="BW32" i="184"/>
  <c r="BL4" i="184"/>
  <c r="D8" i="184"/>
  <c r="BP4" i="184"/>
  <c r="F8" i="184"/>
  <c r="BJ4" i="184"/>
  <c r="BN4" i="184"/>
  <c r="BM36" i="184"/>
  <c r="BN24" i="184"/>
  <c r="BJ12" i="184"/>
  <c r="BM32" i="184"/>
  <c r="BY32" i="184"/>
  <c r="BN12" i="184"/>
  <c r="BP12" i="184"/>
  <c r="BL12" i="184"/>
  <c r="BT12" i="181"/>
  <c r="BX12" i="181" s="1"/>
  <c r="BQ16" i="181"/>
  <c r="BW16" i="181" s="1"/>
  <c r="BM32" i="181"/>
  <c r="BW32" i="181"/>
  <c r="BY32" i="181" s="1"/>
  <c r="BX40" i="181"/>
  <c r="BQ40" i="181"/>
  <c r="BW40" i="181"/>
  <c r="BY40" i="181" s="1"/>
  <c r="BM36" i="181"/>
  <c r="BJ8" i="181"/>
  <c r="BN8" i="181"/>
  <c r="BQ36" i="181"/>
  <c r="BW36" i="181"/>
  <c r="BY36" i="181" s="1"/>
  <c r="BW28" i="181"/>
  <c r="BY28" i="181" s="1"/>
  <c r="BQ28" i="181"/>
  <c r="BQ12" i="181"/>
  <c r="BW12" i="181" s="1"/>
  <c r="BQ20" i="181"/>
  <c r="BW20" i="181" s="1"/>
  <c r="BY20" i="181" s="1"/>
  <c r="BM28" i="181"/>
  <c r="BM40" i="181"/>
  <c r="BQ4" i="181"/>
  <c r="BW4" i="181" s="1"/>
  <c r="BY4" i="181" s="1"/>
  <c r="BM20" i="181"/>
  <c r="BM4" i="181"/>
  <c r="BM16" i="181"/>
  <c r="BT20" i="172"/>
  <c r="BX20" i="172" s="1"/>
  <c r="BN24" i="172"/>
  <c r="BP24" i="172"/>
  <c r="BP12" i="172"/>
  <c r="BL16" i="172"/>
  <c r="BJ24" i="172"/>
  <c r="BL24" i="172"/>
  <c r="BN16" i="172"/>
  <c r="BT24" i="172"/>
  <c r="BX24" i="172" s="1"/>
  <c r="BJ16" i="172"/>
  <c r="BN20" i="172"/>
  <c r="BL4" i="172"/>
  <c r="BN4" i="172"/>
  <c r="BJ4" i="172"/>
  <c r="BP20" i="172"/>
  <c r="BN12" i="172"/>
  <c r="BP16" i="172"/>
  <c r="BJ12" i="172"/>
  <c r="BL20" i="172"/>
  <c r="BL8" i="172"/>
  <c r="BP8" i="172"/>
  <c r="BJ20" i="172"/>
  <c r="BP4" i="172"/>
  <c r="BT8" i="172"/>
  <c r="BX8" i="172" s="1"/>
  <c r="BQ36" i="172"/>
  <c r="BW36" i="172"/>
  <c r="BM32" i="172"/>
  <c r="BY32" i="172"/>
  <c r="BY36" i="172"/>
  <c r="BM36" i="172"/>
  <c r="BQ40" i="172"/>
  <c r="BW40" i="172"/>
  <c r="BY40" i="172" s="1"/>
  <c r="BM28" i="172"/>
  <c r="BQ28" i="172"/>
  <c r="BW28" i="172"/>
  <c r="BY28" i="172" s="1"/>
  <c r="BL12" i="172"/>
  <c r="BN8" i="172"/>
  <c r="BJ8" i="172"/>
  <c r="BT12" i="172"/>
  <c r="BX12" i="172" s="1"/>
  <c r="BQ12" i="191" l="1"/>
  <c r="BW12" i="191" s="1"/>
  <c r="BY12" i="191" s="1"/>
  <c r="BM4" i="191"/>
  <c r="BY16" i="191"/>
  <c r="BW28" i="184"/>
  <c r="BY28" i="184" s="1"/>
  <c r="BW24" i="191"/>
  <c r="BY24" i="191" s="1"/>
  <c r="BM16" i="184"/>
  <c r="BY16" i="181"/>
  <c r="BY12" i="181"/>
  <c r="BY20" i="191"/>
  <c r="BY24" i="190"/>
  <c r="BV24" i="190" s="1"/>
  <c r="BU24" i="190" s="1"/>
  <c r="AF50" i="190" s="1"/>
  <c r="BY24" i="181"/>
  <c r="BW4" i="191"/>
  <c r="BY4" i="191" s="1"/>
  <c r="BM20" i="184"/>
  <c r="BY16" i="184"/>
  <c r="BQ4" i="184"/>
  <c r="BW4" i="184" s="1"/>
  <c r="BY4" i="184" s="1"/>
  <c r="BM4" i="184"/>
  <c r="BP8" i="184"/>
  <c r="BL8" i="184"/>
  <c r="BQ20" i="184"/>
  <c r="BW20" i="184" s="1"/>
  <c r="BY20" i="184" s="1"/>
  <c r="BN8" i="184"/>
  <c r="BJ8" i="184"/>
  <c r="BM12" i="184"/>
  <c r="BQ12" i="184"/>
  <c r="BW12" i="184" s="1"/>
  <c r="BY12" i="184" s="1"/>
  <c r="BQ24" i="184"/>
  <c r="BW24" i="184"/>
  <c r="BY24" i="184" s="1"/>
  <c r="BM24" i="184"/>
  <c r="BM8" i="181"/>
  <c r="BQ8" i="181"/>
  <c r="BW8" i="181" s="1"/>
  <c r="BY8" i="181" s="1"/>
  <c r="BM24" i="172"/>
  <c r="BQ24" i="172"/>
  <c r="BW24" i="172" s="1"/>
  <c r="BY24" i="172" s="1"/>
  <c r="BQ20" i="172"/>
  <c r="BW20" i="172" s="1"/>
  <c r="BY20" i="172" s="1"/>
  <c r="BM12" i="172"/>
  <c r="BQ12" i="172"/>
  <c r="BW12" i="172" s="1"/>
  <c r="BY12" i="172" s="1"/>
  <c r="BM16" i="172"/>
  <c r="BM4" i="172"/>
  <c r="BQ4" i="172"/>
  <c r="BW4" i="172" s="1"/>
  <c r="BY4" i="172" s="1"/>
  <c r="BQ16" i="172"/>
  <c r="BW16" i="172" s="1"/>
  <c r="BY16" i="172" s="1"/>
  <c r="BM20" i="172"/>
  <c r="BM8" i="172"/>
  <c r="BQ8" i="172"/>
  <c r="BW8" i="172" s="1"/>
  <c r="BY8" i="172" s="1"/>
  <c r="BV16" i="190" l="1"/>
  <c r="BU16" i="190" s="1"/>
  <c r="T50" i="190" s="1"/>
  <c r="BV8" i="190"/>
  <c r="BU8" i="190" s="1"/>
  <c r="H50" i="190" s="1"/>
  <c r="BV20" i="190"/>
  <c r="BU20" i="190" s="1"/>
  <c r="Z50" i="190" s="1"/>
  <c r="BV40" i="190"/>
  <c r="BU40" i="190" s="1"/>
  <c r="BD50" i="190" s="1"/>
  <c r="BV40" i="191"/>
  <c r="BU40" i="191" s="1"/>
  <c r="BD50" i="191" s="1"/>
  <c r="BV12" i="190"/>
  <c r="BU12" i="190" s="1"/>
  <c r="N50" i="190" s="1"/>
  <c r="BV36" i="190"/>
  <c r="BU36" i="190" s="1"/>
  <c r="AX50" i="190" s="1"/>
  <c r="BV28" i="190"/>
  <c r="BU28" i="190" s="1"/>
  <c r="AL50" i="190" s="1"/>
  <c r="BV32" i="190"/>
  <c r="BU32" i="190" s="1"/>
  <c r="AR50" i="190" s="1"/>
  <c r="BV4" i="190"/>
  <c r="BU4" i="190" s="1"/>
  <c r="B50" i="190" s="1"/>
  <c r="BV36" i="191"/>
  <c r="BU36" i="191" s="1"/>
  <c r="AX50" i="191" s="1"/>
  <c r="BV28" i="191"/>
  <c r="BU28" i="191" s="1"/>
  <c r="AL50" i="191" s="1"/>
  <c r="BV20" i="191"/>
  <c r="BU20" i="191" s="1"/>
  <c r="Z50" i="191" s="1"/>
  <c r="BV8" i="191"/>
  <c r="BU8" i="191" s="1"/>
  <c r="H50" i="191" s="1"/>
  <c r="BV32" i="191"/>
  <c r="BU32" i="191" s="1"/>
  <c r="AR50" i="191" s="1"/>
  <c r="BV16" i="191"/>
  <c r="BU16" i="191" s="1"/>
  <c r="T50" i="191" s="1"/>
  <c r="BV24" i="191"/>
  <c r="BU24" i="191" s="1"/>
  <c r="AF50" i="191" s="1"/>
  <c r="BV4" i="191"/>
  <c r="BU4" i="191" s="1"/>
  <c r="B50" i="191" s="1"/>
  <c r="BV12" i="191"/>
  <c r="BU12" i="191" s="1"/>
  <c r="N50" i="191" s="1"/>
  <c r="BM8" i="184"/>
  <c r="BQ8" i="184"/>
  <c r="BW8" i="184" s="1"/>
  <c r="BY8" i="184" s="1"/>
  <c r="BV8" i="181"/>
  <c r="BU8" i="181" s="1"/>
  <c r="H50" i="181" s="1"/>
  <c r="BV28" i="181"/>
  <c r="BU28" i="181" s="1"/>
  <c r="AL50" i="181" s="1"/>
  <c r="BV32" i="181"/>
  <c r="BU32" i="181" s="1"/>
  <c r="AR50" i="181" s="1"/>
  <c r="BV20" i="181"/>
  <c r="BU20" i="181" s="1"/>
  <c r="Z50" i="181" s="1"/>
  <c r="BV24" i="181"/>
  <c r="BU24" i="181" s="1"/>
  <c r="AF50" i="181" s="1"/>
  <c r="BV16" i="181"/>
  <c r="BU16" i="181" s="1"/>
  <c r="T50" i="181" s="1"/>
  <c r="BV40" i="181"/>
  <c r="BU40" i="181" s="1"/>
  <c r="BD50" i="181" s="1"/>
  <c r="BV12" i="181"/>
  <c r="BU12" i="181" s="1"/>
  <c r="N50" i="181" s="1"/>
  <c r="BV4" i="181"/>
  <c r="BU4" i="181" s="1"/>
  <c r="B50" i="181" s="1"/>
  <c r="BV36" i="181"/>
  <c r="BU36" i="181" s="1"/>
  <c r="AX50" i="181" s="1"/>
  <c r="BV8" i="172"/>
  <c r="BU8" i="172" s="1"/>
  <c r="H50" i="172" s="1"/>
  <c r="BV32" i="172"/>
  <c r="BU32" i="172" s="1"/>
  <c r="AR50" i="172" s="1"/>
  <c r="BV28" i="172"/>
  <c r="BU28" i="172" s="1"/>
  <c r="AL50" i="172" s="1"/>
  <c r="BV12" i="172"/>
  <c r="BU12" i="172" s="1"/>
  <c r="N50" i="172" s="1"/>
  <c r="BV20" i="172"/>
  <c r="BU20" i="172" s="1"/>
  <c r="Z50" i="172" s="1"/>
  <c r="BV4" i="172"/>
  <c r="BU4" i="172" s="1"/>
  <c r="B50" i="172" s="1"/>
  <c r="BV24" i="172"/>
  <c r="BU24" i="172" s="1"/>
  <c r="AF50" i="172" s="1"/>
  <c r="BV36" i="172"/>
  <c r="BU36" i="172" s="1"/>
  <c r="AX50" i="172" s="1"/>
  <c r="BV40" i="172"/>
  <c r="BU40" i="172" s="1"/>
  <c r="BD50" i="172" s="1"/>
  <c r="BV16" i="172"/>
  <c r="BU16" i="172" s="1"/>
  <c r="T50" i="172" s="1"/>
  <c r="BV8" i="184" l="1"/>
  <c r="BU8" i="184" s="1"/>
  <c r="H50" i="184" s="1"/>
  <c r="BV32" i="184"/>
  <c r="BU32" i="184" s="1"/>
  <c r="AR50" i="184" s="1"/>
  <c r="BV12" i="184"/>
  <c r="BU12" i="184" s="1"/>
  <c r="N50" i="184" s="1"/>
  <c r="BV40" i="184"/>
  <c r="BU40" i="184" s="1"/>
  <c r="BD50" i="184" s="1"/>
  <c r="BV20" i="184"/>
  <c r="BU20" i="184" s="1"/>
  <c r="Z50" i="184" s="1"/>
  <c r="BV24" i="184"/>
  <c r="BU24" i="184" s="1"/>
  <c r="AF50" i="184" s="1"/>
  <c r="BV4" i="184"/>
  <c r="BU4" i="184" s="1"/>
  <c r="B50" i="184" s="1"/>
  <c r="BV16" i="184"/>
  <c r="BU16" i="184" s="1"/>
  <c r="T50" i="184" s="1"/>
  <c r="BV28" i="184"/>
  <c r="BU28" i="184" s="1"/>
  <c r="AL50" i="184" s="1"/>
  <c r="BV36" i="184"/>
  <c r="BU36" i="184" s="1"/>
  <c r="AX50" i="184" s="1"/>
</calcChain>
</file>

<file path=xl/sharedStrings.xml><?xml version="1.0" encoding="utf-8"?>
<sst xmlns="http://schemas.openxmlformats.org/spreadsheetml/2006/main" count="2952" uniqueCount="136">
  <si>
    <t>集計表</t>
  </si>
  <si>
    <t>（青色の未入力のこと）</t>
  </si>
  <si>
    <t>地区</t>
  </si>
  <si>
    <t>勝敗</t>
  </si>
  <si>
    <t>勝ち点</t>
  </si>
  <si>
    <t>得セット数</t>
  </si>
  <si>
    <t>損セット数</t>
  </si>
  <si>
    <t>セット率</t>
  </si>
  <si>
    <t>得点</t>
  </si>
  <si>
    <t>失点</t>
  </si>
  <si>
    <t>ポイント率</t>
  </si>
  <si>
    <t>順位</t>
  </si>
  <si>
    <t>チーム名</t>
  </si>
  <si>
    <t>　</t>
  </si>
  <si>
    <t>-</t>
  </si>
  <si>
    <t>⑩</t>
  </si>
  <si>
    <t>⑦</t>
  </si>
  <si>
    <t>④</t>
  </si>
  <si>
    <t>①</t>
  </si>
  <si>
    <t>⑥</t>
  </si>
  <si>
    <t>⑪</t>
  </si>
  <si>
    <t>②</t>
  </si>
  <si>
    <t>⑨</t>
  </si>
  <si>
    <t>③</t>
  </si>
  <si>
    <t>⑧</t>
  </si>
  <si>
    <t>⑤</t>
  </si>
  <si>
    <t>⑫</t>
  </si>
  <si>
    <t>⑬</t>
  </si>
  <si>
    <t>⑭</t>
  </si>
  <si>
    <t>⑯</t>
  </si>
  <si>
    <t>⑱</t>
  </si>
  <si>
    <t>⑮</t>
  </si>
  <si>
    <t>⑰</t>
  </si>
  <si>
    <t>レッドビッキーズ</t>
    <phoneticPr fontId="13"/>
  </si>
  <si>
    <t>-</t>
    <phoneticPr fontId="13"/>
  </si>
  <si>
    <t>２位</t>
    <rPh sb="1" eb="2">
      <t>イ</t>
    </rPh>
    <phoneticPr fontId="13"/>
  </si>
  <si>
    <t>第５コート</t>
    <phoneticPr fontId="13"/>
  </si>
  <si>
    <t>甚目寺☆星</t>
    <phoneticPr fontId="13"/>
  </si>
  <si>
    <t>華成</t>
    <phoneticPr fontId="13"/>
  </si>
  <si>
    <t>ＵＮＦＡＩＲ奥田班</t>
    <phoneticPr fontId="13"/>
  </si>
  <si>
    <t>ＵＮＦＡＩＲ高間班</t>
    <phoneticPr fontId="13"/>
  </si>
  <si>
    <t>雅やか</t>
    <phoneticPr fontId="13"/>
  </si>
  <si>
    <t>第７コート</t>
    <phoneticPr fontId="13"/>
  </si>
  <si>
    <t>大塚ＳＶＣ</t>
    <phoneticPr fontId="13"/>
  </si>
  <si>
    <t>第４コート</t>
    <phoneticPr fontId="13"/>
  </si>
  <si>
    <t>ペガサス流星</t>
    <phoneticPr fontId="13"/>
  </si>
  <si>
    <t>つくし</t>
    <phoneticPr fontId="13"/>
  </si>
  <si>
    <t>七宝カリブ</t>
    <phoneticPr fontId="13"/>
  </si>
  <si>
    <t>ワルキューレ</t>
    <phoneticPr fontId="13"/>
  </si>
  <si>
    <t>第３コート</t>
    <phoneticPr fontId="13"/>
  </si>
  <si>
    <t>甚目寺☆空</t>
    <phoneticPr fontId="13"/>
  </si>
  <si>
    <t>忍者</t>
    <phoneticPr fontId="13"/>
  </si>
  <si>
    <t>ペガサス</t>
    <phoneticPr fontId="13"/>
  </si>
  <si>
    <t>ひまわり平和　Aチーム</t>
    <phoneticPr fontId="13"/>
  </si>
  <si>
    <t>ＲＩＳＥ</t>
    <phoneticPr fontId="13"/>
  </si>
  <si>
    <t>甚目寺☆月</t>
    <phoneticPr fontId="13"/>
  </si>
  <si>
    <t>ゆにーく</t>
    <phoneticPr fontId="13"/>
  </si>
  <si>
    <t>第１コート</t>
    <phoneticPr fontId="13"/>
  </si>
  <si>
    <t>トリムフリーの部</t>
    <phoneticPr fontId="13"/>
  </si>
  <si>
    <t>KISOGAWA</t>
    <phoneticPr fontId="13"/>
  </si>
  <si>
    <t>POPCORN</t>
    <phoneticPr fontId="13"/>
  </si>
  <si>
    <t>ハッピー　B</t>
    <phoneticPr fontId="13"/>
  </si>
  <si>
    <t>第２コート</t>
    <phoneticPr fontId="13"/>
  </si>
  <si>
    <t>大治町スポーツセンター</t>
    <rPh sb="0" eb="3">
      <t>オオハルチョウ</t>
    </rPh>
    <phoneticPr fontId="13"/>
  </si>
  <si>
    <t>愛西ＳＶＣ</t>
    <phoneticPr fontId="13"/>
  </si>
  <si>
    <t>ハッピー　A</t>
    <phoneticPr fontId="13"/>
  </si>
  <si>
    <t>Ｓｍａｉｌｙ</t>
    <phoneticPr fontId="13"/>
  </si>
  <si>
    <t>ハッピー</t>
    <phoneticPr fontId="13"/>
  </si>
  <si>
    <t>as one　B</t>
    <phoneticPr fontId="13"/>
  </si>
  <si>
    <t>ベストマッチ</t>
    <phoneticPr fontId="13"/>
  </si>
  <si>
    <t>ｓｉｇｍａ－ｍｕ</t>
    <phoneticPr fontId="13"/>
  </si>
  <si>
    <t>レッドビッキーズ　壱</t>
    <phoneticPr fontId="13"/>
  </si>
  <si>
    <t>清水SVC</t>
    <phoneticPr fontId="13"/>
  </si>
  <si>
    <t>スガキヤ　すーちゃん</t>
    <phoneticPr fontId="13"/>
  </si>
  <si>
    <t>フライデー</t>
    <phoneticPr fontId="13"/>
  </si>
  <si>
    <t>レッドビッキーズ　弐</t>
    <phoneticPr fontId="13"/>
  </si>
  <si>
    <t>ひまわり平和　Bチーム</t>
    <phoneticPr fontId="13"/>
  </si>
  <si>
    <t>集計表</t>
    <rPh sb="0" eb="2">
      <t>シュウケイ</t>
    </rPh>
    <rPh sb="2" eb="3">
      <t>ヒョウ</t>
    </rPh>
    <phoneticPr fontId="14"/>
  </si>
  <si>
    <t>（青色の未入力のこと）</t>
    <rPh sb="1" eb="3">
      <t>アオイロ</t>
    </rPh>
    <rPh sb="4" eb="7">
      <t>ミニュウリョク</t>
    </rPh>
    <phoneticPr fontId="14"/>
  </si>
  <si>
    <t>地区</t>
    <rPh sb="0" eb="2">
      <t>チク</t>
    </rPh>
    <phoneticPr fontId="14"/>
  </si>
  <si>
    <t>勝敗</t>
    <rPh sb="0" eb="2">
      <t>ショウハイ</t>
    </rPh>
    <phoneticPr fontId="14"/>
  </si>
  <si>
    <t>勝ち点</t>
    <rPh sb="0" eb="1">
      <t>カ</t>
    </rPh>
    <rPh sb="2" eb="3">
      <t>テン</t>
    </rPh>
    <phoneticPr fontId="13"/>
  </si>
  <si>
    <t>得セット数</t>
    <rPh sb="0" eb="1">
      <t>トク</t>
    </rPh>
    <phoneticPr fontId="14"/>
  </si>
  <si>
    <t>損セット数</t>
    <rPh sb="0" eb="1">
      <t>ソン</t>
    </rPh>
    <rPh sb="4" eb="5">
      <t>スウ</t>
    </rPh>
    <phoneticPr fontId="14"/>
  </si>
  <si>
    <t>セット率</t>
    <rPh sb="3" eb="4">
      <t>リツ</t>
    </rPh>
    <phoneticPr fontId="14"/>
  </si>
  <si>
    <t>得点</t>
    <rPh sb="0" eb="2">
      <t>トクテン</t>
    </rPh>
    <phoneticPr fontId="14"/>
  </si>
  <si>
    <t>失点</t>
    <rPh sb="0" eb="2">
      <t>シッテン</t>
    </rPh>
    <phoneticPr fontId="14"/>
  </si>
  <si>
    <t>ポイント率</t>
    <rPh sb="4" eb="5">
      <t>リツ</t>
    </rPh>
    <phoneticPr fontId="14"/>
  </si>
  <si>
    <t>順位</t>
    <rPh sb="0" eb="2">
      <t>ジュンイ</t>
    </rPh>
    <phoneticPr fontId="14"/>
  </si>
  <si>
    <t>チーム名</t>
    <rPh sb="3" eb="4">
      <t>ナ</t>
    </rPh>
    <phoneticPr fontId="14"/>
  </si>
  <si>
    <t>⑤</t>
    <phoneticPr fontId="13"/>
  </si>
  <si>
    <t>-</t>
    <phoneticPr fontId="14"/>
  </si>
  <si>
    <t>③</t>
    <phoneticPr fontId="13"/>
  </si>
  <si>
    <t>①</t>
    <phoneticPr fontId="13"/>
  </si>
  <si>
    <t>②</t>
    <phoneticPr fontId="13"/>
  </si>
  <si>
    <t>④</t>
    <phoneticPr fontId="13"/>
  </si>
  <si>
    <t>⑥</t>
    <phoneticPr fontId="13"/>
  </si>
  <si>
    <t>⑭</t>
    <phoneticPr fontId="13"/>
  </si>
  <si>
    <t>⑪</t>
    <phoneticPr fontId="13"/>
  </si>
  <si>
    <t>⑨</t>
    <phoneticPr fontId="13"/>
  </si>
  <si>
    <t>⑫</t>
    <phoneticPr fontId="13"/>
  </si>
  <si>
    <t>⑩</t>
    <phoneticPr fontId="13"/>
  </si>
  <si>
    <t>⑦</t>
    <phoneticPr fontId="13"/>
  </si>
  <si>
    <t>⑯</t>
    <phoneticPr fontId="13"/>
  </si>
  <si>
    <t>1・２位戦</t>
    <rPh sb="3" eb="4">
      <t>イ</t>
    </rPh>
    <rPh sb="4" eb="5">
      <t>セン</t>
    </rPh>
    <phoneticPr fontId="13"/>
  </si>
  <si>
    <t>３・４位戦</t>
    <rPh sb="3" eb="4">
      <t>イ</t>
    </rPh>
    <rPh sb="4" eb="5">
      <t>セン</t>
    </rPh>
    <phoneticPr fontId="13"/>
  </si>
  <si>
    <t>第６コート</t>
    <rPh sb="0" eb="1">
      <t>ダイ</t>
    </rPh>
    <phoneticPr fontId="14"/>
  </si>
  <si>
    <t>トリム５０歳以上の部</t>
    <rPh sb="5" eb="8">
      <t>サイイジョウ</t>
    </rPh>
    <rPh sb="9" eb="10">
      <t>ブ</t>
    </rPh>
    <phoneticPr fontId="13"/>
  </si>
  <si>
    <t>ａｓ ｏｎｅ 　A</t>
    <phoneticPr fontId="13"/>
  </si>
  <si>
    <t>大志で～</t>
    <phoneticPr fontId="13"/>
  </si>
  <si>
    <t>ファミリーの部</t>
    <phoneticPr fontId="13"/>
  </si>
  <si>
    <t>はなりジュニア A</t>
    <phoneticPr fontId="13"/>
  </si>
  <si>
    <t>はなりジュニア B</t>
    <phoneticPr fontId="13"/>
  </si>
  <si>
    <t>７試合目</t>
    <rPh sb="1" eb="4">
      <t>シアイメ</t>
    </rPh>
    <phoneticPr fontId="13"/>
  </si>
  <si>
    <t>８試合目</t>
  </si>
  <si>
    <t>９試合目</t>
    <rPh sb="1" eb="4">
      <t>シアイメ</t>
    </rPh>
    <phoneticPr fontId="13"/>
  </si>
  <si>
    <t>１０試合目</t>
  </si>
  <si>
    <t>７試合目の敗者</t>
    <rPh sb="1" eb="3">
      <t>シアイ</t>
    </rPh>
    <rPh sb="3" eb="4">
      <t>メ</t>
    </rPh>
    <rPh sb="5" eb="7">
      <t>ハイシャ</t>
    </rPh>
    <phoneticPr fontId="13"/>
  </si>
  <si>
    <t>８試合目の敗者</t>
    <rPh sb="1" eb="4">
      <t>シアイメ</t>
    </rPh>
    <rPh sb="5" eb="7">
      <t>ハイシャ</t>
    </rPh>
    <phoneticPr fontId="13"/>
  </si>
  <si>
    <t>７試合目の勝者</t>
  </si>
  <si>
    <t>⑧</t>
    <phoneticPr fontId="13"/>
  </si>
  <si>
    <t>８試合目の勝者</t>
    <rPh sb="1" eb="4">
      <t>シアイメ</t>
    </rPh>
    <rPh sb="5" eb="7">
      <t>ショウシャ</t>
    </rPh>
    <phoneticPr fontId="13"/>
  </si>
  <si>
    <t>レッドビッキーズ弐の⑱は６試合目なので算定せず</t>
    <rPh sb="8" eb="9">
      <t>ニ</t>
    </rPh>
    <rPh sb="13" eb="16">
      <t>シアイメ</t>
    </rPh>
    <rPh sb="19" eb="21">
      <t>サンテイ</t>
    </rPh>
    <phoneticPr fontId="13"/>
  </si>
  <si>
    <t>■</t>
    <phoneticPr fontId="13"/>
  </si>
  <si>
    <t>１コート</t>
    <phoneticPr fontId="13"/>
  </si>
  <si>
    <t>２コート</t>
    <phoneticPr fontId="13"/>
  </si>
  <si>
    <t>３コート</t>
    <phoneticPr fontId="13"/>
  </si>
  <si>
    <t>４コート</t>
    <phoneticPr fontId="13"/>
  </si>
  <si>
    <t>５コート</t>
    <phoneticPr fontId="13"/>
  </si>
  <si>
    <t>６コート</t>
    <phoneticPr fontId="13"/>
  </si>
  <si>
    <t>華成</t>
  </si>
  <si>
    <t>１位</t>
    <rPh sb="1" eb="2">
      <t>イ</t>
    </rPh>
    <phoneticPr fontId="13"/>
  </si>
  <si>
    <t>７コート</t>
    <phoneticPr fontId="13"/>
  </si>
  <si>
    <t>尾張支部冬季大会成績表</t>
    <phoneticPr fontId="13"/>
  </si>
  <si>
    <t>開催日：令和８年１月２５日（日）</t>
    <phoneticPr fontId="13"/>
  </si>
  <si>
    <t>会　場：大治町スポーツセンター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</si>
</sst>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"/>
    <numFmt numFmtId="177" formatCode="#,##0.000000;[Red]\-#,##0.000000"/>
    <numFmt numFmtId="178" formatCode="#,##0.000;[Red]\-#,##0.000"/>
    <numFmt numFmtId="179" formatCode="0.00000"/>
  </numFmts>
  <fonts count="20" x14ac:knownFonts="1">
    <font>
      <sz val="11"/>
      <color theme="1"/>
      <name val="ＭＳ Ｐゴシック"/>
      <charset val="134"/>
      <scheme val="minor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5117038483843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/>
      <top style="medium">
        <color auto="1"/>
      </top>
      <bottom/>
      <diagonal style="thin">
        <color auto="1"/>
      </diagonal>
    </border>
    <border diagonalDown="1">
      <left/>
      <right style="medium">
        <color auto="1"/>
      </right>
      <top style="medium">
        <color auto="1"/>
      </top>
      <bottom/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medium">
        <color auto="1"/>
      </right>
      <top/>
      <bottom/>
      <diagonal style="thin">
        <color auto="1"/>
      </diagonal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Down="1">
      <left/>
      <right/>
      <top/>
      <bottom style="medium">
        <color auto="1"/>
      </bottom>
      <diagonal style="thin">
        <color auto="1"/>
      </diagonal>
    </border>
    <border diagonalDown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>
      <alignment vertical="center"/>
    </xf>
  </cellStyleXfs>
  <cellXfs count="54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3" borderId="41" xfId="0" applyFont="1" applyFill="1" applyBorder="1" applyAlignment="1">
      <alignment vertical="center"/>
    </xf>
    <xf numFmtId="0" fontId="4" fillId="0" borderId="23" xfId="0" applyFont="1" applyBorder="1" applyAlignment="1">
      <alignment horizontal="center" vertical="top" wrapText="1"/>
    </xf>
    <xf numFmtId="0" fontId="0" fillId="0" borderId="3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2" fillId="0" borderId="56" xfId="0" applyFont="1" applyBorder="1" applyAlignment="1">
      <alignment vertical="center" wrapText="1"/>
    </xf>
    <xf numFmtId="0" fontId="2" fillId="0" borderId="58" xfId="0" applyFont="1" applyBorder="1" applyAlignment="1">
      <alignment horizontal="center" vertical="center"/>
    </xf>
    <xf numFmtId="0" fontId="0" fillId="0" borderId="1" xfId="0" applyBorder="1"/>
    <xf numFmtId="0" fontId="5" fillId="4" borderId="41" xfId="0" applyFont="1" applyFill="1" applyBorder="1" applyAlignment="1">
      <alignment vertical="center"/>
    </xf>
    <xf numFmtId="0" fontId="5" fillId="4" borderId="60" xfId="0" applyFont="1" applyFill="1" applyBorder="1" applyAlignment="1">
      <alignment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5" fillId="4" borderId="28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vertical="center"/>
    </xf>
    <xf numFmtId="0" fontId="5" fillId="6" borderId="60" xfId="0" applyFont="1" applyFill="1" applyBorder="1" applyAlignment="1">
      <alignment vertical="center"/>
    </xf>
    <xf numFmtId="0" fontId="5" fillId="6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5" borderId="61" xfId="0" applyFont="1" applyFill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/>
    </xf>
    <xf numFmtId="0" fontId="5" fillId="5" borderId="63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29" xfId="0" applyBorder="1"/>
    <xf numFmtId="0" fontId="5" fillId="3" borderId="53" xfId="0" applyFont="1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0" fillId="0" borderId="26" xfId="0" applyBorder="1"/>
    <xf numFmtId="0" fontId="0" fillId="0" borderId="35" xfId="0" applyBorder="1"/>
    <xf numFmtId="0" fontId="0" fillId="0" borderId="64" xfId="0" applyBorder="1"/>
    <xf numFmtId="0" fontId="5" fillId="0" borderId="55" xfId="0" applyFont="1" applyBorder="1" applyAlignment="1">
      <alignment horizontal="center" vertical="center"/>
    </xf>
    <xf numFmtId="0" fontId="0" fillId="0" borderId="54" xfId="0" applyBorder="1"/>
    <xf numFmtId="0" fontId="5" fillId="0" borderId="77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0" fillId="0" borderId="0" xfId="0" applyNumberFormat="1"/>
    <xf numFmtId="178" fontId="0" fillId="0" borderId="0" xfId="1" applyNumberFormat="1" applyFont="1" applyAlignment="1"/>
    <xf numFmtId="177" fontId="0" fillId="0" borderId="0" xfId="1" applyNumberFormat="1" applyFont="1" applyAlignment="1"/>
    <xf numFmtId="179" fontId="0" fillId="0" borderId="0" xfId="0" applyNumberFormat="1"/>
    <xf numFmtId="0" fontId="11" fillId="0" borderId="0" xfId="0" applyFont="1"/>
    <xf numFmtId="0" fontId="2" fillId="0" borderId="0" xfId="0" applyFont="1"/>
    <xf numFmtId="0" fontId="3" fillId="0" borderId="0" xfId="0" applyFont="1"/>
    <xf numFmtId="0" fontId="5" fillId="3" borderId="60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9" fillId="0" borderId="80" xfId="0" applyFont="1" applyBorder="1"/>
    <xf numFmtId="0" fontId="0" fillId="0" borderId="28" xfId="0" applyBorder="1"/>
    <xf numFmtId="0" fontId="12" fillId="0" borderId="1" xfId="0" applyFont="1" applyBorder="1"/>
    <xf numFmtId="0" fontId="8" fillId="0" borderId="80" xfId="0" applyFont="1" applyBorder="1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shrinkToFit="1"/>
    </xf>
    <xf numFmtId="0" fontId="3" fillId="0" borderId="93" xfId="0" applyFont="1" applyBorder="1"/>
    <xf numFmtId="0" fontId="3" fillId="0" borderId="36" xfId="0" applyFont="1" applyBorder="1"/>
    <xf numFmtId="0" fontId="0" fillId="0" borderId="94" xfId="0" applyBorder="1"/>
    <xf numFmtId="0" fontId="16" fillId="0" borderId="0" xfId="0" applyFont="1"/>
    <xf numFmtId="0" fontId="3" fillId="0" borderId="94" xfId="0" applyFont="1" applyBorder="1"/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3" fillId="0" borderId="95" xfId="0" applyFont="1" applyBorder="1"/>
    <xf numFmtId="0" fontId="3" fillId="0" borderId="40" xfId="0" applyFont="1" applyBorder="1"/>
    <xf numFmtId="0" fontId="1" fillId="0" borderId="0" xfId="0" applyFont="1" applyAlignment="1">
      <alignment horizontal="center"/>
    </xf>
    <xf numFmtId="0" fontId="5" fillId="3" borderId="41" xfId="0" applyFont="1" applyFill="1" applyBorder="1" applyAlignment="1">
      <alignment horizontal="center" vertical="center"/>
    </xf>
    <xf numFmtId="0" fontId="1" fillId="0" borderId="0" xfId="2" applyFont="1"/>
    <xf numFmtId="0" fontId="3" fillId="0" borderId="1" xfId="2" applyFont="1" applyBorder="1"/>
    <xf numFmtId="0" fontId="12" fillId="0" borderId="1" xfId="2" applyBorder="1"/>
    <xf numFmtId="0" fontId="12" fillId="0" borderId="0" xfId="2"/>
    <xf numFmtId="0" fontId="4" fillId="0" borderId="2" xfId="2" applyFont="1" applyBorder="1" applyAlignment="1">
      <alignment horizontal="center"/>
    </xf>
    <xf numFmtId="0" fontId="8" fillId="0" borderId="80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2" fillId="0" borderId="0" xfId="2" applyAlignment="1">
      <alignment horizontal="center" vertical="center"/>
    </xf>
    <xf numFmtId="0" fontId="4" fillId="0" borderId="6" xfId="2" applyFont="1" applyBorder="1" applyAlignment="1">
      <alignment horizontal="center"/>
    </xf>
    <xf numFmtId="0" fontId="5" fillId="4" borderId="41" xfId="2" applyFont="1" applyFill="1" applyBorder="1" applyAlignment="1">
      <alignment vertical="center"/>
    </xf>
    <xf numFmtId="0" fontId="5" fillId="4" borderId="60" xfId="2" applyFont="1" applyFill="1" applyBorder="1" applyAlignment="1">
      <alignment vertical="center"/>
    </xf>
    <xf numFmtId="0" fontId="5" fillId="4" borderId="25" xfId="2" applyFont="1" applyFill="1" applyBorder="1" applyAlignment="1">
      <alignment horizontal="center" vertical="center"/>
    </xf>
    <xf numFmtId="0" fontId="5" fillId="4" borderId="25" xfId="2" applyFont="1" applyFill="1" applyBorder="1" applyAlignment="1">
      <alignment vertical="center"/>
    </xf>
    <xf numFmtId="0" fontId="5" fillId="4" borderId="34" xfId="2" applyFont="1" applyFill="1" applyBorder="1" applyAlignment="1">
      <alignment horizontal="center" vertical="center"/>
    </xf>
    <xf numFmtId="0" fontId="5" fillId="6" borderId="41" xfId="2" applyFont="1" applyFill="1" applyBorder="1" applyAlignment="1">
      <alignment vertical="center"/>
    </xf>
    <xf numFmtId="0" fontId="5" fillId="6" borderId="60" xfId="2" applyFont="1" applyFill="1" applyBorder="1" applyAlignment="1">
      <alignment vertical="center"/>
    </xf>
    <xf numFmtId="0" fontId="5" fillId="6" borderId="34" xfId="2" applyFont="1" applyFill="1" applyBorder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5" borderId="34" xfId="2" applyFont="1" applyFill="1" applyBorder="1" applyAlignment="1">
      <alignment horizontal="center" vertical="center"/>
    </xf>
    <xf numFmtId="0" fontId="5" fillId="5" borderId="61" xfId="2" applyFont="1" applyFill="1" applyBorder="1" applyAlignment="1">
      <alignment horizontal="center" vertical="center"/>
    </xf>
    <xf numFmtId="0" fontId="5" fillId="5" borderId="28" xfId="2" applyFont="1" applyFill="1" applyBorder="1" applyAlignment="1">
      <alignment horizontal="center" vertical="center"/>
    </xf>
    <xf numFmtId="0" fontId="5" fillId="6" borderId="28" xfId="2" applyFont="1" applyFill="1" applyBorder="1" applyAlignment="1">
      <alignment horizontal="center" vertical="center"/>
    </xf>
    <xf numFmtId="0" fontId="5" fillId="2" borderId="34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5" fillId="2" borderId="61" xfId="2" applyFont="1" applyFill="1" applyBorder="1" applyAlignment="1">
      <alignment horizontal="center" vertical="center"/>
    </xf>
    <xf numFmtId="0" fontId="5" fillId="0" borderId="77" xfId="2" applyFont="1" applyBorder="1" applyAlignment="1">
      <alignment horizontal="center" vertical="center"/>
    </xf>
    <xf numFmtId="0" fontId="5" fillId="5" borderId="62" xfId="2" applyFont="1" applyFill="1" applyBorder="1" applyAlignment="1">
      <alignment horizontal="center" vertical="center"/>
    </xf>
    <xf numFmtId="0" fontId="5" fillId="2" borderId="62" xfId="2" applyFont="1" applyFill="1" applyBorder="1" applyAlignment="1">
      <alignment horizontal="center" vertical="center"/>
    </xf>
    <xf numFmtId="178" fontId="0" fillId="0" borderId="0" xfId="3" applyNumberFormat="1" applyFont="1" applyAlignment="1"/>
    <xf numFmtId="0" fontId="5" fillId="5" borderId="31" xfId="2" applyFont="1" applyFill="1" applyBorder="1" applyAlignment="1">
      <alignment horizontal="center" vertical="center"/>
    </xf>
    <xf numFmtId="0" fontId="5" fillId="5" borderId="63" xfId="2" applyFont="1" applyFill="1" applyBorder="1" applyAlignment="1">
      <alignment horizontal="center" vertical="center"/>
    </xf>
    <xf numFmtId="0" fontId="5" fillId="4" borderId="31" xfId="2" applyFont="1" applyFill="1" applyBorder="1" applyAlignment="1">
      <alignment horizontal="center" vertical="center"/>
    </xf>
    <xf numFmtId="0" fontId="5" fillId="2" borderId="31" xfId="2" applyFont="1" applyFill="1" applyBorder="1" applyAlignment="1">
      <alignment horizontal="center" vertical="center"/>
    </xf>
    <xf numFmtId="0" fontId="5" fillId="6" borderId="31" xfId="2" applyFont="1" applyFill="1" applyBorder="1" applyAlignment="1">
      <alignment horizontal="center" vertical="center"/>
    </xf>
    <xf numFmtId="0" fontId="5" fillId="2" borderId="63" xfId="2" applyFont="1" applyFill="1" applyBorder="1" applyAlignment="1">
      <alignment horizontal="center" vertical="center"/>
    </xf>
    <xf numFmtId="0" fontId="5" fillId="0" borderId="70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 wrapText="1"/>
    </xf>
    <xf numFmtId="0" fontId="12" fillId="0" borderId="25" xfId="2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177" fontId="0" fillId="0" borderId="0" xfId="3" applyNumberFormat="1" applyFont="1" applyAlignment="1"/>
    <xf numFmtId="179" fontId="12" fillId="0" borderId="0" xfId="2" applyNumberFormat="1"/>
    <xf numFmtId="0" fontId="12" fillId="0" borderId="28" xfId="2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/>
    </xf>
    <xf numFmtId="0" fontId="12" fillId="0" borderId="31" xfId="2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12" fillId="0" borderId="34" xfId="2" applyBorder="1" applyAlignment="1">
      <alignment horizontal="center" vertical="center" wrapText="1"/>
    </xf>
    <xf numFmtId="0" fontId="5" fillId="0" borderId="34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5" fillId="0" borderId="41" xfId="2" applyFont="1" applyBorder="1" applyAlignment="1">
      <alignment vertical="center"/>
    </xf>
    <xf numFmtId="0" fontId="5" fillId="0" borderId="60" xfId="2" applyFont="1" applyBorder="1" applyAlignment="1">
      <alignment vertical="center"/>
    </xf>
    <xf numFmtId="0" fontId="5" fillId="3" borderId="0" xfId="2" applyFont="1" applyFill="1" applyAlignment="1">
      <alignment horizontal="center" vertical="center"/>
    </xf>
    <xf numFmtId="0" fontId="5" fillId="0" borderId="62" xfId="2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/>
    </xf>
    <xf numFmtId="0" fontId="5" fillId="0" borderId="61" xfId="2" applyFont="1" applyBorder="1" applyAlignment="1">
      <alignment horizontal="center" vertical="center"/>
    </xf>
    <xf numFmtId="0" fontId="12" fillId="0" borderId="38" xfId="2" applyBorder="1" applyAlignment="1">
      <alignment horizontal="center" vertical="center" wrapText="1"/>
    </xf>
    <xf numFmtId="0" fontId="5" fillId="0" borderId="39" xfId="2" applyFont="1" applyBorder="1" applyAlignment="1">
      <alignment horizontal="center" vertical="center"/>
    </xf>
    <xf numFmtId="0" fontId="5" fillId="3" borderId="40" xfId="2" applyFont="1" applyFill="1" applyBorder="1" applyAlignment="1">
      <alignment horizontal="center" vertical="center"/>
    </xf>
    <xf numFmtId="0" fontId="5" fillId="0" borderId="63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0" fontId="5" fillId="3" borderId="41" xfId="2" applyFont="1" applyFill="1" applyBorder="1" applyAlignment="1">
      <alignment vertical="center"/>
    </xf>
    <xf numFmtId="0" fontId="5" fillId="11" borderId="63" xfId="2" applyFont="1" applyFill="1" applyBorder="1" applyAlignment="1">
      <alignment horizontal="center" vertical="center"/>
    </xf>
    <xf numFmtId="0" fontId="5" fillId="3" borderId="25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31" xfId="2" applyFont="1" applyFill="1" applyBorder="1" applyAlignment="1">
      <alignment horizontal="center" vertical="center"/>
    </xf>
    <xf numFmtId="0" fontId="4" fillId="0" borderId="23" xfId="2" applyFont="1" applyBorder="1" applyAlignment="1">
      <alignment horizontal="center" vertical="top" wrapText="1"/>
    </xf>
    <xf numFmtId="0" fontId="12" fillId="0" borderId="33" xfId="2" applyBorder="1" applyAlignment="1">
      <alignment horizontal="center" vertical="center" wrapText="1"/>
    </xf>
    <xf numFmtId="0" fontId="5" fillId="0" borderId="68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74" xfId="2" applyFont="1" applyBorder="1" applyAlignment="1">
      <alignment horizontal="center" vertical="center"/>
    </xf>
    <xf numFmtId="0" fontId="12" fillId="0" borderId="27" xfId="2" applyBorder="1" applyAlignment="1">
      <alignment horizontal="center" vertical="center" wrapText="1"/>
    </xf>
    <xf numFmtId="0" fontId="5" fillId="0" borderId="69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12" fillId="0" borderId="30" xfId="2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3" borderId="61" xfId="2" applyFont="1" applyFill="1" applyBorder="1" applyAlignment="1">
      <alignment horizontal="center" vertical="center"/>
    </xf>
    <xf numFmtId="0" fontId="12" fillId="0" borderId="29" xfId="2" applyBorder="1"/>
    <xf numFmtId="0" fontId="5" fillId="0" borderId="71" xfId="2" applyFont="1" applyBorder="1" applyAlignment="1">
      <alignment horizontal="center" vertical="center"/>
    </xf>
    <xf numFmtId="0" fontId="5" fillId="3" borderId="62" xfId="2" applyFont="1" applyFill="1" applyBorder="1" applyAlignment="1">
      <alignment horizontal="center" vertical="center"/>
    </xf>
    <xf numFmtId="0" fontId="5" fillId="3" borderId="63" xfId="2" applyFont="1" applyFill="1" applyBorder="1" applyAlignment="1">
      <alignment horizontal="center" vertical="center"/>
    </xf>
    <xf numFmtId="0" fontId="5" fillId="0" borderId="72" xfId="2" applyFont="1" applyBorder="1" applyAlignment="1">
      <alignment horizontal="center" vertical="center"/>
    </xf>
    <xf numFmtId="0" fontId="5" fillId="0" borderId="73" xfId="2" applyFont="1" applyBorder="1" applyAlignment="1">
      <alignment horizontal="center" vertical="center"/>
    </xf>
    <xf numFmtId="0" fontId="4" fillId="0" borderId="50" xfId="2" applyFont="1" applyBorder="1" applyAlignment="1">
      <alignment horizontal="center" vertical="center" wrapText="1"/>
    </xf>
    <xf numFmtId="0" fontId="12" fillId="0" borderId="26" xfId="2" applyBorder="1"/>
    <xf numFmtId="0" fontId="12" fillId="0" borderId="35" xfId="2" applyBorder="1"/>
    <xf numFmtId="0" fontId="12" fillId="0" borderId="64" xfId="2" applyBorder="1"/>
    <xf numFmtId="0" fontId="12" fillId="0" borderId="53" xfId="2" applyBorder="1" applyAlignment="1">
      <alignment horizontal="center" vertical="center" wrapText="1"/>
    </xf>
    <xf numFmtId="0" fontId="5" fillId="0" borderId="53" xfId="2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5" fillId="0" borderId="66" xfId="2" applyFont="1" applyBorder="1" applyAlignment="1">
      <alignment horizontal="center" vertical="center"/>
    </xf>
    <xf numFmtId="0" fontId="5" fillId="3" borderId="53" xfId="2" applyFont="1" applyFill="1" applyBorder="1" applyAlignment="1">
      <alignment horizontal="center" vertical="center"/>
    </xf>
    <xf numFmtId="0" fontId="5" fillId="3" borderId="66" xfId="2" applyFont="1" applyFill="1" applyBorder="1" applyAlignment="1">
      <alignment horizontal="center" vertical="center"/>
    </xf>
    <xf numFmtId="0" fontId="5" fillId="0" borderId="55" xfId="2" applyFont="1" applyBorder="1" applyAlignment="1">
      <alignment horizontal="center" vertical="center"/>
    </xf>
    <xf numFmtId="0" fontId="12" fillId="0" borderId="54" xfId="2" applyBorder="1"/>
    <xf numFmtId="0" fontId="5" fillId="0" borderId="79" xfId="2" applyFont="1" applyBorder="1" applyAlignment="1">
      <alignment horizontal="center" vertical="center"/>
    </xf>
    <xf numFmtId="176" fontId="12" fillId="0" borderId="0" xfId="2" applyNumberFormat="1"/>
    <xf numFmtId="0" fontId="2" fillId="0" borderId="56" xfId="2" applyFont="1" applyBorder="1" applyAlignment="1">
      <alignment vertical="center" wrapText="1"/>
    </xf>
    <xf numFmtId="0" fontId="2" fillId="0" borderId="58" xfId="2" applyFont="1" applyBorder="1" applyAlignment="1">
      <alignment horizontal="center" vertical="center"/>
    </xf>
    <xf numFmtId="0" fontId="11" fillId="0" borderId="0" xfId="2" applyFont="1"/>
    <xf numFmtId="0" fontId="5" fillId="3" borderId="93" xfId="2" applyFont="1" applyFill="1" applyBorder="1" applyAlignment="1">
      <alignment vertical="center"/>
    </xf>
    <xf numFmtId="0" fontId="5" fillId="3" borderId="36" xfId="2" applyFont="1" applyFill="1" applyBorder="1" applyAlignment="1">
      <alignment vertical="center"/>
    </xf>
    <xf numFmtId="0" fontId="5" fillId="3" borderId="101" xfId="2" applyFont="1" applyFill="1" applyBorder="1" applyAlignment="1">
      <alignment vertical="center"/>
    </xf>
    <xf numFmtId="0" fontId="5" fillId="3" borderId="94" xfId="2" applyFont="1" applyFill="1" applyBorder="1" applyAlignment="1">
      <alignment vertical="center"/>
    </xf>
    <xf numFmtId="0" fontId="5" fillId="3" borderId="102" xfId="2" applyFont="1" applyFill="1" applyBorder="1" applyAlignment="1">
      <alignment horizontal="center" vertical="center"/>
    </xf>
    <xf numFmtId="0" fontId="5" fillId="3" borderId="95" xfId="2" applyFont="1" applyFill="1" applyBorder="1" applyAlignment="1">
      <alignment vertical="center"/>
    </xf>
    <xf numFmtId="0" fontId="5" fillId="3" borderId="103" xfId="2" applyFont="1" applyFill="1" applyBorder="1" applyAlignment="1">
      <alignment horizontal="center" vertical="center"/>
    </xf>
    <xf numFmtId="0" fontId="0" fillId="0" borderId="36" xfId="0" applyBorder="1"/>
    <xf numFmtId="0" fontId="0" fillId="0" borderId="101" xfId="0" applyBorder="1"/>
    <xf numFmtId="0" fontId="0" fillId="0" borderId="102" xfId="0" applyBorder="1"/>
    <xf numFmtId="0" fontId="0" fillId="0" borderId="40" xfId="0" applyBorder="1"/>
    <xf numFmtId="0" fontId="0" fillId="0" borderId="103" xfId="0" applyBorder="1"/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0" fillId="9" borderId="89" xfId="0" applyFont="1" applyFill="1" applyBorder="1" applyAlignment="1">
      <alignment horizontal="center" vertical="center"/>
    </xf>
    <xf numFmtId="0" fontId="10" fillId="9" borderId="90" xfId="0" applyFont="1" applyFill="1" applyBorder="1" applyAlignment="1">
      <alignment horizontal="center" vertical="center"/>
    </xf>
    <xf numFmtId="0" fontId="10" fillId="9" borderId="91" xfId="0" applyFont="1" applyFill="1" applyBorder="1" applyAlignment="1">
      <alignment horizontal="center" vertical="center"/>
    </xf>
    <xf numFmtId="0" fontId="10" fillId="9" borderId="9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176" fontId="5" fillId="0" borderId="53" xfId="0" applyNumberFormat="1" applyFont="1" applyBorder="1" applyAlignment="1">
      <alignment horizontal="center" vertical="center"/>
    </xf>
    <xf numFmtId="176" fontId="5" fillId="0" borderId="78" xfId="0" applyNumberFormat="1" applyFont="1" applyBorder="1" applyAlignment="1">
      <alignment horizontal="center" vertical="center"/>
    </xf>
    <xf numFmtId="176" fontId="5" fillId="0" borderId="77" xfId="0" applyNumberFormat="1" applyFont="1" applyBorder="1" applyAlignment="1">
      <alignment horizontal="center" vertical="center"/>
    </xf>
    <xf numFmtId="176" fontId="5" fillId="0" borderId="70" xfId="0" applyNumberFormat="1" applyFont="1" applyBorder="1" applyAlignment="1">
      <alignment horizontal="center" vertical="center"/>
    </xf>
    <xf numFmtId="176" fontId="5" fillId="0" borderId="79" xfId="0" applyNumberFormat="1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87" xfId="0" applyFont="1" applyBorder="1" applyAlignment="1">
      <alignment vertical="center" wrapText="1"/>
    </xf>
    <xf numFmtId="0" fontId="5" fillId="0" borderId="88" xfId="0" applyFont="1" applyBorder="1" applyAlignment="1">
      <alignment vertical="center" wrapText="1"/>
    </xf>
    <xf numFmtId="0" fontId="5" fillId="0" borderId="83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8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176" fontId="5" fillId="0" borderId="38" xfId="0" applyNumberFormat="1" applyFont="1" applyBorder="1" applyAlignment="1">
      <alignment horizontal="center" vertical="center" wrapText="1"/>
    </xf>
    <xf numFmtId="176" fontId="5" fillId="0" borderId="77" xfId="0" applyNumberFormat="1" applyFont="1" applyBorder="1" applyAlignment="1">
      <alignment horizontal="center" vertical="center" wrapText="1"/>
    </xf>
    <xf numFmtId="176" fontId="5" fillId="0" borderId="70" xfId="0" applyNumberFormat="1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top" wrapText="1"/>
    </xf>
    <xf numFmtId="0" fontId="9" fillId="0" borderId="86" xfId="0" applyFont="1" applyBorder="1" applyAlignment="1">
      <alignment horizontal="center" vertical="top" wrapText="1"/>
    </xf>
    <xf numFmtId="0" fontId="5" fillId="9" borderId="38" xfId="0" applyFont="1" applyFill="1" applyBorder="1" applyAlignment="1">
      <alignment horizontal="center" vertical="center"/>
    </xf>
    <xf numFmtId="0" fontId="5" fillId="9" borderId="77" xfId="0" applyFont="1" applyFill="1" applyBorder="1" applyAlignment="1">
      <alignment horizontal="center" vertical="center"/>
    </xf>
    <xf numFmtId="0" fontId="5" fillId="9" borderId="70" xfId="0" applyFont="1" applyFill="1" applyBorder="1" applyAlignment="1">
      <alignment horizontal="center" vertical="center"/>
    </xf>
    <xf numFmtId="0" fontId="8" fillId="0" borderId="84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5" fillId="8" borderId="83" xfId="0" applyFont="1" applyFill="1" applyBorder="1" applyAlignment="1">
      <alignment vertical="top" wrapText="1"/>
    </xf>
    <xf numFmtId="0" fontId="5" fillId="8" borderId="34" xfId="0" applyFont="1" applyFill="1" applyBorder="1" applyAlignment="1">
      <alignment vertical="top" wrapText="1"/>
    </xf>
    <xf numFmtId="0" fontId="5" fillId="8" borderId="38" xfId="0" applyFont="1" applyFill="1" applyBorder="1" applyAlignment="1">
      <alignment horizontal="center" vertical="center"/>
    </xf>
    <xf numFmtId="0" fontId="5" fillId="8" borderId="77" xfId="0" applyFont="1" applyFill="1" applyBorder="1" applyAlignment="1">
      <alignment horizontal="center" vertical="center"/>
    </xf>
    <xf numFmtId="0" fontId="5" fillId="8" borderId="70" xfId="0" applyFont="1" applyFill="1" applyBorder="1" applyAlignment="1">
      <alignment horizontal="center" vertical="center"/>
    </xf>
    <xf numFmtId="0" fontId="5" fillId="7" borderId="77" xfId="0" applyFont="1" applyFill="1" applyBorder="1" applyAlignment="1">
      <alignment horizontal="center" vertical="center"/>
    </xf>
    <xf numFmtId="0" fontId="5" fillId="7" borderId="79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5" fillId="7" borderId="70" xfId="0" applyFont="1" applyFill="1" applyBorder="1" applyAlignment="1">
      <alignment horizontal="center" vertical="center"/>
    </xf>
    <xf numFmtId="0" fontId="5" fillId="7" borderId="78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7" fillId="2" borderId="42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left" vertical="center" wrapText="1"/>
    </xf>
    <xf numFmtId="0" fontId="5" fillId="5" borderId="42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left" vertical="center" wrapText="1"/>
    </xf>
    <xf numFmtId="0" fontId="7" fillId="5" borderId="43" xfId="0" applyFont="1" applyFill="1" applyBorder="1" applyAlignment="1">
      <alignment horizontal="left" vertical="center" wrapText="1"/>
    </xf>
    <xf numFmtId="0" fontId="7" fillId="5" borderId="44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left" vertical="top" wrapText="1"/>
    </xf>
    <xf numFmtId="0" fontId="7" fillId="3" borderId="43" xfId="0" applyFont="1" applyFill="1" applyBorder="1" applyAlignment="1">
      <alignment horizontal="left" vertical="top" wrapText="1"/>
    </xf>
    <xf numFmtId="0" fontId="7" fillId="3" borderId="44" xfId="0" applyFont="1" applyFill="1" applyBorder="1" applyAlignment="1">
      <alignment horizontal="left" vertical="top" wrapText="1"/>
    </xf>
    <xf numFmtId="0" fontId="5" fillId="3" borderId="55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0" fontId="0" fillId="3" borderId="52" xfId="0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0" fillId="0" borderId="80" xfId="0" applyBorder="1" applyAlignment="1">
      <alignment horizontal="center"/>
    </xf>
    <xf numFmtId="0" fontId="0" fillId="0" borderId="80" xfId="0" applyBorder="1" applyAlignment="1">
      <alignment horizontal="left"/>
    </xf>
    <xf numFmtId="0" fontId="0" fillId="0" borderId="0" xfId="0" applyAlignment="1">
      <alignment horizontal="left"/>
    </xf>
    <xf numFmtId="0" fontId="2" fillId="0" borderId="57" xfId="0" applyFont="1" applyBorder="1" applyAlignment="1">
      <alignment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3" borderId="24" xfId="0" applyFill="1" applyBorder="1" applyAlignment="1">
      <alignment vertical="center" wrapText="1"/>
    </xf>
    <xf numFmtId="0" fontId="0" fillId="3" borderId="27" xfId="0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0" fillId="3" borderId="33" xfId="0" applyFill="1" applyBorder="1" applyAlignment="1">
      <alignment vertical="center" wrapText="1"/>
    </xf>
    <xf numFmtId="0" fontId="0" fillId="3" borderId="37" xfId="0" applyFill="1" applyBorder="1" applyAlignment="1">
      <alignment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 shrinkToFit="1"/>
    </xf>
    <xf numFmtId="0" fontId="9" fillId="0" borderId="61" xfId="0" applyFont="1" applyBorder="1" applyAlignment="1">
      <alignment horizontal="center" vertical="center" wrapText="1" shrinkToFit="1"/>
    </xf>
    <xf numFmtId="0" fontId="5" fillId="8" borderId="83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5" fillId="0" borderId="87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15" fillId="0" borderId="8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10" fillId="10" borderId="89" xfId="0" applyFont="1" applyFill="1" applyBorder="1" applyAlignment="1">
      <alignment horizontal="center" vertical="center"/>
    </xf>
    <xf numFmtId="0" fontId="10" fillId="10" borderId="90" xfId="0" applyFont="1" applyFill="1" applyBorder="1" applyAlignment="1">
      <alignment horizontal="center" vertical="center"/>
    </xf>
    <xf numFmtId="0" fontId="5" fillId="10" borderId="38" xfId="0" applyFont="1" applyFill="1" applyBorder="1" applyAlignment="1">
      <alignment horizontal="center" vertical="center"/>
    </xf>
    <xf numFmtId="0" fontId="5" fillId="10" borderId="77" xfId="0" applyFont="1" applyFill="1" applyBorder="1" applyAlignment="1">
      <alignment horizontal="center" vertical="center"/>
    </xf>
    <xf numFmtId="0" fontId="5" fillId="10" borderId="70" xfId="0" applyFont="1" applyFill="1" applyBorder="1" applyAlignment="1">
      <alignment horizontal="center" vertical="center"/>
    </xf>
    <xf numFmtId="0" fontId="10" fillId="10" borderId="91" xfId="0" applyFont="1" applyFill="1" applyBorder="1" applyAlignment="1">
      <alignment horizontal="center" vertical="center"/>
    </xf>
    <xf numFmtId="0" fontId="10" fillId="10" borderId="92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" fillId="0" borderId="0" xfId="0" applyFont="1"/>
    <xf numFmtId="0" fontId="3" fillId="0" borderId="40" xfId="0" applyFont="1" applyBorder="1"/>
    <xf numFmtId="0" fontId="5" fillId="0" borderId="83" xfId="2" applyFont="1" applyBorder="1" applyAlignment="1">
      <alignment horizontal="center" vertical="center" wrapText="1"/>
    </xf>
    <xf numFmtId="0" fontId="5" fillId="0" borderId="34" xfId="2" applyFont="1" applyBorder="1" applyAlignment="1">
      <alignment horizontal="center" vertical="center" wrapText="1"/>
    </xf>
    <xf numFmtId="0" fontId="5" fillId="0" borderId="87" xfId="2" applyFont="1" applyBorder="1" applyAlignment="1">
      <alignment vertical="center" wrapText="1"/>
    </xf>
    <xf numFmtId="0" fontId="5" fillId="0" borderId="88" xfId="2" applyFont="1" applyBorder="1" applyAlignment="1">
      <alignment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5" fillId="8" borderId="83" xfId="2" applyFont="1" applyFill="1" applyBorder="1" applyAlignment="1">
      <alignment horizontal="center" vertical="center" wrapText="1"/>
    </xf>
    <xf numFmtId="0" fontId="5" fillId="8" borderId="34" xfId="2" applyFont="1" applyFill="1" applyBorder="1" applyAlignment="1">
      <alignment horizontal="center" vertical="center" wrapText="1"/>
    </xf>
    <xf numFmtId="0" fontId="8" fillId="0" borderId="84" xfId="2" applyFont="1" applyBorder="1" applyAlignment="1">
      <alignment horizontal="center" vertical="center" wrapText="1" shrinkToFit="1"/>
    </xf>
    <xf numFmtId="0" fontId="8" fillId="0" borderId="61" xfId="2" applyFont="1" applyBorder="1" applyAlignment="1">
      <alignment horizontal="center" vertical="center" wrapText="1" shrinkToFit="1"/>
    </xf>
    <xf numFmtId="0" fontId="8" fillId="0" borderId="85" xfId="2" applyFont="1" applyBorder="1" applyAlignment="1">
      <alignment horizontal="center" vertical="center" wrapText="1"/>
    </xf>
    <xf numFmtId="0" fontId="8" fillId="0" borderId="86" xfId="2" applyFont="1" applyBorder="1" applyAlignment="1">
      <alignment horizontal="center" vertical="center" wrapText="1"/>
    </xf>
    <xf numFmtId="0" fontId="12" fillId="2" borderId="3" xfId="2" applyFill="1" applyBorder="1" applyAlignment="1">
      <alignment horizontal="center"/>
    </xf>
    <xf numFmtId="0" fontId="12" fillId="2" borderId="4" xfId="2" applyFill="1" applyBorder="1" applyAlignment="1">
      <alignment horizontal="center"/>
    </xf>
    <xf numFmtId="0" fontId="12" fillId="2" borderId="5" xfId="2" applyFill="1" applyBorder="1" applyAlignment="1">
      <alignment horizontal="center"/>
    </xf>
    <xf numFmtId="0" fontId="5" fillId="0" borderId="75" xfId="2" applyFont="1" applyBorder="1" applyAlignment="1">
      <alignment horizontal="center" vertical="center"/>
    </xf>
    <xf numFmtId="0" fontId="5" fillId="0" borderId="76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12" fillId="0" borderId="10" xfId="2" applyBorder="1" applyAlignment="1">
      <alignment horizontal="center" vertical="center"/>
    </xf>
    <xf numFmtId="0" fontId="12" fillId="0" borderId="11" xfId="2" applyBorder="1" applyAlignment="1">
      <alignment horizontal="center" vertical="center"/>
    </xf>
    <xf numFmtId="0" fontId="12" fillId="0" borderId="12" xfId="2" applyBorder="1" applyAlignment="1">
      <alignment horizontal="center" vertical="center"/>
    </xf>
    <xf numFmtId="0" fontId="12" fillId="0" borderId="14" xfId="2" applyBorder="1" applyAlignment="1">
      <alignment horizontal="center" vertical="center"/>
    </xf>
    <xf numFmtId="0" fontId="12" fillId="0" borderId="15" xfId="2" applyBorder="1" applyAlignment="1">
      <alignment horizontal="center" vertical="center"/>
    </xf>
    <xf numFmtId="0" fontId="12" fillId="0" borderId="16" xfId="2" applyBorder="1" applyAlignment="1">
      <alignment horizontal="center" vertical="center"/>
    </xf>
    <xf numFmtId="0" fontId="12" fillId="0" borderId="19" xfId="2" applyBorder="1" applyAlignment="1">
      <alignment horizontal="center" vertical="center"/>
    </xf>
    <xf numFmtId="0" fontId="12" fillId="0" borderId="20" xfId="2" applyBorder="1" applyAlignment="1">
      <alignment horizontal="center" vertical="center"/>
    </xf>
    <xf numFmtId="0" fontId="12" fillId="0" borderId="21" xfId="2" applyBorder="1" applyAlignment="1">
      <alignment horizontal="center" vertical="center"/>
    </xf>
    <xf numFmtId="0" fontId="5" fillId="5" borderId="42" xfId="2" applyFont="1" applyFill="1" applyBorder="1" applyAlignment="1">
      <alignment horizontal="center" vertical="center"/>
    </xf>
    <xf numFmtId="0" fontId="5" fillId="5" borderId="43" xfId="2" applyFont="1" applyFill="1" applyBorder="1" applyAlignment="1">
      <alignment horizontal="center" vertical="center"/>
    </xf>
    <xf numFmtId="0" fontId="5" fillId="5" borderId="44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5" fillId="7" borderId="38" xfId="2" applyFont="1" applyFill="1" applyBorder="1" applyAlignment="1">
      <alignment horizontal="center" vertical="center"/>
    </xf>
    <xf numFmtId="0" fontId="5" fillId="7" borderId="77" xfId="2" applyFont="1" applyFill="1" applyBorder="1" applyAlignment="1">
      <alignment horizontal="center" vertical="center"/>
    </xf>
    <xf numFmtId="0" fontId="5" fillId="7" borderId="70" xfId="2" applyFont="1" applyFill="1" applyBorder="1" applyAlignment="1">
      <alignment horizontal="center" vertical="center"/>
    </xf>
    <xf numFmtId="176" fontId="5" fillId="0" borderId="78" xfId="2" applyNumberFormat="1" applyFont="1" applyBorder="1" applyAlignment="1">
      <alignment horizontal="center" vertical="center"/>
    </xf>
    <xf numFmtId="176" fontId="5" fillId="0" borderId="77" xfId="2" applyNumberFormat="1" applyFont="1" applyBorder="1" applyAlignment="1">
      <alignment horizontal="center" vertical="center"/>
    </xf>
    <xf numFmtId="176" fontId="5" fillId="0" borderId="70" xfId="2" applyNumberFormat="1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0" fontId="5" fillId="0" borderId="77" xfId="2" applyFont="1" applyBorder="1" applyAlignment="1">
      <alignment horizontal="center" vertical="center"/>
    </xf>
    <xf numFmtId="0" fontId="5" fillId="0" borderId="70" xfId="2" applyFont="1" applyBorder="1" applyAlignment="1">
      <alignment horizontal="center" vertical="center"/>
    </xf>
    <xf numFmtId="176" fontId="5" fillId="0" borderId="28" xfId="2" applyNumberFormat="1" applyFont="1" applyBorder="1" applyAlignment="1">
      <alignment horizontal="center" vertical="center"/>
    </xf>
    <xf numFmtId="176" fontId="5" fillId="0" borderId="31" xfId="2" applyNumberFormat="1" applyFont="1" applyBorder="1" applyAlignment="1">
      <alignment horizontal="center" vertical="center"/>
    </xf>
    <xf numFmtId="0" fontId="10" fillId="9" borderId="89" xfId="2" applyFont="1" applyFill="1" applyBorder="1" applyAlignment="1">
      <alignment horizontal="center" vertical="center"/>
    </xf>
    <xf numFmtId="0" fontId="10" fillId="9" borderId="90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12" fillId="3" borderId="24" xfId="2" applyFill="1" applyBorder="1" applyAlignment="1">
      <alignment vertical="center" wrapText="1"/>
    </xf>
    <xf numFmtId="0" fontId="12" fillId="3" borderId="27" xfId="2" applyFill="1" applyBorder="1" applyAlignment="1">
      <alignment vertical="center" wrapText="1"/>
    </xf>
    <xf numFmtId="0" fontId="12" fillId="3" borderId="30" xfId="2" applyFill="1" applyBorder="1" applyAlignment="1">
      <alignment vertical="center" wrapText="1"/>
    </xf>
    <xf numFmtId="0" fontId="5" fillId="9" borderId="38" xfId="2" applyFont="1" applyFill="1" applyBorder="1" applyAlignment="1">
      <alignment horizontal="center" vertical="center"/>
    </xf>
    <xf numFmtId="0" fontId="5" fillId="9" borderId="77" xfId="2" applyFont="1" applyFill="1" applyBorder="1" applyAlignment="1">
      <alignment horizontal="center" vertical="center"/>
    </xf>
    <xf numFmtId="0" fontId="5" fillId="9" borderId="70" xfId="2" applyFont="1" applyFill="1" applyBorder="1" applyAlignment="1">
      <alignment horizontal="center" vertical="center"/>
    </xf>
    <xf numFmtId="176" fontId="5" fillId="0" borderId="38" xfId="2" applyNumberFormat="1" applyFont="1" applyBorder="1" applyAlignment="1">
      <alignment horizontal="center" vertical="center" wrapText="1"/>
    </xf>
    <xf numFmtId="176" fontId="5" fillId="0" borderId="77" xfId="2" applyNumberFormat="1" applyFont="1" applyBorder="1" applyAlignment="1">
      <alignment horizontal="center" vertical="center" wrapText="1"/>
    </xf>
    <xf numFmtId="176" fontId="5" fillId="0" borderId="70" xfId="2" applyNumberFormat="1" applyFont="1" applyBorder="1" applyAlignment="1">
      <alignment horizontal="center" vertical="center" wrapText="1"/>
    </xf>
    <xf numFmtId="0" fontId="7" fillId="2" borderId="42" xfId="2" applyFont="1" applyFill="1" applyBorder="1" applyAlignment="1">
      <alignment horizontal="left" vertical="center" wrapText="1"/>
    </xf>
    <xf numFmtId="0" fontId="7" fillId="2" borderId="43" xfId="2" applyFont="1" applyFill="1" applyBorder="1" applyAlignment="1">
      <alignment horizontal="left" vertical="center" wrapText="1"/>
    </xf>
    <xf numFmtId="0" fontId="7" fillId="2" borderId="44" xfId="2" applyFont="1" applyFill="1" applyBorder="1" applyAlignment="1">
      <alignment horizontal="left" vertical="center" wrapText="1"/>
    </xf>
    <xf numFmtId="0" fontId="5" fillId="2" borderId="42" xfId="2" applyFont="1" applyFill="1" applyBorder="1" applyAlignment="1">
      <alignment horizontal="center" vertical="center"/>
    </xf>
    <xf numFmtId="0" fontId="5" fillId="2" borderId="43" xfId="2" applyFont="1" applyFill="1" applyBorder="1" applyAlignment="1">
      <alignment horizontal="center" vertical="center"/>
    </xf>
    <xf numFmtId="0" fontId="5" fillId="2" borderId="44" xfId="2" applyFont="1" applyFill="1" applyBorder="1" applyAlignment="1">
      <alignment horizontal="center" vertical="center"/>
    </xf>
    <xf numFmtId="176" fontId="5" fillId="0" borderId="25" xfId="2" applyNumberFormat="1" applyFont="1" applyBorder="1" applyAlignment="1">
      <alignment horizontal="center" vertical="center"/>
    </xf>
    <xf numFmtId="0" fontId="5" fillId="7" borderId="78" xfId="2" applyFont="1" applyFill="1" applyBorder="1" applyAlignment="1">
      <alignment horizontal="center" vertical="center"/>
    </xf>
    <xf numFmtId="0" fontId="5" fillId="8" borderId="38" xfId="2" applyFont="1" applyFill="1" applyBorder="1" applyAlignment="1">
      <alignment horizontal="center" vertical="center"/>
    </xf>
    <xf numFmtId="0" fontId="5" fillId="8" borderId="77" xfId="2" applyFont="1" applyFill="1" applyBorder="1" applyAlignment="1">
      <alignment horizontal="center" vertical="center"/>
    </xf>
    <xf numFmtId="0" fontId="5" fillId="8" borderId="70" xfId="2" applyFont="1" applyFill="1" applyBorder="1" applyAlignment="1">
      <alignment horizontal="center" vertical="center"/>
    </xf>
    <xf numFmtId="0" fontId="7" fillId="5" borderId="42" xfId="2" applyFont="1" applyFill="1" applyBorder="1" applyAlignment="1">
      <alignment horizontal="left" vertical="center" wrapText="1"/>
    </xf>
    <xf numFmtId="0" fontId="7" fillId="5" borderId="43" xfId="2" applyFont="1" applyFill="1" applyBorder="1" applyAlignment="1">
      <alignment horizontal="left" vertical="center" wrapText="1"/>
    </xf>
    <xf numFmtId="0" fontId="7" fillId="5" borderId="44" xfId="2" applyFont="1" applyFill="1" applyBorder="1" applyAlignment="1">
      <alignment horizontal="left" vertical="center" wrapText="1"/>
    </xf>
    <xf numFmtId="0" fontId="12" fillId="3" borderId="37" xfId="2" applyFill="1" applyBorder="1" applyAlignment="1">
      <alignment vertical="center" wrapText="1"/>
    </xf>
    <xf numFmtId="0" fontId="5" fillId="3" borderId="13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/>
    </xf>
    <xf numFmtId="0" fontId="5" fillId="3" borderId="42" xfId="2" applyFont="1" applyFill="1" applyBorder="1" applyAlignment="1">
      <alignment horizontal="center" vertical="center"/>
    </xf>
    <xf numFmtId="0" fontId="5" fillId="3" borderId="43" xfId="2" applyFont="1" applyFill="1" applyBorder="1" applyAlignment="1">
      <alignment horizontal="center" vertical="center"/>
    </xf>
    <xf numFmtId="0" fontId="5" fillId="3" borderId="44" xfId="2" applyFont="1" applyFill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12" fillId="3" borderId="33" xfId="2" applyFill="1" applyBorder="1" applyAlignment="1">
      <alignment vertical="center" wrapText="1"/>
    </xf>
    <xf numFmtId="0" fontId="5" fillId="3" borderId="36" xfId="2" applyFont="1" applyFill="1" applyBorder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5" fillId="3" borderId="40" xfId="2" applyFont="1" applyFill="1" applyBorder="1" applyAlignment="1">
      <alignment horizontal="center" vertical="center"/>
    </xf>
    <xf numFmtId="0" fontId="5" fillId="3" borderId="93" xfId="2" applyFont="1" applyFill="1" applyBorder="1" applyAlignment="1">
      <alignment horizontal="center" vertical="center"/>
    </xf>
    <xf numFmtId="0" fontId="5" fillId="3" borderId="94" xfId="2" applyFont="1" applyFill="1" applyBorder="1" applyAlignment="1">
      <alignment horizontal="center" vertical="center"/>
    </xf>
    <xf numFmtId="0" fontId="5" fillId="3" borderId="95" xfId="2" applyFont="1" applyFill="1" applyBorder="1" applyAlignment="1">
      <alignment horizontal="center" vertical="center"/>
    </xf>
    <xf numFmtId="0" fontId="5" fillId="5" borderId="42" xfId="2" applyFont="1" applyFill="1" applyBorder="1" applyAlignment="1">
      <alignment horizontal="center" vertical="center" wrapText="1"/>
    </xf>
    <xf numFmtId="0" fontId="5" fillId="5" borderId="43" xfId="2" applyFont="1" applyFill="1" applyBorder="1" applyAlignment="1">
      <alignment horizontal="center" vertical="center" wrapText="1"/>
    </xf>
    <xf numFmtId="0" fontId="5" fillId="5" borderId="44" xfId="2" applyFont="1" applyFill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5" fillId="3" borderId="42" xfId="2" applyFont="1" applyFill="1" applyBorder="1" applyAlignment="1">
      <alignment horizontal="center" vertical="center" wrapText="1"/>
    </xf>
    <xf numFmtId="0" fontId="5" fillId="3" borderId="43" xfId="2" applyFont="1" applyFill="1" applyBorder="1" applyAlignment="1">
      <alignment horizontal="center" vertical="center" wrapText="1"/>
    </xf>
    <xf numFmtId="0" fontId="5" fillId="3" borderId="44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top" wrapText="1"/>
    </xf>
    <xf numFmtId="0" fontId="4" fillId="0" borderId="18" xfId="2" applyFont="1" applyBorder="1" applyAlignment="1">
      <alignment horizontal="center" vertical="top" wrapText="1"/>
    </xf>
    <xf numFmtId="0" fontId="12" fillId="3" borderId="45" xfId="2" applyFill="1" applyBorder="1" applyAlignment="1">
      <alignment horizontal="center" vertical="center" wrapText="1"/>
    </xf>
    <xf numFmtId="0" fontId="12" fillId="3" borderId="47" xfId="2" applyFill="1" applyBorder="1" applyAlignment="1">
      <alignment horizontal="center" vertical="center" wrapText="1"/>
    </xf>
    <xf numFmtId="0" fontId="12" fillId="3" borderId="24" xfId="2" applyFill="1" applyBorder="1" applyAlignment="1">
      <alignment horizontal="center" vertical="center" wrapText="1"/>
    </xf>
    <xf numFmtId="0" fontId="12" fillId="3" borderId="27" xfId="2" applyFill="1" applyBorder="1" applyAlignment="1">
      <alignment horizontal="center" vertical="center" wrapText="1"/>
    </xf>
    <xf numFmtId="0" fontId="12" fillId="3" borderId="30" xfId="2" applyFill="1" applyBorder="1" applyAlignment="1">
      <alignment horizontal="center" vertical="center" wrapText="1"/>
    </xf>
    <xf numFmtId="0" fontId="7" fillId="3" borderId="42" xfId="2" applyFont="1" applyFill="1" applyBorder="1" applyAlignment="1">
      <alignment horizontal="left" vertical="top" wrapText="1"/>
    </xf>
    <xf numFmtId="0" fontId="7" fillId="3" borderId="43" xfId="2" applyFont="1" applyFill="1" applyBorder="1" applyAlignment="1">
      <alignment horizontal="left" vertical="top" wrapText="1"/>
    </xf>
    <xf numFmtId="0" fontId="7" fillId="3" borderId="44" xfId="2" applyFont="1" applyFill="1" applyBorder="1" applyAlignment="1">
      <alignment horizontal="left" vertical="top" wrapText="1"/>
    </xf>
    <xf numFmtId="0" fontId="4" fillId="0" borderId="46" xfId="2" applyFont="1" applyBorder="1" applyAlignment="1">
      <alignment horizontal="center" vertical="center" wrapText="1"/>
    </xf>
    <xf numFmtId="0" fontId="4" fillId="0" borderId="48" xfId="2" applyFont="1" applyBorder="1" applyAlignment="1">
      <alignment horizontal="center" vertical="center" wrapText="1"/>
    </xf>
    <xf numFmtId="0" fontId="4" fillId="0" borderId="49" xfId="2" applyFont="1" applyBorder="1" applyAlignment="1">
      <alignment horizontal="center" vertical="center" wrapText="1"/>
    </xf>
    <xf numFmtId="0" fontId="12" fillId="3" borderId="52" xfId="2" applyFill="1" applyBorder="1" applyAlignment="1">
      <alignment horizontal="center" vertical="center" wrapText="1"/>
    </xf>
    <xf numFmtId="0" fontId="5" fillId="3" borderId="55" xfId="2" applyFont="1" applyFill="1" applyBorder="1" applyAlignment="1">
      <alignment horizontal="center" vertical="center"/>
    </xf>
    <xf numFmtId="0" fontId="5" fillId="3" borderId="67" xfId="2" applyFont="1" applyFill="1" applyBorder="1" applyAlignment="1">
      <alignment horizontal="center" vertical="center"/>
    </xf>
    <xf numFmtId="0" fontId="4" fillId="0" borderId="51" xfId="2" applyFont="1" applyBorder="1" applyAlignment="1">
      <alignment horizontal="center" vertical="center" wrapText="1"/>
    </xf>
    <xf numFmtId="0" fontId="5" fillId="7" borderId="79" xfId="2" applyFont="1" applyFill="1" applyBorder="1" applyAlignment="1">
      <alignment horizontal="center" vertical="center"/>
    </xf>
    <xf numFmtId="0" fontId="5" fillId="0" borderId="78" xfId="2" applyFont="1" applyBorder="1" applyAlignment="1">
      <alignment horizontal="center" vertical="center"/>
    </xf>
    <xf numFmtId="0" fontId="5" fillId="0" borderId="79" xfId="2" applyFont="1" applyBorder="1" applyAlignment="1">
      <alignment horizontal="center" vertical="center"/>
    </xf>
    <xf numFmtId="0" fontId="5" fillId="0" borderId="67" xfId="2" applyFont="1" applyBorder="1" applyAlignment="1">
      <alignment horizontal="center" vertical="center"/>
    </xf>
    <xf numFmtId="0" fontId="12" fillId="0" borderId="80" xfId="2" applyBorder="1" applyAlignment="1">
      <alignment horizontal="center"/>
    </xf>
    <xf numFmtId="0" fontId="12" fillId="0" borderId="80" xfId="2" applyBorder="1" applyAlignment="1">
      <alignment horizontal="left"/>
    </xf>
    <xf numFmtId="0" fontId="12" fillId="0" borderId="0" xfId="2" applyAlignment="1">
      <alignment horizontal="left"/>
    </xf>
    <xf numFmtId="0" fontId="2" fillId="0" borderId="57" xfId="2" applyFont="1" applyBorder="1" applyAlignment="1">
      <alignment horizontal="center" vertical="center" wrapText="1"/>
    </xf>
    <xf numFmtId="176" fontId="5" fillId="0" borderId="79" xfId="2" applyNumberFormat="1" applyFont="1" applyBorder="1" applyAlignment="1">
      <alignment horizontal="center" vertical="center"/>
    </xf>
    <xf numFmtId="176" fontId="5" fillId="0" borderId="53" xfId="2" applyNumberFormat="1" applyFont="1" applyBorder="1" applyAlignment="1">
      <alignment horizontal="center" vertical="center"/>
    </xf>
    <xf numFmtId="0" fontId="10" fillId="9" borderId="91" xfId="2" applyFont="1" applyFill="1" applyBorder="1" applyAlignment="1">
      <alignment horizontal="center" vertical="center"/>
    </xf>
    <xf numFmtId="0" fontId="10" fillId="9" borderId="92" xfId="2" applyFont="1" applyFill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96" xfId="2" applyFont="1" applyBorder="1" applyAlignment="1">
      <alignment horizontal="center" vertical="center"/>
    </xf>
    <xf numFmtId="0" fontId="2" fillId="0" borderId="97" xfId="2" applyFont="1" applyBorder="1" applyAlignment="1">
      <alignment horizontal="center" vertical="center"/>
    </xf>
    <xf numFmtId="0" fontId="2" fillId="0" borderId="98" xfId="2" applyFont="1" applyBorder="1" applyAlignment="1">
      <alignment horizontal="center" vertical="center"/>
    </xf>
    <xf numFmtId="0" fontId="2" fillId="0" borderId="59" xfId="2" applyFont="1" applyBorder="1" applyAlignment="1">
      <alignment horizontal="center" vertical="center"/>
    </xf>
    <xf numFmtId="0" fontId="2" fillId="0" borderId="82" xfId="2" applyFont="1" applyBorder="1" applyAlignment="1">
      <alignment horizontal="center" vertical="center"/>
    </xf>
    <xf numFmtId="0" fontId="2" fillId="0" borderId="81" xfId="2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8" fillId="0" borderId="0" xfId="0" applyFont="1"/>
    <xf numFmtId="0" fontId="12" fillId="0" borderId="28" xfId="0" applyFont="1" applyBorder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right"/>
    </xf>
  </cellXfs>
  <cellStyles count="4">
    <cellStyle name="桁区切り" xfId="1" builtinId="6"/>
    <cellStyle name="桁区切り 2" xfId="3" xr:uid="{B1D4E0A3-A78D-4CC0-B904-E3A48569BF82}"/>
    <cellStyle name="標準" xfId="0" builtinId="0"/>
    <cellStyle name="標準 2" xfId="2" xr:uid="{2E0160FE-49ED-423F-B866-977DE4912339}"/>
  </cellStyles>
  <dxfs count="0"/>
  <tableStyles count="0" defaultTableStyle="TableStyleMedium2" defaultPivotStyle="PivotStyleMedium9"/>
  <colors>
    <mruColors>
      <color rgb="FFCCFFFF"/>
      <color rgb="FFFFFF99"/>
      <color rgb="FF66FF33"/>
      <color rgb="FFFF33CC"/>
      <color rgb="FFE8F945"/>
      <color rgb="FFFF66CC"/>
      <color rgb="FFC62AB3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BY111"/>
  <sheetViews>
    <sheetView tabSelected="1" workbookViewId="0">
      <pane xSplit="1" topLeftCell="B1" activePane="topRight" state="frozen"/>
      <selection pane="topRight" activeCell="T3" sqref="T3:Y3"/>
    </sheetView>
  </sheetViews>
  <sheetFormatPr defaultColWidth="9" defaultRowHeight="13.2" x14ac:dyDescent="0.2"/>
  <cols>
    <col min="1" max="1" width="9.44140625" customWidth="1"/>
    <col min="2" max="2" width="2.6640625" customWidth="1"/>
    <col min="3" max="4" width="3.109375" customWidth="1"/>
    <col min="5" max="5" width="1.6640625" customWidth="1"/>
    <col min="6" max="10" width="3.109375" customWidth="1"/>
    <col min="11" max="11" width="1.6640625" customWidth="1"/>
    <col min="12" max="16" width="3.109375" customWidth="1"/>
    <col min="17" max="17" width="1.6640625" customWidth="1"/>
    <col min="18" max="22" width="3.109375" customWidth="1"/>
    <col min="23" max="23" width="1.6640625" customWidth="1"/>
    <col min="24" max="28" width="3.109375" customWidth="1"/>
    <col min="29" max="29" width="1.6640625" customWidth="1"/>
    <col min="30" max="34" width="3.109375" customWidth="1"/>
    <col min="35" max="35" width="1.6640625" customWidth="1"/>
    <col min="36" max="37" width="3.109375" customWidth="1"/>
    <col min="38" max="40" width="3.109375" hidden="1" customWidth="1"/>
    <col min="41" max="41" width="1.6640625" hidden="1" customWidth="1"/>
    <col min="42" max="42" width="3.109375" hidden="1" customWidth="1"/>
    <col min="43" max="43" width="3" hidden="1" customWidth="1"/>
    <col min="44" max="46" width="3.109375" hidden="1" customWidth="1"/>
    <col min="47" max="47" width="1.6640625" hidden="1" customWidth="1"/>
    <col min="48" max="52" width="3.109375" hidden="1" customWidth="1"/>
    <col min="53" max="53" width="1.6640625" hidden="1" customWidth="1"/>
    <col min="54" max="58" width="3.109375" hidden="1" customWidth="1"/>
    <col min="59" max="59" width="1.6640625" hidden="1" customWidth="1"/>
    <col min="60" max="61" width="3.109375" hidden="1" customWidth="1"/>
    <col min="62" max="62" width="2.6640625" customWidth="1"/>
    <col min="63" max="63" width="0.77734375" customWidth="1"/>
    <col min="64" max="64" width="2.6640625" customWidth="1"/>
    <col min="65" max="65" width="3" customWidth="1"/>
    <col min="66" max="66" width="3.21875" customWidth="1"/>
    <col min="67" max="67" width="0.77734375" customWidth="1"/>
    <col min="68" max="68" width="2.77734375" customWidth="1"/>
    <col min="69" max="69" width="7.44140625" hidden="1" customWidth="1"/>
    <col min="70" max="70" width="4" hidden="1" customWidth="1"/>
    <col min="71" max="71" width="4.109375" hidden="1" customWidth="1"/>
    <col min="72" max="72" width="5.88671875" hidden="1" customWidth="1"/>
    <col min="73" max="73" width="4.6640625" customWidth="1"/>
    <col min="74" max="77" width="9" hidden="1" customWidth="1"/>
    <col min="258" max="258" width="9.44140625" customWidth="1"/>
    <col min="259" max="259" width="2.6640625" customWidth="1"/>
    <col min="260" max="261" width="3.109375" customWidth="1"/>
    <col min="262" max="262" width="1.6640625" customWidth="1"/>
    <col min="263" max="267" width="3.109375" customWidth="1"/>
    <col min="268" max="268" width="1.6640625" customWidth="1"/>
    <col min="269" max="273" width="3.109375" customWidth="1"/>
    <col min="274" max="274" width="1.6640625" customWidth="1"/>
    <col min="275" max="279" width="3.109375" customWidth="1"/>
    <col min="280" max="280" width="1.6640625" customWidth="1"/>
    <col min="281" max="285" width="3.109375" customWidth="1"/>
    <col min="286" max="286" width="1.6640625" customWidth="1"/>
    <col min="287" max="291" width="3.109375" customWidth="1"/>
    <col min="292" max="292" width="1.6640625" customWidth="1"/>
    <col min="293" max="297" width="3.109375" customWidth="1"/>
    <col min="298" max="298" width="1.6640625" customWidth="1"/>
    <col min="299" max="303" width="3.109375" customWidth="1"/>
    <col min="304" max="304" width="1.6640625" customWidth="1"/>
    <col min="305" max="309" width="3.109375" customWidth="1"/>
    <col min="310" max="310" width="1.6640625" customWidth="1"/>
    <col min="311" max="315" width="3.109375" customWidth="1"/>
    <col min="316" max="316" width="1.6640625" customWidth="1"/>
    <col min="317" max="318" width="3.109375" customWidth="1"/>
    <col min="319" max="319" width="2.6640625" customWidth="1"/>
    <col min="320" max="320" width="0.77734375" customWidth="1"/>
    <col min="321" max="321" width="2.21875" customWidth="1"/>
    <col min="322" max="322" width="3.21875" customWidth="1"/>
    <col min="323" max="323" width="0.77734375" customWidth="1"/>
    <col min="324" max="324" width="2.77734375" customWidth="1"/>
    <col min="325" max="325" width="5.88671875" customWidth="1"/>
    <col min="326" max="326" width="4" customWidth="1"/>
    <col min="327" max="327" width="3.6640625" customWidth="1"/>
    <col min="328" max="328" width="5.88671875" customWidth="1"/>
    <col min="329" max="329" width="4.6640625" customWidth="1"/>
    <col min="514" max="514" width="9.44140625" customWidth="1"/>
    <col min="515" max="515" width="2.6640625" customWidth="1"/>
    <col min="516" max="517" width="3.109375" customWidth="1"/>
    <col min="518" max="518" width="1.6640625" customWidth="1"/>
    <col min="519" max="523" width="3.109375" customWidth="1"/>
    <col min="524" max="524" width="1.6640625" customWidth="1"/>
    <col min="525" max="529" width="3.109375" customWidth="1"/>
    <col min="530" max="530" width="1.6640625" customWidth="1"/>
    <col min="531" max="535" width="3.109375" customWidth="1"/>
    <col min="536" max="536" width="1.6640625" customWidth="1"/>
    <col min="537" max="541" width="3.109375" customWidth="1"/>
    <col min="542" max="542" width="1.6640625" customWidth="1"/>
    <col min="543" max="547" width="3.109375" customWidth="1"/>
    <col min="548" max="548" width="1.6640625" customWidth="1"/>
    <col min="549" max="553" width="3.109375" customWidth="1"/>
    <col min="554" max="554" width="1.6640625" customWidth="1"/>
    <col min="555" max="559" width="3.109375" customWidth="1"/>
    <col min="560" max="560" width="1.6640625" customWidth="1"/>
    <col min="561" max="565" width="3.109375" customWidth="1"/>
    <col min="566" max="566" width="1.6640625" customWidth="1"/>
    <col min="567" max="571" width="3.109375" customWidth="1"/>
    <col min="572" max="572" width="1.6640625" customWidth="1"/>
    <col min="573" max="574" width="3.109375" customWidth="1"/>
    <col min="575" max="575" width="2.6640625" customWidth="1"/>
    <col min="576" max="576" width="0.77734375" customWidth="1"/>
    <col min="577" max="577" width="2.21875" customWidth="1"/>
    <col min="578" max="578" width="3.21875" customWidth="1"/>
    <col min="579" max="579" width="0.77734375" customWidth="1"/>
    <col min="580" max="580" width="2.77734375" customWidth="1"/>
    <col min="581" max="581" width="5.88671875" customWidth="1"/>
    <col min="582" max="582" width="4" customWidth="1"/>
    <col min="583" max="583" width="3.6640625" customWidth="1"/>
    <col min="584" max="584" width="5.88671875" customWidth="1"/>
    <col min="585" max="585" width="4.6640625" customWidth="1"/>
    <col min="770" max="770" width="9.44140625" customWidth="1"/>
    <col min="771" max="771" width="2.6640625" customWidth="1"/>
    <col min="772" max="773" width="3.109375" customWidth="1"/>
    <col min="774" max="774" width="1.6640625" customWidth="1"/>
    <col min="775" max="779" width="3.109375" customWidth="1"/>
    <col min="780" max="780" width="1.6640625" customWidth="1"/>
    <col min="781" max="785" width="3.109375" customWidth="1"/>
    <col min="786" max="786" width="1.6640625" customWidth="1"/>
    <col min="787" max="791" width="3.109375" customWidth="1"/>
    <col min="792" max="792" width="1.6640625" customWidth="1"/>
    <col min="793" max="797" width="3.109375" customWidth="1"/>
    <col min="798" max="798" width="1.6640625" customWidth="1"/>
    <col min="799" max="803" width="3.109375" customWidth="1"/>
    <col min="804" max="804" width="1.6640625" customWidth="1"/>
    <col min="805" max="809" width="3.109375" customWidth="1"/>
    <col min="810" max="810" width="1.6640625" customWidth="1"/>
    <col min="811" max="815" width="3.109375" customWidth="1"/>
    <col min="816" max="816" width="1.6640625" customWidth="1"/>
    <col min="817" max="821" width="3.109375" customWidth="1"/>
    <col min="822" max="822" width="1.6640625" customWidth="1"/>
    <col min="823" max="827" width="3.109375" customWidth="1"/>
    <col min="828" max="828" width="1.6640625" customWidth="1"/>
    <col min="829" max="830" width="3.109375" customWidth="1"/>
    <col min="831" max="831" width="2.6640625" customWidth="1"/>
    <col min="832" max="832" width="0.77734375" customWidth="1"/>
    <col min="833" max="833" width="2.21875" customWidth="1"/>
    <col min="834" max="834" width="3.21875" customWidth="1"/>
    <col min="835" max="835" width="0.77734375" customWidth="1"/>
    <col min="836" max="836" width="2.77734375" customWidth="1"/>
    <col min="837" max="837" width="5.88671875" customWidth="1"/>
    <col min="838" max="838" width="4" customWidth="1"/>
    <col min="839" max="839" width="3.6640625" customWidth="1"/>
    <col min="840" max="840" width="5.88671875" customWidth="1"/>
    <col min="841" max="841" width="4.6640625" customWidth="1"/>
    <col min="1026" max="1026" width="9.44140625" customWidth="1"/>
    <col min="1027" max="1027" width="2.6640625" customWidth="1"/>
    <col min="1028" max="1029" width="3.109375" customWidth="1"/>
    <col min="1030" max="1030" width="1.6640625" customWidth="1"/>
    <col min="1031" max="1035" width="3.109375" customWidth="1"/>
    <col min="1036" max="1036" width="1.6640625" customWidth="1"/>
    <col min="1037" max="1041" width="3.109375" customWidth="1"/>
    <col min="1042" max="1042" width="1.6640625" customWidth="1"/>
    <col min="1043" max="1047" width="3.109375" customWidth="1"/>
    <col min="1048" max="1048" width="1.6640625" customWidth="1"/>
    <col min="1049" max="1053" width="3.109375" customWidth="1"/>
    <col min="1054" max="1054" width="1.6640625" customWidth="1"/>
    <col min="1055" max="1059" width="3.109375" customWidth="1"/>
    <col min="1060" max="1060" width="1.6640625" customWidth="1"/>
    <col min="1061" max="1065" width="3.109375" customWidth="1"/>
    <col min="1066" max="1066" width="1.6640625" customWidth="1"/>
    <col min="1067" max="1071" width="3.109375" customWidth="1"/>
    <col min="1072" max="1072" width="1.6640625" customWidth="1"/>
    <col min="1073" max="1077" width="3.109375" customWidth="1"/>
    <col min="1078" max="1078" width="1.6640625" customWidth="1"/>
    <col min="1079" max="1083" width="3.109375" customWidth="1"/>
    <col min="1084" max="1084" width="1.6640625" customWidth="1"/>
    <col min="1085" max="1086" width="3.109375" customWidth="1"/>
    <col min="1087" max="1087" width="2.6640625" customWidth="1"/>
    <col min="1088" max="1088" width="0.77734375" customWidth="1"/>
    <col min="1089" max="1089" width="2.21875" customWidth="1"/>
    <col min="1090" max="1090" width="3.21875" customWidth="1"/>
    <col min="1091" max="1091" width="0.77734375" customWidth="1"/>
    <col min="1092" max="1092" width="2.77734375" customWidth="1"/>
    <col min="1093" max="1093" width="5.88671875" customWidth="1"/>
    <col min="1094" max="1094" width="4" customWidth="1"/>
    <col min="1095" max="1095" width="3.6640625" customWidth="1"/>
    <col min="1096" max="1096" width="5.88671875" customWidth="1"/>
    <col min="1097" max="1097" width="4.6640625" customWidth="1"/>
    <col min="1282" max="1282" width="9.44140625" customWidth="1"/>
    <col min="1283" max="1283" width="2.6640625" customWidth="1"/>
    <col min="1284" max="1285" width="3.109375" customWidth="1"/>
    <col min="1286" max="1286" width="1.6640625" customWidth="1"/>
    <col min="1287" max="1291" width="3.109375" customWidth="1"/>
    <col min="1292" max="1292" width="1.6640625" customWidth="1"/>
    <col min="1293" max="1297" width="3.109375" customWidth="1"/>
    <col min="1298" max="1298" width="1.6640625" customWidth="1"/>
    <col min="1299" max="1303" width="3.109375" customWidth="1"/>
    <col min="1304" max="1304" width="1.6640625" customWidth="1"/>
    <col min="1305" max="1309" width="3.109375" customWidth="1"/>
    <col min="1310" max="1310" width="1.6640625" customWidth="1"/>
    <col min="1311" max="1315" width="3.109375" customWidth="1"/>
    <col min="1316" max="1316" width="1.6640625" customWidth="1"/>
    <col min="1317" max="1321" width="3.109375" customWidth="1"/>
    <col min="1322" max="1322" width="1.6640625" customWidth="1"/>
    <col min="1323" max="1327" width="3.109375" customWidth="1"/>
    <col min="1328" max="1328" width="1.6640625" customWidth="1"/>
    <col min="1329" max="1333" width="3.109375" customWidth="1"/>
    <col min="1334" max="1334" width="1.6640625" customWidth="1"/>
    <col min="1335" max="1339" width="3.109375" customWidth="1"/>
    <col min="1340" max="1340" width="1.6640625" customWidth="1"/>
    <col min="1341" max="1342" width="3.109375" customWidth="1"/>
    <col min="1343" max="1343" width="2.6640625" customWidth="1"/>
    <col min="1344" max="1344" width="0.77734375" customWidth="1"/>
    <col min="1345" max="1345" width="2.21875" customWidth="1"/>
    <col min="1346" max="1346" width="3.21875" customWidth="1"/>
    <col min="1347" max="1347" width="0.77734375" customWidth="1"/>
    <col min="1348" max="1348" width="2.77734375" customWidth="1"/>
    <col min="1349" max="1349" width="5.88671875" customWidth="1"/>
    <col min="1350" max="1350" width="4" customWidth="1"/>
    <col min="1351" max="1351" width="3.6640625" customWidth="1"/>
    <col min="1352" max="1352" width="5.88671875" customWidth="1"/>
    <col min="1353" max="1353" width="4.6640625" customWidth="1"/>
    <col min="1538" max="1538" width="9.44140625" customWidth="1"/>
    <col min="1539" max="1539" width="2.6640625" customWidth="1"/>
    <col min="1540" max="1541" width="3.109375" customWidth="1"/>
    <col min="1542" max="1542" width="1.6640625" customWidth="1"/>
    <col min="1543" max="1547" width="3.109375" customWidth="1"/>
    <col min="1548" max="1548" width="1.6640625" customWidth="1"/>
    <col min="1549" max="1553" width="3.109375" customWidth="1"/>
    <col min="1554" max="1554" width="1.6640625" customWidth="1"/>
    <col min="1555" max="1559" width="3.109375" customWidth="1"/>
    <col min="1560" max="1560" width="1.6640625" customWidth="1"/>
    <col min="1561" max="1565" width="3.109375" customWidth="1"/>
    <col min="1566" max="1566" width="1.6640625" customWidth="1"/>
    <col min="1567" max="1571" width="3.109375" customWidth="1"/>
    <col min="1572" max="1572" width="1.6640625" customWidth="1"/>
    <col min="1573" max="1577" width="3.109375" customWidth="1"/>
    <col min="1578" max="1578" width="1.6640625" customWidth="1"/>
    <col min="1579" max="1583" width="3.109375" customWidth="1"/>
    <col min="1584" max="1584" width="1.6640625" customWidth="1"/>
    <col min="1585" max="1589" width="3.109375" customWidth="1"/>
    <col min="1590" max="1590" width="1.6640625" customWidth="1"/>
    <col min="1591" max="1595" width="3.109375" customWidth="1"/>
    <col min="1596" max="1596" width="1.6640625" customWidth="1"/>
    <col min="1597" max="1598" width="3.109375" customWidth="1"/>
    <col min="1599" max="1599" width="2.6640625" customWidth="1"/>
    <col min="1600" max="1600" width="0.77734375" customWidth="1"/>
    <col min="1601" max="1601" width="2.21875" customWidth="1"/>
    <col min="1602" max="1602" width="3.21875" customWidth="1"/>
    <col min="1603" max="1603" width="0.77734375" customWidth="1"/>
    <col min="1604" max="1604" width="2.77734375" customWidth="1"/>
    <col min="1605" max="1605" width="5.88671875" customWidth="1"/>
    <col min="1606" max="1606" width="4" customWidth="1"/>
    <col min="1607" max="1607" width="3.6640625" customWidth="1"/>
    <col min="1608" max="1608" width="5.88671875" customWidth="1"/>
    <col min="1609" max="1609" width="4.6640625" customWidth="1"/>
    <col min="1794" max="1794" width="9.44140625" customWidth="1"/>
    <col min="1795" max="1795" width="2.6640625" customWidth="1"/>
    <col min="1796" max="1797" width="3.109375" customWidth="1"/>
    <col min="1798" max="1798" width="1.6640625" customWidth="1"/>
    <col min="1799" max="1803" width="3.109375" customWidth="1"/>
    <col min="1804" max="1804" width="1.6640625" customWidth="1"/>
    <col min="1805" max="1809" width="3.109375" customWidth="1"/>
    <col min="1810" max="1810" width="1.6640625" customWidth="1"/>
    <col min="1811" max="1815" width="3.109375" customWidth="1"/>
    <col min="1816" max="1816" width="1.6640625" customWidth="1"/>
    <col min="1817" max="1821" width="3.109375" customWidth="1"/>
    <col min="1822" max="1822" width="1.6640625" customWidth="1"/>
    <col min="1823" max="1827" width="3.109375" customWidth="1"/>
    <col min="1828" max="1828" width="1.6640625" customWidth="1"/>
    <col min="1829" max="1833" width="3.109375" customWidth="1"/>
    <col min="1834" max="1834" width="1.6640625" customWidth="1"/>
    <col min="1835" max="1839" width="3.109375" customWidth="1"/>
    <col min="1840" max="1840" width="1.6640625" customWidth="1"/>
    <col min="1841" max="1845" width="3.109375" customWidth="1"/>
    <col min="1846" max="1846" width="1.6640625" customWidth="1"/>
    <col min="1847" max="1851" width="3.109375" customWidth="1"/>
    <col min="1852" max="1852" width="1.6640625" customWidth="1"/>
    <col min="1853" max="1854" width="3.109375" customWidth="1"/>
    <col min="1855" max="1855" width="2.6640625" customWidth="1"/>
    <col min="1856" max="1856" width="0.77734375" customWidth="1"/>
    <col min="1857" max="1857" width="2.21875" customWidth="1"/>
    <col min="1858" max="1858" width="3.21875" customWidth="1"/>
    <col min="1859" max="1859" width="0.77734375" customWidth="1"/>
    <col min="1860" max="1860" width="2.77734375" customWidth="1"/>
    <col min="1861" max="1861" width="5.88671875" customWidth="1"/>
    <col min="1862" max="1862" width="4" customWidth="1"/>
    <col min="1863" max="1863" width="3.6640625" customWidth="1"/>
    <col min="1864" max="1864" width="5.88671875" customWidth="1"/>
    <col min="1865" max="1865" width="4.6640625" customWidth="1"/>
    <col min="2050" max="2050" width="9.44140625" customWidth="1"/>
    <col min="2051" max="2051" width="2.6640625" customWidth="1"/>
    <col min="2052" max="2053" width="3.109375" customWidth="1"/>
    <col min="2054" max="2054" width="1.6640625" customWidth="1"/>
    <col min="2055" max="2059" width="3.109375" customWidth="1"/>
    <col min="2060" max="2060" width="1.6640625" customWidth="1"/>
    <col min="2061" max="2065" width="3.109375" customWidth="1"/>
    <col min="2066" max="2066" width="1.6640625" customWidth="1"/>
    <col min="2067" max="2071" width="3.109375" customWidth="1"/>
    <col min="2072" max="2072" width="1.6640625" customWidth="1"/>
    <col min="2073" max="2077" width="3.109375" customWidth="1"/>
    <col min="2078" max="2078" width="1.6640625" customWidth="1"/>
    <col min="2079" max="2083" width="3.109375" customWidth="1"/>
    <col min="2084" max="2084" width="1.6640625" customWidth="1"/>
    <col min="2085" max="2089" width="3.109375" customWidth="1"/>
    <col min="2090" max="2090" width="1.6640625" customWidth="1"/>
    <col min="2091" max="2095" width="3.109375" customWidth="1"/>
    <col min="2096" max="2096" width="1.6640625" customWidth="1"/>
    <col min="2097" max="2101" width="3.109375" customWidth="1"/>
    <col min="2102" max="2102" width="1.6640625" customWidth="1"/>
    <col min="2103" max="2107" width="3.109375" customWidth="1"/>
    <col min="2108" max="2108" width="1.6640625" customWidth="1"/>
    <col min="2109" max="2110" width="3.109375" customWidth="1"/>
    <col min="2111" max="2111" width="2.6640625" customWidth="1"/>
    <col min="2112" max="2112" width="0.77734375" customWidth="1"/>
    <col min="2113" max="2113" width="2.21875" customWidth="1"/>
    <col min="2114" max="2114" width="3.21875" customWidth="1"/>
    <col min="2115" max="2115" width="0.77734375" customWidth="1"/>
    <col min="2116" max="2116" width="2.77734375" customWidth="1"/>
    <col min="2117" max="2117" width="5.88671875" customWidth="1"/>
    <col min="2118" max="2118" width="4" customWidth="1"/>
    <col min="2119" max="2119" width="3.6640625" customWidth="1"/>
    <col min="2120" max="2120" width="5.88671875" customWidth="1"/>
    <col min="2121" max="2121" width="4.6640625" customWidth="1"/>
    <col min="2306" max="2306" width="9.44140625" customWidth="1"/>
    <col min="2307" max="2307" width="2.6640625" customWidth="1"/>
    <col min="2308" max="2309" width="3.109375" customWidth="1"/>
    <col min="2310" max="2310" width="1.6640625" customWidth="1"/>
    <col min="2311" max="2315" width="3.109375" customWidth="1"/>
    <col min="2316" max="2316" width="1.6640625" customWidth="1"/>
    <col min="2317" max="2321" width="3.109375" customWidth="1"/>
    <col min="2322" max="2322" width="1.6640625" customWidth="1"/>
    <col min="2323" max="2327" width="3.109375" customWidth="1"/>
    <col min="2328" max="2328" width="1.6640625" customWidth="1"/>
    <col min="2329" max="2333" width="3.109375" customWidth="1"/>
    <col min="2334" max="2334" width="1.6640625" customWidth="1"/>
    <col min="2335" max="2339" width="3.109375" customWidth="1"/>
    <col min="2340" max="2340" width="1.6640625" customWidth="1"/>
    <col min="2341" max="2345" width="3.109375" customWidth="1"/>
    <col min="2346" max="2346" width="1.6640625" customWidth="1"/>
    <col min="2347" max="2351" width="3.109375" customWidth="1"/>
    <col min="2352" max="2352" width="1.6640625" customWidth="1"/>
    <col min="2353" max="2357" width="3.109375" customWidth="1"/>
    <col min="2358" max="2358" width="1.6640625" customWidth="1"/>
    <col min="2359" max="2363" width="3.109375" customWidth="1"/>
    <col min="2364" max="2364" width="1.6640625" customWidth="1"/>
    <col min="2365" max="2366" width="3.109375" customWidth="1"/>
    <col min="2367" max="2367" width="2.6640625" customWidth="1"/>
    <col min="2368" max="2368" width="0.77734375" customWidth="1"/>
    <col min="2369" max="2369" width="2.21875" customWidth="1"/>
    <col min="2370" max="2370" width="3.21875" customWidth="1"/>
    <col min="2371" max="2371" width="0.77734375" customWidth="1"/>
    <col min="2372" max="2372" width="2.77734375" customWidth="1"/>
    <col min="2373" max="2373" width="5.88671875" customWidth="1"/>
    <col min="2374" max="2374" width="4" customWidth="1"/>
    <col min="2375" max="2375" width="3.6640625" customWidth="1"/>
    <col min="2376" max="2376" width="5.88671875" customWidth="1"/>
    <col min="2377" max="2377" width="4.6640625" customWidth="1"/>
    <col min="2562" max="2562" width="9.44140625" customWidth="1"/>
    <col min="2563" max="2563" width="2.6640625" customWidth="1"/>
    <col min="2564" max="2565" width="3.109375" customWidth="1"/>
    <col min="2566" max="2566" width="1.6640625" customWidth="1"/>
    <col min="2567" max="2571" width="3.109375" customWidth="1"/>
    <col min="2572" max="2572" width="1.6640625" customWidth="1"/>
    <col min="2573" max="2577" width="3.109375" customWidth="1"/>
    <col min="2578" max="2578" width="1.6640625" customWidth="1"/>
    <col min="2579" max="2583" width="3.109375" customWidth="1"/>
    <col min="2584" max="2584" width="1.6640625" customWidth="1"/>
    <col min="2585" max="2589" width="3.109375" customWidth="1"/>
    <col min="2590" max="2590" width="1.6640625" customWidth="1"/>
    <col min="2591" max="2595" width="3.109375" customWidth="1"/>
    <col min="2596" max="2596" width="1.6640625" customWidth="1"/>
    <col min="2597" max="2601" width="3.109375" customWidth="1"/>
    <col min="2602" max="2602" width="1.6640625" customWidth="1"/>
    <col min="2603" max="2607" width="3.109375" customWidth="1"/>
    <col min="2608" max="2608" width="1.6640625" customWidth="1"/>
    <col min="2609" max="2613" width="3.109375" customWidth="1"/>
    <col min="2614" max="2614" width="1.6640625" customWidth="1"/>
    <col min="2615" max="2619" width="3.109375" customWidth="1"/>
    <col min="2620" max="2620" width="1.6640625" customWidth="1"/>
    <col min="2621" max="2622" width="3.109375" customWidth="1"/>
    <col min="2623" max="2623" width="2.6640625" customWidth="1"/>
    <col min="2624" max="2624" width="0.77734375" customWidth="1"/>
    <col min="2625" max="2625" width="2.21875" customWidth="1"/>
    <col min="2626" max="2626" width="3.21875" customWidth="1"/>
    <col min="2627" max="2627" width="0.77734375" customWidth="1"/>
    <col min="2628" max="2628" width="2.77734375" customWidth="1"/>
    <col min="2629" max="2629" width="5.88671875" customWidth="1"/>
    <col min="2630" max="2630" width="4" customWidth="1"/>
    <col min="2631" max="2631" width="3.6640625" customWidth="1"/>
    <col min="2632" max="2632" width="5.88671875" customWidth="1"/>
    <col min="2633" max="2633" width="4.6640625" customWidth="1"/>
    <col min="2818" max="2818" width="9.44140625" customWidth="1"/>
    <col min="2819" max="2819" width="2.6640625" customWidth="1"/>
    <col min="2820" max="2821" width="3.109375" customWidth="1"/>
    <col min="2822" max="2822" width="1.6640625" customWidth="1"/>
    <col min="2823" max="2827" width="3.109375" customWidth="1"/>
    <col min="2828" max="2828" width="1.6640625" customWidth="1"/>
    <col min="2829" max="2833" width="3.109375" customWidth="1"/>
    <col min="2834" max="2834" width="1.6640625" customWidth="1"/>
    <col min="2835" max="2839" width="3.109375" customWidth="1"/>
    <col min="2840" max="2840" width="1.6640625" customWidth="1"/>
    <col min="2841" max="2845" width="3.109375" customWidth="1"/>
    <col min="2846" max="2846" width="1.6640625" customWidth="1"/>
    <col min="2847" max="2851" width="3.109375" customWidth="1"/>
    <col min="2852" max="2852" width="1.6640625" customWidth="1"/>
    <col min="2853" max="2857" width="3.109375" customWidth="1"/>
    <col min="2858" max="2858" width="1.6640625" customWidth="1"/>
    <col min="2859" max="2863" width="3.109375" customWidth="1"/>
    <col min="2864" max="2864" width="1.6640625" customWidth="1"/>
    <col min="2865" max="2869" width="3.109375" customWidth="1"/>
    <col min="2870" max="2870" width="1.6640625" customWidth="1"/>
    <col min="2871" max="2875" width="3.109375" customWidth="1"/>
    <col min="2876" max="2876" width="1.6640625" customWidth="1"/>
    <col min="2877" max="2878" width="3.109375" customWidth="1"/>
    <col min="2879" max="2879" width="2.6640625" customWidth="1"/>
    <col min="2880" max="2880" width="0.77734375" customWidth="1"/>
    <col min="2881" max="2881" width="2.21875" customWidth="1"/>
    <col min="2882" max="2882" width="3.21875" customWidth="1"/>
    <col min="2883" max="2883" width="0.77734375" customWidth="1"/>
    <col min="2884" max="2884" width="2.77734375" customWidth="1"/>
    <col min="2885" max="2885" width="5.88671875" customWidth="1"/>
    <col min="2886" max="2886" width="4" customWidth="1"/>
    <col min="2887" max="2887" width="3.6640625" customWidth="1"/>
    <col min="2888" max="2888" width="5.88671875" customWidth="1"/>
    <col min="2889" max="2889" width="4.6640625" customWidth="1"/>
    <col min="3074" max="3074" width="9.44140625" customWidth="1"/>
    <col min="3075" max="3075" width="2.6640625" customWidth="1"/>
    <col min="3076" max="3077" width="3.109375" customWidth="1"/>
    <col min="3078" max="3078" width="1.6640625" customWidth="1"/>
    <col min="3079" max="3083" width="3.109375" customWidth="1"/>
    <col min="3084" max="3084" width="1.6640625" customWidth="1"/>
    <col min="3085" max="3089" width="3.109375" customWidth="1"/>
    <col min="3090" max="3090" width="1.6640625" customWidth="1"/>
    <col min="3091" max="3095" width="3.109375" customWidth="1"/>
    <col min="3096" max="3096" width="1.6640625" customWidth="1"/>
    <col min="3097" max="3101" width="3.109375" customWidth="1"/>
    <col min="3102" max="3102" width="1.6640625" customWidth="1"/>
    <col min="3103" max="3107" width="3.109375" customWidth="1"/>
    <col min="3108" max="3108" width="1.6640625" customWidth="1"/>
    <col min="3109" max="3113" width="3.109375" customWidth="1"/>
    <col min="3114" max="3114" width="1.6640625" customWidth="1"/>
    <col min="3115" max="3119" width="3.109375" customWidth="1"/>
    <col min="3120" max="3120" width="1.6640625" customWidth="1"/>
    <col min="3121" max="3125" width="3.109375" customWidth="1"/>
    <col min="3126" max="3126" width="1.6640625" customWidth="1"/>
    <col min="3127" max="3131" width="3.109375" customWidth="1"/>
    <col min="3132" max="3132" width="1.6640625" customWidth="1"/>
    <col min="3133" max="3134" width="3.109375" customWidth="1"/>
    <col min="3135" max="3135" width="2.6640625" customWidth="1"/>
    <col min="3136" max="3136" width="0.77734375" customWidth="1"/>
    <col min="3137" max="3137" width="2.21875" customWidth="1"/>
    <col min="3138" max="3138" width="3.21875" customWidth="1"/>
    <col min="3139" max="3139" width="0.77734375" customWidth="1"/>
    <col min="3140" max="3140" width="2.77734375" customWidth="1"/>
    <col min="3141" max="3141" width="5.88671875" customWidth="1"/>
    <col min="3142" max="3142" width="4" customWidth="1"/>
    <col min="3143" max="3143" width="3.6640625" customWidth="1"/>
    <col min="3144" max="3144" width="5.88671875" customWidth="1"/>
    <col min="3145" max="3145" width="4.6640625" customWidth="1"/>
    <col min="3330" max="3330" width="9.44140625" customWidth="1"/>
    <col min="3331" max="3331" width="2.6640625" customWidth="1"/>
    <col min="3332" max="3333" width="3.109375" customWidth="1"/>
    <col min="3334" max="3334" width="1.6640625" customWidth="1"/>
    <col min="3335" max="3339" width="3.109375" customWidth="1"/>
    <col min="3340" max="3340" width="1.6640625" customWidth="1"/>
    <col min="3341" max="3345" width="3.109375" customWidth="1"/>
    <col min="3346" max="3346" width="1.6640625" customWidth="1"/>
    <col min="3347" max="3351" width="3.109375" customWidth="1"/>
    <col min="3352" max="3352" width="1.6640625" customWidth="1"/>
    <col min="3353" max="3357" width="3.109375" customWidth="1"/>
    <col min="3358" max="3358" width="1.6640625" customWidth="1"/>
    <col min="3359" max="3363" width="3.109375" customWidth="1"/>
    <col min="3364" max="3364" width="1.6640625" customWidth="1"/>
    <col min="3365" max="3369" width="3.109375" customWidth="1"/>
    <col min="3370" max="3370" width="1.6640625" customWidth="1"/>
    <col min="3371" max="3375" width="3.109375" customWidth="1"/>
    <col min="3376" max="3376" width="1.6640625" customWidth="1"/>
    <col min="3377" max="3381" width="3.109375" customWidth="1"/>
    <col min="3382" max="3382" width="1.6640625" customWidth="1"/>
    <col min="3383" max="3387" width="3.109375" customWidth="1"/>
    <col min="3388" max="3388" width="1.6640625" customWidth="1"/>
    <col min="3389" max="3390" width="3.109375" customWidth="1"/>
    <col min="3391" max="3391" width="2.6640625" customWidth="1"/>
    <col min="3392" max="3392" width="0.77734375" customWidth="1"/>
    <col min="3393" max="3393" width="2.21875" customWidth="1"/>
    <col min="3394" max="3394" width="3.21875" customWidth="1"/>
    <col min="3395" max="3395" width="0.77734375" customWidth="1"/>
    <col min="3396" max="3396" width="2.77734375" customWidth="1"/>
    <col min="3397" max="3397" width="5.88671875" customWidth="1"/>
    <col min="3398" max="3398" width="4" customWidth="1"/>
    <col min="3399" max="3399" width="3.6640625" customWidth="1"/>
    <col min="3400" max="3400" width="5.88671875" customWidth="1"/>
    <col min="3401" max="3401" width="4.6640625" customWidth="1"/>
    <col min="3586" max="3586" width="9.44140625" customWidth="1"/>
    <col min="3587" max="3587" width="2.6640625" customWidth="1"/>
    <col min="3588" max="3589" width="3.109375" customWidth="1"/>
    <col min="3590" max="3590" width="1.6640625" customWidth="1"/>
    <col min="3591" max="3595" width="3.109375" customWidth="1"/>
    <col min="3596" max="3596" width="1.6640625" customWidth="1"/>
    <col min="3597" max="3601" width="3.109375" customWidth="1"/>
    <col min="3602" max="3602" width="1.6640625" customWidth="1"/>
    <col min="3603" max="3607" width="3.109375" customWidth="1"/>
    <col min="3608" max="3608" width="1.6640625" customWidth="1"/>
    <col min="3609" max="3613" width="3.109375" customWidth="1"/>
    <col min="3614" max="3614" width="1.6640625" customWidth="1"/>
    <col min="3615" max="3619" width="3.109375" customWidth="1"/>
    <col min="3620" max="3620" width="1.6640625" customWidth="1"/>
    <col min="3621" max="3625" width="3.109375" customWidth="1"/>
    <col min="3626" max="3626" width="1.6640625" customWidth="1"/>
    <col min="3627" max="3631" width="3.109375" customWidth="1"/>
    <col min="3632" max="3632" width="1.6640625" customWidth="1"/>
    <col min="3633" max="3637" width="3.109375" customWidth="1"/>
    <col min="3638" max="3638" width="1.6640625" customWidth="1"/>
    <col min="3639" max="3643" width="3.109375" customWidth="1"/>
    <col min="3644" max="3644" width="1.6640625" customWidth="1"/>
    <col min="3645" max="3646" width="3.109375" customWidth="1"/>
    <col min="3647" max="3647" width="2.6640625" customWidth="1"/>
    <col min="3648" max="3648" width="0.77734375" customWidth="1"/>
    <col min="3649" max="3649" width="2.21875" customWidth="1"/>
    <col min="3650" max="3650" width="3.21875" customWidth="1"/>
    <col min="3651" max="3651" width="0.77734375" customWidth="1"/>
    <col min="3652" max="3652" width="2.77734375" customWidth="1"/>
    <col min="3653" max="3653" width="5.88671875" customWidth="1"/>
    <col min="3654" max="3654" width="4" customWidth="1"/>
    <col min="3655" max="3655" width="3.6640625" customWidth="1"/>
    <col min="3656" max="3656" width="5.88671875" customWidth="1"/>
    <col min="3657" max="3657" width="4.6640625" customWidth="1"/>
    <col min="3842" max="3842" width="9.44140625" customWidth="1"/>
    <col min="3843" max="3843" width="2.6640625" customWidth="1"/>
    <col min="3844" max="3845" width="3.109375" customWidth="1"/>
    <col min="3846" max="3846" width="1.6640625" customWidth="1"/>
    <col min="3847" max="3851" width="3.109375" customWidth="1"/>
    <col min="3852" max="3852" width="1.6640625" customWidth="1"/>
    <col min="3853" max="3857" width="3.109375" customWidth="1"/>
    <col min="3858" max="3858" width="1.6640625" customWidth="1"/>
    <col min="3859" max="3863" width="3.109375" customWidth="1"/>
    <col min="3864" max="3864" width="1.6640625" customWidth="1"/>
    <col min="3865" max="3869" width="3.109375" customWidth="1"/>
    <col min="3870" max="3870" width="1.6640625" customWidth="1"/>
    <col min="3871" max="3875" width="3.109375" customWidth="1"/>
    <col min="3876" max="3876" width="1.6640625" customWidth="1"/>
    <col min="3877" max="3881" width="3.109375" customWidth="1"/>
    <col min="3882" max="3882" width="1.6640625" customWidth="1"/>
    <col min="3883" max="3887" width="3.109375" customWidth="1"/>
    <col min="3888" max="3888" width="1.6640625" customWidth="1"/>
    <col min="3889" max="3893" width="3.109375" customWidth="1"/>
    <col min="3894" max="3894" width="1.6640625" customWidth="1"/>
    <col min="3895" max="3899" width="3.109375" customWidth="1"/>
    <col min="3900" max="3900" width="1.6640625" customWidth="1"/>
    <col min="3901" max="3902" width="3.109375" customWidth="1"/>
    <col min="3903" max="3903" width="2.6640625" customWidth="1"/>
    <col min="3904" max="3904" width="0.77734375" customWidth="1"/>
    <col min="3905" max="3905" width="2.21875" customWidth="1"/>
    <col min="3906" max="3906" width="3.21875" customWidth="1"/>
    <col min="3907" max="3907" width="0.77734375" customWidth="1"/>
    <col min="3908" max="3908" width="2.77734375" customWidth="1"/>
    <col min="3909" max="3909" width="5.88671875" customWidth="1"/>
    <col min="3910" max="3910" width="4" customWidth="1"/>
    <col min="3911" max="3911" width="3.6640625" customWidth="1"/>
    <col min="3912" max="3912" width="5.88671875" customWidth="1"/>
    <col min="3913" max="3913" width="4.6640625" customWidth="1"/>
    <col min="4098" max="4098" width="9.44140625" customWidth="1"/>
    <col min="4099" max="4099" width="2.6640625" customWidth="1"/>
    <col min="4100" max="4101" width="3.109375" customWidth="1"/>
    <col min="4102" max="4102" width="1.6640625" customWidth="1"/>
    <col min="4103" max="4107" width="3.109375" customWidth="1"/>
    <col min="4108" max="4108" width="1.6640625" customWidth="1"/>
    <col min="4109" max="4113" width="3.109375" customWidth="1"/>
    <col min="4114" max="4114" width="1.6640625" customWidth="1"/>
    <col min="4115" max="4119" width="3.109375" customWidth="1"/>
    <col min="4120" max="4120" width="1.6640625" customWidth="1"/>
    <col min="4121" max="4125" width="3.109375" customWidth="1"/>
    <col min="4126" max="4126" width="1.6640625" customWidth="1"/>
    <col min="4127" max="4131" width="3.109375" customWidth="1"/>
    <col min="4132" max="4132" width="1.6640625" customWidth="1"/>
    <col min="4133" max="4137" width="3.109375" customWidth="1"/>
    <col min="4138" max="4138" width="1.6640625" customWidth="1"/>
    <col min="4139" max="4143" width="3.109375" customWidth="1"/>
    <col min="4144" max="4144" width="1.6640625" customWidth="1"/>
    <col min="4145" max="4149" width="3.109375" customWidth="1"/>
    <col min="4150" max="4150" width="1.6640625" customWidth="1"/>
    <col min="4151" max="4155" width="3.109375" customWidth="1"/>
    <col min="4156" max="4156" width="1.6640625" customWidth="1"/>
    <col min="4157" max="4158" width="3.109375" customWidth="1"/>
    <col min="4159" max="4159" width="2.6640625" customWidth="1"/>
    <col min="4160" max="4160" width="0.77734375" customWidth="1"/>
    <col min="4161" max="4161" width="2.21875" customWidth="1"/>
    <col min="4162" max="4162" width="3.21875" customWidth="1"/>
    <col min="4163" max="4163" width="0.77734375" customWidth="1"/>
    <col min="4164" max="4164" width="2.77734375" customWidth="1"/>
    <col min="4165" max="4165" width="5.88671875" customWidth="1"/>
    <col min="4166" max="4166" width="4" customWidth="1"/>
    <col min="4167" max="4167" width="3.6640625" customWidth="1"/>
    <col min="4168" max="4168" width="5.88671875" customWidth="1"/>
    <col min="4169" max="4169" width="4.6640625" customWidth="1"/>
    <col min="4354" max="4354" width="9.44140625" customWidth="1"/>
    <col min="4355" max="4355" width="2.6640625" customWidth="1"/>
    <col min="4356" max="4357" width="3.109375" customWidth="1"/>
    <col min="4358" max="4358" width="1.6640625" customWidth="1"/>
    <col min="4359" max="4363" width="3.109375" customWidth="1"/>
    <col min="4364" max="4364" width="1.6640625" customWidth="1"/>
    <col min="4365" max="4369" width="3.109375" customWidth="1"/>
    <col min="4370" max="4370" width="1.6640625" customWidth="1"/>
    <col min="4371" max="4375" width="3.109375" customWidth="1"/>
    <col min="4376" max="4376" width="1.6640625" customWidth="1"/>
    <col min="4377" max="4381" width="3.109375" customWidth="1"/>
    <col min="4382" max="4382" width="1.6640625" customWidth="1"/>
    <col min="4383" max="4387" width="3.109375" customWidth="1"/>
    <col min="4388" max="4388" width="1.6640625" customWidth="1"/>
    <col min="4389" max="4393" width="3.109375" customWidth="1"/>
    <col min="4394" max="4394" width="1.6640625" customWidth="1"/>
    <col min="4395" max="4399" width="3.109375" customWidth="1"/>
    <col min="4400" max="4400" width="1.6640625" customWidth="1"/>
    <col min="4401" max="4405" width="3.109375" customWidth="1"/>
    <col min="4406" max="4406" width="1.6640625" customWidth="1"/>
    <col min="4407" max="4411" width="3.109375" customWidth="1"/>
    <col min="4412" max="4412" width="1.6640625" customWidth="1"/>
    <col min="4413" max="4414" width="3.109375" customWidth="1"/>
    <col min="4415" max="4415" width="2.6640625" customWidth="1"/>
    <col min="4416" max="4416" width="0.77734375" customWidth="1"/>
    <col min="4417" max="4417" width="2.21875" customWidth="1"/>
    <col min="4418" max="4418" width="3.21875" customWidth="1"/>
    <col min="4419" max="4419" width="0.77734375" customWidth="1"/>
    <col min="4420" max="4420" width="2.77734375" customWidth="1"/>
    <col min="4421" max="4421" width="5.88671875" customWidth="1"/>
    <col min="4422" max="4422" width="4" customWidth="1"/>
    <col min="4423" max="4423" width="3.6640625" customWidth="1"/>
    <col min="4424" max="4424" width="5.88671875" customWidth="1"/>
    <col min="4425" max="4425" width="4.6640625" customWidth="1"/>
    <col min="4610" max="4610" width="9.44140625" customWidth="1"/>
    <col min="4611" max="4611" width="2.6640625" customWidth="1"/>
    <col min="4612" max="4613" width="3.109375" customWidth="1"/>
    <col min="4614" max="4614" width="1.6640625" customWidth="1"/>
    <col min="4615" max="4619" width="3.109375" customWidth="1"/>
    <col min="4620" max="4620" width="1.6640625" customWidth="1"/>
    <col min="4621" max="4625" width="3.109375" customWidth="1"/>
    <col min="4626" max="4626" width="1.6640625" customWidth="1"/>
    <col min="4627" max="4631" width="3.109375" customWidth="1"/>
    <col min="4632" max="4632" width="1.6640625" customWidth="1"/>
    <col min="4633" max="4637" width="3.109375" customWidth="1"/>
    <col min="4638" max="4638" width="1.6640625" customWidth="1"/>
    <col min="4639" max="4643" width="3.109375" customWidth="1"/>
    <col min="4644" max="4644" width="1.6640625" customWidth="1"/>
    <col min="4645" max="4649" width="3.109375" customWidth="1"/>
    <col min="4650" max="4650" width="1.6640625" customWidth="1"/>
    <col min="4651" max="4655" width="3.109375" customWidth="1"/>
    <col min="4656" max="4656" width="1.6640625" customWidth="1"/>
    <col min="4657" max="4661" width="3.109375" customWidth="1"/>
    <col min="4662" max="4662" width="1.6640625" customWidth="1"/>
    <col min="4663" max="4667" width="3.109375" customWidth="1"/>
    <col min="4668" max="4668" width="1.6640625" customWidth="1"/>
    <col min="4669" max="4670" width="3.109375" customWidth="1"/>
    <col min="4671" max="4671" width="2.6640625" customWidth="1"/>
    <col min="4672" max="4672" width="0.77734375" customWidth="1"/>
    <col min="4673" max="4673" width="2.21875" customWidth="1"/>
    <col min="4674" max="4674" width="3.21875" customWidth="1"/>
    <col min="4675" max="4675" width="0.77734375" customWidth="1"/>
    <col min="4676" max="4676" width="2.77734375" customWidth="1"/>
    <col min="4677" max="4677" width="5.88671875" customWidth="1"/>
    <col min="4678" max="4678" width="4" customWidth="1"/>
    <col min="4679" max="4679" width="3.6640625" customWidth="1"/>
    <col min="4680" max="4680" width="5.88671875" customWidth="1"/>
    <col min="4681" max="4681" width="4.6640625" customWidth="1"/>
    <col min="4866" max="4866" width="9.44140625" customWidth="1"/>
    <col min="4867" max="4867" width="2.6640625" customWidth="1"/>
    <col min="4868" max="4869" width="3.109375" customWidth="1"/>
    <col min="4870" max="4870" width="1.6640625" customWidth="1"/>
    <col min="4871" max="4875" width="3.109375" customWidth="1"/>
    <col min="4876" max="4876" width="1.6640625" customWidth="1"/>
    <col min="4877" max="4881" width="3.109375" customWidth="1"/>
    <col min="4882" max="4882" width="1.6640625" customWidth="1"/>
    <col min="4883" max="4887" width="3.109375" customWidth="1"/>
    <col min="4888" max="4888" width="1.6640625" customWidth="1"/>
    <col min="4889" max="4893" width="3.109375" customWidth="1"/>
    <col min="4894" max="4894" width="1.6640625" customWidth="1"/>
    <col min="4895" max="4899" width="3.109375" customWidth="1"/>
    <col min="4900" max="4900" width="1.6640625" customWidth="1"/>
    <col min="4901" max="4905" width="3.109375" customWidth="1"/>
    <col min="4906" max="4906" width="1.6640625" customWidth="1"/>
    <col min="4907" max="4911" width="3.109375" customWidth="1"/>
    <col min="4912" max="4912" width="1.6640625" customWidth="1"/>
    <col min="4913" max="4917" width="3.109375" customWidth="1"/>
    <col min="4918" max="4918" width="1.6640625" customWidth="1"/>
    <col min="4919" max="4923" width="3.109375" customWidth="1"/>
    <col min="4924" max="4924" width="1.6640625" customWidth="1"/>
    <col min="4925" max="4926" width="3.109375" customWidth="1"/>
    <col min="4927" max="4927" width="2.6640625" customWidth="1"/>
    <col min="4928" max="4928" width="0.77734375" customWidth="1"/>
    <col min="4929" max="4929" width="2.21875" customWidth="1"/>
    <col min="4930" max="4930" width="3.21875" customWidth="1"/>
    <col min="4931" max="4931" width="0.77734375" customWidth="1"/>
    <col min="4932" max="4932" width="2.77734375" customWidth="1"/>
    <col min="4933" max="4933" width="5.88671875" customWidth="1"/>
    <col min="4934" max="4934" width="4" customWidth="1"/>
    <col min="4935" max="4935" width="3.6640625" customWidth="1"/>
    <col min="4936" max="4936" width="5.88671875" customWidth="1"/>
    <col min="4937" max="4937" width="4.6640625" customWidth="1"/>
    <col min="5122" max="5122" width="9.44140625" customWidth="1"/>
    <col min="5123" max="5123" width="2.6640625" customWidth="1"/>
    <col min="5124" max="5125" width="3.109375" customWidth="1"/>
    <col min="5126" max="5126" width="1.6640625" customWidth="1"/>
    <col min="5127" max="5131" width="3.109375" customWidth="1"/>
    <col min="5132" max="5132" width="1.6640625" customWidth="1"/>
    <col min="5133" max="5137" width="3.109375" customWidth="1"/>
    <col min="5138" max="5138" width="1.6640625" customWidth="1"/>
    <col min="5139" max="5143" width="3.109375" customWidth="1"/>
    <col min="5144" max="5144" width="1.6640625" customWidth="1"/>
    <col min="5145" max="5149" width="3.109375" customWidth="1"/>
    <col min="5150" max="5150" width="1.6640625" customWidth="1"/>
    <col min="5151" max="5155" width="3.109375" customWidth="1"/>
    <col min="5156" max="5156" width="1.6640625" customWidth="1"/>
    <col min="5157" max="5161" width="3.109375" customWidth="1"/>
    <col min="5162" max="5162" width="1.6640625" customWidth="1"/>
    <col min="5163" max="5167" width="3.109375" customWidth="1"/>
    <col min="5168" max="5168" width="1.6640625" customWidth="1"/>
    <col min="5169" max="5173" width="3.109375" customWidth="1"/>
    <col min="5174" max="5174" width="1.6640625" customWidth="1"/>
    <col min="5175" max="5179" width="3.109375" customWidth="1"/>
    <col min="5180" max="5180" width="1.6640625" customWidth="1"/>
    <col min="5181" max="5182" width="3.109375" customWidth="1"/>
    <col min="5183" max="5183" width="2.6640625" customWidth="1"/>
    <col min="5184" max="5184" width="0.77734375" customWidth="1"/>
    <col min="5185" max="5185" width="2.21875" customWidth="1"/>
    <col min="5186" max="5186" width="3.21875" customWidth="1"/>
    <col min="5187" max="5187" width="0.77734375" customWidth="1"/>
    <col min="5188" max="5188" width="2.77734375" customWidth="1"/>
    <col min="5189" max="5189" width="5.88671875" customWidth="1"/>
    <col min="5190" max="5190" width="4" customWidth="1"/>
    <col min="5191" max="5191" width="3.6640625" customWidth="1"/>
    <col min="5192" max="5192" width="5.88671875" customWidth="1"/>
    <col min="5193" max="5193" width="4.6640625" customWidth="1"/>
    <col min="5378" max="5378" width="9.44140625" customWidth="1"/>
    <col min="5379" max="5379" width="2.6640625" customWidth="1"/>
    <col min="5380" max="5381" width="3.109375" customWidth="1"/>
    <col min="5382" max="5382" width="1.6640625" customWidth="1"/>
    <col min="5383" max="5387" width="3.109375" customWidth="1"/>
    <col min="5388" max="5388" width="1.6640625" customWidth="1"/>
    <col min="5389" max="5393" width="3.109375" customWidth="1"/>
    <col min="5394" max="5394" width="1.6640625" customWidth="1"/>
    <col min="5395" max="5399" width="3.109375" customWidth="1"/>
    <col min="5400" max="5400" width="1.6640625" customWidth="1"/>
    <col min="5401" max="5405" width="3.109375" customWidth="1"/>
    <col min="5406" max="5406" width="1.6640625" customWidth="1"/>
    <col min="5407" max="5411" width="3.109375" customWidth="1"/>
    <col min="5412" max="5412" width="1.6640625" customWidth="1"/>
    <col min="5413" max="5417" width="3.109375" customWidth="1"/>
    <col min="5418" max="5418" width="1.6640625" customWidth="1"/>
    <col min="5419" max="5423" width="3.109375" customWidth="1"/>
    <col min="5424" max="5424" width="1.6640625" customWidth="1"/>
    <col min="5425" max="5429" width="3.109375" customWidth="1"/>
    <col min="5430" max="5430" width="1.6640625" customWidth="1"/>
    <col min="5431" max="5435" width="3.109375" customWidth="1"/>
    <col min="5436" max="5436" width="1.6640625" customWidth="1"/>
    <col min="5437" max="5438" width="3.109375" customWidth="1"/>
    <col min="5439" max="5439" width="2.6640625" customWidth="1"/>
    <col min="5440" max="5440" width="0.77734375" customWidth="1"/>
    <col min="5441" max="5441" width="2.21875" customWidth="1"/>
    <col min="5442" max="5442" width="3.21875" customWidth="1"/>
    <col min="5443" max="5443" width="0.77734375" customWidth="1"/>
    <col min="5444" max="5444" width="2.77734375" customWidth="1"/>
    <col min="5445" max="5445" width="5.88671875" customWidth="1"/>
    <col min="5446" max="5446" width="4" customWidth="1"/>
    <col min="5447" max="5447" width="3.6640625" customWidth="1"/>
    <col min="5448" max="5448" width="5.88671875" customWidth="1"/>
    <col min="5449" max="5449" width="4.6640625" customWidth="1"/>
    <col min="5634" max="5634" width="9.44140625" customWidth="1"/>
    <col min="5635" max="5635" width="2.6640625" customWidth="1"/>
    <col min="5636" max="5637" width="3.109375" customWidth="1"/>
    <col min="5638" max="5638" width="1.6640625" customWidth="1"/>
    <col min="5639" max="5643" width="3.109375" customWidth="1"/>
    <col min="5644" max="5644" width="1.6640625" customWidth="1"/>
    <col min="5645" max="5649" width="3.109375" customWidth="1"/>
    <col min="5650" max="5650" width="1.6640625" customWidth="1"/>
    <col min="5651" max="5655" width="3.109375" customWidth="1"/>
    <col min="5656" max="5656" width="1.6640625" customWidth="1"/>
    <col min="5657" max="5661" width="3.109375" customWidth="1"/>
    <col min="5662" max="5662" width="1.6640625" customWidth="1"/>
    <col min="5663" max="5667" width="3.109375" customWidth="1"/>
    <col min="5668" max="5668" width="1.6640625" customWidth="1"/>
    <col min="5669" max="5673" width="3.109375" customWidth="1"/>
    <col min="5674" max="5674" width="1.6640625" customWidth="1"/>
    <col min="5675" max="5679" width="3.109375" customWidth="1"/>
    <col min="5680" max="5680" width="1.6640625" customWidth="1"/>
    <col min="5681" max="5685" width="3.109375" customWidth="1"/>
    <col min="5686" max="5686" width="1.6640625" customWidth="1"/>
    <col min="5687" max="5691" width="3.109375" customWidth="1"/>
    <col min="5692" max="5692" width="1.6640625" customWidth="1"/>
    <col min="5693" max="5694" width="3.109375" customWidth="1"/>
    <col min="5695" max="5695" width="2.6640625" customWidth="1"/>
    <col min="5696" max="5696" width="0.77734375" customWidth="1"/>
    <col min="5697" max="5697" width="2.21875" customWidth="1"/>
    <col min="5698" max="5698" width="3.21875" customWidth="1"/>
    <col min="5699" max="5699" width="0.77734375" customWidth="1"/>
    <col min="5700" max="5700" width="2.77734375" customWidth="1"/>
    <col min="5701" max="5701" width="5.88671875" customWidth="1"/>
    <col min="5702" max="5702" width="4" customWidth="1"/>
    <col min="5703" max="5703" width="3.6640625" customWidth="1"/>
    <col min="5704" max="5704" width="5.88671875" customWidth="1"/>
    <col min="5705" max="5705" width="4.6640625" customWidth="1"/>
    <col min="5890" max="5890" width="9.44140625" customWidth="1"/>
    <col min="5891" max="5891" width="2.6640625" customWidth="1"/>
    <col min="5892" max="5893" width="3.109375" customWidth="1"/>
    <col min="5894" max="5894" width="1.6640625" customWidth="1"/>
    <col min="5895" max="5899" width="3.109375" customWidth="1"/>
    <col min="5900" max="5900" width="1.6640625" customWidth="1"/>
    <col min="5901" max="5905" width="3.109375" customWidth="1"/>
    <col min="5906" max="5906" width="1.6640625" customWidth="1"/>
    <col min="5907" max="5911" width="3.109375" customWidth="1"/>
    <col min="5912" max="5912" width="1.6640625" customWidth="1"/>
    <col min="5913" max="5917" width="3.109375" customWidth="1"/>
    <col min="5918" max="5918" width="1.6640625" customWidth="1"/>
    <col min="5919" max="5923" width="3.109375" customWidth="1"/>
    <col min="5924" max="5924" width="1.6640625" customWidth="1"/>
    <col min="5925" max="5929" width="3.109375" customWidth="1"/>
    <col min="5930" max="5930" width="1.6640625" customWidth="1"/>
    <col min="5931" max="5935" width="3.109375" customWidth="1"/>
    <col min="5936" max="5936" width="1.6640625" customWidth="1"/>
    <col min="5937" max="5941" width="3.109375" customWidth="1"/>
    <col min="5942" max="5942" width="1.6640625" customWidth="1"/>
    <col min="5943" max="5947" width="3.109375" customWidth="1"/>
    <col min="5948" max="5948" width="1.6640625" customWidth="1"/>
    <col min="5949" max="5950" width="3.109375" customWidth="1"/>
    <col min="5951" max="5951" width="2.6640625" customWidth="1"/>
    <col min="5952" max="5952" width="0.77734375" customWidth="1"/>
    <col min="5953" max="5953" width="2.21875" customWidth="1"/>
    <col min="5954" max="5954" width="3.21875" customWidth="1"/>
    <col min="5955" max="5955" width="0.77734375" customWidth="1"/>
    <col min="5956" max="5956" width="2.77734375" customWidth="1"/>
    <col min="5957" max="5957" width="5.88671875" customWidth="1"/>
    <col min="5958" max="5958" width="4" customWidth="1"/>
    <col min="5959" max="5959" width="3.6640625" customWidth="1"/>
    <col min="5960" max="5960" width="5.88671875" customWidth="1"/>
    <col min="5961" max="5961" width="4.6640625" customWidth="1"/>
    <col min="6146" max="6146" width="9.44140625" customWidth="1"/>
    <col min="6147" max="6147" width="2.6640625" customWidth="1"/>
    <col min="6148" max="6149" width="3.109375" customWidth="1"/>
    <col min="6150" max="6150" width="1.6640625" customWidth="1"/>
    <col min="6151" max="6155" width="3.109375" customWidth="1"/>
    <col min="6156" max="6156" width="1.6640625" customWidth="1"/>
    <col min="6157" max="6161" width="3.109375" customWidth="1"/>
    <col min="6162" max="6162" width="1.6640625" customWidth="1"/>
    <col min="6163" max="6167" width="3.109375" customWidth="1"/>
    <col min="6168" max="6168" width="1.6640625" customWidth="1"/>
    <col min="6169" max="6173" width="3.109375" customWidth="1"/>
    <col min="6174" max="6174" width="1.6640625" customWidth="1"/>
    <col min="6175" max="6179" width="3.109375" customWidth="1"/>
    <col min="6180" max="6180" width="1.6640625" customWidth="1"/>
    <col min="6181" max="6185" width="3.109375" customWidth="1"/>
    <col min="6186" max="6186" width="1.6640625" customWidth="1"/>
    <col min="6187" max="6191" width="3.109375" customWidth="1"/>
    <col min="6192" max="6192" width="1.6640625" customWidth="1"/>
    <col min="6193" max="6197" width="3.109375" customWidth="1"/>
    <col min="6198" max="6198" width="1.6640625" customWidth="1"/>
    <col min="6199" max="6203" width="3.109375" customWidth="1"/>
    <col min="6204" max="6204" width="1.6640625" customWidth="1"/>
    <col min="6205" max="6206" width="3.109375" customWidth="1"/>
    <col min="6207" max="6207" width="2.6640625" customWidth="1"/>
    <col min="6208" max="6208" width="0.77734375" customWidth="1"/>
    <col min="6209" max="6209" width="2.21875" customWidth="1"/>
    <col min="6210" max="6210" width="3.21875" customWidth="1"/>
    <col min="6211" max="6211" width="0.77734375" customWidth="1"/>
    <col min="6212" max="6212" width="2.77734375" customWidth="1"/>
    <col min="6213" max="6213" width="5.88671875" customWidth="1"/>
    <col min="6214" max="6214" width="4" customWidth="1"/>
    <col min="6215" max="6215" width="3.6640625" customWidth="1"/>
    <col min="6216" max="6216" width="5.88671875" customWidth="1"/>
    <col min="6217" max="6217" width="4.6640625" customWidth="1"/>
    <col min="6402" max="6402" width="9.44140625" customWidth="1"/>
    <col min="6403" max="6403" width="2.6640625" customWidth="1"/>
    <col min="6404" max="6405" width="3.109375" customWidth="1"/>
    <col min="6406" max="6406" width="1.6640625" customWidth="1"/>
    <col min="6407" max="6411" width="3.109375" customWidth="1"/>
    <col min="6412" max="6412" width="1.6640625" customWidth="1"/>
    <col min="6413" max="6417" width="3.109375" customWidth="1"/>
    <col min="6418" max="6418" width="1.6640625" customWidth="1"/>
    <col min="6419" max="6423" width="3.109375" customWidth="1"/>
    <col min="6424" max="6424" width="1.6640625" customWidth="1"/>
    <col min="6425" max="6429" width="3.109375" customWidth="1"/>
    <col min="6430" max="6430" width="1.6640625" customWidth="1"/>
    <col min="6431" max="6435" width="3.109375" customWidth="1"/>
    <col min="6436" max="6436" width="1.6640625" customWidth="1"/>
    <col min="6437" max="6441" width="3.109375" customWidth="1"/>
    <col min="6442" max="6442" width="1.6640625" customWidth="1"/>
    <col min="6443" max="6447" width="3.109375" customWidth="1"/>
    <col min="6448" max="6448" width="1.6640625" customWidth="1"/>
    <col min="6449" max="6453" width="3.109375" customWidth="1"/>
    <col min="6454" max="6454" width="1.6640625" customWidth="1"/>
    <col min="6455" max="6459" width="3.109375" customWidth="1"/>
    <col min="6460" max="6460" width="1.6640625" customWidth="1"/>
    <col min="6461" max="6462" width="3.109375" customWidth="1"/>
    <col min="6463" max="6463" width="2.6640625" customWidth="1"/>
    <col min="6464" max="6464" width="0.77734375" customWidth="1"/>
    <col min="6465" max="6465" width="2.21875" customWidth="1"/>
    <col min="6466" max="6466" width="3.21875" customWidth="1"/>
    <col min="6467" max="6467" width="0.77734375" customWidth="1"/>
    <col min="6468" max="6468" width="2.77734375" customWidth="1"/>
    <col min="6469" max="6469" width="5.88671875" customWidth="1"/>
    <col min="6470" max="6470" width="4" customWidth="1"/>
    <col min="6471" max="6471" width="3.6640625" customWidth="1"/>
    <col min="6472" max="6472" width="5.88671875" customWidth="1"/>
    <col min="6473" max="6473" width="4.6640625" customWidth="1"/>
    <col min="6658" max="6658" width="9.44140625" customWidth="1"/>
    <col min="6659" max="6659" width="2.6640625" customWidth="1"/>
    <col min="6660" max="6661" width="3.109375" customWidth="1"/>
    <col min="6662" max="6662" width="1.6640625" customWidth="1"/>
    <col min="6663" max="6667" width="3.109375" customWidth="1"/>
    <col min="6668" max="6668" width="1.6640625" customWidth="1"/>
    <col min="6669" max="6673" width="3.109375" customWidth="1"/>
    <col min="6674" max="6674" width="1.6640625" customWidth="1"/>
    <col min="6675" max="6679" width="3.109375" customWidth="1"/>
    <col min="6680" max="6680" width="1.6640625" customWidth="1"/>
    <col min="6681" max="6685" width="3.109375" customWidth="1"/>
    <col min="6686" max="6686" width="1.6640625" customWidth="1"/>
    <col min="6687" max="6691" width="3.109375" customWidth="1"/>
    <col min="6692" max="6692" width="1.6640625" customWidth="1"/>
    <col min="6693" max="6697" width="3.109375" customWidth="1"/>
    <col min="6698" max="6698" width="1.6640625" customWidth="1"/>
    <col min="6699" max="6703" width="3.109375" customWidth="1"/>
    <col min="6704" max="6704" width="1.6640625" customWidth="1"/>
    <col min="6705" max="6709" width="3.109375" customWidth="1"/>
    <col min="6710" max="6710" width="1.6640625" customWidth="1"/>
    <col min="6711" max="6715" width="3.109375" customWidth="1"/>
    <col min="6716" max="6716" width="1.6640625" customWidth="1"/>
    <col min="6717" max="6718" width="3.109375" customWidth="1"/>
    <col min="6719" max="6719" width="2.6640625" customWidth="1"/>
    <col min="6720" max="6720" width="0.77734375" customWidth="1"/>
    <col min="6721" max="6721" width="2.21875" customWidth="1"/>
    <col min="6722" max="6722" width="3.21875" customWidth="1"/>
    <col min="6723" max="6723" width="0.77734375" customWidth="1"/>
    <col min="6724" max="6724" width="2.77734375" customWidth="1"/>
    <col min="6725" max="6725" width="5.88671875" customWidth="1"/>
    <col min="6726" max="6726" width="4" customWidth="1"/>
    <col min="6727" max="6727" width="3.6640625" customWidth="1"/>
    <col min="6728" max="6728" width="5.88671875" customWidth="1"/>
    <col min="6729" max="6729" width="4.6640625" customWidth="1"/>
    <col min="6914" max="6914" width="9.44140625" customWidth="1"/>
    <col min="6915" max="6915" width="2.6640625" customWidth="1"/>
    <col min="6916" max="6917" width="3.109375" customWidth="1"/>
    <col min="6918" max="6918" width="1.6640625" customWidth="1"/>
    <col min="6919" max="6923" width="3.109375" customWidth="1"/>
    <col min="6924" max="6924" width="1.6640625" customWidth="1"/>
    <col min="6925" max="6929" width="3.109375" customWidth="1"/>
    <col min="6930" max="6930" width="1.6640625" customWidth="1"/>
    <col min="6931" max="6935" width="3.109375" customWidth="1"/>
    <col min="6936" max="6936" width="1.6640625" customWidth="1"/>
    <col min="6937" max="6941" width="3.109375" customWidth="1"/>
    <col min="6942" max="6942" width="1.6640625" customWidth="1"/>
    <col min="6943" max="6947" width="3.109375" customWidth="1"/>
    <col min="6948" max="6948" width="1.6640625" customWidth="1"/>
    <col min="6949" max="6953" width="3.109375" customWidth="1"/>
    <col min="6954" max="6954" width="1.6640625" customWidth="1"/>
    <col min="6955" max="6959" width="3.109375" customWidth="1"/>
    <col min="6960" max="6960" width="1.6640625" customWidth="1"/>
    <col min="6961" max="6965" width="3.109375" customWidth="1"/>
    <col min="6966" max="6966" width="1.6640625" customWidth="1"/>
    <col min="6967" max="6971" width="3.109375" customWidth="1"/>
    <col min="6972" max="6972" width="1.6640625" customWidth="1"/>
    <col min="6973" max="6974" width="3.109375" customWidth="1"/>
    <col min="6975" max="6975" width="2.6640625" customWidth="1"/>
    <col min="6976" max="6976" width="0.77734375" customWidth="1"/>
    <col min="6977" max="6977" width="2.21875" customWidth="1"/>
    <col min="6978" max="6978" width="3.21875" customWidth="1"/>
    <col min="6979" max="6979" width="0.77734375" customWidth="1"/>
    <col min="6980" max="6980" width="2.77734375" customWidth="1"/>
    <col min="6981" max="6981" width="5.88671875" customWidth="1"/>
    <col min="6982" max="6982" width="4" customWidth="1"/>
    <col min="6983" max="6983" width="3.6640625" customWidth="1"/>
    <col min="6984" max="6984" width="5.88671875" customWidth="1"/>
    <col min="6985" max="6985" width="4.6640625" customWidth="1"/>
    <col min="7170" max="7170" width="9.44140625" customWidth="1"/>
    <col min="7171" max="7171" width="2.6640625" customWidth="1"/>
    <col min="7172" max="7173" width="3.109375" customWidth="1"/>
    <col min="7174" max="7174" width="1.6640625" customWidth="1"/>
    <col min="7175" max="7179" width="3.109375" customWidth="1"/>
    <col min="7180" max="7180" width="1.6640625" customWidth="1"/>
    <col min="7181" max="7185" width="3.109375" customWidth="1"/>
    <col min="7186" max="7186" width="1.6640625" customWidth="1"/>
    <col min="7187" max="7191" width="3.109375" customWidth="1"/>
    <col min="7192" max="7192" width="1.6640625" customWidth="1"/>
    <col min="7193" max="7197" width="3.109375" customWidth="1"/>
    <col min="7198" max="7198" width="1.6640625" customWidth="1"/>
    <col min="7199" max="7203" width="3.109375" customWidth="1"/>
    <col min="7204" max="7204" width="1.6640625" customWidth="1"/>
    <col min="7205" max="7209" width="3.109375" customWidth="1"/>
    <col min="7210" max="7210" width="1.6640625" customWidth="1"/>
    <col min="7211" max="7215" width="3.109375" customWidth="1"/>
    <col min="7216" max="7216" width="1.6640625" customWidth="1"/>
    <col min="7217" max="7221" width="3.109375" customWidth="1"/>
    <col min="7222" max="7222" width="1.6640625" customWidth="1"/>
    <col min="7223" max="7227" width="3.109375" customWidth="1"/>
    <col min="7228" max="7228" width="1.6640625" customWidth="1"/>
    <col min="7229" max="7230" width="3.109375" customWidth="1"/>
    <col min="7231" max="7231" width="2.6640625" customWidth="1"/>
    <col min="7232" max="7232" width="0.77734375" customWidth="1"/>
    <col min="7233" max="7233" width="2.21875" customWidth="1"/>
    <col min="7234" max="7234" width="3.21875" customWidth="1"/>
    <col min="7235" max="7235" width="0.77734375" customWidth="1"/>
    <col min="7236" max="7236" width="2.77734375" customWidth="1"/>
    <col min="7237" max="7237" width="5.88671875" customWidth="1"/>
    <col min="7238" max="7238" width="4" customWidth="1"/>
    <col min="7239" max="7239" width="3.6640625" customWidth="1"/>
    <col min="7240" max="7240" width="5.88671875" customWidth="1"/>
    <col min="7241" max="7241" width="4.6640625" customWidth="1"/>
    <col min="7426" max="7426" width="9.44140625" customWidth="1"/>
    <col min="7427" max="7427" width="2.6640625" customWidth="1"/>
    <col min="7428" max="7429" width="3.109375" customWidth="1"/>
    <col min="7430" max="7430" width="1.6640625" customWidth="1"/>
    <col min="7431" max="7435" width="3.109375" customWidth="1"/>
    <col min="7436" max="7436" width="1.6640625" customWidth="1"/>
    <col min="7437" max="7441" width="3.109375" customWidth="1"/>
    <col min="7442" max="7442" width="1.6640625" customWidth="1"/>
    <col min="7443" max="7447" width="3.109375" customWidth="1"/>
    <col min="7448" max="7448" width="1.6640625" customWidth="1"/>
    <col min="7449" max="7453" width="3.109375" customWidth="1"/>
    <col min="7454" max="7454" width="1.6640625" customWidth="1"/>
    <col min="7455" max="7459" width="3.109375" customWidth="1"/>
    <col min="7460" max="7460" width="1.6640625" customWidth="1"/>
    <col min="7461" max="7465" width="3.109375" customWidth="1"/>
    <col min="7466" max="7466" width="1.6640625" customWidth="1"/>
    <col min="7467" max="7471" width="3.109375" customWidth="1"/>
    <col min="7472" max="7472" width="1.6640625" customWidth="1"/>
    <col min="7473" max="7477" width="3.109375" customWidth="1"/>
    <col min="7478" max="7478" width="1.6640625" customWidth="1"/>
    <col min="7479" max="7483" width="3.109375" customWidth="1"/>
    <col min="7484" max="7484" width="1.6640625" customWidth="1"/>
    <col min="7485" max="7486" width="3.109375" customWidth="1"/>
    <col min="7487" max="7487" width="2.6640625" customWidth="1"/>
    <col min="7488" max="7488" width="0.77734375" customWidth="1"/>
    <col min="7489" max="7489" width="2.21875" customWidth="1"/>
    <col min="7490" max="7490" width="3.21875" customWidth="1"/>
    <col min="7491" max="7491" width="0.77734375" customWidth="1"/>
    <col min="7492" max="7492" width="2.77734375" customWidth="1"/>
    <col min="7493" max="7493" width="5.88671875" customWidth="1"/>
    <col min="7494" max="7494" width="4" customWidth="1"/>
    <col min="7495" max="7495" width="3.6640625" customWidth="1"/>
    <col min="7496" max="7496" width="5.88671875" customWidth="1"/>
    <col min="7497" max="7497" width="4.6640625" customWidth="1"/>
    <col min="7682" max="7682" width="9.44140625" customWidth="1"/>
    <col min="7683" max="7683" width="2.6640625" customWidth="1"/>
    <col min="7684" max="7685" width="3.109375" customWidth="1"/>
    <col min="7686" max="7686" width="1.6640625" customWidth="1"/>
    <col min="7687" max="7691" width="3.109375" customWidth="1"/>
    <col min="7692" max="7692" width="1.6640625" customWidth="1"/>
    <col min="7693" max="7697" width="3.109375" customWidth="1"/>
    <col min="7698" max="7698" width="1.6640625" customWidth="1"/>
    <col min="7699" max="7703" width="3.109375" customWidth="1"/>
    <col min="7704" max="7704" width="1.6640625" customWidth="1"/>
    <col min="7705" max="7709" width="3.109375" customWidth="1"/>
    <col min="7710" max="7710" width="1.6640625" customWidth="1"/>
    <col min="7711" max="7715" width="3.109375" customWidth="1"/>
    <col min="7716" max="7716" width="1.6640625" customWidth="1"/>
    <col min="7717" max="7721" width="3.109375" customWidth="1"/>
    <col min="7722" max="7722" width="1.6640625" customWidth="1"/>
    <col min="7723" max="7727" width="3.109375" customWidth="1"/>
    <col min="7728" max="7728" width="1.6640625" customWidth="1"/>
    <col min="7729" max="7733" width="3.109375" customWidth="1"/>
    <col min="7734" max="7734" width="1.6640625" customWidth="1"/>
    <col min="7735" max="7739" width="3.109375" customWidth="1"/>
    <col min="7740" max="7740" width="1.6640625" customWidth="1"/>
    <col min="7741" max="7742" width="3.109375" customWidth="1"/>
    <col min="7743" max="7743" width="2.6640625" customWidth="1"/>
    <col min="7744" max="7744" width="0.77734375" customWidth="1"/>
    <col min="7745" max="7745" width="2.21875" customWidth="1"/>
    <col min="7746" max="7746" width="3.21875" customWidth="1"/>
    <col min="7747" max="7747" width="0.77734375" customWidth="1"/>
    <col min="7748" max="7748" width="2.77734375" customWidth="1"/>
    <col min="7749" max="7749" width="5.88671875" customWidth="1"/>
    <col min="7750" max="7750" width="4" customWidth="1"/>
    <col min="7751" max="7751" width="3.6640625" customWidth="1"/>
    <col min="7752" max="7752" width="5.88671875" customWidth="1"/>
    <col min="7753" max="7753" width="4.6640625" customWidth="1"/>
    <col min="7938" max="7938" width="9.44140625" customWidth="1"/>
    <col min="7939" max="7939" width="2.6640625" customWidth="1"/>
    <col min="7940" max="7941" width="3.109375" customWidth="1"/>
    <col min="7942" max="7942" width="1.6640625" customWidth="1"/>
    <col min="7943" max="7947" width="3.109375" customWidth="1"/>
    <col min="7948" max="7948" width="1.6640625" customWidth="1"/>
    <col min="7949" max="7953" width="3.109375" customWidth="1"/>
    <col min="7954" max="7954" width="1.6640625" customWidth="1"/>
    <col min="7955" max="7959" width="3.109375" customWidth="1"/>
    <col min="7960" max="7960" width="1.6640625" customWidth="1"/>
    <col min="7961" max="7965" width="3.109375" customWidth="1"/>
    <col min="7966" max="7966" width="1.6640625" customWidth="1"/>
    <col min="7967" max="7971" width="3.109375" customWidth="1"/>
    <col min="7972" max="7972" width="1.6640625" customWidth="1"/>
    <col min="7973" max="7977" width="3.109375" customWidth="1"/>
    <col min="7978" max="7978" width="1.6640625" customWidth="1"/>
    <col min="7979" max="7983" width="3.109375" customWidth="1"/>
    <col min="7984" max="7984" width="1.6640625" customWidth="1"/>
    <col min="7985" max="7989" width="3.109375" customWidth="1"/>
    <col min="7990" max="7990" width="1.6640625" customWidth="1"/>
    <col min="7991" max="7995" width="3.109375" customWidth="1"/>
    <col min="7996" max="7996" width="1.6640625" customWidth="1"/>
    <col min="7997" max="7998" width="3.109375" customWidth="1"/>
    <col min="7999" max="7999" width="2.6640625" customWidth="1"/>
    <col min="8000" max="8000" width="0.77734375" customWidth="1"/>
    <col min="8001" max="8001" width="2.21875" customWidth="1"/>
    <col min="8002" max="8002" width="3.21875" customWidth="1"/>
    <col min="8003" max="8003" width="0.77734375" customWidth="1"/>
    <col min="8004" max="8004" width="2.77734375" customWidth="1"/>
    <col min="8005" max="8005" width="5.88671875" customWidth="1"/>
    <col min="8006" max="8006" width="4" customWidth="1"/>
    <col min="8007" max="8007" width="3.6640625" customWidth="1"/>
    <col min="8008" max="8008" width="5.88671875" customWidth="1"/>
    <col min="8009" max="8009" width="4.6640625" customWidth="1"/>
    <col min="8194" max="8194" width="9.44140625" customWidth="1"/>
    <col min="8195" max="8195" width="2.6640625" customWidth="1"/>
    <col min="8196" max="8197" width="3.109375" customWidth="1"/>
    <col min="8198" max="8198" width="1.6640625" customWidth="1"/>
    <col min="8199" max="8203" width="3.109375" customWidth="1"/>
    <col min="8204" max="8204" width="1.6640625" customWidth="1"/>
    <col min="8205" max="8209" width="3.109375" customWidth="1"/>
    <col min="8210" max="8210" width="1.6640625" customWidth="1"/>
    <col min="8211" max="8215" width="3.109375" customWidth="1"/>
    <col min="8216" max="8216" width="1.6640625" customWidth="1"/>
    <col min="8217" max="8221" width="3.109375" customWidth="1"/>
    <col min="8222" max="8222" width="1.6640625" customWidth="1"/>
    <col min="8223" max="8227" width="3.109375" customWidth="1"/>
    <col min="8228" max="8228" width="1.6640625" customWidth="1"/>
    <col min="8229" max="8233" width="3.109375" customWidth="1"/>
    <col min="8234" max="8234" width="1.6640625" customWidth="1"/>
    <col min="8235" max="8239" width="3.109375" customWidth="1"/>
    <col min="8240" max="8240" width="1.6640625" customWidth="1"/>
    <col min="8241" max="8245" width="3.109375" customWidth="1"/>
    <col min="8246" max="8246" width="1.6640625" customWidth="1"/>
    <col min="8247" max="8251" width="3.109375" customWidth="1"/>
    <col min="8252" max="8252" width="1.6640625" customWidth="1"/>
    <col min="8253" max="8254" width="3.109375" customWidth="1"/>
    <col min="8255" max="8255" width="2.6640625" customWidth="1"/>
    <col min="8256" max="8256" width="0.77734375" customWidth="1"/>
    <col min="8257" max="8257" width="2.21875" customWidth="1"/>
    <col min="8258" max="8258" width="3.21875" customWidth="1"/>
    <col min="8259" max="8259" width="0.77734375" customWidth="1"/>
    <col min="8260" max="8260" width="2.77734375" customWidth="1"/>
    <col min="8261" max="8261" width="5.88671875" customWidth="1"/>
    <col min="8262" max="8262" width="4" customWidth="1"/>
    <col min="8263" max="8263" width="3.6640625" customWidth="1"/>
    <col min="8264" max="8264" width="5.88671875" customWidth="1"/>
    <col min="8265" max="8265" width="4.6640625" customWidth="1"/>
    <col min="8450" max="8450" width="9.44140625" customWidth="1"/>
    <col min="8451" max="8451" width="2.6640625" customWidth="1"/>
    <col min="8452" max="8453" width="3.109375" customWidth="1"/>
    <col min="8454" max="8454" width="1.6640625" customWidth="1"/>
    <col min="8455" max="8459" width="3.109375" customWidth="1"/>
    <col min="8460" max="8460" width="1.6640625" customWidth="1"/>
    <col min="8461" max="8465" width="3.109375" customWidth="1"/>
    <col min="8466" max="8466" width="1.6640625" customWidth="1"/>
    <col min="8467" max="8471" width="3.109375" customWidth="1"/>
    <col min="8472" max="8472" width="1.6640625" customWidth="1"/>
    <col min="8473" max="8477" width="3.109375" customWidth="1"/>
    <col min="8478" max="8478" width="1.6640625" customWidth="1"/>
    <col min="8479" max="8483" width="3.109375" customWidth="1"/>
    <col min="8484" max="8484" width="1.6640625" customWidth="1"/>
    <col min="8485" max="8489" width="3.109375" customWidth="1"/>
    <col min="8490" max="8490" width="1.6640625" customWidth="1"/>
    <col min="8491" max="8495" width="3.109375" customWidth="1"/>
    <col min="8496" max="8496" width="1.6640625" customWidth="1"/>
    <col min="8497" max="8501" width="3.109375" customWidth="1"/>
    <col min="8502" max="8502" width="1.6640625" customWidth="1"/>
    <col min="8503" max="8507" width="3.109375" customWidth="1"/>
    <col min="8508" max="8508" width="1.6640625" customWidth="1"/>
    <col min="8509" max="8510" width="3.109375" customWidth="1"/>
    <col min="8511" max="8511" width="2.6640625" customWidth="1"/>
    <col min="8512" max="8512" width="0.77734375" customWidth="1"/>
    <col min="8513" max="8513" width="2.21875" customWidth="1"/>
    <col min="8514" max="8514" width="3.21875" customWidth="1"/>
    <col min="8515" max="8515" width="0.77734375" customWidth="1"/>
    <col min="8516" max="8516" width="2.77734375" customWidth="1"/>
    <col min="8517" max="8517" width="5.88671875" customWidth="1"/>
    <col min="8518" max="8518" width="4" customWidth="1"/>
    <col min="8519" max="8519" width="3.6640625" customWidth="1"/>
    <col min="8520" max="8520" width="5.88671875" customWidth="1"/>
    <col min="8521" max="8521" width="4.6640625" customWidth="1"/>
    <col min="8706" max="8706" width="9.44140625" customWidth="1"/>
    <col min="8707" max="8707" width="2.6640625" customWidth="1"/>
    <col min="8708" max="8709" width="3.109375" customWidth="1"/>
    <col min="8710" max="8710" width="1.6640625" customWidth="1"/>
    <col min="8711" max="8715" width="3.109375" customWidth="1"/>
    <col min="8716" max="8716" width="1.6640625" customWidth="1"/>
    <col min="8717" max="8721" width="3.109375" customWidth="1"/>
    <col min="8722" max="8722" width="1.6640625" customWidth="1"/>
    <col min="8723" max="8727" width="3.109375" customWidth="1"/>
    <col min="8728" max="8728" width="1.6640625" customWidth="1"/>
    <col min="8729" max="8733" width="3.109375" customWidth="1"/>
    <col min="8734" max="8734" width="1.6640625" customWidth="1"/>
    <col min="8735" max="8739" width="3.109375" customWidth="1"/>
    <col min="8740" max="8740" width="1.6640625" customWidth="1"/>
    <col min="8741" max="8745" width="3.109375" customWidth="1"/>
    <col min="8746" max="8746" width="1.6640625" customWidth="1"/>
    <col min="8747" max="8751" width="3.109375" customWidth="1"/>
    <col min="8752" max="8752" width="1.6640625" customWidth="1"/>
    <col min="8753" max="8757" width="3.109375" customWidth="1"/>
    <col min="8758" max="8758" width="1.6640625" customWidth="1"/>
    <col min="8759" max="8763" width="3.109375" customWidth="1"/>
    <col min="8764" max="8764" width="1.6640625" customWidth="1"/>
    <col min="8765" max="8766" width="3.109375" customWidth="1"/>
    <col min="8767" max="8767" width="2.6640625" customWidth="1"/>
    <col min="8768" max="8768" width="0.77734375" customWidth="1"/>
    <col min="8769" max="8769" width="2.21875" customWidth="1"/>
    <col min="8770" max="8770" width="3.21875" customWidth="1"/>
    <col min="8771" max="8771" width="0.77734375" customWidth="1"/>
    <col min="8772" max="8772" width="2.77734375" customWidth="1"/>
    <col min="8773" max="8773" width="5.88671875" customWidth="1"/>
    <col min="8774" max="8774" width="4" customWidth="1"/>
    <col min="8775" max="8775" width="3.6640625" customWidth="1"/>
    <col min="8776" max="8776" width="5.88671875" customWidth="1"/>
    <col min="8777" max="8777" width="4.6640625" customWidth="1"/>
    <col min="8962" max="8962" width="9.44140625" customWidth="1"/>
    <col min="8963" max="8963" width="2.6640625" customWidth="1"/>
    <col min="8964" max="8965" width="3.109375" customWidth="1"/>
    <col min="8966" max="8966" width="1.6640625" customWidth="1"/>
    <col min="8967" max="8971" width="3.109375" customWidth="1"/>
    <col min="8972" max="8972" width="1.6640625" customWidth="1"/>
    <col min="8973" max="8977" width="3.109375" customWidth="1"/>
    <col min="8978" max="8978" width="1.6640625" customWidth="1"/>
    <col min="8979" max="8983" width="3.109375" customWidth="1"/>
    <col min="8984" max="8984" width="1.6640625" customWidth="1"/>
    <col min="8985" max="8989" width="3.109375" customWidth="1"/>
    <col min="8990" max="8990" width="1.6640625" customWidth="1"/>
    <col min="8991" max="8995" width="3.109375" customWidth="1"/>
    <col min="8996" max="8996" width="1.6640625" customWidth="1"/>
    <col min="8997" max="9001" width="3.109375" customWidth="1"/>
    <col min="9002" max="9002" width="1.6640625" customWidth="1"/>
    <col min="9003" max="9007" width="3.109375" customWidth="1"/>
    <col min="9008" max="9008" width="1.6640625" customWidth="1"/>
    <col min="9009" max="9013" width="3.109375" customWidth="1"/>
    <col min="9014" max="9014" width="1.6640625" customWidth="1"/>
    <col min="9015" max="9019" width="3.109375" customWidth="1"/>
    <col min="9020" max="9020" width="1.6640625" customWidth="1"/>
    <col min="9021" max="9022" width="3.109375" customWidth="1"/>
    <col min="9023" max="9023" width="2.6640625" customWidth="1"/>
    <col min="9024" max="9024" width="0.77734375" customWidth="1"/>
    <col min="9025" max="9025" width="2.21875" customWidth="1"/>
    <col min="9026" max="9026" width="3.21875" customWidth="1"/>
    <col min="9027" max="9027" width="0.77734375" customWidth="1"/>
    <col min="9028" max="9028" width="2.77734375" customWidth="1"/>
    <col min="9029" max="9029" width="5.88671875" customWidth="1"/>
    <col min="9030" max="9030" width="4" customWidth="1"/>
    <col min="9031" max="9031" width="3.6640625" customWidth="1"/>
    <col min="9032" max="9032" width="5.88671875" customWidth="1"/>
    <col min="9033" max="9033" width="4.6640625" customWidth="1"/>
    <col min="9218" max="9218" width="9.44140625" customWidth="1"/>
    <col min="9219" max="9219" width="2.6640625" customWidth="1"/>
    <col min="9220" max="9221" width="3.109375" customWidth="1"/>
    <col min="9222" max="9222" width="1.6640625" customWidth="1"/>
    <col min="9223" max="9227" width="3.109375" customWidth="1"/>
    <col min="9228" max="9228" width="1.6640625" customWidth="1"/>
    <col min="9229" max="9233" width="3.109375" customWidth="1"/>
    <col min="9234" max="9234" width="1.6640625" customWidth="1"/>
    <col min="9235" max="9239" width="3.109375" customWidth="1"/>
    <col min="9240" max="9240" width="1.6640625" customWidth="1"/>
    <col min="9241" max="9245" width="3.109375" customWidth="1"/>
    <col min="9246" max="9246" width="1.6640625" customWidth="1"/>
    <col min="9247" max="9251" width="3.109375" customWidth="1"/>
    <col min="9252" max="9252" width="1.6640625" customWidth="1"/>
    <col min="9253" max="9257" width="3.109375" customWidth="1"/>
    <col min="9258" max="9258" width="1.6640625" customWidth="1"/>
    <col min="9259" max="9263" width="3.109375" customWidth="1"/>
    <col min="9264" max="9264" width="1.6640625" customWidth="1"/>
    <col min="9265" max="9269" width="3.109375" customWidth="1"/>
    <col min="9270" max="9270" width="1.6640625" customWidth="1"/>
    <col min="9271" max="9275" width="3.109375" customWidth="1"/>
    <col min="9276" max="9276" width="1.6640625" customWidth="1"/>
    <col min="9277" max="9278" width="3.109375" customWidth="1"/>
    <col min="9279" max="9279" width="2.6640625" customWidth="1"/>
    <col min="9280" max="9280" width="0.77734375" customWidth="1"/>
    <col min="9281" max="9281" width="2.21875" customWidth="1"/>
    <col min="9282" max="9282" width="3.21875" customWidth="1"/>
    <col min="9283" max="9283" width="0.77734375" customWidth="1"/>
    <col min="9284" max="9284" width="2.77734375" customWidth="1"/>
    <col min="9285" max="9285" width="5.88671875" customWidth="1"/>
    <col min="9286" max="9286" width="4" customWidth="1"/>
    <col min="9287" max="9287" width="3.6640625" customWidth="1"/>
    <col min="9288" max="9288" width="5.88671875" customWidth="1"/>
    <col min="9289" max="9289" width="4.6640625" customWidth="1"/>
    <col min="9474" max="9474" width="9.44140625" customWidth="1"/>
    <col min="9475" max="9475" width="2.6640625" customWidth="1"/>
    <col min="9476" max="9477" width="3.109375" customWidth="1"/>
    <col min="9478" max="9478" width="1.6640625" customWidth="1"/>
    <col min="9479" max="9483" width="3.109375" customWidth="1"/>
    <col min="9484" max="9484" width="1.6640625" customWidth="1"/>
    <col min="9485" max="9489" width="3.109375" customWidth="1"/>
    <col min="9490" max="9490" width="1.6640625" customWidth="1"/>
    <col min="9491" max="9495" width="3.109375" customWidth="1"/>
    <col min="9496" max="9496" width="1.6640625" customWidth="1"/>
    <col min="9497" max="9501" width="3.109375" customWidth="1"/>
    <col min="9502" max="9502" width="1.6640625" customWidth="1"/>
    <col min="9503" max="9507" width="3.109375" customWidth="1"/>
    <col min="9508" max="9508" width="1.6640625" customWidth="1"/>
    <col min="9509" max="9513" width="3.109375" customWidth="1"/>
    <col min="9514" max="9514" width="1.6640625" customWidth="1"/>
    <col min="9515" max="9519" width="3.109375" customWidth="1"/>
    <col min="9520" max="9520" width="1.6640625" customWidth="1"/>
    <col min="9521" max="9525" width="3.109375" customWidth="1"/>
    <col min="9526" max="9526" width="1.6640625" customWidth="1"/>
    <col min="9527" max="9531" width="3.109375" customWidth="1"/>
    <col min="9532" max="9532" width="1.6640625" customWidth="1"/>
    <col min="9533" max="9534" width="3.109375" customWidth="1"/>
    <col min="9535" max="9535" width="2.6640625" customWidth="1"/>
    <col min="9536" max="9536" width="0.77734375" customWidth="1"/>
    <col min="9537" max="9537" width="2.21875" customWidth="1"/>
    <col min="9538" max="9538" width="3.21875" customWidth="1"/>
    <col min="9539" max="9539" width="0.77734375" customWidth="1"/>
    <col min="9540" max="9540" width="2.77734375" customWidth="1"/>
    <col min="9541" max="9541" width="5.88671875" customWidth="1"/>
    <col min="9542" max="9542" width="4" customWidth="1"/>
    <col min="9543" max="9543" width="3.6640625" customWidth="1"/>
    <col min="9544" max="9544" width="5.88671875" customWidth="1"/>
    <col min="9545" max="9545" width="4.6640625" customWidth="1"/>
    <col min="9730" max="9730" width="9.44140625" customWidth="1"/>
    <col min="9731" max="9731" width="2.6640625" customWidth="1"/>
    <col min="9732" max="9733" width="3.109375" customWidth="1"/>
    <col min="9734" max="9734" width="1.6640625" customWidth="1"/>
    <col min="9735" max="9739" width="3.109375" customWidth="1"/>
    <col min="9740" max="9740" width="1.6640625" customWidth="1"/>
    <col min="9741" max="9745" width="3.109375" customWidth="1"/>
    <col min="9746" max="9746" width="1.6640625" customWidth="1"/>
    <col min="9747" max="9751" width="3.109375" customWidth="1"/>
    <col min="9752" max="9752" width="1.6640625" customWidth="1"/>
    <col min="9753" max="9757" width="3.109375" customWidth="1"/>
    <col min="9758" max="9758" width="1.6640625" customWidth="1"/>
    <col min="9759" max="9763" width="3.109375" customWidth="1"/>
    <col min="9764" max="9764" width="1.6640625" customWidth="1"/>
    <col min="9765" max="9769" width="3.109375" customWidth="1"/>
    <col min="9770" max="9770" width="1.6640625" customWidth="1"/>
    <col min="9771" max="9775" width="3.109375" customWidth="1"/>
    <col min="9776" max="9776" width="1.6640625" customWidth="1"/>
    <col min="9777" max="9781" width="3.109375" customWidth="1"/>
    <col min="9782" max="9782" width="1.6640625" customWidth="1"/>
    <col min="9783" max="9787" width="3.109375" customWidth="1"/>
    <col min="9788" max="9788" width="1.6640625" customWidth="1"/>
    <col min="9789" max="9790" width="3.109375" customWidth="1"/>
    <col min="9791" max="9791" width="2.6640625" customWidth="1"/>
    <col min="9792" max="9792" width="0.77734375" customWidth="1"/>
    <col min="9793" max="9793" width="2.21875" customWidth="1"/>
    <col min="9794" max="9794" width="3.21875" customWidth="1"/>
    <col min="9795" max="9795" width="0.77734375" customWidth="1"/>
    <col min="9796" max="9796" width="2.77734375" customWidth="1"/>
    <col min="9797" max="9797" width="5.88671875" customWidth="1"/>
    <col min="9798" max="9798" width="4" customWidth="1"/>
    <col min="9799" max="9799" width="3.6640625" customWidth="1"/>
    <col min="9800" max="9800" width="5.88671875" customWidth="1"/>
    <col min="9801" max="9801" width="4.6640625" customWidth="1"/>
    <col min="9986" max="9986" width="9.44140625" customWidth="1"/>
    <col min="9987" max="9987" width="2.6640625" customWidth="1"/>
    <col min="9988" max="9989" width="3.109375" customWidth="1"/>
    <col min="9990" max="9990" width="1.6640625" customWidth="1"/>
    <col min="9991" max="9995" width="3.109375" customWidth="1"/>
    <col min="9996" max="9996" width="1.6640625" customWidth="1"/>
    <col min="9997" max="10001" width="3.109375" customWidth="1"/>
    <col min="10002" max="10002" width="1.6640625" customWidth="1"/>
    <col min="10003" max="10007" width="3.109375" customWidth="1"/>
    <col min="10008" max="10008" width="1.6640625" customWidth="1"/>
    <col min="10009" max="10013" width="3.109375" customWidth="1"/>
    <col min="10014" max="10014" width="1.6640625" customWidth="1"/>
    <col min="10015" max="10019" width="3.109375" customWidth="1"/>
    <col min="10020" max="10020" width="1.6640625" customWidth="1"/>
    <col min="10021" max="10025" width="3.109375" customWidth="1"/>
    <col min="10026" max="10026" width="1.6640625" customWidth="1"/>
    <col min="10027" max="10031" width="3.109375" customWidth="1"/>
    <col min="10032" max="10032" width="1.6640625" customWidth="1"/>
    <col min="10033" max="10037" width="3.109375" customWidth="1"/>
    <col min="10038" max="10038" width="1.6640625" customWidth="1"/>
    <col min="10039" max="10043" width="3.109375" customWidth="1"/>
    <col min="10044" max="10044" width="1.6640625" customWidth="1"/>
    <col min="10045" max="10046" width="3.109375" customWidth="1"/>
    <col min="10047" max="10047" width="2.6640625" customWidth="1"/>
    <col min="10048" max="10048" width="0.77734375" customWidth="1"/>
    <col min="10049" max="10049" width="2.21875" customWidth="1"/>
    <col min="10050" max="10050" width="3.21875" customWidth="1"/>
    <col min="10051" max="10051" width="0.77734375" customWidth="1"/>
    <col min="10052" max="10052" width="2.77734375" customWidth="1"/>
    <col min="10053" max="10053" width="5.88671875" customWidth="1"/>
    <col min="10054" max="10054" width="4" customWidth="1"/>
    <col min="10055" max="10055" width="3.6640625" customWidth="1"/>
    <col min="10056" max="10056" width="5.88671875" customWidth="1"/>
    <col min="10057" max="10057" width="4.6640625" customWidth="1"/>
    <col min="10242" max="10242" width="9.44140625" customWidth="1"/>
    <col min="10243" max="10243" width="2.6640625" customWidth="1"/>
    <col min="10244" max="10245" width="3.109375" customWidth="1"/>
    <col min="10246" max="10246" width="1.6640625" customWidth="1"/>
    <col min="10247" max="10251" width="3.109375" customWidth="1"/>
    <col min="10252" max="10252" width="1.6640625" customWidth="1"/>
    <col min="10253" max="10257" width="3.109375" customWidth="1"/>
    <col min="10258" max="10258" width="1.6640625" customWidth="1"/>
    <col min="10259" max="10263" width="3.109375" customWidth="1"/>
    <col min="10264" max="10264" width="1.6640625" customWidth="1"/>
    <col min="10265" max="10269" width="3.109375" customWidth="1"/>
    <col min="10270" max="10270" width="1.6640625" customWidth="1"/>
    <col min="10271" max="10275" width="3.109375" customWidth="1"/>
    <col min="10276" max="10276" width="1.6640625" customWidth="1"/>
    <col min="10277" max="10281" width="3.109375" customWidth="1"/>
    <col min="10282" max="10282" width="1.6640625" customWidth="1"/>
    <col min="10283" max="10287" width="3.109375" customWidth="1"/>
    <col min="10288" max="10288" width="1.6640625" customWidth="1"/>
    <col min="10289" max="10293" width="3.109375" customWidth="1"/>
    <col min="10294" max="10294" width="1.6640625" customWidth="1"/>
    <col min="10295" max="10299" width="3.109375" customWidth="1"/>
    <col min="10300" max="10300" width="1.6640625" customWidth="1"/>
    <col min="10301" max="10302" width="3.109375" customWidth="1"/>
    <col min="10303" max="10303" width="2.6640625" customWidth="1"/>
    <col min="10304" max="10304" width="0.77734375" customWidth="1"/>
    <col min="10305" max="10305" width="2.21875" customWidth="1"/>
    <col min="10306" max="10306" width="3.21875" customWidth="1"/>
    <col min="10307" max="10307" width="0.77734375" customWidth="1"/>
    <col min="10308" max="10308" width="2.77734375" customWidth="1"/>
    <col min="10309" max="10309" width="5.88671875" customWidth="1"/>
    <col min="10310" max="10310" width="4" customWidth="1"/>
    <col min="10311" max="10311" width="3.6640625" customWidth="1"/>
    <col min="10312" max="10312" width="5.88671875" customWidth="1"/>
    <col min="10313" max="10313" width="4.6640625" customWidth="1"/>
    <col min="10498" max="10498" width="9.44140625" customWidth="1"/>
    <col min="10499" max="10499" width="2.6640625" customWidth="1"/>
    <col min="10500" max="10501" width="3.109375" customWidth="1"/>
    <col min="10502" max="10502" width="1.6640625" customWidth="1"/>
    <col min="10503" max="10507" width="3.109375" customWidth="1"/>
    <col min="10508" max="10508" width="1.6640625" customWidth="1"/>
    <col min="10509" max="10513" width="3.109375" customWidth="1"/>
    <col min="10514" max="10514" width="1.6640625" customWidth="1"/>
    <col min="10515" max="10519" width="3.109375" customWidth="1"/>
    <col min="10520" max="10520" width="1.6640625" customWidth="1"/>
    <col min="10521" max="10525" width="3.109375" customWidth="1"/>
    <col min="10526" max="10526" width="1.6640625" customWidth="1"/>
    <col min="10527" max="10531" width="3.109375" customWidth="1"/>
    <col min="10532" max="10532" width="1.6640625" customWidth="1"/>
    <col min="10533" max="10537" width="3.109375" customWidth="1"/>
    <col min="10538" max="10538" width="1.6640625" customWidth="1"/>
    <col min="10539" max="10543" width="3.109375" customWidth="1"/>
    <col min="10544" max="10544" width="1.6640625" customWidth="1"/>
    <col min="10545" max="10549" width="3.109375" customWidth="1"/>
    <col min="10550" max="10550" width="1.6640625" customWidth="1"/>
    <col min="10551" max="10555" width="3.109375" customWidth="1"/>
    <col min="10556" max="10556" width="1.6640625" customWidth="1"/>
    <col min="10557" max="10558" width="3.109375" customWidth="1"/>
    <col min="10559" max="10559" width="2.6640625" customWidth="1"/>
    <col min="10560" max="10560" width="0.77734375" customWidth="1"/>
    <col min="10561" max="10561" width="2.21875" customWidth="1"/>
    <col min="10562" max="10562" width="3.21875" customWidth="1"/>
    <col min="10563" max="10563" width="0.77734375" customWidth="1"/>
    <col min="10564" max="10564" width="2.77734375" customWidth="1"/>
    <col min="10565" max="10565" width="5.88671875" customWidth="1"/>
    <col min="10566" max="10566" width="4" customWidth="1"/>
    <col min="10567" max="10567" width="3.6640625" customWidth="1"/>
    <col min="10568" max="10568" width="5.88671875" customWidth="1"/>
    <col min="10569" max="10569" width="4.6640625" customWidth="1"/>
    <col min="10754" max="10754" width="9.44140625" customWidth="1"/>
    <col min="10755" max="10755" width="2.6640625" customWidth="1"/>
    <col min="10756" max="10757" width="3.109375" customWidth="1"/>
    <col min="10758" max="10758" width="1.6640625" customWidth="1"/>
    <col min="10759" max="10763" width="3.109375" customWidth="1"/>
    <col min="10764" max="10764" width="1.6640625" customWidth="1"/>
    <col min="10765" max="10769" width="3.109375" customWidth="1"/>
    <col min="10770" max="10770" width="1.6640625" customWidth="1"/>
    <col min="10771" max="10775" width="3.109375" customWidth="1"/>
    <col min="10776" max="10776" width="1.6640625" customWidth="1"/>
    <col min="10777" max="10781" width="3.109375" customWidth="1"/>
    <col min="10782" max="10782" width="1.6640625" customWidth="1"/>
    <col min="10783" max="10787" width="3.109375" customWidth="1"/>
    <col min="10788" max="10788" width="1.6640625" customWidth="1"/>
    <col min="10789" max="10793" width="3.109375" customWidth="1"/>
    <col min="10794" max="10794" width="1.6640625" customWidth="1"/>
    <col min="10795" max="10799" width="3.109375" customWidth="1"/>
    <col min="10800" max="10800" width="1.6640625" customWidth="1"/>
    <col min="10801" max="10805" width="3.109375" customWidth="1"/>
    <col min="10806" max="10806" width="1.6640625" customWidth="1"/>
    <col min="10807" max="10811" width="3.109375" customWidth="1"/>
    <col min="10812" max="10812" width="1.6640625" customWidth="1"/>
    <col min="10813" max="10814" width="3.109375" customWidth="1"/>
    <col min="10815" max="10815" width="2.6640625" customWidth="1"/>
    <col min="10816" max="10816" width="0.77734375" customWidth="1"/>
    <col min="10817" max="10817" width="2.21875" customWidth="1"/>
    <col min="10818" max="10818" width="3.21875" customWidth="1"/>
    <col min="10819" max="10819" width="0.77734375" customWidth="1"/>
    <col min="10820" max="10820" width="2.77734375" customWidth="1"/>
    <col min="10821" max="10821" width="5.88671875" customWidth="1"/>
    <col min="10822" max="10822" width="4" customWidth="1"/>
    <col min="10823" max="10823" width="3.6640625" customWidth="1"/>
    <col min="10824" max="10824" width="5.88671875" customWidth="1"/>
    <col min="10825" max="10825" width="4.6640625" customWidth="1"/>
    <col min="11010" max="11010" width="9.44140625" customWidth="1"/>
    <col min="11011" max="11011" width="2.6640625" customWidth="1"/>
    <col min="11012" max="11013" width="3.109375" customWidth="1"/>
    <col min="11014" max="11014" width="1.6640625" customWidth="1"/>
    <col min="11015" max="11019" width="3.109375" customWidth="1"/>
    <col min="11020" max="11020" width="1.6640625" customWidth="1"/>
    <col min="11021" max="11025" width="3.109375" customWidth="1"/>
    <col min="11026" max="11026" width="1.6640625" customWidth="1"/>
    <col min="11027" max="11031" width="3.109375" customWidth="1"/>
    <col min="11032" max="11032" width="1.6640625" customWidth="1"/>
    <col min="11033" max="11037" width="3.109375" customWidth="1"/>
    <col min="11038" max="11038" width="1.6640625" customWidth="1"/>
    <col min="11039" max="11043" width="3.109375" customWidth="1"/>
    <col min="11044" max="11044" width="1.6640625" customWidth="1"/>
    <col min="11045" max="11049" width="3.109375" customWidth="1"/>
    <col min="11050" max="11050" width="1.6640625" customWidth="1"/>
    <col min="11051" max="11055" width="3.109375" customWidth="1"/>
    <col min="11056" max="11056" width="1.6640625" customWidth="1"/>
    <col min="11057" max="11061" width="3.109375" customWidth="1"/>
    <col min="11062" max="11062" width="1.6640625" customWidth="1"/>
    <col min="11063" max="11067" width="3.109375" customWidth="1"/>
    <col min="11068" max="11068" width="1.6640625" customWidth="1"/>
    <col min="11069" max="11070" width="3.109375" customWidth="1"/>
    <col min="11071" max="11071" width="2.6640625" customWidth="1"/>
    <col min="11072" max="11072" width="0.77734375" customWidth="1"/>
    <col min="11073" max="11073" width="2.21875" customWidth="1"/>
    <col min="11074" max="11074" width="3.21875" customWidth="1"/>
    <col min="11075" max="11075" width="0.77734375" customWidth="1"/>
    <col min="11076" max="11076" width="2.77734375" customWidth="1"/>
    <col min="11077" max="11077" width="5.88671875" customWidth="1"/>
    <col min="11078" max="11078" width="4" customWidth="1"/>
    <col min="11079" max="11079" width="3.6640625" customWidth="1"/>
    <col min="11080" max="11080" width="5.88671875" customWidth="1"/>
    <col min="11081" max="11081" width="4.6640625" customWidth="1"/>
    <col min="11266" max="11266" width="9.44140625" customWidth="1"/>
    <col min="11267" max="11267" width="2.6640625" customWidth="1"/>
    <col min="11268" max="11269" width="3.109375" customWidth="1"/>
    <col min="11270" max="11270" width="1.6640625" customWidth="1"/>
    <col min="11271" max="11275" width="3.109375" customWidth="1"/>
    <col min="11276" max="11276" width="1.6640625" customWidth="1"/>
    <col min="11277" max="11281" width="3.109375" customWidth="1"/>
    <col min="11282" max="11282" width="1.6640625" customWidth="1"/>
    <col min="11283" max="11287" width="3.109375" customWidth="1"/>
    <col min="11288" max="11288" width="1.6640625" customWidth="1"/>
    <col min="11289" max="11293" width="3.109375" customWidth="1"/>
    <col min="11294" max="11294" width="1.6640625" customWidth="1"/>
    <col min="11295" max="11299" width="3.109375" customWidth="1"/>
    <col min="11300" max="11300" width="1.6640625" customWidth="1"/>
    <col min="11301" max="11305" width="3.109375" customWidth="1"/>
    <col min="11306" max="11306" width="1.6640625" customWidth="1"/>
    <col min="11307" max="11311" width="3.109375" customWidth="1"/>
    <col min="11312" max="11312" width="1.6640625" customWidth="1"/>
    <col min="11313" max="11317" width="3.109375" customWidth="1"/>
    <col min="11318" max="11318" width="1.6640625" customWidth="1"/>
    <col min="11319" max="11323" width="3.109375" customWidth="1"/>
    <col min="11324" max="11324" width="1.6640625" customWidth="1"/>
    <col min="11325" max="11326" width="3.109375" customWidth="1"/>
    <col min="11327" max="11327" width="2.6640625" customWidth="1"/>
    <col min="11328" max="11328" width="0.77734375" customWidth="1"/>
    <col min="11329" max="11329" width="2.21875" customWidth="1"/>
    <col min="11330" max="11330" width="3.21875" customWidth="1"/>
    <col min="11331" max="11331" width="0.77734375" customWidth="1"/>
    <col min="11332" max="11332" width="2.77734375" customWidth="1"/>
    <col min="11333" max="11333" width="5.88671875" customWidth="1"/>
    <col min="11334" max="11334" width="4" customWidth="1"/>
    <col min="11335" max="11335" width="3.6640625" customWidth="1"/>
    <col min="11336" max="11336" width="5.88671875" customWidth="1"/>
    <col min="11337" max="11337" width="4.6640625" customWidth="1"/>
    <col min="11522" max="11522" width="9.44140625" customWidth="1"/>
    <col min="11523" max="11523" width="2.6640625" customWidth="1"/>
    <col min="11524" max="11525" width="3.109375" customWidth="1"/>
    <col min="11526" max="11526" width="1.6640625" customWidth="1"/>
    <col min="11527" max="11531" width="3.109375" customWidth="1"/>
    <col min="11532" max="11532" width="1.6640625" customWidth="1"/>
    <col min="11533" max="11537" width="3.109375" customWidth="1"/>
    <col min="11538" max="11538" width="1.6640625" customWidth="1"/>
    <col min="11539" max="11543" width="3.109375" customWidth="1"/>
    <col min="11544" max="11544" width="1.6640625" customWidth="1"/>
    <col min="11545" max="11549" width="3.109375" customWidth="1"/>
    <col min="11550" max="11550" width="1.6640625" customWidth="1"/>
    <col min="11551" max="11555" width="3.109375" customWidth="1"/>
    <col min="11556" max="11556" width="1.6640625" customWidth="1"/>
    <col min="11557" max="11561" width="3.109375" customWidth="1"/>
    <col min="11562" max="11562" width="1.6640625" customWidth="1"/>
    <col min="11563" max="11567" width="3.109375" customWidth="1"/>
    <col min="11568" max="11568" width="1.6640625" customWidth="1"/>
    <col min="11569" max="11573" width="3.109375" customWidth="1"/>
    <col min="11574" max="11574" width="1.6640625" customWidth="1"/>
    <col min="11575" max="11579" width="3.109375" customWidth="1"/>
    <col min="11580" max="11580" width="1.6640625" customWidth="1"/>
    <col min="11581" max="11582" width="3.109375" customWidth="1"/>
    <col min="11583" max="11583" width="2.6640625" customWidth="1"/>
    <col min="11584" max="11584" width="0.77734375" customWidth="1"/>
    <col min="11585" max="11585" width="2.21875" customWidth="1"/>
    <col min="11586" max="11586" width="3.21875" customWidth="1"/>
    <col min="11587" max="11587" width="0.77734375" customWidth="1"/>
    <col min="11588" max="11588" width="2.77734375" customWidth="1"/>
    <col min="11589" max="11589" width="5.88671875" customWidth="1"/>
    <col min="11590" max="11590" width="4" customWidth="1"/>
    <col min="11591" max="11591" width="3.6640625" customWidth="1"/>
    <col min="11592" max="11592" width="5.88671875" customWidth="1"/>
    <col min="11593" max="11593" width="4.6640625" customWidth="1"/>
    <col min="11778" max="11778" width="9.44140625" customWidth="1"/>
    <col min="11779" max="11779" width="2.6640625" customWidth="1"/>
    <col min="11780" max="11781" width="3.109375" customWidth="1"/>
    <col min="11782" max="11782" width="1.6640625" customWidth="1"/>
    <col min="11783" max="11787" width="3.109375" customWidth="1"/>
    <col min="11788" max="11788" width="1.6640625" customWidth="1"/>
    <col min="11789" max="11793" width="3.109375" customWidth="1"/>
    <col min="11794" max="11794" width="1.6640625" customWidth="1"/>
    <col min="11795" max="11799" width="3.109375" customWidth="1"/>
    <col min="11800" max="11800" width="1.6640625" customWidth="1"/>
    <col min="11801" max="11805" width="3.109375" customWidth="1"/>
    <col min="11806" max="11806" width="1.6640625" customWidth="1"/>
    <col min="11807" max="11811" width="3.109375" customWidth="1"/>
    <col min="11812" max="11812" width="1.6640625" customWidth="1"/>
    <col min="11813" max="11817" width="3.109375" customWidth="1"/>
    <col min="11818" max="11818" width="1.6640625" customWidth="1"/>
    <col min="11819" max="11823" width="3.109375" customWidth="1"/>
    <col min="11824" max="11824" width="1.6640625" customWidth="1"/>
    <col min="11825" max="11829" width="3.109375" customWidth="1"/>
    <col min="11830" max="11830" width="1.6640625" customWidth="1"/>
    <col min="11831" max="11835" width="3.109375" customWidth="1"/>
    <col min="11836" max="11836" width="1.6640625" customWidth="1"/>
    <col min="11837" max="11838" width="3.109375" customWidth="1"/>
    <col min="11839" max="11839" width="2.6640625" customWidth="1"/>
    <col min="11840" max="11840" width="0.77734375" customWidth="1"/>
    <col min="11841" max="11841" width="2.21875" customWidth="1"/>
    <col min="11842" max="11842" width="3.21875" customWidth="1"/>
    <col min="11843" max="11843" width="0.77734375" customWidth="1"/>
    <col min="11844" max="11844" width="2.77734375" customWidth="1"/>
    <col min="11845" max="11845" width="5.88671875" customWidth="1"/>
    <col min="11846" max="11846" width="4" customWidth="1"/>
    <col min="11847" max="11847" width="3.6640625" customWidth="1"/>
    <col min="11848" max="11848" width="5.88671875" customWidth="1"/>
    <col min="11849" max="11849" width="4.6640625" customWidth="1"/>
    <col min="12034" max="12034" width="9.44140625" customWidth="1"/>
    <col min="12035" max="12035" width="2.6640625" customWidth="1"/>
    <col min="12036" max="12037" width="3.109375" customWidth="1"/>
    <col min="12038" max="12038" width="1.6640625" customWidth="1"/>
    <col min="12039" max="12043" width="3.109375" customWidth="1"/>
    <col min="12044" max="12044" width="1.6640625" customWidth="1"/>
    <col min="12045" max="12049" width="3.109375" customWidth="1"/>
    <col min="12050" max="12050" width="1.6640625" customWidth="1"/>
    <col min="12051" max="12055" width="3.109375" customWidth="1"/>
    <col min="12056" max="12056" width="1.6640625" customWidth="1"/>
    <col min="12057" max="12061" width="3.109375" customWidth="1"/>
    <col min="12062" max="12062" width="1.6640625" customWidth="1"/>
    <col min="12063" max="12067" width="3.109375" customWidth="1"/>
    <col min="12068" max="12068" width="1.6640625" customWidth="1"/>
    <col min="12069" max="12073" width="3.109375" customWidth="1"/>
    <col min="12074" max="12074" width="1.6640625" customWidth="1"/>
    <col min="12075" max="12079" width="3.109375" customWidth="1"/>
    <col min="12080" max="12080" width="1.6640625" customWidth="1"/>
    <col min="12081" max="12085" width="3.109375" customWidth="1"/>
    <col min="12086" max="12086" width="1.6640625" customWidth="1"/>
    <col min="12087" max="12091" width="3.109375" customWidth="1"/>
    <col min="12092" max="12092" width="1.6640625" customWidth="1"/>
    <col min="12093" max="12094" width="3.109375" customWidth="1"/>
    <col min="12095" max="12095" width="2.6640625" customWidth="1"/>
    <col min="12096" max="12096" width="0.77734375" customWidth="1"/>
    <col min="12097" max="12097" width="2.21875" customWidth="1"/>
    <col min="12098" max="12098" width="3.21875" customWidth="1"/>
    <col min="12099" max="12099" width="0.77734375" customWidth="1"/>
    <col min="12100" max="12100" width="2.77734375" customWidth="1"/>
    <col min="12101" max="12101" width="5.88671875" customWidth="1"/>
    <col min="12102" max="12102" width="4" customWidth="1"/>
    <col min="12103" max="12103" width="3.6640625" customWidth="1"/>
    <col min="12104" max="12104" width="5.88671875" customWidth="1"/>
    <col min="12105" max="12105" width="4.6640625" customWidth="1"/>
    <col min="12290" max="12290" width="9.44140625" customWidth="1"/>
    <col min="12291" max="12291" width="2.6640625" customWidth="1"/>
    <col min="12292" max="12293" width="3.109375" customWidth="1"/>
    <col min="12294" max="12294" width="1.6640625" customWidth="1"/>
    <col min="12295" max="12299" width="3.109375" customWidth="1"/>
    <col min="12300" max="12300" width="1.6640625" customWidth="1"/>
    <col min="12301" max="12305" width="3.109375" customWidth="1"/>
    <col min="12306" max="12306" width="1.6640625" customWidth="1"/>
    <col min="12307" max="12311" width="3.109375" customWidth="1"/>
    <col min="12312" max="12312" width="1.6640625" customWidth="1"/>
    <col min="12313" max="12317" width="3.109375" customWidth="1"/>
    <col min="12318" max="12318" width="1.6640625" customWidth="1"/>
    <col min="12319" max="12323" width="3.109375" customWidth="1"/>
    <col min="12324" max="12324" width="1.6640625" customWidth="1"/>
    <col min="12325" max="12329" width="3.109375" customWidth="1"/>
    <col min="12330" max="12330" width="1.6640625" customWidth="1"/>
    <col min="12331" max="12335" width="3.109375" customWidth="1"/>
    <col min="12336" max="12336" width="1.6640625" customWidth="1"/>
    <col min="12337" max="12341" width="3.109375" customWidth="1"/>
    <col min="12342" max="12342" width="1.6640625" customWidth="1"/>
    <col min="12343" max="12347" width="3.109375" customWidth="1"/>
    <col min="12348" max="12348" width="1.6640625" customWidth="1"/>
    <col min="12349" max="12350" width="3.109375" customWidth="1"/>
    <col min="12351" max="12351" width="2.6640625" customWidth="1"/>
    <col min="12352" max="12352" width="0.77734375" customWidth="1"/>
    <col min="12353" max="12353" width="2.21875" customWidth="1"/>
    <col min="12354" max="12354" width="3.21875" customWidth="1"/>
    <col min="12355" max="12355" width="0.77734375" customWidth="1"/>
    <col min="12356" max="12356" width="2.77734375" customWidth="1"/>
    <col min="12357" max="12357" width="5.88671875" customWidth="1"/>
    <col min="12358" max="12358" width="4" customWidth="1"/>
    <col min="12359" max="12359" width="3.6640625" customWidth="1"/>
    <col min="12360" max="12360" width="5.88671875" customWidth="1"/>
    <col min="12361" max="12361" width="4.6640625" customWidth="1"/>
    <col min="12546" max="12546" width="9.44140625" customWidth="1"/>
    <col min="12547" max="12547" width="2.6640625" customWidth="1"/>
    <col min="12548" max="12549" width="3.109375" customWidth="1"/>
    <col min="12550" max="12550" width="1.6640625" customWidth="1"/>
    <col min="12551" max="12555" width="3.109375" customWidth="1"/>
    <col min="12556" max="12556" width="1.6640625" customWidth="1"/>
    <col min="12557" max="12561" width="3.109375" customWidth="1"/>
    <col min="12562" max="12562" width="1.6640625" customWidth="1"/>
    <col min="12563" max="12567" width="3.109375" customWidth="1"/>
    <col min="12568" max="12568" width="1.6640625" customWidth="1"/>
    <col min="12569" max="12573" width="3.109375" customWidth="1"/>
    <col min="12574" max="12574" width="1.6640625" customWidth="1"/>
    <col min="12575" max="12579" width="3.109375" customWidth="1"/>
    <col min="12580" max="12580" width="1.6640625" customWidth="1"/>
    <col min="12581" max="12585" width="3.109375" customWidth="1"/>
    <col min="12586" max="12586" width="1.6640625" customWidth="1"/>
    <col min="12587" max="12591" width="3.109375" customWidth="1"/>
    <col min="12592" max="12592" width="1.6640625" customWidth="1"/>
    <col min="12593" max="12597" width="3.109375" customWidth="1"/>
    <col min="12598" max="12598" width="1.6640625" customWidth="1"/>
    <col min="12599" max="12603" width="3.109375" customWidth="1"/>
    <col min="12604" max="12604" width="1.6640625" customWidth="1"/>
    <col min="12605" max="12606" width="3.109375" customWidth="1"/>
    <col min="12607" max="12607" width="2.6640625" customWidth="1"/>
    <col min="12608" max="12608" width="0.77734375" customWidth="1"/>
    <col min="12609" max="12609" width="2.21875" customWidth="1"/>
    <col min="12610" max="12610" width="3.21875" customWidth="1"/>
    <col min="12611" max="12611" width="0.77734375" customWidth="1"/>
    <col min="12612" max="12612" width="2.77734375" customWidth="1"/>
    <col min="12613" max="12613" width="5.88671875" customWidth="1"/>
    <col min="12614" max="12614" width="4" customWidth="1"/>
    <col min="12615" max="12615" width="3.6640625" customWidth="1"/>
    <col min="12616" max="12616" width="5.88671875" customWidth="1"/>
    <col min="12617" max="12617" width="4.6640625" customWidth="1"/>
    <col min="12802" max="12802" width="9.44140625" customWidth="1"/>
    <col min="12803" max="12803" width="2.6640625" customWidth="1"/>
    <col min="12804" max="12805" width="3.109375" customWidth="1"/>
    <col min="12806" max="12806" width="1.6640625" customWidth="1"/>
    <col min="12807" max="12811" width="3.109375" customWidth="1"/>
    <col min="12812" max="12812" width="1.6640625" customWidth="1"/>
    <col min="12813" max="12817" width="3.109375" customWidth="1"/>
    <col min="12818" max="12818" width="1.6640625" customWidth="1"/>
    <col min="12819" max="12823" width="3.109375" customWidth="1"/>
    <col min="12824" max="12824" width="1.6640625" customWidth="1"/>
    <col min="12825" max="12829" width="3.109375" customWidth="1"/>
    <col min="12830" max="12830" width="1.6640625" customWidth="1"/>
    <col min="12831" max="12835" width="3.109375" customWidth="1"/>
    <col min="12836" max="12836" width="1.6640625" customWidth="1"/>
    <col min="12837" max="12841" width="3.109375" customWidth="1"/>
    <col min="12842" max="12842" width="1.6640625" customWidth="1"/>
    <col min="12843" max="12847" width="3.109375" customWidth="1"/>
    <col min="12848" max="12848" width="1.6640625" customWidth="1"/>
    <col min="12849" max="12853" width="3.109375" customWidth="1"/>
    <col min="12854" max="12854" width="1.6640625" customWidth="1"/>
    <col min="12855" max="12859" width="3.109375" customWidth="1"/>
    <col min="12860" max="12860" width="1.6640625" customWidth="1"/>
    <col min="12861" max="12862" width="3.109375" customWidth="1"/>
    <col min="12863" max="12863" width="2.6640625" customWidth="1"/>
    <col min="12864" max="12864" width="0.77734375" customWidth="1"/>
    <col min="12865" max="12865" width="2.21875" customWidth="1"/>
    <col min="12866" max="12866" width="3.21875" customWidth="1"/>
    <col min="12867" max="12867" width="0.77734375" customWidth="1"/>
    <col min="12868" max="12868" width="2.77734375" customWidth="1"/>
    <col min="12869" max="12869" width="5.88671875" customWidth="1"/>
    <col min="12870" max="12870" width="4" customWidth="1"/>
    <col min="12871" max="12871" width="3.6640625" customWidth="1"/>
    <col min="12872" max="12872" width="5.88671875" customWidth="1"/>
    <col min="12873" max="12873" width="4.6640625" customWidth="1"/>
    <col min="13058" max="13058" width="9.44140625" customWidth="1"/>
    <col min="13059" max="13059" width="2.6640625" customWidth="1"/>
    <col min="13060" max="13061" width="3.109375" customWidth="1"/>
    <col min="13062" max="13062" width="1.6640625" customWidth="1"/>
    <col min="13063" max="13067" width="3.109375" customWidth="1"/>
    <col min="13068" max="13068" width="1.6640625" customWidth="1"/>
    <col min="13069" max="13073" width="3.109375" customWidth="1"/>
    <col min="13074" max="13074" width="1.6640625" customWidth="1"/>
    <col min="13075" max="13079" width="3.109375" customWidth="1"/>
    <col min="13080" max="13080" width="1.6640625" customWidth="1"/>
    <col min="13081" max="13085" width="3.109375" customWidth="1"/>
    <col min="13086" max="13086" width="1.6640625" customWidth="1"/>
    <col min="13087" max="13091" width="3.109375" customWidth="1"/>
    <col min="13092" max="13092" width="1.6640625" customWidth="1"/>
    <col min="13093" max="13097" width="3.109375" customWidth="1"/>
    <col min="13098" max="13098" width="1.6640625" customWidth="1"/>
    <col min="13099" max="13103" width="3.109375" customWidth="1"/>
    <col min="13104" max="13104" width="1.6640625" customWidth="1"/>
    <col min="13105" max="13109" width="3.109375" customWidth="1"/>
    <col min="13110" max="13110" width="1.6640625" customWidth="1"/>
    <col min="13111" max="13115" width="3.109375" customWidth="1"/>
    <col min="13116" max="13116" width="1.6640625" customWidth="1"/>
    <col min="13117" max="13118" width="3.109375" customWidth="1"/>
    <col min="13119" max="13119" width="2.6640625" customWidth="1"/>
    <col min="13120" max="13120" width="0.77734375" customWidth="1"/>
    <col min="13121" max="13121" width="2.21875" customWidth="1"/>
    <col min="13122" max="13122" width="3.21875" customWidth="1"/>
    <col min="13123" max="13123" width="0.77734375" customWidth="1"/>
    <col min="13124" max="13124" width="2.77734375" customWidth="1"/>
    <col min="13125" max="13125" width="5.88671875" customWidth="1"/>
    <col min="13126" max="13126" width="4" customWidth="1"/>
    <col min="13127" max="13127" width="3.6640625" customWidth="1"/>
    <col min="13128" max="13128" width="5.88671875" customWidth="1"/>
    <col min="13129" max="13129" width="4.6640625" customWidth="1"/>
    <col min="13314" max="13314" width="9.44140625" customWidth="1"/>
    <col min="13315" max="13315" width="2.6640625" customWidth="1"/>
    <col min="13316" max="13317" width="3.109375" customWidth="1"/>
    <col min="13318" max="13318" width="1.6640625" customWidth="1"/>
    <col min="13319" max="13323" width="3.109375" customWidth="1"/>
    <col min="13324" max="13324" width="1.6640625" customWidth="1"/>
    <col min="13325" max="13329" width="3.109375" customWidth="1"/>
    <col min="13330" max="13330" width="1.6640625" customWidth="1"/>
    <col min="13331" max="13335" width="3.109375" customWidth="1"/>
    <col min="13336" max="13336" width="1.6640625" customWidth="1"/>
    <col min="13337" max="13341" width="3.109375" customWidth="1"/>
    <col min="13342" max="13342" width="1.6640625" customWidth="1"/>
    <col min="13343" max="13347" width="3.109375" customWidth="1"/>
    <col min="13348" max="13348" width="1.6640625" customWidth="1"/>
    <col min="13349" max="13353" width="3.109375" customWidth="1"/>
    <col min="13354" max="13354" width="1.6640625" customWidth="1"/>
    <col min="13355" max="13359" width="3.109375" customWidth="1"/>
    <col min="13360" max="13360" width="1.6640625" customWidth="1"/>
    <col min="13361" max="13365" width="3.109375" customWidth="1"/>
    <col min="13366" max="13366" width="1.6640625" customWidth="1"/>
    <col min="13367" max="13371" width="3.109375" customWidth="1"/>
    <col min="13372" max="13372" width="1.6640625" customWidth="1"/>
    <col min="13373" max="13374" width="3.109375" customWidth="1"/>
    <col min="13375" max="13375" width="2.6640625" customWidth="1"/>
    <col min="13376" max="13376" width="0.77734375" customWidth="1"/>
    <col min="13377" max="13377" width="2.21875" customWidth="1"/>
    <col min="13378" max="13378" width="3.21875" customWidth="1"/>
    <col min="13379" max="13379" width="0.77734375" customWidth="1"/>
    <col min="13380" max="13380" width="2.77734375" customWidth="1"/>
    <col min="13381" max="13381" width="5.88671875" customWidth="1"/>
    <col min="13382" max="13382" width="4" customWidth="1"/>
    <col min="13383" max="13383" width="3.6640625" customWidth="1"/>
    <col min="13384" max="13384" width="5.88671875" customWidth="1"/>
    <col min="13385" max="13385" width="4.6640625" customWidth="1"/>
    <col min="13570" max="13570" width="9.44140625" customWidth="1"/>
    <col min="13571" max="13571" width="2.6640625" customWidth="1"/>
    <col min="13572" max="13573" width="3.109375" customWidth="1"/>
    <col min="13574" max="13574" width="1.6640625" customWidth="1"/>
    <col min="13575" max="13579" width="3.109375" customWidth="1"/>
    <col min="13580" max="13580" width="1.6640625" customWidth="1"/>
    <col min="13581" max="13585" width="3.109375" customWidth="1"/>
    <col min="13586" max="13586" width="1.6640625" customWidth="1"/>
    <col min="13587" max="13591" width="3.109375" customWidth="1"/>
    <col min="13592" max="13592" width="1.6640625" customWidth="1"/>
    <col min="13593" max="13597" width="3.109375" customWidth="1"/>
    <col min="13598" max="13598" width="1.6640625" customWidth="1"/>
    <col min="13599" max="13603" width="3.109375" customWidth="1"/>
    <col min="13604" max="13604" width="1.6640625" customWidth="1"/>
    <col min="13605" max="13609" width="3.109375" customWidth="1"/>
    <col min="13610" max="13610" width="1.6640625" customWidth="1"/>
    <col min="13611" max="13615" width="3.109375" customWidth="1"/>
    <col min="13616" max="13616" width="1.6640625" customWidth="1"/>
    <col min="13617" max="13621" width="3.109375" customWidth="1"/>
    <col min="13622" max="13622" width="1.6640625" customWidth="1"/>
    <col min="13623" max="13627" width="3.109375" customWidth="1"/>
    <col min="13628" max="13628" width="1.6640625" customWidth="1"/>
    <col min="13629" max="13630" width="3.109375" customWidth="1"/>
    <col min="13631" max="13631" width="2.6640625" customWidth="1"/>
    <col min="13632" max="13632" width="0.77734375" customWidth="1"/>
    <col min="13633" max="13633" width="2.21875" customWidth="1"/>
    <col min="13634" max="13634" width="3.21875" customWidth="1"/>
    <col min="13635" max="13635" width="0.77734375" customWidth="1"/>
    <col min="13636" max="13636" width="2.77734375" customWidth="1"/>
    <col min="13637" max="13637" width="5.88671875" customWidth="1"/>
    <col min="13638" max="13638" width="4" customWidth="1"/>
    <col min="13639" max="13639" width="3.6640625" customWidth="1"/>
    <col min="13640" max="13640" width="5.88671875" customWidth="1"/>
    <col min="13641" max="13641" width="4.6640625" customWidth="1"/>
    <col min="13826" max="13826" width="9.44140625" customWidth="1"/>
    <col min="13827" max="13827" width="2.6640625" customWidth="1"/>
    <col min="13828" max="13829" width="3.109375" customWidth="1"/>
    <col min="13830" max="13830" width="1.6640625" customWidth="1"/>
    <col min="13831" max="13835" width="3.109375" customWidth="1"/>
    <col min="13836" max="13836" width="1.6640625" customWidth="1"/>
    <col min="13837" max="13841" width="3.109375" customWidth="1"/>
    <col min="13842" max="13842" width="1.6640625" customWidth="1"/>
    <col min="13843" max="13847" width="3.109375" customWidth="1"/>
    <col min="13848" max="13848" width="1.6640625" customWidth="1"/>
    <col min="13849" max="13853" width="3.109375" customWidth="1"/>
    <col min="13854" max="13854" width="1.6640625" customWidth="1"/>
    <col min="13855" max="13859" width="3.109375" customWidth="1"/>
    <col min="13860" max="13860" width="1.6640625" customWidth="1"/>
    <col min="13861" max="13865" width="3.109375" customWidth="1"/>
    <col min="13866" max="13866" width="1.6640625" customWidth="1"/>
    <col min="13867" max="13871" width="3.109375" customWidth="1"/>
    <col min="13872" max="13872" width="1.6640625" customWidth="1"/>
    <col min="13873" max="13877" width="3.109375" customWidth="1"/>
    <col min="13878" max="13878" width="1.6640625" customWidth="1"/>
    <col min="13879" max="13883" width="3.109375" customWidth="1"/>
    <col min="13884" max="13884" width="1.6640625" customWidth="1"/>
    <col min="13885" max="13886" width="3.109375" customWidth="1"/>
    <col min="13887" max="13887" width="2.6640625" customWidth="1"/>
    <col min="13888" max="13888" width="0.77734375" customWidth="1"/>
    <col min="13889" max="13889" width="2.21875" customWidth="1"/>
    <col min="13890" max="13890" width="3.21875" customWidth="1"/>
    <col min="13891" max="13891" width="0.77734375" customWidth="1"/>
    <col min="13892" max="13892" width="2.77734375" customWidth="1"/>
    <col min="13893" max="13893" width="5.88671875" customWidth="1"/>
    <col min="13894" max="13894" width="4" customWidth="1"/>
    <col min="13895" max="13895" width="3.6640625" customWidth="1"/>
    <col min="13896" max="13896" width="5.88671875" customWidth="1"/>
    <col min="13897" max="13897" width="4.6640625" customWidth="1"/>
    <col min="14082" max="14082" width="9.44140625" customWidth="1"/>
    <col min="14083" max="14083" width="2.6640625" customWidth="1"/>
    <col min="14084" max="14085" width="3.109375" customWidth="1"/>
    <col min="14086" max="14086" width="1.6640625" customWidth="1"/>
    <col min="14087" max="14091" width="3.109375" customWidth="1"/>
    <col min="14092" max="14092" width="1.6640625" customWidth="1"/>
    <col min="14093" max="14097" width="3.109375" customWidth="1"/>
    <col min="14098" max="14098" width="1.6640625" customWidth="1"/>
    <col min="14099" max="14103" width="3.109375" customWidth="1"/>
    <col min="14104" max="14104" width="1.6640625" customWidth="1"/>
    <col min="14105" max="14109" width="3.109375" customWidth="1"/>
    <col min="14110" max="14110" width="1.6640625" customWidth="1"/>
    <col min="14111" max="14115" width="3.109375" customWidth="1"/>
    <col min="14116" max="14116" width="1.6640625" customWidth="1"/>
    <col min="14117" max="14121" width="3.109375" customWidth="1"/>
    <col min="14122" max="14122" width="1.6640625" customWidth="1"/>
    <col min="14123" max="14127" width="3.109375" customWidth="1"/>
    <col min="14128" max="14128" width="1.6640625" customWidth="1"/>
    <col min="14129" max="14133" width="3.109375" customWidth="1"/>
    <col min="14134" max="14134" width="1.6640625" customWidth="1"/>
    <col min="14135" max="14139" width="3.109375" customWidth="1"/>
    <col min="14140" max="14140" width="1.6640625" customWidth="1"/>
    <col min="14141" max="14142" width="3.109375" customWidth="1"/>
    <col min="14143" max="14143" width="2.6640625" customWidth="1"/>
    <col min="14144" max="14144" width="0.77734375" customWidth="1"/>
    <col min="14145" max="14145" width="2.21875" customWidth="1"/>
    <col min="14146" max="14146" width="3.21875" customWidth="1"/>
    <col min="14147" max="14147" width="0.77734375" customWidth="1"/>
    <col min="14148" max="14148" width="2.77734375" customWidth="1"/>
    <col min="14149" max="14149" width="5.88671875" customWidth="1"/>
    <col min="14150" max="14150" width="4" customWidth="1"/>
    <col min="14151" max="14151" width="3.6640625" customWidth="1"/>
    <col min="14152" max="14152" width="5.88671875" customWidth="1"/>
    <col min="14153" max="14153" width="4.6640625" customWidth="1"/>
    <col min="14338" max="14338" width="9.44140625" customWidth="1"/>
    <col min="14339" max="14339" width="2.6640625" customWidth="1"/>
    <col min="14340" max="14341" width="3.109375" customWidth="1"/>
    <col min="14342" max="14342" width="1.6640625" customWidth="1"/>
    <col min="14343" max="14347" width="3.109375" customWidth="1"/>
    <col min="14348" max="14348" width="1.6640625" customWidth="1"/>
    <col min="14349" max="14353" width="3.109375" customWidth="1"/>
    <col min="14354" max="14354" width="1.6640625" customWidth="1"/>
    <col min="14355" max="14359" width="3.109375" customWidth="1"/>
    <col min="14360" max="14360" width="1.6640625" customWidth="1"/>
    <col min="14361" max="14365" width="3.109375" customWidth="1"/>
    <col min="14366" max="14366" width="1.6640625" customWidth="1"/>
    <col min="14367" max="14371" width="3.109375" customWidth="1"/>
    <col min="14372" max="14372" width="1.6640625" customWidth="1"/>
    <col min="14373" max="14377" width="3.109375" customWidth="1"/>
    <col min="14378" max="14378" width="1.6640625" customWidth="1"/>
    <col min="14379" max="14383" width="3.109375" customWidth="1"/>
    <col min="14384" max="14384" width="1.6640625" customWidth="1"/>
    <col min="14385" max="14389" width="3.109375" customWidth="1"/>
    <col min="14390" max="14390" width="1.6640625" customWidth="1"/>
    <col min="14391" max="14395" width="3.109375" customWidth="1"/>
    <col min="14396" max="14396" width="1.6640625" customWidth="1"/>
    <col min="14397" max="14398" width="3.109375" customWidth="1"/>
    <col min="14399" max="14399" width="2.6640625" customWidth="1"/>
    <col min="14400" max="14400" width="0.77734375" customWidth="1"/>
    <col min="14401" max="14401" width="2.21875" customWidth="1"/>
    <col min="14402" max="14402" width="3.21875" customWidth="1"/>
    <col min="14403" max="14403" width="0.77734375" customWidth="1"/>
    <col min="14404" max="14404" width="2.77734375" customWidth="1"/>
    <col min="14405" max="14405" width="5.88671875" customWidth="1"/>
    <col min="14406" max="14406" width="4" customWidth="1"/>
    <col min="14407" max="14407" width="3.6640625" customWidth="1"/>
    <col min="14408" max="14408" width="5.88671875" customWidth="1"/>
    <col min="14409" max="14409" width="4.6640625" customWidth="1"/>
    <col min="14594" max="14594" width="9.44140625" customWidth="1"/>
    <col min="14595" max="14595" width="2.6640625" customWidth="1"/>
    <col min="14596" max="14597" width="3.109375" customWidth="1"/>
    <col min="14598" max="14598" width="1.6640625" customWidth="1"/>
    <col min="14599" max="14603" width="3.109375" customWidth="1"/>
    <col min="14604" max="14604" width="1.6640625" customWidth="1"/>
    <col min="14605" max="14609" width="3.109375" customWidth="1"/>
    <col min="14610" max="14610" width="1.6640625" customWidth="1"/>
    <col min="14611" max="14615" width="3.109375" customWidth="1"/>
    <col min="14616" max="14616" width="1.6640625" customWidth="1"/>
    <col min="14617" max="14621" width="3.109375" customWidth="1"/>
    <col min="14622" max="14622" width="1.6640625" customWidth="1"/>
    <col min="14623" max="14627" width="3.109375" customWidth="1"/>
    <col min="14628" max="14628" width="1.6640625" customWidth="1"/>
    <col min="14629" max="14633" width="3.109375" customWidth="1"/>
    <col min="14634" max="14634" width="1.6640625" customWidth="1"/>
    <col min="14635" max="14639" width="3.109375" customWidth="1"/>
    <col min="14640" max="14640" width="1.6640625" customWidth="1"/>
    <col min="14641" max="14645" width="3.109375" customWidth="1"/>
    <col min="14646" max="14646" width="1.6640625" customWidth="1"/>
    <col min="14647" max="14651" width="3.109375" customWidth="1"/>
    <col min="14652" max="14652" width="1.6640625" customWidth="1"/>
    <col min="14653" max="14654" width="3.109375" customWidth="1"/>
    <col min="14655" max="14655" width="2.6640625" customWidth="1"/>
    <col min="14656" max="14656" width="0.77734375" customWidth="1"/>
    <col min="14657" max="14657" width="2.21875" customWidth="1"/>
    <col min="14658" max="14658" width="3.21875" customWidth="1"/>
    <col min="14659" max="14659" width="0.77734375" customWidth="1"/>
    <col min="14660" max="14660" width="2.77734375" customWidth="1"/>
    <col min="14661" max="14661" width="5.88671875" customWidth="1"/>
    <col min="14662" max="14662" width="4" customWidth="1"/>
    <col min="14663" max="14663" width="3.6640625" customWidth="1"/>
    <col min="14664" max="14664" width="5.88671875" customWidth="1"/>
    <col min="14665" max="14665" width="4.6640625" customWidth="1"/>
    <col min="14850" max="14850" width="9.44140625" customWidth="1"/>
    <col min="14851" max="14851" width="2.6640625" customWidth="1"/>
    <col min="14852" max="14853" width="3.109375" customWidth="1"/>
    <col min="14854" max="14854" width="1.6640625" customWidth="1"/>
    <col min="14855" max="14859" width="3.109375" customWidth="1"/>
    <col min="14860" max="14860" width="1.6640625" customWidth="1"/>
    <col min="14861" max="14865" width="3.109375" customWidth="1"/>
    <col min="14866" max="14866" width="1.6640625" customWidth="1"/>
    <col min="14867" max="14871" width="3.109375" customWidth="1"/>
    <col min="14872" max="14872" width="1.6640625" customWidth="1"/>
    <col min="14873" max="14877" width="3.109375" customWidth="1"/>
    <col min="14878" max="14878" width="1.6640625" customWidth="1"/>
    <col min="14879" max="14883" width="3.109375" customWidth="1"/>
    <col min="14884" max="14884" width="1.6640625" customWidth="1"/>
    <col min="14885" max="14889" width="3.109375" customWidth="1"/>
    <col min="14890" max="14890" width="1.6640625" customWidth="1"/>
    <col min="14891" max="14895" width="3.109375" customWidth="1"/>
    <col min="14896" max="14896" width="1.6640625" customWidth="1"/>
    <col min="14897" max="14901" width="3.109375" customWidth="1"/>
    <col min="14902" max="14902" width="1.6640625" customWidth="1"/>
    <col min="14903" max="14907" width="3.109375" customWidth="1"/>
    <col min="14908" max="14908" width="1.6640625" customWidth="1"/>
    <col min="14909" max="14910" width="3.109375" customWidth="1"/>
    <col min="14911" max="14911" width="2.6640625" customWidth="1"/>
    <col min="14912" max="14912" width="0.77734375" customWidth="1"/>
    <col min="14913" max="14913" width="2.21875" customWidth="1"/>
    <col min="14914" max="14914" width="3.21875" customWidth="1"/>
    <col min="14915" max="14915" width="0.77734375" customWidth="1"/>
    <col min="14916" max="14916" width="2.77734375" customWidth="1"/>
    <col min="14917" max="14917" width="5.88671875" customWidth="1"/>
    <col min="14918" max="14918" width="4" customWidth="1"/>
    <col min="14919" max="14919" width="3.6640625" customWidth="1"/>
    <col min="14920" max="14920" width="5.88671875" customWidth="1"/>
    <col min="14921" max="14921" width="4.6640625" customWidth="1"/>
    <col min="15106" max="15106" width="9.44140625" customWidth="1"/>
    <col min="15107" max="15107" width="2.6640625" customWidth="1"/>
    <col min="15108" max="15109" width="3.109375" customWidth="1"/>
    <col min="15110" max="15110" width="1.6640625" customWidth="1"/>
    <col min="15111" max="15115" width="3.109375" customWidth="1"/>
    <col min="15116" max="15116" width="1.6640625" customWidth="1"/>
    <col min="15117" max="15121" width="3.109375" customWidth="1"/>
    <col min="15122" max="15122" width="1.6640625" customWidth="1"/>
    <col min="15123" max="15127" width="3.109375" customWidth="1"/>
    <col min="15128" max="15128" width="1.6640625" customWidth="1"/>
    <col min="15129" max="15133" width="3.109375" customWidth="1"/>
    <col min="15134" max="15134" width="1.6640625" customWidth="1"/>
    <col min="15135" max="15139" width="3.109375" customWidth="1"/>
    <col min="15140" max="15140" width="1.6640625" customWidth="1"/>
    <col min="15141" max="15145" width="3.109375" customWidth="1"/>
    <col min="15146" max="15146" width="1.6640625" customWidth="1"/>
    <col min="15147" max="15151" width="3.109375" customWidth="1"/>
    <col min="15152" max="15152" width="1.6640625" customWidth="1"/>
    <col min="15153" max="15157" width="3.109375" customWidth="1"/>
    <col min="15158" max="15158" width="1.6640625" customWidth="1"/>
    <col min="15159" max="15163" width="3.109375" customWidth="1"/>
    <col min="15164" max="15164" width="1.6640625" customWidth="1"/>
    <col min="15165" max="15166" width="3.109375" customWidth="1"/>
    <col min="15167" max="15167" width="2.6640625" customWidth="1"/>
    <col min="15168" max="15168" width="0.77734375" customWidth="1"/>
    <col min="15169" max="15169" width="2.21875" customWidth="1"/>
    <col min="15170" max="15170" width="3.21875" customWidth="1"/>
    <col min="15171" max="15171" width="0.77734375" customWidth="1"/>
    <col min="15172" max="15172" width="2.77734375" customWidth="1"/>
    <col min="15173" max="15173" width="5.88671875" customWidth="1"/>
    <col min="15174" max="15174" width="4" customWidth="1"/>
    <col min="15175" max="15175" width="3.6640625" customWidth="1"/>
    <col min="15176" max="15176" width="5.88671875" customWidth="1"/>
    <col min="15177" max="15177" width="4.6640625" customWidth="1"/>
    <col min="15362" max="15362" width="9.44140625" customWidth="1"/>
    <col min="15363" max="15363" width="2.6640625" customWidth="1"/>
    <col min="15364" max="15365" width="3.109375" customWidth="1"/>
    <col min="15366" max="15366" width="1.6640625" customWidth="1"/>
    <col min="15367" max="15371" width="3.109375" customWidth="1"/>
    <col min="15372" max="15372" width="1.6640625" customWidth="1"/>
    <col min="15373" max="15377" width="3.109375" customWidth="1"/>
    <col min="15378" max="15378" width="1.6640625" customWidth="1"/>
    <col min="15379" max="15383" width="3.109375" customWidth="1"/>
    <col min="15384" max="15384" width="1.6640625" customWidth="1"/>
    <col min="15385" max="15389" width="3.109375" customWidth="1"/>
    <col min="15390" max="15390" width="1.6640625" customWidth="1"/>
    <col min="15391" max="15395" width="3.109375" customWidth="1"/>
    <col min="15396" max="15396" width="1.6640625" customWidth="1"/>
    <col min="15397" max="15401" width="3.109375" customWidth="1"/>
    <col min="15402" max="15402" width="1.6640625" customWidth="1"/>
    <col min="15403" max="15407" width="3.109375" customWidth="1"/>
    <col min="15408" max="15408" width="1.6640625" customWidth="1"/>
    <col min="15409" max="15413" width="3.109375" customWidth="1"/>
    <col min="15414" max="15414" width="1.6640625" customWidth="1"/>
    <col min="15415" max="15419" width="3.109375" customWidth="1"/>
    <col min="15420" max="15420" width="1.6640625" customWidth="1"/>
    <col min="15421" max="15422" width="3.109375" customWidth="1"/>
    <col min="15423" max="15423" width="2.6640625" customWidth="1"/>
    <col min="15424" max="15424" width="0.77734375" customWidth="1"/>
    <col min="15425" max="15425" width="2.21875" customWidth="1"/>
    <col min="15426" max="15426" width="3.21875" customWidth="1"/>
    <col min="15427" max="15427" width="0.77734375" customWidth="1"/>
    <col min="15428" max="15428" width="2.77734375" customWidth="1"/>
    <col min="15429" max="15429" width="5.88671875" customWidth="1"/>
    <col min="15430" max="15430" width="4" customWidth="1"/>
    <col min="15431" max="15431" width="3.6640625" customWidth="1"/>
    <col min="15432" max="15432" width="5.88671875" customWidth="1"/>
    <col min="15433" max="15433" width="4.6640625" customWidth="1"/>
    <col min="15618" max="15618" width="9.44140625" customWidth="1"/>
    <col min="15619" max="15619" width="2.6640625" customWidth="1"/>
    <col min="15620" max="15621" width="3.109375" customWidth="1"/>
    <col min="15622" max="15622" width="1.6640625" customWidth="1"/>
    <col min="15623" max="15627" width="3.109375" customWidth="1"/>
    <col min="15628" max="15628" width="1.6640625" customWidth="1"/>
    <col min="15629" max="15633" width="3.109375" customWidth="1"/>
    <col min="15634" max="15634" width="1.6640625" customWidth="1"/>
    <col min="15635" max="15639" width="3.109375" customWidth="1"/>
    <col min="15640" max="15640" width="1.6640625" customWidth="1"/>
    <col min="15641" max="15645" width="3.109375" customWidth="1"/>
    <col min="15646" max="15646" width="1.6640625" customWidth="1"/>
    <col min="15647" max="15651" width="3.109375" customWidth="1"/>
    <col min="15652" max="15652" width="1.6640625" customWidth="1"/>
    <col min="15653" max="15657" width="3.109375" customWidth="1"/>
    <col min="15658" max="15658" width="1.6640625" customWidth="1"/>
    <col min="15659" max="15663" width="3.109375" customWidth="1"/>
    <col min="15664" max="15664" width="1.6640625" customWidth="1"/>
    <col min="15665" max="15669" width="3.109375" customWidth="1"/>
    <col min="15670" max="15670" width="1.6640625" customWidth="1"/>
    <col min="15671" max="15675" width="3.109375" customWidth="1"/>
    <col min="15676" max="15676" width="1.6640625" customWidth="1"/>
    <col min="15677" max="15678" width="3.109375" customWidth="1"/>
    <col min="15679" max="15679" width="2.6640625" customWidth="1"/>
    <col min="15680" max="15680" width="0.77734375" customWidth="1"/>
    <col min="15681" max="15681" width="2.21875" customWidth="1"/>
    <col min="15682" max="15682" width="3.21875" customWidth="1"/>
    <col min="15683" max="15683" width="0.77734375" customWidth="1"/>
    <col min="15684" max="15684" width="2.77734375" customWidth="1"/>
    <col min="15685" max="15685" width="5.88671875" customWidth="1"/>
    <col min="15686" max="15686" width="4" customWidth="1"/>
    <col min="15687" max="15687" width="3.6640625" customWidth="1"/>
    <col min="15688" max="15688" width="5.88671875" customWidth="1"/>
    <col min="15689" max="15689" width="4.6640625" customWidth="1"/>
    <col min="15874" max="15874" width="9.44140625" customWidth="1"/>
    <col min="15875" max="15875" width="2.6640625" customWidth="1"/>
    <col min="15876" max="15877" width="3.109375" customWidth="1"/>
    <col min="15878" max="15878" width="1.6640625" customWidth="1"/>
    <col min="15879" max="15883" width="3.109375" customWidth="1"/>
    <col min="15884" max="15884" width="1.6640625" customWidth="1"/>
    <col min="15885" max="15889" width="3.109375" customWidth="1"/>
    <col min="15890" max="15890" width="1.6640625" customWidth="1"/>
    <col min="15891" max="15895" width="3.109375" customWidth="1"/>
    <col min="15896" max="15896" width="1.6640625" customWidth="1"/>
    <col min="15897" max="15901" width="3.109375" customWidth="1"/>
    <col min="15902" max="15902" width="1.6640625" customWidth="1"/>
    <col min="15903" max="15907" width="3.109375" customWidth="1"/>
    <col min="15908" max="15908" width="1.6640625" customWidth="1"/>
    <col min="15909" max="15913" width="3.109375" customWidth="1"/>
    <col min="15914" max="15914" width="1.6640625" customWidth="1"/>
    <col min="15915" max="15919" width="3.109375" customWidth="1"/>
    <col min="15920" max="15920" width="1.6640625" customWidth="1"/>
    <col min="15921" max="15925" width="3.109375" customWidth="1"/>
    <col min="15926" max="15926" width="1.6640625" customWidth="1"/>
    <col min="15927" max="15931" width="3.109375" customWidth="1"/>
    <col min="15932" max="15932" width="1.6640625" customWidth="1"/>
    <col min="15933" max="15934" width="3.109375" customWidth="1"/>
    <col min="15935" max="15935" width="2.6640625" customWidth="1"/>
    <col min="15936" max="15936" width="0.77734375" customWidth="1"/>
    <col min="15937" max="15937" width="2.21875" customWidth="1"/>
    <col min="15938" max="15938" width="3.21875" customWidth="1"/>
    <col min="15939" max="15939" width="0.77734375" customWidth="1"/>
    <col min="15940" max="15940" width="2.77734375" customWidth="1"/>
    <col min="15941" max="15941" width="5.88671875" customWidth="1"/>
    <col min="15942" max="15942" width="4" customWidth="1"/>
    <col min="15943" max="15943" width="3.6640625" customWidth="1"/>
    <col min="15944" max="15944" width="5.88671875" customWidth="1"/>
    <col min="15945" max="15945" width="4.6640625" customWidth="1"/>
    <col min="16130" max="16130" width="9.44140625" customWidth="1"/>
    <col min="16131" max="16131" width="2.6640625" customWidth="1"/>
    <col min="16132" max="16133" width="3.109375" customWidth="1"/>
    <col min="16134" max="16134" width="1.6640625" customWidth="1"/>
    <col min="16135" max="16139" width="3.109375" customWidth="1"/>
    <col min="16140" max="16140" width="1.6640625" customWidth="1"/>
    <col min="16141" max="16145" width="3.109375" customWidth="1"/>
    <col min="16146" max="16146" width="1.6640625" customWidth="1"/>
    <col min="16147" max="16151" width="3.109375" customWidth="1"/>
    <col min="16152" max="16152" width="1.6640625" customWidth="1"/>
    <col min="16153" max="16157" width="3.109375" customWidth="1"/>
    <col min="16158" max="16158" width="1.6640625" customWidth="1"/>
    <col min="16159" max="16163" width="3.109375" customWidth="1"/>
    <col min="16164" max="16164" width="1.6640625" customWidth="1"/>
    <col min="16165" max="16169" width="3.109375" customWidth="1"/>
    <col min="16170" max="16170" width="1.6640625" customWidth="1"/>
    <col min="16171" max="16175" width="3.109375" customWidth="1"/>
    <col min="16176" max="16176" width="1.6640625" customWidth="1"/>
    <col min="16177" max="16181" width="3.109375" customWidth="1"/>
    <col min="16182" max="16182" width="1.6640625" customWidth="1"/>
    <col min="16183" max="16187" width="3.109375" customWidth="1"/>
    <col min="16188" max="16188" width="1.6640625" customWidth="1"/>
    <col min="16189" max="16190" width="3.109375" customWidth="1"/>
    <col min="16191" max="16191" width="2.6640625" customWidth="1"/>
    <col min="16192" max="16192" width="0.77734375" customWidth="1"/>
    <col min="16193" max="16193" width="2.21875" customWidth="1"/>
    <col min="16194" max="16194" width="3.21875" customWidth="1"/>
    <col min="16195" max="16195" width="0.77734375" customWidth="1"/>
    <col min="16196" max="16196" width="2.77734375" customWidth="1"/>
    <col min="16197" max="16197" width="5.88671875" customWidth="1"/>
    <col min="16198" max="16198" width="4" customWidth="1"/>
    <col min="16199" max="16199" width="3.6640625" customWidth="1"/>
    <col min="16200" max="16200" width="5.88671875" customWidth="1"/>
    <col min="16201" max="16201" width="4.6640625" customWidth="1"/>
  </cols>
  <sheetData>
    <row r="1" spans="1:77" ht="19.5" customHeight="1" x14ac:dyDescent="0.2">
      <c r="A1" s="2" t="s">
        <v>0</v>
      </c>
      <c r="B1" s="359" t="s">
        <v>57</v>
      </c>
      <c r="C1" s="359"/>
      <c r="D1" s="359"/>
      <c r="E1" s="359"/>
      <c r="F1" s="359"/>
      <c r="G1" s="359"/>
      <c r="H1" s="3" t="s">
        <v>58</v>
      </c>
      <c r="I1" s="3"/>
      <c r="J1" s="3"/>
      <c r="K1" s="3"/>
      <c r="L1" s="3"/>
      <c r="M1" s="3"/>
      <c r="N1" s="3"/>
      <c r="O1" s="3"/>
      <c r="P1" s="34"/>
      <c r="Q1" s="34"/>
      <c r="R1" s="108" t="s">
        <v>63</v>
      </c>
      <c r="S1" s="34"/>
      <c r="T1" s="34"/>
      <c r="U1" s="34"/>
      <c r="V1" s="34"/>
      <c r="W1" s="34"/>
      <c r="X1" s="34"/>
      <c r="Y1" s="34"/>
      <c r="AF1" t="s">
        <v>1</v>
      </c>
    </row>
    <row r="2" spans="1:77" ht="15" customHeight="1" x14ac:dyDescent="0.2">
      <c r="A2" s="4" t="s">
        <v>2</v>
      </c>
      <c r="B2" s="353"/>
      <c r="C2" s="354"/>
      <c r="D2" s="354"/>
      <c r="E2" s="354"/>
      <c r="F2" s="354"/>
      <c r="G2" s="355"/>
      <c r="H2" s="353"/>
      <c r="I2" s="354"/>
      <c r="J2" s="354"/>
      <c r="K2" s="354"/>
      <c r="L2" s="354"/>
      <c r="M2" s="355"/>
      <c r="N2" s="353"/>
      <c r="O2" s="354"/>
      <c r="P2" s="354"/>
      <c r="Q2" s="354"/>
      <c r="R2" s="354"/>
      <c r="S2" s="355"/>
      <c r="T2" s="353"/>
      <c r="U2" s="354"/>
      <c r="V2" s="354"/>
      <c r="W2" s="354"/>
      <c r="X2" s="354"/>
      <c r="Y2" s="355"/>
      <c r="Z2" s="353"/>
      <c r="AA2" s="354"/>
      <c r="AB2" s="354"/>
      <c r="AC2" s="354"/>
      <c r="AD2" s="354"/>
      <c r="AE2" s="355"/>
      <c r="AF2" s="353"/>
      <c r="AG2" s="354"/>
      <c r="AH2" s="354"/>
      <c r="AI2" s="354"/>
      <c r="AJ2" s="354"/>
      <c r="AK2" s="355"/>
      <c r="AL2" s="353"/>
      <c r="AM2" s="354"/>
      <c r="AN2" s="354"/>
      <c r="AO2" s="354"/>
      <c r="AP2" s="354"/>
      <c r="AQ2" s="355"/>
      <c r="AR2" s="353"/>
      <c r="AS2" s="354"/>
      <c r="AT2" s="354"/>
      <c r="AU2" s="354"/>
      <c r="AV2" s="354"/>
      <c r="AW2" s="355"/>
      <c r="AX2" s="353"/>
      <c r="AY2" s="354"/>
      <c r="AZ2" s="354"/>
      <c r="BA2" s="354"/>
      <c r="BB2" s="354"/>
      <c r="BC2" s="355"/>
      <c r="BD2" s="353"/>
      <c r="BE2" s="354"/>
      <c r="BF2" s="354"/>
      <c r="BG2" s="354"/>
      <c r="BH2" s="354"/>
      <c r="BI2" s="355"/>
      <c r="BJ2" s="241" t="s">
        <v>3</v>
      </c>
      <c r="BK2" s="242"/>
      <c r="BL2" s="242"/>
      <c r="BM2" s="383" t="s">
        <v>4</v>
      </c>
      <c r="BN2" s="381" t="s">
        <v>5</v>
      </c>
      <c r="BO2" s="95"/>
      <c r="BP2" s="379" t="s">
        <v>6</v>
      </c>
      <c r="BQ2" s="271" t="s">
        <v>7</v>
      </c>
      <c r="BR2" s="271" t="s">
        <v>8</v>
      </c>
      <c r="BS2" s="271" t="s">
        <v>9</v>
      </c>
      <c r="BT2" s="271" t="s">
        <v>10</v>
      </c>
      <c r="BU2" s="273" t="s">
        <v>11</v>
      </c>
    </row>
    <row r="3" spans="1:77" s="1" customFormat="1" ht="33.75" customHeight="1" x14ac:dyDescent="0.2">
      <c r="A3" s="5" t="s">
        <v>12</v>
      </c>
      <c r="B3" s="356" t="s">
        <v>59</v>
      </c>
      <c r="C3" s="357"/>
      <c r="D3" s="357"/>
      <c r="E3" s="357"/>
      <c r="F3" s="357"/>
      <c r="G3" s="358"/>
      <c r="H3" s="356" t="s">
        <v>38</v>
      </c>
      <c r="I3" s="357"/>
      <c r="J3" s="357"/>
      <c r="K3" s="357"/>
      <c r="L3" s="357"/>
      <c r="M3" s="358"/>
      <c r="N3" s="356" t="s">
        <v>60</v>
      </c>
      <c r="O3" s="357"/>
      <c r="P3" s="357"/>
      <c r="Q3" s="357"/>
      <c r="R3" s="357"/>
      <c r="S3" s="358"/>
      <c r="T3" s="356" t="s">
        <v>55</v>
      </c>
      <c r="U3" s="357"/>
      <c r="V3" s="357"/>
      <c r="W3" s="357"/>
      <c r="X3" s="357"/>
      <c r="Y3" s="358"/>
      <c r="Z3" s="356" t="s">
        <v>56</v>
      </c>
      <c r="AA3" s="357"/>
      <c r="AB3" s="357"/>
      <c r="AC3" s="357"/>
      <c r="AD3" s="357"/>
      <c r="AE3" s="358"/>
      <c r="AF3" s="356" t="s">
        <v>61</v>
      </c>
      <c r="AG3" s="357"/>
      <c r="AH3" s="357"/>
      <c r="AI3" s="357"/>
      <c r="AJ3" s="357"/>
      <c r="AK3" s="358"/>
      <c r="AL3" s="356"/>
      <c r="AM3" s="357"/>
      <c r="AN3" s="357"/>
      <c r="AO3" s="357"/>
      <c r="AP3" s="357"/>
      <c r="AQ3" s="358"/>
      <c r="AR3" s="356"/>
      <c r="AS3" s="357"/>
      <c r="AT3" s="357"/>
      <c r="AU3" s="357"/>
      <c r="AV3" s="357"/>
      <c r="AW3" s="358"/>
      <c r="AX3" s="356"/>
      <c r="AY3" s="357"/>
      <c r="AZ3" s="357"/>
      <c r="BA3" s="357"/>
      <c r="BB3" s="357"/>
      <c r="BC3" s="358"/>
      <c r="BD3" s="356"/>
      <c r="BE3" s="357"/>
      <c r="BF3" s="357"/>
      <c r="BG3" s="357"/>
      <c r="BH3" s="357"/>
      <c r="BI3" s="357"/>
      <c r="BJ3" s="243"/>
      <c r="BK3" s="244"/>
      <c r="BL3" s="244"/>
      <c r="BM3" s="384"/>
      <c r="BN3" s="382"/>
      <c r="BO3" s="96"/>
      <c r="BP3" s="380"/>
      <c r="BQ3" s="272"/>
      <c r="BR3" s="272"/>
      <c r="BS3" s="272"/>
      <c r="BT3" s="272"/>
      <c r="BU3" s="274"/>
    </row>
    <row r="4" spans="1:77" ht="13.5" customHeight="1" x14ac:dyDescent="0.2">
      <c r="A4" s="6" t="s">
        <v>13</v>
      </c>
      <c r="B4" s="249"/>
      <c r="C4" s="250"/>
      <c r="D4" s="250"/>
      <c r="E4" s="250"/>
      <c r="F4" s="250"/>
      <c r="G4" s="251"/>
      <c r="H4" s="364" t="s">
        <v>27</v>
      </c>
      <c r="I4" s="35">
        <f>IF(J5="","",SUM(I5:I7))</f>
        <v>0</v>
      </c>
      <c r="J4" s="36"/>
      <c r="K4" s="37" t="s">
        <v>14</v>
      </c>
      <c r="L4" s="35">
        <f>IF(L5="","",SUM(M5:M7))</f>
        <v>2</v>
      </c>
      <c r="M4" s="36"/>
      <c r="N4" s="312" t="s">
        <v>15</v>
      </c>
      <c r="O4" s="35">
        <f>IF(P5="","",SUM(O5:O7))</f>
        <v>2</v>
      </c>
      <c r="P4" s="38"/>
      <c r="Q4" s="58" t="s">
        <v>14</v>
      </c>
      <c r="R4" s="35">
        <f>IF(R5="","",SUM(S5:S7))</f>
        <v>0</v>
      </c>
      <c r="S4" s="36"/>
      <c r="T4" s="312" t="s">
        <v>16</v>
      </c>
      <c r="U4" s="35">
        <f>IF(V5="","",SUM(U5:U7))</f>
        <v>0</v>
      </c>
      <c r="V4" s="36"/>
      <c r="W4" s="58" t="s">
        <v>14</v>
      </c>
      <c r="X4" s="35">
        <f>IF(X5="","",SUM(Y5:Y7))</f>
        <v>2</v>
      </c>
      <c r="Y4" s="36"/>
      <c r="Z4" s="312" t="s">
        <v>17</v>
      </c>
      <c r="AA4" s="35">
        <f>IF(AB5="","",SUM(AA5:AA7))</f>
        <v>0</v>
      </c>
      <c r="AB4" s="36"/>
      <c r="AC4" s="37" t="s">
        <v>14</v>
      </c>
      <c r="AD4" s="35">
        <f>IF(AD5="","",SUM(AE5:AE7))</f>
        <v>2</v>
      </c>
      <c r="AE4" s="36"/>
      <c r="AF4" s="312" t="s">
        <v>18</v>
      </c>
      <c r="AG4" s="35">
        <f>IF(AH5="","",SUM(AG5:AG7))</f>
        <v>2</v>
      </c>
      <c r="AH4" s="36"/>
      <c r="AI4" s="58" t="s">
        <v>14</v>
      </c>
      <c r="AJ4" s="35">
        <f>IF(AJ5="","",SUM(AK5:AK7))</f>
        <v>0</v>
      </c>
      <c r="AK4" s="36"/>
      <c r="AL4" s="312"/>
      <c r="AM4" s="35" t="str">
        <f>IF(AN5="","",SUM(AM5:AM7))</f>
        <v/>
      </c>
      <c r="AN4" s="36"/>
      <c r="AO4" s="58" t="s">
        <v>14</v>
      </c>
      <c r="AP4" s="35" t="str">
        <f>IF(AP5="","",SUM(AQ5:AQ7))</f>
        <v/>
      </c>
      <c r="AQ4" s="36"/>
      <c r="AR4" s="309"/>
      <c r="AS4" s="43" t="str">
        <f>IF(AT5="","",SUM(AS5:AS7))</f>
        <v/>
      </c>
      <c r="AT4" s="44"/>
      <c r="AU4" s="63" t="s">
        <v>14</v>
      </c>
      <c r="AV4" s="43" t="str">
        <f>IF(AV5="","",SUM(AW5:AW7))</f>
        <v/>
      </c>
      <c r="AW4" s="44"/>
      <c r="AX4" s="302"/>
      <c r="AY4" s="43" t="str">
        <f>IF(AZ5="","",SUM(AY5:AY7))</f>
        <v/>
      </c>
      <c r="AZ4" s="44"/>
      <c r="BA4" s="63" t="s">
        <v>14</v>
      </c>
      <c r="BB4" s="43" t="str">
        <f>IF(BB5="","",SUM(BC5:BC7))</f>
        <v/>
      </c>
      <c r="BC4" s="44"/>
      <c r="BD4" s="302"/>
      <c r="BE4" s="43" t="str">
        <f>IF(BF5="","",SUM(BE5:BE7))</f>
        <v/>
      </c>
      <c r="BF4" s="44"/>
      <c r="BG4" s="63" t="s">
        <v>14</v>
      </c>
      <c r="BH4" s="43" t="str">
        <f>IF(BH5="","",SUM(BI5:BI7))</f>
        <v/>
      </c>
      <c r="BI4" s="44"/>
      <c r="BJ4" s="296">
        <f>SUMPRODUCT((I4=2)+(O4=2)+(U4=2)+(AA4=2)+(AG4=2)+(AM4=2)+(AS4=2)+(AY4=2)+(BE4=2))</f>
        <v>2</v>
      </c>
      <c r="BK4" s="296" t="s">
        <v>14</v>
      </c>
      <c r="BL4" s="296">
        <f>SUMPRODUCT((L4=2)+(R4=2)+(X4=2)+(AD4=2)+(AJ4=2)+(AP4=2)+(AV4=2)+(BB4=2)+(BH4=2))</f>
        <v>3</v>
      </c>
      <c r="BM4" s="284">
        <f>SUM(BJ4*2)+BL4</f>
        <v>7</v>
      </c>
      <c r="BN4" s="258">
        <f>SUM(I4,O4,U4,AA4,AG4,AM4,AS4,AY4,BE4)</f>
        <v>4</v>
      </c>
      <c r="BO4" s="258" t="s">
        <v>14</v>
      </c>
      <c r="BP4" s="258">
        <f>SUM(F4,L4,R4,X4,AD4,AJ4,AP4,AV4,BB4,BH4)</f>
        <v>6</v>
      </c>
      <c r="BQ4" s="279">
        <f>SUM(BN4/BP4)</f>
        <v>0.66666666666666663</v>
      </c>
      <c r="BR4" s="258">
        <f>SUM(J5,J6,J7,P5,P6,P7,V5,V6,V7,AB5,AB6,AB7,AH5,AH6,AH7,AN5,AN6,AN7,AT5,AT6,AT7,AZ5,AZ6,AZ7,BF5,BF6,BF7,D5,D6,D7)</f>
        <v>118</v>
      </c>
      <c r="BS4" s="258">
        <f>SUM(F5,F6,F7,L5,L6,L7,R5,R6,R7,X5,X6,X7,AD5,AD6,AD7,AJ5,AJ6,AJ7,AP5,AP6,AP7,AV5,AV6,AV7,BB5,BB6,BB7,BH5,BH6,BH7)</f>
        <v>139</v>
      </c>
      <c r="BT4" s="264">
        <f>SUM(BR4/BS4)</f>
        <v>0.84892086330935257</v>
      </c>
      <c r="BU4" s="245">
        <f>$BV4</f>
        <v>4</v>
      </c>
      <c r="BV4">
        <f>RANK(BY4,BY$4:BY$43)</f>
        <v>4</v>
      </c>
      <c r="BW4">
        <f>IF(BN4=0,0,IF(BP4=0,9,BQ4))</f>
        <v>0.66666666666666663</v>
      </c>
      <c r="BX4">
        <f>IF(BR4=0,0,BT4)</f>
        <v>0.84892086330935257</v>
      </c>
      <c r="BY4">
        <f>BJ4+0.01*BW4+0.00001*BX4</f>
        <v>2.0066751558752998</v>
      </c>
    </row>
    <row r="5" spans="1:77" ht="12" customHeight="1" x14ac:dyDescent="0.2">
      <c r="A5" s="372" t="str">
        <f>$B$3</f>
        <v>KISOGAWA</v>
      </c>
      <c r="B5" s="252"/>
      <c r="C5" s="253"/>
      <c r="D5" s="253"/>
      <c r="E5" s="253"/>
      <c r="F5" s="253"/>
      <c r="G5" s="254"/>
      <c r="H5" s="365"/>
      <c r="I5" s="39">
        <f>IF(J5="","",IF(J5&gt;L5,1,0))</f>
        <v>0</v>
      </c>
      <c r="J5" s="40">
        <v>12</v>
      </c>
      <c r="K5" s="12" t="s">
        <v>14</v>
      </c>
      <c r="L5" s="59">
        <v>15</v>
      </c>
      <c r="M5" s="39">
        <f>IF(L5="","",IF(L5&gt;J5,1,0))</f>
        <v>1</v>
      </c>
      <c r="N5" s="313"/>
      <c r="O5" s="39">
        <f>IF(P5="","",IF(P5&gt;R5,1,0))</f>
        <v>1</v>
      </c>
      <c r="P5" s="40">
        <v>15</v>
      </c>
      <c r="Q5" s="41" t="s">
        <v>14</v>
      </c>
      <c r="R5" s="59">
        <v>11</v>
      </c>
      <c r="S5" s="39">
        <f>IF(R5="","",IF(R5&gt;P5,1,0))</f>
        <v>0</v>
      </c>
      <c r="T5" s="313"/>
      <c r="U5" s="39">
        <f>IF(V5="","",IF(V5&gt;X5,1,0))</f>
        <v>0</v>
      </c>
      <c r="V5" s="40">
        <v>7</v>
      </c>
      <c r="W5" s="39" t="s">
        <v>14</v>
      </c>
      <c r="X5" s="59">
        <v>15</v>
      </c>
      <c r="Y5" s="39">
        <f>IF(X5="","",IF(X5&gt;V5,1,0))</f>
        <v>1</v>
      </c>
      <c r="Z5" s="313"/>
      <c r="AA5" s="39">
        <f>IF(AB5="","",IF(AB5&gt;AD5,1,0))</f>
        <v>0</v>
      </c>
      <c r="AB5" s="40">
        <v>12</v>
      </c>
      <c r="AC5" s="39" t="s">
        <v>14</v>
      </c>
      <c r="AD5" s="59">
        <v>15</v>
      </c>
      <c r="AE5" s="39">
        <f>IF(AD5="","",IF(AD5&gt;AB5,1,0))</f>
        <v>1</v>
      </c>
      <c r="AF5" s="313"/>
      <c r="AG5" s="39">
        <f>IF(AH5="","",IF(AH5&gt;AJ5,1,0))</f>
        <v>1</v>
      </c>
      <c r="AH5" s="40">
        <v>15</v>
      </c>
      <c r="AI5" s="39" t="s">
        <v>14</v>
      </c>
      <c r="AJ5" s="59">
        <v>14</v>
      </c>
      <c r="AK5" s="39">
        <f>IF(AJ5="","",IF(AJ5&gt;AH5,1,0))</f>
        <v>0</v>
      </c>
      <c r="AL5" s="313"/>
      <c r="AM5" s="39" t="str">
        <f>IF(AN5="","",IF(AN5&gt;AP5,1,0))</f>
        <v/>
      </c>
      <c r="AN5" s="40"/>
      <c r="AO5" s="39" t="s">
        <v>14</v>
      </c>
      <c r="AP5" s="59"/>
      <c r="AQ5" s="39" t="str">
        <f>IF(AP5="","",IF(AP5&gt;AN5,1,0))</f>
        <v/>
      </c>
      <c r="AR5" s="310"/>
      <c r="AS5" s="45" t="str">
        <f>IF(AT5="","",IF(AT5&gt;AV5,1,0))</f>
        <v/>
      </c>
      <c r="AT5" s="46"/>
      <c r="AU5" s="45" t="str">
        <f>$AO$5</f>
        <v>-</v>
      </c>
      <c r="AV5" s="47"/>
      <c r="AW5" s="45" t="str">
        <f>IF(AV5="","",IF(AV5&gt;AT5,1,0))</f>
        <v/>
      </c>
      <c r="AX5" s="303"/>
      <c r="AY5" s="45" t="str">
        <f>IF(AZ5="","",IF(AZ5&gt;BB5,1,0))</f>
        <v/>
      </c>
      <c r="AZ5" s="46"/>
      <c r="BA5" s="45" t="s">
        <v>14</v>
      </c>
      <c r="BB5" s="64"/>
      <c r="BC5" s="45" t="str">
        <f>IF(BB5="","",IF(BB5&gt;AZ5,1,0))</f>
        <v/>
      </c>
      <c r="BD5" s="303"/>
      <c r="BE5" s="45" t="str">
        <f>IF(BF5="","",IF(BF5&gt;BH5,1,0))</f>
        <v/>
      </c>
      <c r="BF5" s="46"/>
      <c r="BG5" s="45" t="s">
        <v>14</v>
      </c>
      <c r="BH5" s="64"/>
      <c r="BI5" s="45" t="str">
        <f>IF(BH5="","",IF(BH5&gt;BF5,1,0))</f>
        <v/>
      </c>
      <c r="BJ5" s="294"/>
      <c r="BK5" s="294"/>
      <c r="BL5" s="294"/>
      <c r="BM5" s="285"/>
      <c r="BN5" s="259"/>
      <c r="BO5" s="259"/>
      <c r="BP5" s="259"/>
      <c r="BQ5" s="280"/>
      <c r="BR5" s="259"/>
      <c r="BS5" s="259"/>
      <c r="BT5" s="264"/>
      <c r="BU5" s="245"/>
    </row>
    <row r="6" spans="1:77" ht="12" customHeight="1" x14ac:dyDescent="0.2">
      <c r="A6" s="372"/>
      <c r="B6" s="252"/>
      <c r="C6" s="253"/>
      <c r="D6" s="253"/>
      <c r="E6" s="253"/>
      <c r="F6" s="253"/>
      <c r="G6" s="254"/>
      <c r="H6" s="365"/>
      <c r="I6" s="39">
        <f>IF(J6="","",IF(J6&gt;L6,1,0))</f>
        <v>0</v>
      </c>
      <c r="J6" s="41">
        <v>10</v>
      </c>
      <c r="K6" s="12" t="s">
        <v>14</v>
      </c>
      <c r="L6" s="60">
        <v>15</v>
      </c>
      <c r="M6" s="39">
        <f>IF(L6="","",IF(L6&gt;J6,1,0))</f>
        <v>1</v>
      </c>
      <c r="N6" s="313"/>
      <c r="O6" s="39">
        <f>IF(P6="","",IF(P6&gt;R6,1,0))</f>
        <v>1</v>
      </c>
      <c r="P6" s="41">
        <v>15</v>
      </c>
      <c r="Q6" s="41" t="s">
        <v>14</v>
      </c>
      <c r="R6" s="60">
        <v>12</v>
      </c>
      <c r="S6" s="39">
        <f>IF(R6="","",IF(R6&gt;P6,1,0))</f>
        <v>0</v>
      </c>
      <c r="T6" s="313"/>
      <c r="U6" s="39">
        <f>IF(V6="","",IF(V6&gt;X6,1,0))</f>
        <v>0</v>
      </c>
      <c r="V6" s="41">
        <v>10</v>
      </c>
      <c r="W6" s="39" t="s">
        <v>14</v>
      </c>
      <c r="X6" s="60">
        <v>15</v>
      </c>
      <c r="Y6" s="39">
        <f>IF(X6="","",IF(X6&gt;V6,1,0))</f>
        <v>1</v>
      </c>
      <c r="Z6" s="313"/>
      <c r="AA6" s="39">
        <f>IF(AB6="","",IF(AB6&gt;AD6,1,0))</f>
        <v>0</v>
      </c>
      <c r="AB6" s="41">
        <v>7</v>
      </c>
      <c r="AC6" s="39" t="s">
        <v>14</v>
      </c>
      <c r="AD6" s="60">
        <v>15</v>
      </c>
      <c r="AE6" s="39">
        <f>IF(AD6="","",IF(AD6&gt;AB6,1,0))</f>
        <v>1</v>
      </c>
      <c r="AF6" s="313"/>
      <c r="AG6" s="39">
        <f>IF(AH6="","",IF(AH6&gt;AJ6,1,0))</f>
        <v>1</v>
      </c>
      <c r="AH6" s="41">
        <v>15</v>
      </c>
      <c r="AI6" s="39" t="s">
        <v>14</v>
      </c>
      <c r="AJ6" s="60">
        <v>12</v>
      </c>
      <c r="AK6" s="39">
        <f>IF(AJ6="","",IF(AJ6&gt;AH6,1,0))</f>
        <v>0</v>
      </c>
      <c r="AL6" s="313"/>
      <c r="AM6" s="39" t="str">
        <f>IF(AN6="","",IF(AN6&gt;AP6,1,0))</f>
        <v/>
      </c>
      <c r="AN6" s="41"/>
      <c r="AO6" s="39" t="s">
        <v>14</v>
      </c>
      <c r="AP6" s="60"/>
      <c r="AQ6" s="39" t="str">
        <f>IF(AP6="","",IF(AP6&gt;AN6,1,0))</f>
        <v/>
      </c>
      <c r="AR6" s="310"/>
      <c r="AS6" s="45" t="str">
        <f>IF(AT6="","",IF(AT6&gt;AV6,1,0))</f>
        <v/>
      </c>
      <c r="AT6" s="47"/>
      <c r="AU6" s="45" t="s">
        <v>14</v>
      </c>
      <c r="AV6" s="47"/>
      <c r="AW6" s="45" t="str">
        <f>IF(AV6="","",IF(AV6&gt;AT6,1,0))</f>
        <v/>
      </c>
      <c r="AX6" s="303"/>
      <c r="AY6" s="45" t="str">
        <f>IF(AZ6="","",IF(AZ6&gt;BB6,1,0))</f>
        <v/>
      </c>
      <c r="AZ6" s="47"/>
      <c r="BA6" s="45" t="s">
        <v>14</v>
      </c>
      <c r="BB6" s="65"/>
      <c r="BC6" s="45" t="str">
        <f>IF(BB6="","",IF(BB6&gt;AZ6,1,0))</f>
        <v/>
      </c>
      <c r="BD6" s="303"/>
      <c r="BE6" s="45" t="str">
        <f>IF(BF6="","",IF(BF6&gt;BH6,1,0))</f>
        <v/>
      </c>
      <c r="BF6" s="47"/>
      <c r="BG6" s="45" t="s">
        <v>14</v>
      </c>
      <c r="BH6" s="65"/>
      <c r="BI6" s="45" t="str">
        <f>IF(BH6="","",IF(BH6&gt;BF6,1,0))</f>
        <v/>
      </c>
      <c r="BJ6" s="294"/>
      <c r="BK6" s="294"/>
      <c r="BL6" s="294"/>
      <c r="BM6" s="285"/>
      <c r="BN6" s="259"/>
      <c r="BO6" s="259"/>
      <c r="BP6" s="259"/>
      <c r="BQ6" s="280"/>
      <c r="BR6" s="259"/>
      <c r="BS6" s="259"/>
      <c r="BT6" s="264"/>
      <c r="BU6" s="245"/>
      <c r="BW6" s="98"/>
    </row>
    <row r="7" spans="1:77" ht="12" customHeight="1" x14ac:dyDescent="0.2">
      <c r="A7" s="373"/>
      <c r="B7" s="255"/>
      <c r="C7" s="256"/>
      <c r="D7" s="256"/>
      <c r="E7" s="256"/>
      <c r="F7" s="256"/>
      <c r="G7" s="257"/>
      <c r="H7" s="366"/>
      <c r="I7" s="39" t="str">
        <f>IF(J7="","",IF(J7&gt;L7,1,0))</f>
        <v/>
      </c>
      <c r="J7" s="42"/>
      <c r="K7" s="15" t="s">
        <v>14</v>
      </c>
      <c r="L7" s="61"/>
      <c r="M7" s="39" t="str">
        <f>IF(L7="","",IF(L7&gt;J7,1,0))</f>
        <v/>
      </c>
      <c r="N7" s="314"/>
      <c r="O7" s="39" t="str">
        <f>IF(P7="","",IF(P7&gt;R7,1,0))</f>
        <v/>
      </c>
      <c r="P7" s="42"/>
      <c r="Q7" s="42" t="s">
        <v>14</v>
      </c>
      <c r="R7" s="61"/>
      <c r="S7" s="39" t="str">
        <f>IF(R7="","",IF(R7&gt;P7,1,0))</f>
        <v/>
      </c>
      <c r="T7" s="314"/>
      <c r="U7" s="39" t="str">
        <f>IF(V7="","",IF(V7&gt;X7,1,0))</f>
        <v/>
      </c>
      <c r="V7" s="42"/>
      <c r="W7" s="62" t="s">
        <v>14</v>
      </c>
      <c r="X7" s="61"/>
      <c r="Y7" s="39" t="str">
        <f>IF(X7="","",IF(X7&gt;V7,1,0))</f>
        <v/>
      </c>
      <c r="Z7" s="314"/>
      <c r="AA7" s="39" t="str">
        <f>IF(AB7="","",IF(AB7&gt;AD7,1,0))</f>
        <v/>
      </c>
      <c r="AB7" s="42"/>
      <c r="AC7" s="62" t="s">
        <v>14</v>
      </c>
      <c r="AD7" s="61"/>
      <c r="AE7" s="39" t="str">
        <f>IF(AD7="","",IF(AD7&gt;AB7,1,0))</f>
        <v/>
      </c>
      <c r="AF7" s="314"/>
      <c r="AG7" s="39" t="str">
        <f>IF(AH7="","",IF(AH7&gt;AJ7,1,0))</f>
        <v/>
      </c>
      <c r="AH7" s="42"/>
      <c r="AI7" s="62" t="s">
        <v>14</v>
      </c>
      <c r="AJ7" s="61"/>
      <c r="AK7" s="39" t="str">
        <f>IF(AJ7="","",IF(AJ7&gt;AH7,1,0))</f>
        <v/>
      </c>
      <c r="AL7" s="314"/>
      <c r="AM7" s="39" t="str">
        <f>IF(AN7="","",IF(AN7&gt;AP7,1,0))</f>
        <v/>
      </c>
      <c r="AN7" s="42"/>
      <c r="AO7" s="62" t="s">
        <v>14</v>
      </c>
      <c r="AP7" s="61"/>
      <c r="AQ7" s="39" t="str">
        <f>IF(AP7="","",IF(AP7&gt;AN7,1,0))</f>
        <v/>
      </c>
      <c r="AR7" s="311"/>
      <c r="AS7" s="45" t="str">
        <f>IF(AT7="","",IF(AT7&gt;AV7,1,0))</f>
        <v/>
      </c>
      <c r="AT7" s="48"/>
      <c r="AU7" s="66" t="s">
        <v>14</v>
      </c>
      <c r="AV7" s="48"/>
      <c r="AW7" s="45" t="str">
        <f>IF(AV7="","",IF(AV7&gt;AT7,1,0))</f>
        <v/>
      </c>
      <c r="AX7" s="304"/>
      <c r="AY7" s="45" t="str">
        <f>IF(AZ7="","",IF(AZ7&gt;BB7,1,0))</f>
        <v/>
      </c>
      <c r="AZ7" s="48"/>
      <c r="BA7" s="66" t="s">
        <v>14</v>
      </c>
      <c r="BB7" s="67"/>
      <c r="BC7" s="45" t="str">
        <f>IF(BB7="","",IF(BB7&gt;AZ7,1,0))</f>
        <v/>
      </c>
      <c r="BD7" s="304"/>
      <c r="BE7" s="45" t="str">
        <f>IF(BF7="","",IF(BF7&gt;BH7,1,0))</f>
        <v/>
      </c>
      <c r="BF7" s="48"/>
      <c r="BG7" s="66" t="s">
        <v>14</v>
      </c>
      <c r="BH7" s="67"/>
      <c r="BI7" s="45" t="str">
        <f>IF(BH7="","",IF(BH7&gt;BF7,1,0))</f>
        <v/>
      </c>
      <c r="BJ7" s="297"/>
      <c r="BK7" s="297"/>
      <c r="BL7" s="297"/>
      <c r="BM7" s="286"/>
      <c r="BN7" s="260"/>
      <c r="BO7" s="260"/>
      <c r="BP7" s="260"/>
      <c r="BQ7" s="281"/>
      <c r="BR7" s="260"/>
      <c r="BS7" s="260"/>
      <c r="BT7" s="265"/>
      <c r="BU7" s="246"/>
      <c r="BW7" s="98"/>
    </row>
    <row r="8" spans="1:77" ht="12" customHeight="1" x14ac:dyDescent="0.2">
      <c r="A8" s="7">
        <f>B2</f>
        <v>0</v>
      </c>
      <c r="B8" s="374" t="str">
        <f>H4</f>
        <v>⑬</v>
      </c>
      <c r="C8" s="8"/>
      <c r="D8" s="9">
        <f>L4</f>
        <v>2</v>
      </c>
      <c r="E8" s="9" t="s">
        <v>14</v>
      </c>
      <c r="F8" s="9">
        <f>I4</f>
        <v>0</v>
      </c>
      <c r="G8" s="10"/>
      <c r="H8" s="249"/>
      <c r="I8" s="250"/>
      <c r="J8" s="250"/>
      <c r="K8" s="250"/>
      <c r="L8" s="250"/>
      <c r="M8" s="251"/>
      <c r="N8" s="312" t="s">
        <v>19</v>
      </c>
      <c r="O8" s="43">
        <f>IF(P9="","",SUM(O9:O11))</f>
        <v>2</v>
      </c>
      <c r="P8" s="44"/>
      <c r="Q8" s="63" t="s">
        <v>14</v>
      </c>
      <c r="R8" s="43">
        <f>IF(R9="","",SUM(S9:S11))</f>
        <v>1</v>
      </c>
      <c r="S8" s="44"/>
      <c r="T8" s="312" t="s">
        <v>20</v>
      </c>
      <c r="U8" s="35">
        <f>IF(V9="","",SUM(U9:U11))</f>
        <v>2</v>
      </c>
      <c r="V8" s="36"/>
      <c r="W8" s="58" t="s">
        <v>14</v>
      </c>
      <c r="X8" s="35">
        <f>IF(X9="","",SUM(Y9:Y11))</f>
        <v>0</v>
      </c>
      <c r="Y8" s="36"/>
      <c r="Z8" s="312" t="s">
        <v>21</v>
      </c>
      <c r="AA8" s="35">
        <f>IF(AB9="","",SUM(AA9:AA11))</f>
        <v>2</v>
      </c>
      <c r="AB8" s="36"/>
      <c r="AC8" s="58" t="s">
        <v>14</v>
      </c>
      <c r="AD8" s="35">
        <f>IF(AD9="","",SUM(AE9:AE11))</f>
        <v>1</v>
      </c>
      <c r="AE8" s="36"/>
      <c r="AF8" s="312" t="s">
        <v>22</v>
      </c>
      <c r="AG8" s="35">
        <f>IF(AH9="","",SUM(AG9:AG11))</f>
        <v>2</v>
      </c>
      <c r="AH8" s="36"/>
      <c r="AI8" s="58" t="s">
        <v>14</v>
      </c>
      <c r="AJ8" s="35">
        <f>IF(AJ9="","",SUM(AK9:AK11))</f>
        <v>1</v>
      </c>
      <c r="AK8" s="36"/>
      <c r="AL8" s="316"/>
      <c r="AM8" s="43" t="str">
        <f>IF(AN9="","",SUM(AM9:AM11))</f>
        <v/>
      </c>
      <c r="AN8" s="44"/>
      <c r="AO8" s="63" t="s">
        <v>14</v>
      </c>
      <c r="AP8" s="43" t="str">
        <f>IF(AP9="","",SUM(AQ9:AQ11))</f>
        <v/>
      </c>
      <c r="AQ8" s="44"/>
      <c r="AR8" s="312"/>
      <c r="AS8" s="35" t="str">
        <f>IF(AT9="","",SUM(AS9:AS11))</f>
        <v/>
      </c>
      <c r="AT8" s="36"/>
      <c r="AU8" s="58" t="s">
        <v>14</v>
      </c>
      <c r="AV8" s="35" t="str">
        <f>IF(AV9="","",SUM(AW9:AW11))</f>
        <v/>
      </c>
      <c r="AW8" s="36"/>
      <c r="AX8" s="302"/>
      <c r="AY8" s="43" t="str">
        <f>IF(AZ9="","",SUM(AY9:AY11))</f>
        <v/>
      </c>
      <c r="AZ8" s="44"/>
      <c r="BA8" s="63" t="s">
        <v>14</v>
      </c>
      <c r="BB8" s="43" t="str">
        <f>IF(BB9="","",SUM(BC9:BC11))</f>
        <v/>
      </c>
      <c r="BC8" s="44"/>
      <c r="BD8" s="302"/>
      <c r="BE8" s="43" t="str">
        <f>IF(BF9="","",SUM(BE9:BE11))</f>
        <v/>
      </c>
      <c r="BF8" s="44"/>
      <c r="BG8" s="63" t="s">
        <v>14</v>
      </c>
      <c r="BH8" s="43" t="str">
        <f>IF(BH9="","",SUM(BI9:BI11))</f>
        <v/>
      </c>
      <c r="BI8" s="44"/>
      <c r="BJ8" s="296">
        <f>SUMPRODUCT((D8=2)+(O8=2)+(U8=2)+(AA8=2)+(AG8=2)+(AM8=2)+(AS8=2)+(AY8=2)+(BE8=2))</f>
        <v>5</v>
      </c>
      <c r="BK8" s="298" t="s">
        <v>14</v>
      </c>
      <c r="BL8" s="296">
        <f>SUMPRODUCT((F8=2)+(R8=2)+(X8=2)+(AD8=2)+(AJ8=2)+(AP8=2)+(AV8=2)+(BB8=2)+(BH8=2))</f>
        <v>0</v>
      </c>
      <c r="BM8" s="291">
        <f>SUM(BJ8*2)+BL8</f>
        <v>10</v>
      </c>
      <c r="BN8" s="258">
        <f>SUM(D8,,O8,U8,AA8,AG8,AM8,AS8,AY8,BE8)</f>
        <v>10</v>
      </c>
      <c r="BO8" s="258" t="s">
        <v>14</v>
      </c>
      <c r="BP8" s="258">
        <f>SUM(F8,R8,X8,AD8,AJ8,AP8,AV8,BB8,BH8)</f>
        <v>3</v>
      </c>
      <c r="BQ8" s="267">
        <f>SUM(BN8/BP8)</f>
        <v>3.3333333333333335</v>
      </c>
      <c r="BR8" s="258">
        <f>SUM(J9,J10,J11,P9,P10,P11,V9,V10,V11,AB9,AB10,AB11,AH9,AH10,AH11,AN9,AN10,AN11,AT9,AT10,AT11,AZ9,AZ10,AZ11,BF9,BF10,BF11,D9,D10,D11)</f>
        <v>184</v>
      </c>
      <c r="BS8" s="258">
        <f>SUM(F9,F10,F11,L9,L10,L11,R9,R10,R11,X9,X10,X11,AD9,AD10,AD11,AJ9,AJ10,AJ11,AP9,AP10,AP11,AV9,AV10,AV11,BB9,BB10,BB11,BH9,BH10,BH11)</f>
        <v>152</v>
      </c>
      <c r="BT8" s="263">
        <f>SUM(BR8/BS8)</f>
        <v>1.2105263157894737</v>
      </c>
      <c r="BU8" s="245">
        <f>$BV8</f>
        <v>1</v>
      </c>
      <c r="BV8">
        <f>RANK(BY8,BY$4:BY$43)</f>
        <v>1</v>
      </c>
      <c r="BW8" s="99">
        <f>IF(BN8=0,0,IF(BP8=0,9,BQ8))</f>
        <v>3.3333333333333335</v>
      </c>
      <c r="BX8" s="100">
        <f>IF(BR8=0,0,BT8)</f>
        <v>1.2105263157894737</v>
      </c>
      <c r="BY8">
        <f>BJ8+0.01*BW8+0.00001*BX8</f>
        <v>5.0333454385964913</v>
      </c>
    </row>
    <row r="9" spans="1:77" ht="11.25" customHeight="1" x14ac:dyDescent="0.2">
      <c r="A9" s="372" t="str">
        <f>H3</f>
        <v>華成</v>
      </c>
      <c r="B9" s="375"/>
      <c r="C9" s="11">
        <f>M5</f>
        <v>1</v>
      </c>
      <c r="D9" s="12">
        <f>SUM(L5)</f>
        <v>15</v>
      </c>
      <c r="E9" s="12" t="s">
        <v>14</v>
      </c>
      <c r="F9" s="12">
        <f>SUM(J5)</f>
        <v>12</v>
      </c>
      <c r="G9" s="13">
        <f>$I$5</f>
        <v>0</v>
      </c>
      <c r="H9" s="252"/>
      <c r="I9" s="253"/>
      <c r="J9" s="253"/>
      <c r="K9" s="253"/>
      <c r="L9" s="253"/>
      <c r="M9" s="254"/>
      <c r="N9" s="313"/>
      <c r="O9" s="45">
        <f>IF(P9="","",IF(P9&gt;R9,1,0))</f>
        <v>1</v>
      </c>
      <c r="P9" s="46">
        <v>15</v>
      </c>
      <c r="Q9" s="45" t="s">
        <v>14</v>
      </c>
      <c r="R9" s="64">
        <v>11</v>
      </c>
      <c r="S9" s="45">
        <f>IF(R9="","",IF(R9&gt;P9,1,0))</f>
        <v>0</v>
      </c>
      <c r="T9" s="313"/>
      <c r="U9" s="39">
        <f>IF(V9="","",IF(V9&gt;X9,1,0))</f>
        <v>1</v>
      </c>
      <c r="V9" s="40">
        <v>15</v>
      </c>
      <c r="W9" s="39" t="s">
        <v>14</v>
      </c>
      <c r="X9" s="59">
        <v>9</v>
      </c>
      <c r="Y9" s="39">
        <f>IF(X9="","",IF(X9&gt;V9,1,0))</f>
        <v>0</v>
      </c>
      <c r="Z9" s="313"/>
      <c r="AA9" s="39">
        <f>IF(AB9="","",IF(AB9&gt;AD9,1,0))</f>
        <v>0</v>
      </c>
      <c r="AB9" s="40">
        <v>13</v>
      </c>
      <c r="AC9" s="39" t="s">
        <v>14</v>
      </c>
      <c r="AD9" s="59">
        <v>15</v>
      </c>
      <c r="AE9" s="39">
        <f>IF(AD9="","",IF(AD9&gt;AB9,1,0))</f>
        <v>1</v>
      </c>
      <c r="AF9" s="313"/>
      <c r="AG9" s="39">
        <f>IF(AH9="","",IF(AH9&gt;AJ9,1,0))</f>
        <v>0</v>
      </c>
      <c r="AH9" s="40">
        <v>11</v>
      </c>
      <c r="AI9" s="39" t="s">
        <v>14</v>
      </c>
      <c r="AJ9" s="59">
        <v>15</v>
      </c>
      <c r="AK9" s="39">
        <f>IF(AJ9="","",IF(AJ9&gt;AH9,1,0))</f>
        <v>1</v>
      </c>
      <c r="AL9" s="317"/>
      <c r="AM9" s="45" t="str">
        <f>IF(AN9="","",IF(AN9&gt;AP9,1,0))</f>
        <v/>
      </c>
      <c r="AN9" s="46"/>
      <c r="AO9" s="45"/>
      <c r="AP9" s="64"/>
      <c r="AQ9" s="45" t="str">
        <f>IF(AP9="","",IF(AP9&gt;AN9,1,0))</f>
        <v/>
      </c>
      <c r="AR9" s="313"/>
      <c r="AS9" s="39" t="str">
        <f>IF(AT9="","",IF(AT9&gt;AV9,1,0))</f>
        <v/>
      </c>
      <c r="AT9" s="40"/>
      <c r="AU9" s="39" t="s">
        <v>14</v>
      </c>
      <c r="AV9" s="59"/>
      <c r="AW9" s="39" t="str">
        <f>IF(AV9="","",IF(AV9&gt;AT9,1,0))</f>
        <v/>
      </c>
      <c r="AX9" s="303"/>
      <c r="AY9" s="45" t="str">
        <f>IF(AZ9="","",IF(AZ9&gt;BB9,1,0))</f>
        <v/>
      </c>
      <c r="AZ9" s="46"/>
      <c r="BA9" s="45" t="s">
        <v>14</v>
      </c>
      <c r="BB9" s="64"/>
      <c r="BC9" s="45" t="str">
        <f>IF(BB9="","",IF(BB9&gt;AZ9,1,0))</f>
        <v/>
      </c>
      <c r="BD9" s="303"/>
      <c r="BE9" s="45" t="str">
        <f>IF(BF9="","",IF(BF9&gt;BH9,1,0))</f>
        <v/>
      </c>
      <c r="BF9" s="46"/>
      <c r="BG9" s="45" t="s">
        <v>14</v>
      </c>
      <c r="BH9" s="64"/>
      <c r="BI9" s="45" t="str">
        <f>IF(BH9="","",IF(BH9&gt;BF9,1,0))</f>
        <v/>
      </c>
      <c r="BJ9" s="294"/>
      <c r="BK9" s="294"/>
      <c r="BL9" s="294"/>
      <c r="BM9" s="292"/>
      <c r="BN9" s="259"/>
      <c r="BO9" s="259"/>
      <c r="BP9" s="259"/>
      <c r="BQ9" s="268"/>
      <c r="BR9" s="259"/>
      <c r="BS9" s="259"/>
      <c r="BT9" s="264"/>
      <c r="BU9" s="245"/>
      <c r="BW9" s="98"/>
    </row>
    <row r="10" spans="1:77" ht="12" customHeight="1" x14ac:dyDescent="0.2">
      <c r="A10" s="372"/>
      <c r="B10" s="375"/>
      <c r="C10" s="11">
        <f>M6</f>
        <v>1</v>
      </c>
      <c r="D10" s="12">
        <f>SUM(L6)</f>
        <v>15</v>
      </c>
      <c r="E10" s="12" t="s">
        <v>14</v>
      </c>
      <c r="F10" s="12">
        <f>SUM(J6)</f>
        <v>10</v>
      </c>
      <c r="G10" s="13">
        <f>I6</f>
        <v>0</v>
      </c>
      <c r="H10" s="252"/>
      <c r="I10" s="253"/>
      <c r="J10" s="253"/>
      <c r="K10" s="253"/>
      <c r="L10" s="253"/>
      <c r="M10" s="254"/>
      <c r="N10" s="313"/>
      <c r="O10" s="45">
        <f>IF(P10="","",IF(P10&gt;R10,1,0))</f>
        <v>0</v>
      </c>
      <c r="P10" s="47">
        <v>10</v>
      </c>
      <c r="Q10" s="45" t="s">
        <v>14</v>
      </c>
      <c r="R10" s="65">
        <v>15</v>
      </c>
      <c r="S10" s="45">
        <f>IF(R10="","",IF(R10&gt;P10,1,0))</f>
        <v>1</v>
      </c>
      <c r="T10" s="313"/>
      <c r="U10" s="39">
        <f>IF(V10="","",IF(V10&gt;X10,1,0))</f>
        <v>1</v>
      </c>
      <c r="V10" s="41">
        <v>15</v>
      </c>
      <c r="W10" s="39" t="s">
        <v>14</v>
      </c>
      <c r="X10" s="60">
        <v>11</v>
      </c>
      <c r="Y10" s="39">
        <f>IF(X10="","",IF(X10&gt;V10,1,0))</f>
        <v>0</v>
      </c>
      <c r="Z10" s="313"/>
      <c r="AA10" s="39">
        <f>IF(AB10="","",IF(AB10&gt;AD10,1,0))</f>
        <v>1</v>
      </c>
      <c r="AB10" s="41">
        <v>15</v>
      </c>
      <c r="AC10" s="39" t="s">
        <v>14</v>
      </c>
      <c r="AD10" s="60">
        <v>12</v>
      </c>
      <c r="AE10" s="39">
        <f>IF(AD10="","",IF(AD10&gt;AB10,1,0))</f>
        <v>0</v>
      </c>
      <c r="AF10" s="313"/>
      <c r="AG10" s="39">
        <f>IF(AH10="","",IF(AH10&gt;AJ10,1,0))</f>
        <v>1</v>
      </c>
      <c r="AH10" s="41">
        <v>15</v>
      </c>
      <c r="AI10" s="39" t="s">
        <v>14</v>
      </c>
      <c r="AJ10" s="60">
        <v>9</v>
      </c>
      <c r="AK10" s="39">
        <f>IF(AJ10="","",IF(AJ10&gt;AH10,1,0))</f>
        <v>0</v>
      </c>
      <c r="AL10" s="317"/>
      <c r="AM10" s="45" t="str">
        <f>IF(AN10="","",IF(AN10&gt;AP10,1,0))</f>
        <v/>
      </c>
      <c r="AN10" s="47"/>
      <c r="AO10" s="45"/>
      <c r="AP10" s="65"/>
      <c r="AQ10" s="45" t="str">
        <f>IF(AP10="","",IF(AP10&gt;AN10,1,0))</f>
        <v/>
      </c>
      <c r="AR10" s="313"/>
      <c r="AS10" s="39" t="str">
        <f>IF(AT10="","",IF(AT10&gt;AV10,1,0))</f>
        <v/>
      </c>
      <c r="AT10" s="41"/>
      <c r="AU10" s="39" t="s">
        <v>14</v>
      </c>
      <c r="AV10" s="60"/>
      <c r="AW10" s="39" t="str">
        <f>IF(AV10="","",IF(AV10&gt;AT10,1,0))</f>
        <v/>
      </c>
      <c r="AX10" s="303"/>
      <c r="AY10" s="45" t="str">
        <f>IF(AZ10="","",IF(AZ10&gt;BB10,1,0))</f>
        <v/>
      </c>
      <c r="AZ10" s="47"/>
      <c r="BA10" s="45" t="s">
        <v>14</v>
      </c>
      <c r="BB10" s="65"/>
      <c r="BC10" s="45" t="str">
        <f>IF(BB10="","",IF(BB10&gt;AZ10,1,0))</f>
        <v/>
      </c>
      <c r="BD10" s="303"/>
      <c r="BE10" s="45" t="str">
        <f>IF(BF10="","",IF(BF10&gt;BH10,1,0))</f>
        <v/>
      </c>
      <c r="BF10" s="47"/>
      <c r="BG10" s="45" t="s">
        <v>14</v>
      </c>
      <c r="BH10" s="65"/>
      <c r="BI10" s="45" t="str">
        <f>IF(BH10="","",IF(BH10&gt;BF10,1,0))</f>
        <v/>
      </c>
      <c r="BJ10" s="294"/>
      <c r="BK10" s="294"/>
      <c r="BL10" s="294"/>
      <c r="BM10" s="292"/>
      <c r="BN10" s="259"/>
      <c r="BO10" s="259"/>
      <c r="BP10" s="259"/>
      <c r="BQ10" s="268"/>
      <c r="BR10" s="259"/>
      <c r="BS10" s="259"/>
      <c r="BT10" s="264"/>
      <c r="BU10" s="245"/>
      <c r="BW10" s="98"/>
    </row>
    <row r="11" spans="1:77" ht="12" customHeight="1" x14ac:dyDescent="0.2">
      <c r="A11" s="373"/>
      <c r="B11" s="376"/>
      <c r="C11" s="14" t="str">
        <f>M7</f>
        <v/>
      </c>
      <c r="D11" s="15">
        <f>SUM(L7)</f>
        <v>0</v>
      </c>
      <c r="E11" s="15" t="s">
        <v>14</v>
      </c>
      <c r="F11" s="15">
        <f>SUM(J7)</f>
        <v>0</v>
      </c>
      <c r="G11" s="16" t="str">
        <f>I7</f>
        <v/>
      </c>
      <c r="H11" s="255"/>
      <c r="I11" s="256"/>
      <c r="J11" s="256"/>
      <c r="K11" s="256"/>
      <c r="L11" s="256"/>
      <c r="M11" s="257"/>
      <c r="N11" s="314"/>
      <c r="O11" s="45">
        <f>IF(P11="","",IF(P11&gt;R11,1,0))</f>
        <v>1</v>
      </c>
      <c r="P11" s="48">
        <v>15</v>
      </c>
      <c r="Q11" s="66" t="s">
        <v>14</v>
      </c>
      <c r="R11" s="67">
        <v>10</v>
      </c>
      <c r="S11" s="45">
        <f>IF(R11="","",IF(R11&gt;P11,1,0))</f>
        <v>0</v>
      </c>
      <c r="T11" s="314"/>
      <c r="U11" s="39" t="str">
        <f>IF(V11="","",IF(V11&gt;X11,1,0))</f>
        <v/>
      </c>
      <c r="V11" s="42"/>
      <c r="W11" s="62" t="s">
        <v>14</v>
      </c>
      <c r="X11" s="61"/>
      <c r="Y11" s="39" t="str">
        <f>IF(X11="","",IF(X11&gt;V11,1,0))</f>
        <v/>
      </c>
      <c r="Z11" s="314"/>
      <c r="AA11" s="39">
        <f>IF(AB11="","",IF(AB11&gt;AD11,1,0))</f>
        <v>1</v>
      </c>
      <c r="AB11" s="42">
        <v>15</v>
      </c>
      <c r="AC11" s="62" t="s">
        <v>14</v>
      </c>
      <c r="AD11" s="61">
        <v>12</v>
      </c>
      <c r="AE11" s="39">
        <f>IF(AD11="","",IF(AD11&gt;AB11,1,0))</f>
        <v>0</v>
      </c>
      <c r="AF11" s="314"/>
      <c r="AG11" s="39">
        <f>IF(AH11="","",IF(AH11&gt;AJ11,1,0))</f>
        <v>1</v>
      </c>
      <c r="AH11" s="42">
        <v>15</v>
      </c>
      <c r="AI11" s="62" t="s">
        <v>14</v>
      </c>
      <c r="AJ11" s="61">
        <v>11</v>
      </c>
      <c r="AK11" s="39">
        <f>IF(AJ11="","",IF(AJ11&gt;AH11,1,0))</f>
        <v>0</v>
      </c>
      <c r="AL11" s="318"/>
      <c r="AM11" s="45" t="str">
        <f>IF(AN11="","",IF(AN11&gt;AP11,1,0))</f>
        <v/>
      </c>
      <c r="AN11" s="48"/>
      <c r="AO11" s="66" t="s">
        <v>14</v>
      </c>
      <c r="AP11" s="67"/>
      <c r="AQ11" s="45" t="str">
        <f>IF(AP11="","",IF(AP11&gt;AN11,1,0))</f>
        <v/>
      </c>
      <c r="AR11" s="314"/>
      <c r="AS11" s="39" t="str">
        <f>IF(AT11="","",IF(AT11&gt;AV11,1,0))</f>
        <v/>
      </c>
      <c r="AT11" s="42"/>
      <c r="AU11" s="62" t="s">
        <v>14</v>
      </c>
      <c r="AV11" s="61"/>
      <c r="AW11" s="39" t="str">
        <f>IF(AV11="","",IF(AV11&gt;AT11,1,0))</f>
        <v/>
      </c>
      <c r="AX11" s="304"/>
      <c r="AY11" s="45" t="str">
        <f>IF(AZ11="","",IF(AZ11&gt;BB11,1,0))</f>
        <v/>
      </c>
      <c r="AZ11" s="48"/>
      <c r="BA11" s="66" t="s">
        <v>14</v>
      </c>
      <c r="BB11" s="67"/>
      <c r="BC11" s="45" t="str">
        <f>IF(BB11="","",IF(BB11&gt;AZ11,1,0))</f>
        <v/>
      </c>
      <c r="BD11" s="304"/>
      <c r="BE11" s="45" t="str">
        <f>IF(BF11="","",IF(BF11&gt;BH11,1,0))</f>
        <v/>
      </c>
      <c r="BF11" s="48"/>
      <c r="BG11" s="66" t="s">
        <v>14</v>
      </c>
      <c r="BH11" s="67"/>
      <c r="BI11" s="45" t="str">
        <f>IF(BH11="","",IF(BH11&gt;BF11,1,0))</f>
        <v/>
      </c>
      <c r="BJ11" s="297"/>
      <c r="BK11" s="297"/>
      <c r="BL11" s="297"/>
      <c r="BM11" s="293"/>
      <c r="BN11" s="260"/>
      <c r="BO11" s="260"/>
      <c r="BP11" s="260"/>
      <c r="BQ11" s="269"/>
      <c r="BR11" s="260"/>
      <c r="BS11" s="260"/>
      <c r="BT11" s="265"/>
      <c r="BU11" s="246"/>
      <c r="BW11" s="98"/>
    </row>
    <row r="12" spans="1:77" ht="12" customHeight="1" x14ac:dyDescent="0.2">
      <c r="A12" s="7">
        <f>H2</f>
        <v>0</v>
      </c>
      <c r="B12" s="377" t="str">
        <f>N4</f>
        <v>⑩</v>
      </c>
      <c r="C12" s="17"/>
      <c r="D12" s="18">
        <f>$R$4</f>
        <v>0</v>
      </c>
      <c r="E12" s="18" t="s">
        <v>14</v>
      </c>
      <c r="F12" s="18">
        <f>O4</f>
        <v>2</v>
      </c>
      <c r="G12" s="19"/>
      <c r="H12" s="344" t="str">
        <f>N8</f>
        <v>⑥</v>
      </c>
      <c r="I12" s="9"/>
      <c r="J12" s="9">
        <f>R8</f>
        <v>1</v>
      </c>
      <c r="K12" s="49" t="s">
        <v>14</v>
      </c>
      <c r="L12" s="18">
        <f>O8</f>
        <v>2</v>
      </c>
      <c r="M12" s="10"/>
      <c r="N12" s="249"/>
      <c r="O12" s="250"/>
      <c r="P12" s="250"/>
      <c r="Q12" s="250"/>
      <c r="R12" s="250"/>
      <c r="S12" s="251"/>
      <c r="T12" s="302" t="s">
        <v>23</v>
      </c>
      <c r="U12" s="35">
        <f>IF(V13="","",SUM(U13:U15))</f>
        <v>0</v>
      </c>
      <c r="V12" s="44"/>
      <c r="W12" s="63" t="s">
        <v>14</v>
      </c>
      <c r="X12" s="43">
        <f>IF(X13="","",SUM(Y13:Y15))</f>
        <v>2</v>
      </c>
      <c r="Y12" s="44"/>
      <c r="Z12" s="312" t="s">
        <v>24</v>
      </c>
      <c r="AA12" s="35">
        <f>IF(AB13="","",SUM(AA13:AA15))</f>
        <v>0</v>
      </c>
      <c r="AB12" s="36"/>
      <c r="AC12" s="58" t="s">
        <v>14</v>
      </c>
      <c r="AD12" s="35">
        <f>IF(AD13="","",SUM(AE13:AE15))</f>
        <v>2</v>
      </c>
      <c r="AE12" s="36"/>
      <c r="AF12" s="385" t="s">
        <v>28</v>
      </c>
      <c r="AG12" s="35">
        <f>IF(AH13="","",SUM(AG13:AG15))</f>
        <v>2</v>
      </c>
      <c r="AH12" s="36"/>
      <c r="AI12" s="58" t="s">
        <v>14</v>
      </c>
      <c r="AJ12" s="35">
        <f>IF(AJ13="","",SUM(AK13:AK15))</f>
        <v>1</v>
      </c>
      <c r="AK12" s="36"/>
      <c r="AL12" s="302"/>
      <c r="AM12" s="35" t="str">
        <f>IF(AN13="","",SUM(AM13:AM15))</f>
        <v/>
      </c>
      <c r="AN12" s="36"/>
      <c r="AO12" s="58" t="s">
        <v>14</v>
      </c>
      <c r="AP12" s="35" t="str">
        <f>IF(AP13="","",SUM(AQ13:AQ15))</f>
        <v/>
      </c>
      <c r="AQ12" s="36"/>
      <c r="AR12" s="299"/>
      <c r="AS12" s="77" t="str">
        <f>IF(AT13="","",SUM(AS13:AS15))</f>
        <v/>
      </c>
      <c r="AT12" s="78"/>
      <c r="AU12" s="18" t="s">
        <v>14</v>
      </c>
      <c r="AV12" s="77" t="str">
        <f>IF(AV13="","",SUM(AW13:AW15))</f>
        <v/>
      </c>
      <c r="AW12" s="78"/>
      <c r="AX12" s="302"/>
      <c r="AY12" s="43" t="str">
        <f>IF(AZ13="","",SUM(AY13:AY15))</f>
        <v/>
      </c>
      <c r="AZ12" s="44"/>
      <c r="BA12" s="63" t="s">
        <v>14</v>
      </c>
      <c r="BB12" s="43" t="str">
        <f>IF(BB13="","",SUM(BC13:BC15))</f>
        <v/>
      </c>
      <c r="BC12" s="44"/>
      <c r="BD12" s="302"/>
      <c r="BE12" s="43" t="str">
        <f>IF(BF13="","",SUM(BE13:BE15))</f>
        <v/>
      </c>
      <c r="BF12" s="44"/>
      <c r="BG12" s="63" t="s">
        <v>14</v>
      </c>
      <c r="BH12" s="43" t="str">
        <f>IF(BH13="","",SUM(BI13:BI15))</f>
        <v/>
      </c>
      <c r="BI12" s="44"/>
      <c r="BJ12" s="296">
        <f>SUMPRODUCT((J12=2)+(D12=2)+(U12=2)+(AA12=2)+(AG12=2)+(AM12=2)+(AS12=2)+(AY12=2)+(BE12=2))</f>
        <v>1</v>
      </c>
      <c r="BK12" s="298" t="s">
        <v>14</v>
      </c>
      <c r="BL12" s="296">
        <f>SUMPRODUCT((L12=2)+(F12=2)+(X12=2)+(AD12=2)+(AJ12=2)+(AP12=2)+(AV12=2)+(BB12=2)+(BH12=2))</f>
        <v>4</v>
      </c>
      <c r="BM12" s="284">
        <f>SUM(BJ12*2)+BL12</f>
        <v>6</v>
      </c>
      <c r="BN12" s="258">
        <f>SUM(D12,J12,O12,U12,AA12,AG12,AM12,AS12,AY12,BE12)</f>
        <v>3</v>
      </c>
      <c r="BO12" s="258" t="s">
        <v>14</v>
      </c>
      <c r="BP12" s="258">
        <f>SUM(F12,L12,X12,AD12,AJ12,AP12,AV12,BB12,BH12)</f>
        <v>9</v>
      </c>
      <c r="BQ12" s="267">
        <f>SUM(BN12/BP12)</f>
        <v>0.33333333333333331</v>
      </c>
      <c r="BR12" s="258">
        <f>SUM(J13,J14,J15,P13,P14,P15,V13,V14,V15,AB13,AB14,AB15,AH13,AH14,AH15,AN13,AN14,AN15,AT13,AT14,AT15,AZ13,AZ14,AZ15,BF13,BF14,BF15,D13,D14,D15)</f>
        <v>130</v>
      </c>
      <c r="BS12" s="258">
        <f>SUM(F13,F14,F15,L13,L14,L15,R13,R14,R15,X13,X14,X15,AD13,AD14,AD15,AJ13,AJ14,AJ15,AP13,AP14,AP15,AV13,AV14,AV15,BB13,BB14,BB15,BH13,BH14,BH15)</f>
        <v>171</v>
      </c>
      <c r="BT12" s="263">
        <f>SUM(BR12/BS12)</f>
        <v>0.76023391812865493</v>
      </c>
      <c r="BU12" s="245">
        <f>$BV12</f>
        <v>5</v>
      </c>
      <c r="BV12">
        <f>RANK(BY12,BY$4:BY$43)</f>
        <v>5</v>
      </c>
      <c r="BW12" s="98">
        <f>IF(BN12=0,0,IF(BP12=0,9,BQ12))</f>
        <v>0.33333333333333331</v>
      </c>
      <c r="BX12">
        <f>IF(BR12=0,0,BT12)</f>
        <v>0.76023391812865493</v>
      </c>
      <c r="BY12">
        <f>BJ12+0.01*BW12+0.00001*BX12</f>
        <v>1.0033409356725147</v>
      </c>
    </row>
    <row r="13" spans="1:77" ht="12" customHeight="1" x14ac:dyDescent="0.2">
      <c r="A13" s="372" t="str">
        <f>N3</f>
        <v>POPCORN</v>
      </c>
      <c r="B13" s="375"/>
      <c r="C13" s="11">
        <f>S5</f>
        <v>0</v>
      </c>
      <c r="D13" s="12">
        <f>R5</f>
        <v>11</v>
      </c>
      <c r="E13" s="12">
        <f>R3</f>
        <v>0</v>
      </c>
      <c r="F13" s="12">
        <f>SUM(P5)</f>
        <v>15</v>
      </c>
      <c r="G13" s="13">
        <f>O5</f>
        <v>1</v>
      </c>
      <c r="H13" s="345"/>
      <c r="I13" s="12">
        <f>S9</f>
        <v>0</v>
      </c>
      <c r="J13" s="12">
        <f>R9</f>
        <v>11</v>
      </c>
      <c r="K13" s="12" t="s">
        <v>14</v>
      </c>
      <c r="L13" s="50">
        <f>P9</f>
        <v>15</v>
      </c>
      <c r="M13" s="51">
        <f>O9</f>
        <v>1</v>
      </c>
      <c r="N13" s="252"/>
      <c r="O13" s="253"/>
      <c r="P13" s="253"/>
      <c r="Q13" s="253"/>
      <c r="R13" s="253"/>
      <c r="S13" s="254"/>
      <c r="T13" s="303"/>
      <c r="U13" s="45">
        <f>IF(V13="","",IF(V13&gt;X13,1,0))</f>
        <v>0</v>
      </c>
      <c r="V13" s="46">
        <v>7</v>
      </c>
      <c r="W13" s="45" t="s">
        <v>14</v>
      </c>
      <c r="X13" s="64">
        <v>15</v>
      </c>
      <c r="Y13" s="45">
        <f>IF(X13="","",IF(X13&gt;V13,1,0))</f>
        <v>1</v>
      </c>
      <c r="Z13" s="313"/>
      <c r="AA13" s="39">
        <f>IF(AB13="","",IF(AB13&gt;AD13,1,0))</f>
        <v>0</v>
      </c>
      <c r="AB13" s="40">
        <v>11</v>
      </c>
      <c r="AC13" s="39" t="s">
        <v>14</v>
      </c>
      <c r="AD13" s="59">
        <v>15</v>
      </c>
      <c r="AE13" s="39">
        <f>IF(AD13="","",IF(AD13&gt;AB13,1,0))</f>
        <v>1</v>
      </c>
      <c r="AF13" s="386"/>
      <c r="AG13" s="39">
        <f>IF(AH13="","",IF(AH13&gt;AJ13,1,0))</f>
        <v>0</v>
      </c>
      <c r="AH13" s="40">
        <v>8</v>
      </c>
      <c r="AI13" s="12" t="s">
        <v>14</v>
      </c>
      <c r="AJ13" s="59">
        <v>15</v>
      </c>
      <c r="AK13" s="39">
        <f>IF(AJ13="","",IF(AJ13&gt;AH13,1,0))</f>
        <v>1</v>
      </c>
      <c r="AL13" s="303"/>
      <c r="AM13" s="39" t="str">
        <f>IF(AN13="","",IF(AN13&gt;AP13,1,0))</f>
        <v/>
      </c>
      <c r="AN13" s="40"/>
      <c r="AO13" s="39" t="s">
        <v>14</v>
      </c>
      <c r="AP13" s="59"/>
      <c r="AQ13" s="39" t="str">
        <f>IF(AP13="","",IF(AP13&gt;AN13,1,0))</f>
        <v/>
      </c>
      <c r="AR13" s="300"/>
      <c r="AS13" s="12" t="str">
        <f>IF(AT13="","",IF(AT13&gt;AV13,1,0))</f>
        <v/>
      </c>
      <c r="AT13" s="18"/>
      <c r="AU13" s="12" t="s">
        <v>14</v>
      </c>
      <c r="AV13" s="81"/>
      <c r="AW13" s="12" t="str">
        <f>IF(AV13="","",IF(AV13&gt;AT13,1,0))</f>
        <v/>
      </c>
      <c r="AX13" s="303"/>
      <c r="AY13" s="45" t="str">
        <f>IF(AZ13="","",IF(AZ13&gt;BB13,1,0))</f>
        <v/>
      </c>
      <c r="AZ13" s="46"/>
      <c r="BA13" s="45" t="s">
        <v>14</v>
      </c>
      <c r="BB13" s="64"/>
      <c r="BC13" s="45" t="str">
        <f>IF(BB13="","",IF(BB13&gt;AZ13,1,0))</f>
        <v/>
      </c>
      <c r="BD13" s="303"/>
      <c r="BE13" s="45" t="str">
        <f>IF(BF13="","",IF(BF13&gt;BH13,1,0))</f>
        <v/>
      </c>
      <c r="BF13" s="46"/>
      <c r="BG13" s="45" t="s">
        <v>14</v>
      </c>
      <c r="BH13" s="64"/>
      <c r="BI13" s="45" t="str">
        <f>IF(BH13="","",IF(BH13&gt;BF13,1,0))</f>
        <v/>
      </c>
      <c r="BJ13" s="294"/>
      <c r="BK13" s="294"/>
      <c r="BL13" s="294"/>
      <c r="BM13" s="285"/>
      <c r="BN13" s="259"/>
      <c r="BO13" s="259"/>
      <c r="BP13" s="259"/>
      <c r="BQ13" s="268"/>
      <c r="BR13" s="259"/>
      <c r="BS13" s="259"/>
      <c r="BT13" s="264"/>
      <c r="BU13" s="245"/>
      <c r="BW13" s="98"/>
    </row>
    <row r="14" spans="1:77" ht="12" customHeight="1" x14ac:dyDescent="0.2">
      <c r="A14" s="372"/>
      <c r="B14" s="375"/>
      <c r="C14" s="11">
        <f>S6</f>
        <v>0</v>
      </c>
      <c r="D14" s="12">
        <f>R6</f>
        <v>12</v>
      </c>
      <c r="E14" s="12" t="s">
        <v>14</v>
      </c>
      <c r="F14" s="12">
        <f>SUM(P6)</f>
        <v>15</v>
      </c>
      <c r="G14" s="13">
        <f>O6</f>
        <v>1</v>
      </c>
      <c r="H14" s="345"/>
      <c r="I14" s="12">
        <f>S10</f>
        <v>1</v>
      </c>
      <c r="J14" s="12">
        <f>R10</f>
        <v>15</v>
      </c>
      <c r="K14" s="12" t="s">
        <v>14</v>
      </c>
      <c r="L14" s="50">
        <f>P10</f>
        <v>10</v>
      </c>
      <c r="M14" s="19">
        <f>O10</f>
        <v>0</v>
      </c>
      <c r="N14" s="252"/>
      <c r="O14" s="253"/>
      <c r="P14" s="253"/>
      <c r="Q14" s="253"/>
      <c r="R14" s="253"/>
      <c r="S14" s="254"/>
      <c r="T14" s="303"/>
      <c r="U14" s="45">
        <f>IF(V14="","",IF(V14&gt;X14,1,0))</f>
        <v>0</v>
      </c>
      <c r="V14" s="47">
        <v>8</v>
      </c>
      <c r="W14" s="45" t="s">
        <v>14</v>
      </c>
      <c r="X14" s="65">
        <v>15</v>
      </c>
      <c r="Y14" s="45">
        <f>IF(X14="","",IF(X14&gt;V14,1,0))</f>
        <v>1</v>
      </c>
      <c r="Z14" s="313"/>
      <c r="AA14" s="39">
        <f>IF(AB14="","",IF(AB14&gt;AD14,1,0))</f>
        <v>0</v>
      </c>
      <c r="AB14" s="41">
        <v>7</v>
      </c>
      <c r="AC14" s="39" t="s">
        <v>14</v>
      </c>
      <c r="AD14" s="60">
        <v>15</v>
      </c>
      <c r="AE14" s="39">
        <f>IF(AD14="","",IF(AD14&gt;AB14,1,0))</f>
        <v>1</v>
      </c>
      <c r="AF14" s="386"/>
      <c r="AG14" s="39">
        <f>IF(AH14="","",IF(AH14&gt;AJ14,1,0))</f>
        <v>1</v>
      </c>
      <c r="AH14" s="41">
        <v>15</v>
      </c>
      <c r="AI14" s="12" t="s">
        <v>14</v>
      </c>
      <c r="AJ14" s="60">
        <v>13</v>
      </c>
      <c r="AK14" s="39">
        <f>IF(AJ14="","",IF(AJ14&gt;AH14,1,0))</f>
        <v>0</v>
      </c>
      <c r="AL14" s="303"/>
      <c r="AM14" s="39" t="str">
        <f>IF(AN14="","",IF(AN14&gt;AP14,1,0))</f>
        <v/>
      </c>
      <c r="AN14" s="41"/>
      <c r="AO14" s="39" t="s">
        <v>14</v>
      </c>
      <c r="AP14" s="60"/>
      <c r="AQ14" s="39" t="str">
        <f>IF(AP14="","",IF(AP14&gt;AN14,1,0))</f>
        <v/>
      </c>
      <c r="AR14" s="300"/>
      <c r="AS14" s="12" t="str">
        <f>IF(AT14="","",IF(AT14&gt;AV14,1,0))</f>
        <v/>
      </c>
      <c r="AT14" s="12"/>
      <c r="AU14" s="12" t="s">
        <v>14</v>
      </c>
      <c r="AV14" s="50"/>
      <c r="AW14" s="12" t="str">
        <f>IF(AV14="","",IF(AV14&gt;AT14,1,0))</f>
        <v/>
      </c>
      <c r="AX14" s="303"/>
      <c r="AY14" s="45" t="str">
        <f>IF(AZ14="","",IF(AZ14&gt;BB14,1,0))</f>
        <v/>
      </c>
      <c r="AZ14" s="47"/>
      <c r="BA14" s="45" t="s">
        <v>14</v>
      </c>
      <c r="BB14" s="65"/>
      <c r="BC14" s="45" t="str">
        <f>IF(BB14="","",IF(BB14&gt;AZ14,1,0))</f>
        <v/>
      </c>
      <c r="BD14" s="303"/>
      <c r="BE14" s="45" t="str">
        <f>IF(BF14="","",IF(BF14&gt;BH14,1,0))</f>
        <v/>
      </c>
      <c r="BF14" s="47"/>
      <c r="BG14" s="45" t="s">
        <v>14</v>
      </c>
      <c r="BH14" s="65"/>
      <c r="BI14" s="45" t="str">
        <f>IF(BH14="","",IF(BH14&gt;BF14,1,0))</f>
        <v/>
      </c>
      <c r="BJ14" s="294"/>
      <c r="BK14" s="294"/>
      <c r="BL14" s="294"/>
      <c r="BM14" s="285"/>
      <c r="BN14" s="259"/>
      <c r="BO14" s="259"/>
      <c r="BP14" s="259"/>
      <c r="BQ14" s="268"/>
      <c r="BR14" s="259"/>
      <c r="BS14" s="259"/>
      <c r="BT14" s="264"/>
      <c r="BU14" s="245"/>
      <c r="BW14" s="98"/>
    </row>
    <row r="15" spans="1:77" ht="12" customHeight="1" x14ac:dyDescent="0.2">
      <c r="A15" s="373"/>
      <c r="B15" s="378"/>
      <c r="C15" s="20" t="str">
        <f>S7</f>
        <v/>
      </c>
      <c r="D15" s="21">
        <f>R7</f>
        <v>0</v>
      </c>
      <c r="E15" s="21" t="s">
        <v>14</v>
      </c>
      <c r="F15" s="21">
        <f>SUM(P7)</f>
        <v>0</v>
      </c>
      <c r="G15" s="22" t="str">
        <f>O7</f>
        <v/>
      </c>
      <c r="H15" s="346"/>
      <c r="I15" s="15">
        <f>S11</f>
        <v>0</v>
      </c>
      <c r="J15" s="15">
        <f>R11</f>
        <v>10</v>
      </c>
      <c r="K15" s="15" t="s">
        <v>14</v>
      </c>
      <c r="L15" s="52">
        <f>P11</f>
        <v>15</v>
      </c>
      <c r="M15" s="53">
        <f>O11</f>
        <v>1</v>
      </c>
      <c r="N15" s="255"/>
      <c r="O15" s="256"/>
      <c r="P15" s="256"/>
      <c r="Q15" s="256"/>
      <c r="R15" s="256"/>
      <c r="S15" s="257"/>
      <c r="T15" s="304"/>
      <c r="U15" s="45" t="str">
        <f>IF(V15="","",IF(V15&gt;X15,1,0))</f>
        <v/>
      </c>
      <c r="V15" s="48"/>
      <c r="W15" s="66"/>
      <c r="X15" s="67"/>
      <c r="Y15" s="45" t="str">
        <f>IF(X15="","",IF(X15&gt;V15,1,0))</f>
        <v/>
      </c>
      <c r="Z15" s="314"/>
      <c r="AA15" s="39" t="str">
        <f>IF(AB15="","",IF(AB15&gt;AD15,1,0))</f>
        <v/>
      </c>
      <c r="AB15" s="42"/>
      <c r="AC15" s="62" t="s">
        <v>14</v>
      </c>
      <c r="AD15" s="61"/>
      <c r="AE15" s="39" t="str">
        <f>IF(AD15="","",IF(AD15&gt;AB15,1,0))</f>
        <v/>
      </c>
      <c r="AF15" s="387"/>
      <c r="AG15" s="39">
        <f>IF(AH15="","",IF(AH15&gt;AJ15,1,0))</f>
        <v>1</v>
      </c>
      <c r="AH15" s="42">
        <v>15</v>
      </c>
      <c r="AI15" s="15" t="s">
        <v>14</v>
      </c>
      <c r="AJ15" s="61">
        <v>13</v>
      </c>
      <c r="AK15" s="39">
        <f>IF(AJ15="","",IF(AJ15&gt;AH15,1,0))</f>
        <v>0</v>
      </c>
      <c r="AL15" s="304"/>
      <c r="AM15" s="39" t="str">
        <f>IF(AN15="","",IF(AN15&gt;AP15,1,0))</f>
        <v/>
      </c>
      <c r="AN15" s="42"/>
      <c r="AO15" s="62" t="s">
        <v>14</v>
      </c>
      <c r="AP15" s="61"/>
      <c r="AQ15" s="39" t="str">
        <f>IF(AP15="","",IF(AP15&gt;AN15,1,0))</f>
        <v/>
      </c>
      <c r="AR15" s="308"/>
      <c r="AS15" s="12" t="str">
        <f>IF(AT15="","",IF(AT15&gt;AV15,1,0))</f>
        <v/>
      </c>
      <c r="AT15" s="15"/>
      <c r="AU15" s="15" t="s">
        <v>14</v>
      </c>
      <c r="AV15" s="52"/>
      <c r="AW15" s="12" t="str">
        <f>IF(AV15="","",IF(AV15&gt;AT15,1,0))</f>
        <v/>
      </c>
      <c r="AX15" s="304"/>
      <c r="AY15" s="45" t="str">
        <f>IF(AZ15="","",IF(AZ15&gt;BB15,1,0))</f>
        <v/>
      </c>
      <c r="AZ15" s="48"/>
      <c r="BA15" s="66" t="s">
        <v>14</v>
      </c>
      <c r="BB15" s="67"/>
      <c r="BC15" s="45" t="str">
        <f>IF(BB15="","",IF(BB15&gt;AZ15,1,0))</f>
        <v/>
      </c>
      <c r="BD15" s="304"/>
      <c r="BE15" s="45" t="str">
        <f>IF(BF15="","",IF(BF15&gt;BH15,1,0))</f>
        <v/>
      </c>
      <c r="BF15" s="48"/>
      <c r="BG15" s="66" t="s">
        <v>14</v>
      </c>
      <c r="BH15" s="67"/>
      <c r="BI15" s="45" t="str">
        <f>IF(BH15="","",IF(BH15&gt;BF15,1,0))</f>
        <v/>
      </c>
      <c r="BJ15" s="297"/>
      <c r="BK15" s="297"/>
      <c r="BL15" s="297"/>
      <c r="BM15" s="286"/>
      <c r="BN15" s="260"/>
      <c r="BO15" s="260"/>
      <c r="BP15" s="260"/>
      <c r="BQ15" s="269"/>
      <c r="BR15" s="260"/>
      <c r="BS15" s="260"/>
      <c r="BT15" s="265"/>
      <c r="BU15" s="246"/>
      <c r="BW15" s="98"/>
    </row>
    <row r="16" spans="1:77" ht="12" customHeight="1" x14ac:dyDescent="0.2">
      <c r="A16" s="7">
        <f>N2</f>
        <v>0</v>
      </c>
      <c r="B16" s="374" t="str">
        <f>T4</f>
        <v>⑦</v>
      </c>
      <c r="C16" s="8"/>
      <c r="D16" s="9">
        <f>X4</f>
        <v>2</v>
      </c>
      <c r="E16" s="9" t="s">
        <v>14</v>
      </c>
      <c r="F16" s="9">
        <f>U4</f>
        <v>0</v>
      </c>
      <c r="G16" s="10"/>
      <c r="H16" s="319" t="str">
        <f>$T$8</f>
        <v>⑪</v>
      </c>
      <c r="I16" s="9"/>
      <c r="J16" s="9">
        <f>X8</f>
        <v>0</v>
      </c>
      <c r="K16" s="9" t="s">
        <v>14</v>
      </c>
      <c r="L16" s="23">
        <f>SUM(U8)</f>
        <v>2</v>
      </c>
      <c r="M16" s="10"/>
      <c r="N16" s="305" t="str">
        <f>T12</f>
        <v>③</v>
      </c>
      <c r="O16" s="9"/>
      <c r="P16" s="9">
        <f>X12</f>
        <v>2</v>
      </c>
      <c r="Q16" s="9" t="s">
        <v>14</v>
      </c>
      <c r="R16" s="49">
        <f>U12</f>
        <v>0</v>
      </c>
      <c r="S16" s="10"/>
      <c r="T16" s="249"/>
      <c r="U16" s="250"/>
      <c r="V16" s="250"/>
      <c r="W16" s="250"/>
      <c r="X16" s="250"/>
      <c r="Y16" s="251"/>
      <c r="Z16" s="312" t="s">
        <v>31</v>
      </c>
      <c r="AA16" s="35">
        <f>IF(AB17="","",SUM(AA17:AA19))</f>
        <v>2</v>
      </c>
      <c r="AB16" s="36"/>
      <c r="AC16" s="58" t="s">
        <v>14</v>
      </c>
      <c r="AD16" s="35">
        <f>IF(AD17="","",SUM(AE17:AE19))</f>
        <v>0</v>
      </c>
      <c r="AE16" s="36"/>
      <c r="AF16" s="312" t="s">
        <v>25</v>
      </c>
      <c r="AG16" s="35">
        <f>IF(AH17="","",SUM(AG17:AG19))</f>
        <v>2</v>
      </c>
      <c r="AH16" s="36"/>
      <c r="AI16" s="58" t="s">
        <v>14</v>
      </c>
      <c r="AJ16" s="35">
        <f>IF(AJ17="","",SUM(AK17:AK19))</f>
        <v>0</v>
      </c>
      <c r="AK16" s="36"/>
      <c r="AL16" s="299"/>
      <c r="AM16" s="77" t="str">
        <f>IF(AN17="","",SUM(AM17:AM19))</f>
        <v/>
      </c>
      <c r="AN16" s="78"/>
      <c r="AO16" s="18" t="s">
        <v>14</v>
      </c>
      <c r="AP16" s="77" t="str">
        <f>IF(AP17="","",SUM(AQ17:AQ19))</f>
        <v/>
      </c>
      <c r="AQ16" s="78"/>
      <c r="AR16" s="312"/>
      <c r="AS16" s="35" t="str">
        <f>IF(AT17="","",SUM(AS17:AS19))</f>
        <v/>
      </c>
      <c r="AT16" s="36"/>
      <c r="AU16" s="58" t="s">
        <v>14</v>
      </c>
      <c r="AV16" s="35" t="str">
        <f>IF(AV17="","",SUM(AW17:AW19))</f>
        <v/>
      </c>
      <c r="AW16" s="36"/>
      <c r="AX16" s="302"/>
      <c r="AY16" s="43" t="str">
        <f>IF(AZ17="","",SUM(AY17:AY19))</f>
        <v/>
      </c>
      <c r="AZ16" s="44"/>
      <c r="BA16" s="63" t="s">
        <v>14</v>
      </c>
      <c r="BB16" s="43" t="str">
        <f>IF(BB17="","",SUM(BC17:BC19))</f>
        <v/>
      </c>
      <c r="BC16" s="44"/>
      <c r="BD16" s="302"/>
      <c r="BE16" s="43" t="str">
        <f>IF(BF17="","",SUM(BE17:BE19))</f>
        <v/>
      </c>
      <c r="BF16" s="44"/>
      <c r="BG16" s="63" t="s">
        <v>14</v>
      </c>
      <c r="BH16" s="43" t="str">
        <f>IF(BH17="","",SUM(BI17:BI19))</f>
        <v/>
      </c>
      <c r="BI16" s="44"/>
      <c r="BJ16" s="296">
        <f>SUMPRODUCT((J16=2)+(P16=2)+(D16=2)+(AA16=2)+(AG16=2)+(AM16=2)+(AS16=2)+(AY16=2)+(BE16=2))</f>
        <v>4</v>
      </c>
      <c r="BK16" s="298" t="s">
        <v>14</v>
      </c>
      <c r="BL16" s="296">
        <f>SUMPRODUCT((L16=2)+(R16=2)+(F16=2)+(AD16=2)+(AJ16=2)+(AP16=2)+(AV16=2)+(BB16=2)+(BH16=2))</f>
        <v>1</v>
      </c>
      <c r="BM16" s="284">
        <f>SUM(BJ16*2)+BL16</f>
        <v>9</v>
      </c>
      <c r="BN16" s="258">
        <f>SUM(D16,J16,P16,U16,AA16,AG16,AM16,AS16,AY16,BE16)</f>
        <v>8</v>
      </c>
      <c r="BO16" s="258" t="s">
        <v>14</v>
      </c>
      <c r="BP16" s="258">
        <f>SUM(F16,L16,R16,AD16,AJ16,AP16,AV16,BB16,BH16)</f>
        <v>2</v>
      </c>
      <c r="BQ16" s="267">
        <f>SUM(BN16/BP16)</f>
        <v>4</v>
      </c>
      <c r="BR16" s="258">
        <f>SUM(J17,J18,J19,P17,P18,P19,V17,V18,V19,AB17,AB18,AB19,AH17,AH18,AH19,AN17,AN18,AN19,AT17,AT18,AT19,AZ17,AZ18,AZ19,BF17,BF18,BF19,D17,D18,D19)</f>
        <v>140</v>
      </c>
      <c r="BS16" s="258">
        <f>SUM(F17,F18,F19,L17,L18,L19,R17,R18,R19,X17,X18,X19,AD17,AD18,AD19,AJ17,AJ18,AJ19,AP17,AP18,AP19,AV17,AV18,AV19,BB17,BB18,BB19,BH17,BH18,BH19)</f>
        <v>93</v>
      </c>
      <c r="BT16" s="263">
        <f>SUM(BR16/BS16)</f>
        <v>1.5053763440860215</v>
      </c>
      <c r="BU16" s="245">
        <f>$BV16</f>
        <v>2</v>
      </c>
      <c r="BV16">
        <f>RANK(BY16,BY$4:BY$43)</f>
        <v>2</v>
      </c>
      <c r="BW16" s="98">
        <f>IF(BN16=0,0,IF(BP16=0,9,BQ16))</f>
        <v>4</v>
      </c>
      <c r="BX16">
        <f>IF(BR16=0,0,BT16)</f>
        <v>1.5053763440860215</v>
      </c>
      <c r="BY16">
        <f>BJ16+0.01*BW16+0.00001*BX16</f>
        <v>4.0400150537634412</v>
      </c>
    </row>
    <row r="17" spans="1:77" ht="12" customHeight="1" x14ac:dyDescent="0.2">
      <c r="A17" s="372" t="str">
        <f>T3</f>
        <v>甚目寺☆月</v>
      </c>
      <c r="B17" s="375"/>
      <c r="C17" s="11">
        <f>Y5</f>
        <v>1</v>
      </c>
      <c r="D17" s="12">
        <f>X5</f>
        <v>15</v>
      </c>
      <c r="E17" s="12" t="s">
        <v>14</v>
      </c>
      <c r="F17" s="12">
        <f>V5</f>
        <v>7</v>
      </c>
      <c r="G17" s="13">
        <f>U5</f>
        <v>0</v>
      </c>
      <c r="H17" s="320"/>
      <c r="I17" s="12">
        <f>Y9</f>
        <v>0</v>
      </c>
      <c r="J17" s="12">
        <f>X9</f>
        <v>9</v>
      </c>
      <c r="K17" s="12" t="s">
        <v>14</v>
      </c>
      <c r="L17" s="12">
        <f>V9</f>
        <v>15</v>
      </c>
      <c r="M17" s="13">
        <f>U9</f>
        <v>1</v>
      </c>
      <c r="N17" s="306"/>
      <c r="O17" s="50">
        <f>Y13</f>
        <v>1</v>
      </c>
      <c r="P17" s="13">
        <f>X13</f>
        <v>15</v>
      </c>
      <c r="Q17" s="12" t="s">
        <v>14</v>
      </c>
      <c r="R17" s="50">
        <f>V13</f>
        <v>7</v>
      </c>
      <c r="S17" s="13">
        <f>U13</f>
        <v>0</v>
      </c>
      <c r="T17" s="252"/>
      <c r="U17" s="253"/>
      <c r="V17" s="253"/>
      <c r="W17" s="253"/>
      <c r="X17" s="253"/>
      <c r="Y17" s="254"/>
      <c r="Z17" s="313"/>
      <c r="AA17" s="39">
        <f>IF(AB17="","",IF(AB17&gt;AD17,1,0))</f>
        <v>1</v>
      </c>
      <c r="AB17" s="40">
        <v>15</v>
      </c>
      <c r="AC17" s="12" t="s">
        <v>14</v>
      </c>
      <c r="AD17" s="59">
        <v>9</v>
      </c>
      <c r="AE17" s="39">
        <f>IF(AD17="","",IF(AD17&gt;AB17,1,0))</f>
        <v>0</v>
      </c>
      <c r="AF17" s="313"/>
      <c r="AG17" s="39">
        <f>IF(AH17="","",IF(AH17&gt;AJ17,1,0))</f>
        <v>1</v>
      </c>
      <c r="AH17" s="40">
        <v>15</v>
      </c>
      <c r="AI17" s="39" t="s">
        <v>14</v>
      </c>
      <c r="AJ17" s="59">
        <v>4</v>
      </c>
      <c r="AK17" s="39">
        <f>IF(AJ17="","",IF(AJ17&gt;AH17,1,0))</f>
        <v>0</v>
      </c>
      <c r="AL17" s="300"/>
      <c r="AM17" s="12" t="str">
        <f>IF(AN17="","",IF(AN17&gt;AP17,1,0))</f>
        <v/>
      </c>
      <c r="AN17" s="18"/>
      <c r="AO17" s="12" t="s">
        <v>14</v>
      </c>
      <c r="AP17" s="81"/>
      <c r="AQ17" s="12" t="str">
        <f>IF(AP17="","",IF(AP17&gt;AN17,1,0))</f>
        <v/>
      </c>
      <c r="AR17" s="313"/>
      <c r="AS17" s="39" t="str">
        <f>IF(AT17="","",IF(AT17&gt;AV17,1,0))</f>
        <v/>
      </c>
      <c r="AT17" s="40"/>
      <c r="AU17" s="39" t="s">
        <v>14</v>
      </c>
      <c r="AV17" s="59"/>
      <c r="AW17" s="39" t="str">
        <f>IF(AV17="","",IF(AV17&gt;AT17,1,0))</f>
        <v/>
      </c>
      <c r="AX17" s="303"/>
      <c r="AY17" s="45" t="str">
        <f>IF(AZ17="","",IF(AZ17&gt;BB17,1,0))</f>
        <v/>
      </c>
      <c r="AZ17" s="46"/>
      <c r="BA17" s="45" t="s">
        <v>14</v>
      </c>
      <c r="BB17" s="64"/>
      <c r="BC17" s="45" t="str">
        <f>IF(BB17="","",IF(BB17&gt;AZ17,1,0))</f>
        <v/>
      </c>
      <c r="BD17" s="303"/>
      <c r="BE17" s="45" t="str">
        <f>IF(BF17="","",IF(BF17&gt;BH17,1,0))</f>
        <v/>
      </c>
      <c r="BF17" s="46"/>
      <c r="BG17" s="45" t="s">
        <v>14</v>
      </c>
      <c r="BH17" s="64"/>
      <c r="BI17" s="45" t="str">
        <f>IF(BH17="","",IF(BH17&gt;BF17,1,0))</f>
        <v/>
      </c>
      <c r="BJ17" s="294"/>
      <c r="BK17" s="294"/>
      <c r="BL17" s="294"/>
      <c r="BM17" s="285"/>
      <c r="BN17" s="259"/>
      <c r="BO17" s="259"/>
      <c r="BP17" s="259"/>
      <c r="BQ17" s="268"/>
      <c r="BR17" s="259"/>
      <c r="BS17" s="259"/>
      <c r="BT17" s="264"/>
      <c r="BU17" s="245"/>
      <c r="BW17" s="98"/>
    </row>
    <row r="18" spans="1:77" ht="12" customHeight="1" x14ac:dyDescent="0.2">
      <c r="A18" s="372"/>
      <c r="B18" s="375"/>
      <c r="C18" s="11">
        <f>Y6</f>
        <v>1</v>
      </c>
      <c r="D18" s="12">
        <f>X6</f>
        <v>15</v>
      </c>
      <c r="E18" s="23" t="s">
        <v>14</v>
      </c>
      <c r="F18" s="12">
        <f>V6</f>
        <v>10</v>
      </c>
      <c r="G18" s="13">
        <f>U6</f>
        <v>0</v>
      </c>
      <c r="H18" s="320"/>
      <c r="I18" s="12">
        <f>Y10</f>
        <v>0</v>
      </c>
      <c r="J18" s="12">
        <f>X10</f>
        <v>11</v>
      </c>
      <c r="K18" s="12" t="s">
        <v>14</v>
      </c>
      <c r="L18" s="12">
        <f>V10</f>
        <v>15</v>
      </c>
      <c r="M18" s="13">
        <f>U10</f>
        <v>1</v>
      </c>
      <c r="N18" s="306"/>
      <c r="O18" s="50">
        <f>Y14</f>
        <v>1</v>
      </c>
      <c r="P18" s="13">
        <f>X14</f>
        <v>15</v>
      </c>
      <c r="Q18" s="12" t="s">
        <v>14</v>
      </c>
      <c r="R18" s="50">
        <f>V14</f>
        <v>8</v>
      </c>
      <c r="S18" s="13">
        <f>U14</f>
        <v>0</v>
      </c>
      <c r="T18" s="252"/>
      <c r="U18" s="253"/>
      <c r="V18" s="253"/>
      <c r="W18" s="253"/>
      <c r="X18" s="253"/>
      <c r="Y18" s="254"/>
      <c r="Z18" s="313"/>
      <c r="AA18" s="39">
        <f>IF(AB18="","",IF(AB18&gt;AD18,1,0))</f>
        <v>1</v>
      </c>
      <c r="AB18" s="41">
        <v>15</v>
      </c>
      <c r="AC18" s="12" t="s">
        <v>14</v>
      </c>
      <c r="AD18" s="60">
        <v>12</v>
      </c>
      <c r="AE18" s="39">
        <f>IF(AD18="","",IF(AD18&gt;AB18,1,0))</f>
        <v>0</v>
      </c>
      <c r="AF18" s="313"/>
      <c r="AG18" s="39">
        <f>IF(AH18="","",IF(AH18&gt;AJ18,1,0))</f>
        <v>1</v>
      </c>
      <c r="AH18" s="41">
        <v>15</v>
      </c>
      <c r="AI18" s="39" t="s">
        <v>14</v>
      </c>
      <c r="AJ18" s="60">
        <v>6</v>
      </c>
      <c r="AK18" s="39">
        <f>IF(AJ18="","",IF(AJ18&gt;AH18,1,0))</f>
        <v>0</v>
      </c>
      <c r="AL18" s="300"/>
      <c r="AM18" s="12" t="str">
        <f>IF(AN18="","",IF(AN18&gt;AP18,1,0))</f>
        <v/>
      </c>
      <c r="AN18" s="12"/>
      <c r="AO18" s="12" t="s">
        <v>14</v>
      </c>
      <c r="AP18" s="50"/>
      <c r="AQ18" s="12" t="str">
        <f>IF(AP18="","",IF(AP18&gt;AN18,1,0))</f>
        <v/>
      </c>
      <c r="AR18" s="313"/>
      <c r="AS18" s="39" t="str">
        <f>IF(AT18="","",IF(AT18&gt;AV18,1,0))</f>
        <v/>
      </c>
      <c r="AT18" s="41"/>
      <c r="AU18" s="39" t="s">
        <v>14</v>
      </c>
      <c r="AV18" s="60"/>
      <c r="AW18" s="39" t="str">
        <f>IF(AV18="","",IF(AV18&gt;AT18,1,0))</f>
        <v/>
      </c>
      <c r="AX18" s="303"/>
      <c r="AY18" s="45" t="str">
        <f>IF(AZ18="","",IF(AZ18&gt;BB18,1,0))</f>
        <v/>
      </c>
      <c r="AZ18" s="47"/>
      <c r="BA18" s="45" t="s">
        <v>14</v>
      </c>
      <c r="BB18" s="65"/>
      <c r="BC18" s="45" t="str">
        <f>IF(BB18="","",IF(BB18&gt;AZ18,1,0))</f>
        <v/>
      </c>
      <c r="BD18" s="303"/>
      <c r="BE18" s="45" t="str">
        <f>IF(BF18="","",IF(BF18&gt;BH18,1,0))</f>
        <v/>
      </c>
      <c r="BF18" s="47"/>
      <c r="BG18" s="45" t="s">
        <v>14</v>
      </c>
      <c r="BH18" s="65"/>
      <c r="BI18" s="45" t="str">
        <f>IF(BH18="","",IF(BH18&gt;BF18,1,0))</f>
        <v/>
      </c>
      <c r="BJ18" s="294"/>
      <c r="BK18" s="294"/>
      <c r="BL18" s="294"/>
      <c r="BM18" s="285"/>
      <c r="BN18" s="259"/>
      <c r="BO18" s="259"/>
      <c r="BP18" s="259"/>
      <c r="BQ18" s="268"/>
      <c r="BR18" s="259"/>
      <c r="BS18" s="259"/>
      <c r="BT18" s="264"/>
      <c r="BU18" s="245"/>
      <c r="BW18" s="98"/>
    </row>
    <row r="19" spans="1:77" ht="12" customHeight="1" x14ac:dyDescent="0.2">
      <c r="A19" s="373"/>
      <c r="B19" s="378"/>
      <c r="C19" s="14" t="str">
        <f>Y7</f>
        <v/>
      </c>
      <c r="D19" s="15">
        <f>X7</f>
        <v>0</v>
      </c>
      <c r="E19" s="15" t="s">
        <v>14</v>
      </c>
      <c r="F19" s="15">
        <f>V7</f>
        <v>0</v>
      </c>
      <c r="G19" s="16" t="str">
        <f>U7</f>
        <v/>
      </c>
      <c r="H19" s="321"/>
      <c r="I19" s="15" t="str">
        <f>Y11</f>
        <v/>
      </c>
      <c r="J19" s="15">
        <f>X11</f>
        <v>0</v>
      </c>
      <c r="K19" s="15" t="s">
        <v>14</v>
      </c>
      <c r="L19" s="15">
        <f>V11</f>
        <v>0</v>
      </c>
      <c r="M19" s="16" t="str">
        <f>U11</f>
        <v/>
      </c>
      <c r="N19" s="315"/>
      <c r="O19" s="52" t="str">
        <f>Y15</f>
        <v/>
      </c>
      <c r="P19" s="16">
        <f>X15</f>
        <v>0</v>
      </c>
      <c r="Q19" s="15" t="s">
        <v>14</v>
      </c>
      <c r="R19" s="52">
        <f>V15</f>
        <v>0</v>
      </c>
      <c r="S19" s="16" t="str">
        <f>U15</f>
        <v/>
      </c>
      <c r="T19" s="255"/>
      <c r="U19" s="256"/>
      <c r="V19" s="256"/>
      <c r="W19" s="256"/>
      <c r="X19" s="256"/>
      <c r="Y19" s="257"/>
      <c r="Z19" s="314"/>
      <c r="AA19" s="39" t="str">
        <f>IF(AB19="","",IF(AB19&gt;AD19,1,0))</f>
        <v/>
      </c>
      <c r="AB19" s="42"/>
      <c r="AC19" s="15" t="s">
        <v>14</v>
      </c>
      <c r="AD19" s="61"/>
      <c r="AE19" s="39" t="str">
        <f>IF(AD19="","",IF(AD19&gt;AB19,1,0))</f>
        <v/>
      </c>
      <c r="AF19" s="314"/>
      <c r="AG19" s="39" t="str">
        <f>IF(AH19="","",IF(AH19&gt;AJ19,1,0))</f>
        <v/>
      </c>
      <c r="AH19" s="42"/>
      <c r="AI19" s="62" t="s">
        <v>14</v>
      </c>
      <c r="AJ19" s="61"/>
      <c r="AK19" s="39" t="str">
        <f>IF(AJ19="","",IF(AJ19&gt;AH19,1,0))</f>
        <v/>
      </c>
      <c r="AL19" s="308"/>
      <c r="AM19" s="12" t="str">
        <f>IF(AN19="","",IF(AN19&gt;AP19,1,0))</f>
        <v/>
      </c>
      <c r="AN19" s="15"/>
      <c r="AO19" s="15" t="s">
        <v>14</v>
      </c>
      <c r="AP19" s="52"/>
      <c r="AQ19" s="12" t="str">
        <f>IF(AP19="","",IF(AP19&gt;AN19,1,0))</f>
        <v/>
      </c>
      <c r="AR19" s="314"/>
      <c r="AS19" s="39" t="str">
        <f>IF(AT19="","",IF(AT19&gt;AV19,1,0))</f>
        <v/>
      </c>
      <c r="AT19" s="42"/>
      <c r="AU19" s="62" t="s">
        <v>14</v>
      </c>
      <c r="AV19" s="61"/>
      <c r="AW19" s="39" t="str">
        <f>IF(AV19="","",IF(AV19&gt;AT19,1,0))</f>
        <v/>
      </c>
      <c r="AX19" s="304"/>
      <c r="AY19" s="45" t="str">
        <f>IF(AZ19="","",IF(AZ19&gt;BB19,1,0))</f>
        <v/>
      </c>
      <c r="AZ19" s="48"/>
      <c r="BA19" s="66" t="s">
        <v>14</v>
      </c>
      <c r="BB19" s="67"/>
      <c r="BC19" s="45" t="str">
        <f>IF(BB19="","",IF(BB19&gt;AZ19,1,0))</f>
        <v/>
      </c>
      <c r="BD19" s="304"/>
      <c r="BE19" s="45" t="str">
        <f>IF(BF19="","",IF(BF19&gt;BH19,1,0))</f>
        <v/>
      </c>
      <c r="BF19" s="48"/>
      <c r="BG19" s="66" t="s">
        <v>14</v>
      </c>
      <c r="BH19" s="67"/>
      <c r="BI19" s="45" t="str">
        <f>IF(BH19="","",IF(BH19&gt;BF19,1,0))</f>
        <v/>
      </c>
      <c r="BJ19" s="297"/>
      <c r="BK19" s="297"/>
      <c r="BL19" s="297"/>
      <c r="BM19" s="286"/>
      <c r="BN19" s="260"/>
      <c r="BO19" s="260"/>
      <c r="BP19" s="260"/>
      <c r="BQ19" s="269"/>
      <c r="BR19" s="260"/>
      <c r="BS19" s="260"/>
      <c r="BT19" s="265"/>
      <c r="BU19" s="246"/>
      <c r="BW19" s="98"/>
    </row>
    <row r="20" spans="1:77" ht="12" customHeight="1" x14ac:dyDescent="0.2">
      <c r="A20" s="7">
        <f>T2</f>
        <v>0</v>
      </c>
      <c r="B20" s="375" t="str">
        <f>Z4</f>
        <v>④</v>
      </c>
      <c r="C20" s="17"/>
      <c r="D20" s="18">
        <f>AD4</f>
        <v>2</v>
      </c>
      <c r="E20" s="18" t="s">
        <v>14</v>
      </c>
      <c r="F20" s="18">
        <f>AA4</f>
        <v>0</v>
      </c>
      <c r="G20" s="19"/>
      <c r="H20" s="319" t="str">
        <f>$Z$8</f>
        <v>②</v>
      </c>
      <c r="I20" s="9"/>
      <c r="J20" s="9">
        <f>AD8</f>
        <v>1</v>
      </c>
      <c r="K20" s="9" t="s">
        <v>14</v>
      </c>
      <c r="L20" s="49">
        <f>AA8</f>
        <v>2</v>
      </c>
      <c r="M20" s="10"/>
      <c r="N20" s="305" t="str">
        <f>$Z$12</f>
        <v>⑧</v>
      </c>
      <c r="O20" s="9"/>
      <c r="P20" s="9">
        <f>AD12</f>
        <v>2</v>
      </c>
      <c r="Q20" s="9" t="s">
        <v>14</v>
      </c>
      <c r="R20" s="49">
        <f>AA12</f>
        <v>0</v>
      </c>
      <c r="S20" s="10"/>
      <c r="T20" s="305" t="str">
        <f>Z16</f>
        <v>⑮</v>
      </c>
      <c r="U20" s="68"/>
      <c r="V20" s="9">
        <f>AD16</f>
        <v>0</v>
      </c>
      <c r="W20" s="9" t="s">
        <v>14</v>
      </c>
      <c r="X20" s="49">
        <f>AA16</f>
        <v>2</v>
      </c>
      <c r="Y20" s="10"/>
      <c r="Z20" s="249"/>
      <c r="AA20" s="250"/>
      <c r="AB20" s="250"/>
      <c r="AC20" s="250"/>
      <c r="AD20" s="250"/>
      <c r="AE20" s="251"/>
      <c r="AF20" s="312" t="s">
        <v>26</v>
      </c>
      <c r="AG20" s="35">
        <f>IF(AH21="","",SUM(AG21:AG23))</f>
        <v>2</v>
      </c>
      <c r="AH20" s="36"/>
      <c r="AI20" s="58" t="s">
        <v>14</v>
      </c>
      <c r="AJ20" s="35">
        <f>IF(AJ21="","",SUM(AK21:AK23))</f>
        <v>1</v>
      </c>
      <c r="AK20" s="36"/>
      <c r="AL20" s="312"/>
      <c r="AM20" s="35" t="str">
        <f>IF(AN21="","",SUM(AM21:AM23))</f>
        <v/>
      </c>
      <c r="AN20" s="36"/>
      <c r="AO20" s="58" t="s">
        <v>14</v>
      </c>
      <c r="AP20" s="35" t="str">
        <f>IF(AP21="","",SUM(AQ21:AQ23))</f>
        <v/>
      </c>
      <c r="AQ20" s="36"/>
      <c r="AR20" s="299"/>
      <c r="AS20" s="77" t="str">
        <f>IF(AT21="","",SUM(AS21:AS23))</f>
        <v/>
      </c>
      <c r="AT20" s="78"/>
      <c r="AU20" s="18" t="s">
        <v>14</v>
      </c>
      <c r="AV20" s="77" t="str">
        <f>IF(AV21="","",SUM(AW21:AW23))</f>
        <v/>
      </c>
      <c r="AW20" s="78"/>
      <c r="AX20" s="302"/>
      <c r="AY20" s="43" t="str">
        <f>IF(AZ21="","",SUM(AY21:AY23))</f>
        <v/>
      </c>
      <c r="AZ20" s="44"/>
      <c r="BA20" s="63" t="s">
        <v>14</v>
      </c>
      <c r="BB20" s="43" t="str">
        <f>IF(BB21="","",SUM(BC21:BC23))</f>
        <v/>
      </c>
      <c r="BC20" s="44"/>
      <c r="BD20" s="302"/>
      <c r="BE20" s="43" t="str">
        <f>IF(BF21="","",SUM(BE21:BE23))</f>
        <v/>
      </c>
      <c r="BF20" s="44"/>
      <c r="BG20" s="63" t="s">
        <v>14</v>
      </c>
      <c r="BH20" s="43" t="str">
        <f>IF(BH21="","",SUM(BI21:BI23))</f>
        <v/>
      </c>
      <c r="BI20" s="44"/>
      <c r="BJ20" s="296">
        <f>SUMPRODUCT((D20=2)+(J20=2)+(P20=2)+(V20=2)+(AG20=2)+(AM20=2)+(AS20=2)+(AY20=2)+(BE20=2))</f>
        <v>3</v>
      </c>
      <c r="BK20" s="298"/>
      <c r="BL20" s="296">
        <f>SUMPRODUCT((L20=2)+(R20=2)+(F20=2)+(X20=2)+(AJ20=2)+(AP20=2)+(AV20=2)+(BB20=2)+(BH20=2))</f>
        <v>2</v>
      </c>
      <c r="BM20" s="284">
        <f>SUM(BJ20*2)+BL20</f>
        <v>8</v>
      </c>
      <c r="BN20" s="258">
        <f>SUM(D20,J20,P20,V20,,AG20,AM20,AS20,AY20,BE20)</f>
        <v>7</v>
      </c>
      <c r="BO20" s="258" t="s">
        <v>14</v>
      </c>
      <c r="BP20" s="258">
        <f>SUM(F20,L20,R20,X20,AJ20,AP20,AV20,BB20,BH20)</f>
        <v>5</v>
      </c>
      <c r="BQ20" s="267">
        <f>SUM(BN20/BP20)</f>
        <v>1.4</v>
      </c>
      <c r="BR20" s="258">
        <f>SUM(J21,J22,J23,P21,P22,P23,V21,V22,V23,AB21,AB22,AB23,AH21,AH22,AH23,AN21,AN22,AN23,AT21,AT22,AT23,AZ21,AZ22,AZ23,BF21,BF22,BF23,D21,D22,D23)</f>
        <v>163</v>
      </c>
      <c r="BS20" s="258">
        <f>SUM(F21,F22,F23,L21,L22,L23,R21,R22,R23,X21,X22,X23,AD21,AD22,AD23,AJ21,AJ22,AJ23,AP21,AP22,AP23,AV21,AV22,AV23,BB21,BB22,BB23,BH21,BH22,BH23)</f>
        <v>150</v>
      </c>
      <c r="BT20" s="263">
        <f>SUM(BR20/BS20)</f>
        <v>1.0866666666666667</v>
      </c>
      <c r="BU20" s="245">
        <f>$BV20</f>
        <v>3</v>
      </c>
      <c r="BV20">
        <f>RANK(BY20,BY$4:BY$43)</f>
        <v>3</v>
      </c>
      <c r="BW20" s="98">
        <f>IF(BN20=0,0,IF(BP20=0,9,BQ20))</f>
        <v>1.4</v>
      </c>
      <c r="BX20">
        <f>IF(BR20=0,0,BT20)</f>
        <v>1.0866666666666667</v>
      </c>
      <c r="BY20">
        <f>BJ20+0.01*BW20+0.00001*BX20</f>
        <v>3.0140108666666663</v>
      </c>
    </row>
    <row r="21" spans="1:77" ht="12" customHeight="1" x14ac:dyDescent="0.2">
      <c r="A21" s="330" t="str">
        <f>Z3</f>
        <v>ゆにーく</v>
      </c>
      <c r="B21" s="375"/>
      <c r="C21" s="11">
        <f>AE5</f>
        <v>1</v>
      </c>
      <c r="D21" s="12">
        <f>AD5</f>
        <v>15</v>
      </c>
      <c r="E21" s="12" t="s">
        <v>14</v>
      </c>
      <c r="F21" s="12">
        <f>AB5</f>
        <v>12</v>
      </c>
      <c r="G21" s="13">
        <f>AA5</f>
        <v>0</v>
      </c>
      <c r="H21" s="320"/>
      <c r="I21" s="12">
        <f>AE9</f>
        <v>1</v>
      </c>
      <c r="J21" s="12">
        <f>AD9</f>
        <v>15</v>
      </c>
      <c r="K21" s="12" t="s">
        <v>14</v>
      </c>
      <c r="L21" s="50">
        <f>AB9</f>
        <v>13</v>
      </c>
      <c r="M21" s="13">
        <f>AA9</f>
        <v>0</v>
      </c>
      <c r="N21" s="306"/>
      <c r="O21" s="12">
        <f>AE13</f>
        <v>1</v>
      </c>
      <c r="P21" s="12">
        <f>AD13</f>
        <v>15</v>
      </c>
      <c r="Q21" s="12" t="s">
        <v>14</v>
      </c>
      <c r="R21" s="50">
        <f>AB13</f>
        <v>11</v>
      </c>
      <c r="S21" s="13">
        <f>AA13</f>
        <v>0</v>
      </c>
      <c r="T21" s="306"/>
      <c r="U21" s="69">
        <f>AE17</f>
        <v>0</v>
      </c>
      <c r="V21" s="12">
        <f>AD17</f>
        <v>9</v>
      </c>
      <c r="W21" s="12" t="s">
        <v>14</v>
      </c>
      <c r="X21" s="50">
        <f>AB17</f>
        <v>15</v>
      </c>
      <c r="Y21" s="13">
        <f>AA17</f>
        <v>1</v>
      </c>
      <c r="Z21" s="252"/>
      <c r="AA21" s="253"/>
      <c r="AB21" s="253"/>
      <c r="AC21" s="253"/>
      <c r="AD21" s="253"/>
      <c r="AE21" s="254"/>
      <c r="AF21" s="313"/>
      <c r="AG21" s="39">
        <f>IF(AH21="","",IF(AH21&gt;AJ21,1,0))</f>
        <v>0</v>
      </c>
      <c r="AH21" s="40">
        <v>13</v>
      </c>
      <c r="AI21" s="39" t="s">
        <v>14</v>
      </c>
      <c r="AJ21" s="59">
        <v>15</v>
      </c>
      <c r="AK21" s="39">
        <f>IF(AJ21="","",IF(AJ21&gt;AH21,1,0))</f>
        <v>1</v>
      </c>
      <c r="AL21" s="313"/>
      <c r="AM21" s="39" t="str">
        <f>IF(AN21="","",IF(AN21&gt;AP21,1,0))</f>
        <v/>
      </c>
      <c r="AN21" s="40"/>
      <c r="AO21" s="39"/>
      <c r="AP21" s="59"/>
      <c r="AQ21" s="39" t="str">
        <f>IF(AP21="","",IF(AP21&gt;AN21,1,0))</f>
        <v/>
      </c>
      <c r="AR21" s="300"/>
      <c r="AS21" s="12" t="str">
        <f>IF(AT21="","",IF(AT21&gt;AV21,1,0))</f>
        <v/>
      </c>
      <c r="AT21" s="18"/>
      <c r="AU21" s="12"/>
      <c r="AV21" s="81"/>
      <c r="AW21" s="12" t="str">
        <f>IF(AV21="","",IF(AV21&gt;AT21,1,0))</f>
        <v/>
      </c>
      <c r="AX21" s="303"/>
      <c r="AY21" s="45" t="str">
        <f>IF(AZ21="","",IF(AZ21&gt;BB21,1,0))</f>
        <v/>
      </c>
      <c r="AZ21" s="46"/>
      <c r="BA21" s="45" t="s">
        <v>14</v>
      </c>
      <c r="BB21" s="64"/>
      <c r="BC21" s="45" t="str">
        <f>IF(BB21="","",IF(BB21&gt;AZ21,1,0))</f>
        <v/>
      </c>
      <c r="BD21" s="303"/>
      <c r="BE21" s="45" t="str">
        <f>IF(BF21="","",IF(BF21&gt;BH21,1,0))</f>
        <v/>
      </c>
      <c r="BF21" s="46"/>
      <c r="BG21" s="45" t="s">
        <v>14</v>
      </c>
      <c r="BH21" s="64"/>
      <c r="BI21" s="45" t="str">
        <f>IF(BH21="","",IF(BH21&gt;BF21,1,0))</f>
        <v/>
      </c>
      <c r="BJ21" s="294"/>
      <c r="BK21" s="294"/>
      <c r="BL21" s="294"/>
      <c r="BM21" s="285"/>
      <c r="BN21" s="259"/>
      <c r="BO21" s="259"/>
      <c r="BP21" s="259"/>
      <c r="BQ21" s="268"/>
      <c r="BR21" s="259"/>
      <c r="BS21" s="259"/>
      <c r="BT21" s="264"/>
      <c r="BU21" s="245"/>
      <c r="BW21" s="98"/>
    </row>
    <row r="22" spans="1:77" ht="12" customHeight="1" x14ac:dyDescent="0.2">
      <c r="A22" s="330"/>
      <c r="B22" s="375"/>
      <c r="C22" s="11">
        <f>AE6</f>
        <v>1</v>
      </c>
      <c r="D22" s="12">
        <f>AD6</f>
        <v>15</v>
      </c>
      <c r="E22" s="12" t="s">
        <v>14</v>
      </c>
      <c r="F22" s="12">
        <f>AB6</f>
        <v>7</v>
      </c>
      <c r="G22" s="13">
        <f>AA6</f>
        <v>0</v>
      </c>
      <c r="H22" s="320"/>
      <c r="I22" s="12">
        <f>AE10</f>
        <v>0</v>
      </c>
      <c r="J22" s="12">
        <f>AD10</f>
        <v>12</v>
      </c>
      <c r="K22" s="12" t="s">
        <v>14</v>
      </c>
      <c r="L22" s="50">
        <f>AB10</f>
        <v>15</v>
      </c>
      <c r="M22" s="13">
        <f>AA10</f>
        <v>1</v>
      </c>
      <c r="N22" s="306"/>
      <c r="O22" s="12">
        <f>AE14</f>
        <v>1</v>
      </c>
      <c r="P22" s="12">
        <f>AD14</f>
        <v>15</v>
      </c>
      <c r="Q22" s="12" t="s">
        <v>14</v>
      </c>
      <c r="R22" s="50">
        <f>AB14</f>
        <v>7</v>
      </c>
      <c r="S22" s="13">
        <f>AA14</f>
        <v>0</v>
      </c>
      <c r="T22" s="306"/>
      <c r="U22" s="69">
        <f>AE18</f>
        <v>0</v>
      </c>
      <c r="V22" s="12">
        <f>AD18</f>
        <v>12</v>
      </c>
      <c r="W22" s="12" t="s">
        <v>14</v>
      </c>
      <c r="X22" s="50">
        <f>AB18</f>
        <v>15</v>
      </c>
      <c r="Y22" s="13">
        <f>AA18</f>
        <v>1</v>
      </c>
      <c r="Z22" s="252"/>
      <c r="AA22" s="253"/>
      <c r="AB22" s="253"/>
      <c r="AC22" s="253"/>
      <c r="AD22" s="253"/>
      <c r="AE22" s="254"/>
      <c r="AF22" s="313"/>
      <c r="AG22" s="39">
        <f>IF(AH22="","",IF(AH22&gt;AJ22,1,0))</f>
        <v>1</v>
      </c>
      <c r="AH22" s="41">
        <v>15</v>
      </c>
      <c r="AI22" s="39" t="s">
        <v>14</v>
      </c>
      <c r="AJ22" s="60">
        <v>12</v>
      </c>
      <c r="AK22" s="39">
        <f>IF(AJ22="","",IF(AJ22&gt;AH22,1,0))</f>
        <v>0</v>
      </c>
      <c r="AL22" s="313"/>
      <c r="AM22" s="39" t="str">
        <f>IF(AN22="","",IF(AN22&gt;AP22,1,0))</f>
        <v/>
      </c>
      <c r="AN22" s="41"/>
      <c r="AO22" s="39"/>
      <c r="AP22" s="60"/>
      <c r="AQ22" s="39" t="str">
        <f>IF(AP22="","",IF(AP22&gt;AN22,1,0))</f>
        <v/>
      </c>
      <c r="AR22" s="300"/>
      <c r="AS22" s="12" t="str">
        <f>IF(AT22="","",IF(AT22&gt;AV22,1,0))</f>
        <v/>
      </c>
      <c r="AT22" s="12"/>
      <c r="AU22" s="12"/>
      <c r="AV22" s="50"/>
      <c r="AW22" s="12" t="str">
        <f>IF(AV22="","",IF(AV22&gt;AT22,1,0))</f>
        <v/>
      </c>
      <c r="AX22" s="303"/>
      <c r="AY22" s="45" t="str">
        <f>IF(AZ22="","",IF(AZ22&gt;BB22,1,0))</f>
        <v/>
      </c>
      <c r="AZ22" s="47"/>
      <c r="BA22" s="45" t="s">
        <v>14</v>
      </c>
      <c r="BB22" s="65"/>
      <c r="BC22" s="45" t="str">
        <f>IF(BB22="","",IF(BB22&gt;AZ22,1,0))</f>
        <v/>
      </c>
      <c r="BD22" s="303"/>
      <c r="BE22" s="45" t="str">
        <f>IF(BF22="","",IF(BF22&gt;BH22,1,0))</f>
        <v/>
      </c>
      <c r="BF22" s="47"/>
      <c r="BG22" s="45" t="s">
        <v>14</v>
      </c>
      <c r="BH22" s="65"/>
      <c r="BI22" s="45" t="str">
        <f>IF(BH22="","",IF(BH22&gt;BF22,1,0))</f>
        <v/>
      </c>
      <c r="BJ22" s="294"/>
      <c r="BK22" s="294"/>
      <c r="BL22" s="294"/>
      <c r="BM22" s="285"/>
      <c r="BN22" s="259"/>
      <c r="BO22" s="259"/>
      <c r="BP22" s="259"/>
      <c r="BQ22" s="268"/>
      <c r="BR22" s="259"/>
      <c r="BS22" s="259"/>
      <c r="BT22" s="264"/>
      <c r="BU22" s="245"/>
      <c r="BW22" s="98"/>
    </row>
    <row r="23" spans="1:77" ht="12" customHeight="1" x14ac:dyDescent="0.2">
      <c r="A23" s="331"/>
      <c r="B23" s="376"/>
      <c r="C23" s="14" t="str">
        <f>AE7</f>
        <v/>
      </c>
      <c r="D23" s="15">
        <f>AD7</f>
        <v>0</v>
      </c>
      <c r="E23" s="15" t="s">
        <v>14</v>
      </c>
      <c r="F23" s="15">
        <f>AB7</f>
        <v>0</v>
      </c>
      <c r="G23" s="16" t="str">
        <f>AA7</f>
        <v/>
      </c>
      <c r="H23" s="321"/>
      <c r="I23" s="15">
        <f>AE11</f>
        <v>0</v>
      </c>
      <c r="J23" s="15">
        <f>AD11</f>
        <v>12</v>
      </c>
      <c r="K23" s="15" t="s">
        <v>14</v>
      </c>
      <c r="L23" s="52">
        <f>AB11</f>
        <v>15</v>
      </c>
      <c r="M23" s="16">
        <f>AA11</f>
        <v>1</v>
      </c>
      <c r="N23" s="315"/>
      <c r="O23" s="15" t="str">
        <f>AE15</f>
        <v/>
      </c>
      <c r="P23" s="15">
        <f>AD15</f>
        <v>0</v>
      </c>
      <c r="Q23" s="15" t="s">
        <v>14</v>
      </c>
      <c r="R23" s="52">
        <f>AB15</f>
        <v>0</v>
      </c>
      <c r="S23" s="16" t="str">
        <f>AA15</f>
        <v/>
      </c>
      <c r="T23" s="315"/>
      <c r="U23" s="70" t="str">
        <f>AE19</f>
        <v/>
      </c>
      <c r="V23" s="15">
        <f>AD19</f>
        <v>0</v>
      </c>
      <c r="W23" s="15" t="s">
        <v>14</v>
      </c>
      <c r="X23" s="52">
        <f>AB19</f>
        <v>0</v>
      </c>
      <c r="Y23" s="16" t="str">
        <f>AA19</f>
        <v/>
      </c>
      <c r="Z23" s="255"/>
      <c r="AA23" s="256"/>
      <c r="AB23" s="256"/>
      <c r="AC23" s="256"/>
      <c r="AD23" s="256"/>
      <c r="AE23" s="257"/>
      <c r="AF23" s="314"/>
      <c r="AG23" s="39">
        <f>IF(AH23="","",IF(AH23&gt;AJ23,1,0))</f>
        <v>1</v>
      </c>
      <c r="AH23" s="42">
        <v>15</v>
      </c>
      <c r="AI23" s="62"/>
      <c r="AJ23" s="61">
        <v>13</v>
      </c>
      <c r="AK23" s="39">
        <f>IF(AJ23="","",IF(AJ23&gt;AH23,1,0))</f>
        <v>0</v>
      </c>
      <c r="AL23" s="314"/>
      <c r="AM23" s="39" t="str">
        <f>IF(AN23="","",IF(AN23&gt;AP23,1,0))</f>
        <v/>
      </c>
      <c r="AN23" s="42"/>
      <c r="AO23" s="62" t="s">
        <v>14</v>
      </c>
      <c r="AP23" s="61"/>
      <c r="AQ23" s="39" t="str">
        <f>IF(AP23="","",IF(AP23&gt;AN23,1,0))</f>
        <v/>
      </c>
      <c r="AR23" s="308"/>
      <c r="AS23" s="12" t="str">
        <f>IF(AT23="","",IF(AT23&gt;AV23,1,0))</f>
        <v/>
      </c>
      <c r="AT23" s="15"/>
      <c r="AU23" s="15" t="s">
        <v>14</v>
      </c>
      <c r="AV23" s="52"/>
      <c r="AW23" s="12" t="str">
        <f>IF(AV23="","",IF(AV23&gt;AT23,1,0))</f>
        <v/>
      </c>
      <c r="AX23" s="304"/>
      <c r="AY23" s="45" t="str">
        <f>IF(AZ23="","",IF(AZ23&gt;BB23,1,0))</f>
        <v/>
      </c>
      <c r="AZ23" s="48"/>
      <c r="BA23" s="66" t="s">
        <v>14</v>
      </c>
      <c r="BB23" s="67"/>
      <c r="BC23" s="45" t="str">
        <f>IF(BB23="","",IF(BB23&gt;AZ23,1,0))</f>
        <v/>
      </c>
      <c r="BD23" s="304"/>
      <c r="BE23" s="45" t="str">
        <f>IF(BF23="","",IF(BF23&gt;BH23,1,0))</f>
        <v/>
      </c>
      <c r="BF23" s="48"/>
      <c r="BG23" s="66" t="s">
        <v>14</v>
      </c>
      <c r="BH23" s="67"/>
      <c r="BI23" s="45" t="str">
        <f>IF(BH23="","",IF(BH23&gt;BF23,1,0))</f>
        <v/>
      </c>
      <c r="BJ23" s="297"/>
      <c r="BK23" s="297"/>
      <c r="BL23" s="297"/>
      <c r="BM23" s="286"/>
      <c r="BN23" s="260"/>
      <c r="BO23" s="260"/>
      <c r="BP23" s="260"/>
      <c r="BQ23" s="269"/>
      <c r="BR23" s="260"/>
      <c r="BS23" s="260"/>
      <c r="BT23" s="265"/>
      <c r="BU23" s="246"/>
      <c r="BW23" s="98"/>
    </row>
    <row r="24" spans="1:77" ht="12" customHeight="1" x14ac:dyDescent="0.2">
      <c r="A24" s="7">
        <f>Z2</f>
        <v>0</v>
      </c>
      <c r="B24" s="374" t="str">
        <f>$AF$4</f>
        <v>①</v>
      </c>
      <c r="C24" s="8"/>
      <c r="D24" s="9">
        <f>AJ4</f>
        <v>0</v>
      </c>
      <c r="E24" s="9" t="s">
        <v>14</v>
      </c>
      <c r="F24" s="9">
        <f>AG4</f>
        <v>2</v>
      </c>
      <c r="G24" s="10"/>
      <c r="H24" s="319" t="str">
        <f>AF8</f>
        <v>⑨</v>
      </c>
      <c r="I24" s="9"/>
      <c r="J24" s="9">
        <f>AJ8</f>
        <v>1</v>
      </c>
      <c r="K24" s="9" t="s">
        <v>14</v>
      </c>
      <c r="L24" s="49">
        <f>AG8</f>
        <v>2</v>
      </c>
      <c r="M24" s="10"/>
      <c r="N24" s="388" t="str">
        <f>$AF$12</f>
        <v>⑭</v>
      </c>
      <c r="O24" s="9"/>
      <c r="P24" s="9">
        <f>AJ12</f>
        <v>1</v>
      </c>
      <c r="Q24" s="9" t="s">
        <v>14</v>
      </c>
      <c r="R24" s="49">
        <f>AG12</f>
        <v>2</v>
      </c>
      <c r="S24" s="10"/>
      <c r="T24" s="305" t="str">
        <f>AF16</f>
        <v>⑤</v>
      </c>
      <c r="U24" s="68"/>
      <c r="V24" s="9">
        <f>AJ16</f>
        <v>0</v>
      </c>
      <c r="W24" s="9" t="s">
        <v>14</v>
      </c>
      <c r="X24" s="49">
        <f>AG16</f>
        <v>2</v>
      </c>
      <c r="Y24" s="10"/>
      <c r="Z24" s="305" t="str">
        <f>AF20</f>
        <v>⑫</v>
      </c>
      <c r="AA24" s="68"/>
      <c r="AB24" s="9">
        <f>AJ20</f>
        <v>1</v>
      </c>
      <c r="AC24" s="9" t="s">
        <v>14</v>
      </c>
      <c r="AD24" s="49">
        <f>AG20</f>
        <v>2</v>
      </c>
      <c r="AE24" s="10"/>
      <c r="AF24" s="249"/>
      <c r="AG24" s="250"/>
      <c r="AH24" s="250"/>
      <c r="AI24" s="250"/>
      <c r="AJ24" s="250"/>
      <c r="AK24" s="251"/>
      <c r="AL24" s="299"/>
      <c r="AM24" s="77" t="str">
        <f>IF(AN25="","",SUM(AM25:AM27))</f>
        <v/>
      </c>
      <c r="AN24" s="78"/>
      <c r="AO24" s="18" t="s">
        <v>14</v>
      </c>
      <c r="AP24" s="77" t="str">
        <f>IF(AP25="","",SUM(AQ25:AQ27))</f>
        <v/>
      </c>
      <c r="AQ24" s="78"/>
      <c r="AR24" s="312" t="s">
        <v>23</v>
      </c>
      <c r="AS24" s="35" t="str">
        <f>IF(AT25="","",SUM(AS25:AS27))</f>
        <v/>
      </c>
      <c r="AT24" s="36"/>
      <c r="AU24" s="58" t="s">
        <v>14</v>
      </c>
      <c r="AV24" s="35" t="str">
        <f>IF(AV25="","",SUM(AW25:AW27))</f>
        <v/>
      </c>
      <c r="AW24" s="36"/>
      <c r="AX24" s="302"/>
      <c r="AY24" s="43" t="str">
        <f>IF(AZ25="","",SUM(AY25:AY27))</f>
        <v/>
      </c>
      <c r="AZ24" s="44"/>
      <c r="BA24" s="63" t="s">
        <v>14</v>
      </c>
      <c r="BB24" s="43" t="str">
        <f>IF(BB25="","",SUM(BC25:BC27))</f>
        <v/>
      </c>
      <c r="BC24" s="44"/>
      <c r="BD24" s="302"/>
      <c r="BE24" s="43" t="str">
        <f>IF(BF25="","",SUM(BE25:BE27))</f>
        <v/>
      </c>
      <c r="BF24" s="44"/>
      <c r="BG24" s="63" t="s">
        <v>14</v>
      </c>
      <c r="BH24" s="43" t="str">
        <f>IF(BH25="","",SUM(BI25:BI27))</f>
        <v/>
      </c>
      <c r="BI24" s="44"/>
      <c r="BJ24" s="296">
        <f>SUMPRODUCT((J24=2)+(P24=2)+(V24=2)+(AB24=2)+(D24=2)+(AM24=2)+(AS24=2)+(AY24=2)+(BE24=2))</f>
        <v>0</v>
      </c>
      <c r="BK24" s="298" t="s">
        <v>14</v>
      </c>
      <c r="BL24" s="296">
        <f>SUMPRODUCT((L24=2)+(R24=2)+(X24=2)+(F24=2)+(AD24=2)+(AP24=2)+(AV24=2)+(BB24=2)+(BH24=2))</f>
        <v>5</v>
      </c>
      <c r="BM24" s="284">
        <f>SUM(BJ24*2)+BL24</f>
        <v>5</v>
      </c>
      <c r="BN24" s="258">
        <f>SUM(D24,J24,P24,V24,AB24,AM24,AS24,AY24,BE24)</f>
        <v>3</v>
      </c>
      <c r="BO24" s="258" t="s">
        <v>14</v>
      </c>
      <c r="BP24" s="258">
        <f>SUM(F24,L24,R24,X24,AD24,AP24,AV24,BB24,BH24)</f>
        <v>10</v>
      </c>
      <c r="BQ24" s="267">
        <f>SUM(BN24/BP24)</f>
        <v>0.3</v>
      </c>
      <c r="BR24" s="258">
        <f>SUM(J25,J26,J27,P25,P26,P27,V25,V26,V27,AB25,AB26,AB27,AH25,AH26,AH27,AN25,AN26,AN27,AT25,AT26,AT27,AZ25,AZ26,AZ27,BF25,BF26,BF27,D25,D26,D27)</f>
        <v>152</v>
      </c>
      <c r="BS24" s="258">
        <f>SUM(F25,F26,F27,L25,L26,L27,R25,R26,R27,X25,X26,X27,AD25,AD26,AD27,AJ25,AJ26,AJ27,AP25,AP26,AP27,AV25,AV26,AV27,BB25,BB26,BB27,BH25,BH26,BH27)</f>
        <v>182</v>
      </c>
      <c r="BT24" s="263">
        <f>SUM(BR24/BS24)</f>
        <v>0.8351648351648352</v>
      </c>
      <c r="BU24" s="245">
        <f>$BV24</f>
        <v>6</v>
      </c>
      <c r="BV24">
        <f>RANK(BY24,BY$4:BY$43)</f>
        <v>6</v>
      </c>
      <c r="BW24" s="98">
        <f>IF(BN24=0,0,IF(BP24=0,9,BQ24))</f>
        <v>0.3</v>
      </c>
      <c r="BX24">
        <f>IF(BR24=0,0,BT24)</f>
        <v>0.8351648351648352</v>
      </c>
      <c r="BY24">
        <f>BJ24+0.01*BW24+0.00001*BX24</f>
        <v>3.0083516483516482E-3</v>
      </c>
    </row>
    <row r="25" spans="1:77" ht="12" customHeight="1" x14ac:dyDescent="0.2">
      <c r="A25" s="330" t="str">
        <f>AF3</f>
        <v>ハッピー　B</v>
      </c>
      <c r="B25" s="375"/>
      <c r="C25" s="11">
        <f>AK5</f>
        <v>0</v>
      </c>
      <c r="D25" s="12">
        <f>AJ5</f>
        <v>14</v>
      </c>
      <c r="E25" s="12" t="s">
        <v>14</v>
      </c>
      <c r="F25" s="12">
        <f>AH5</f>
        <v>15</v>
      </c>
      <c r="G25" s="13">
        <f>AG5</f>
        <v>1</v>
      </c>
      <c r="H25" s="320"/>
      <c r="I25" s="12">
        <f>AK9</f>
        <v>1</v>
      </c>
      <c r="J25" s="12">
        <f>AJ9</f>
        <v>15</v>
      </c>
      <c r="K25" s="12" t="s">
        <v>14</v>
      </c>
      <c r="L25" s="50">
        <f>AH9</f>
        <v>11</v>
      </c>
      <c r="M25" s="13">
        <f>AG9</f>
        <v>0</v>
      </c>
      <c r="N25" s="389"/>
      <c r="O25" s="12">
        <f>AK13</f>
        <v>1</v>
      </c>
      <c r="P25" s="12">
        <f>AJ13</f>
        <v>15</v>
      </c>
      <c r="Q25" s="12" t="s">
        <v>14</v>
      </c>
      <c r="R25" s="50">
        <f>AH13</f>
        <v>8</v>
      </c>
      <c r="S25" s="13">
        <f>AG13</f>
        <v>0</v>
      </c>
      <c r="T25" s="306"/>
      <c r="U25" s="69">
        <f>AK17</f>
        <v>0</v>
      </c>
      <c r="V25" s="12">
        <f>AJ17</f>
        <v>4</v>
      </c>
      <c r="W25" s="12" t="s">
        <v>14</v>
      </c>
      <c r="X25" s="50">
        <f>AH17</f>
        <v>15</v>
      </c>
      <c r="Y25" s="13">
        <f>AG17</f>
        <v>1</v>
      </c>
      <c r="Z25" s="306"/>
      <c r="AA25" s="69">
        <f>AK21</f>
        <v>1</v>
      </c>
      <c r="AB25" s="12">
        <f>AJ21</f>
        <v>15</v>
      </c>
      <c r="AC25" s="12" t="s">
        <v>14</v>
      </c>
      <c r="AD25" s="50">
        <f>AH21</f>
        <v>13</v>
      </c>
      <c r="AE25" s="13">
        <f>AG21</f>
        <v>0</v>
      </c>
      <c r="AF25" s="252"/>
      <c r="AG25" s="253"/>
      <c r="AH25" s="253"/>
      <c r="AI25" s="253"/>
      <c r="AJ25" s="253"/>
      <c r="AK25" s="254"/>
      <c r="AL25" s="300"/>
      <c r="AM25" s="12" t="str">
        <f>IF(AN25="","",IF(AN25&gt;AP25,1,0))</f>
        <v/>
      </c>
      <c r="AN25" s="18"/>
      <c r="AO25" s="12" t="s">
        <v>14</v>
      </c>
      <c r="AP25" s="81"/>
      <c r="AQ25" s="12" t="str">
        <f>IF(AP25="","",IF(AP25&gt;AN25,1,0))</f>
        <v/>
      </c>
      <c r="AR25" s="313"/>
      <c r="AS25" s="39" t="str">
        <f>IF(AT25="","",IF(AT25&gt;AV25,1,0))</f>
        <v/>
      </c>
      <c r="AT25" s="40"/>
      <c r="AU25" s="39" t="s">
        <v>14</v>
      </c>
      <c r="AV25" s="59"/>
      <c r="AW25" s="39" t="str">
        <f>IF(AV25="","",IF(AV25&gt;AT25,1,0))</f>
        <v/>
      </c>
      <c r="AX25" s="303"/>
      <c r="AY25" s="45" t="str">
        <f>IF(AZ25="","",IF(AZ25&gt;BB25,1,0))</f>
        <v/>
      </c>
      <c r="AZ25" s="46"/>
      <c r="BA25" s="45" t="s">
        <v>14</v>
      </c>
      <c r="BB25" s="64"/>
      <c r="BC25" s="45" t="str">
        <f>IF(BB25="","",IF(BB25&gt;AZ25,1,0))</f>
        <v/>
      </c>
      <c r="BD25" s="303"/>
      <c r="BE25" s="45" t="str">
        <f>IF(BF25="","",IF(BF25&gt;BH25,1,0))</f>
        <v/>
      </c>
      <c r="BF25" s="46"/>
      <c r="BG25" s="45" t="s">
        <v>14</v>
      </c>
      <c r="BH25" s="64"/>
      <c r="BI25" s="45" t="str">
        <f>IF(BH25="","",IF(BH25&gt;BF25,1,0))</f>
        <v/>
      </c>
      <c r="BJ25" s="294"/>
      <c r="BK25" s="294"/>
      <c r="BL25" s="294"/>
      <c r="BM25" s="285"/>
      <c r="BN25" s="259"/>
      <c r="BO25" s="259"/>
      <c r="BP25" s="259"/>
      <c r="BQ25" s="268"/>
      <c r="BR25" s="259"/>
      <c r="BS25" s="259"/>
      <c r="BT25" s="264"/>
      <c r="BU25" s="245"/>
      <c r="BW25" s="98"/>
    </row>
    <row r="26" spans="1:77" ht="12" customHeight="1" x14ac:dyDescent="0.2">
      <c r="A26" s="330"/>
      <c r="B26" s="375"/>
      <c r="C26" s="11">
        <f>AK6</f>
        <v>0</v>
      </c>
      <c r="D26" s="12">
        <f>AJ6</f>
        <v>12</v>
      </c>
      <c r="E26" s="12" t="s">
        <v>14</v>
      </c>
      <c r="F26" s="12">
        <f>AH6</f>
        <v>15</v>
      </c>
      <c r="G26" s="13">
        <f>AG6</f>
        <v>1</v>
      </c>
      <c r="H26" s="320"/>
      <c r="I26" s="12">
        <f>AK10</f>
        <v>0</v>
      </c>
      <c r="J26" s="12">
        <f>AJ10</f>
        <v>9</v>
      </c>
      <c r="K26" s="12"/>
      <c r="L26" s="50">
        <f>AH10</f>
        <v>15</v>
      </c>
      <c r="M26" s="13">
        <f>AG10</f>
        <v>1</v>
      </c>
      <c r="N26" s="389"/>
      <c r="O26" s="12">
        <f>AK14</f>
        <v>0</v>
      </c>
      <c r="P26" s="12">
        <f>AJ14</f>
        <v>13</v>
      </c>
      <c r="Q26" s="12"/>
      <c r="R26" s="50">
        <f>AH14</f>
        <v>15</v>
      </c>
      <c r="S26" s="13">
        <f>AG14</f>
        <v>1</v>
      </c>
      <c r="T26" s="306"/>
      <c r="U26" s="69">
        <f>AK18</f>
        <v>0</v>
      </c>
      <c r="V26" s="12">
        <f>AJ18</f>
        <v>6</v>
      </c>
      <c r="W26" s="12"/>
      <c r="X26" s="50">
        <f>AH18</f>
        <v>15</v>
      </c>
      <c r="Y26" s="13">
        <f>AG18</f>
        <v>1</v>
      </c>
      <c r="Z26" s="306"/>
      <c r="AA26" s="69">
        <f>AK22</f>
        <v>0</v>
      </c>
      <c r="AB26" s="12">
        <f>AJ22</f>
        <v>12</v>
      </c>
      <c r="AC26" s="12"/>
      <c r="AD26" s="50">
        <f>AH22</f>
        <v>15</v>
      </c>
      <c r="AE26" s="13">
        <f>AG22</f>
        <v>1</v>
      </c>
      <c r="AF26" s="252"/>
      <c r="AG26" s="253"/>
      <c r="AH26" s="253"/>
      <c r="AI26" s="253"/>
      <c r="AJ26" s="253"/>
      <c r="AK26" s="254"/>
      <c r="AL26" s="300"/>
      <c r="AM26" s="12" t="str">
        <f>IF(AN26="","",IF(AN26&gt;AP26,1,0))</f>
        <v/>
      </c>
      <c r="AN26" s="12"/>
      <c r="AO26" s="12"/>
      <c r="AP26" s="50"/>
      <c r="AQ26" s="12" t="str">
        <f>IF(AP26="","",IF(AP26&gt;AN26,1,0))</f>
        <v/>
      </c>
      <c r="AR26" s="313"/>
      <c r="AS26" s="39" t="str">
        <f>IF(AT26="","",IF(AT26&gt;AV26,1,0))</f>
        <v/>
      </c>
      <c r="AT26" s="41"/>
      <c r="AU26" s="39" t="s">
        <v>14</v>
      </c>
      <c r="AV26" s="60"/>
      <c r="AW26" s="39" t="str">
        <f>IF(AV26="","",IF(AV26&gt;AT26,1,0))</f>
        <v/>
      </c>
      <c r="AX26" s="303"/>
      <c r="AY26" s="45" t="str">
        <f>IF(AZ26="","",IF(AZ26&gt;BB26,1,0))</f>
        <v/>
      </c>
      <c r="AZ26" s="47"/>
      <c r="BA26" s="45" t="s">
        <v>14</v>
      </c>
      <c r="BB26" s="65"/>
      <c r="BC26" s="45" t="str">
        <f>IF(BB26="","",IF(BB26&gt;AZ26,1,0))</f>
        <v/>
      </c>
      <c r="BD26" s="303"/>
      <c r="BE26" s="45" t="str">
        <f>IF(BF26="","",IF(BF26&gt;BH26,1,0))</f>
        <v/>
      </c>
      <c r="BF26" s="47"/>
      <c r="BG26" s="45" t="s">
        <v>14</v>
      </c>
      <c r="BH26" s="65"/>
      <c r="BI26" s="45" t="str">
        <f>IF(BH26="","",IF(BH26&gt;BF26,1,0))</f>
        <v/>
      </c>
      <c r="BJ26" s="294"/>
      <c r="BK26" s="294"/>
      <c r="BL26" s="294"/>
      <c r="BM26" s="285"/>
      <c r="BN26" s="259"/>
      <c r="BO26" s="259"/>
      <c r="BP26" s="259"/>
      <c r="BQ26" s="268"/>
      <c r="BR26" s="259"/>
      <c r="BS26" s="259"/>
      <c r="BT26" s="264"/>
      <c r="BU26" s="245"/>
      <c r="BW26" s="98"/>
    </row>
    <row r="27" spans="1:77" ht="12" customHeight="1" x14ac:dyDescent="0.2">
      <c r="A27" s="331"/>
      <c r="B27" s="376"/>
      <c r="C27" s="14" t="str">
        <f>AK7</f>
        <v/>
      </c>
      <c r="D27" s="15">
        <f>AJ7</f>
        <v>0</v>
      </c>
      <c r="E27" s="15" t="s">
        <v>14</v>
      </c>
      <c r="F27" s="15">
        <f>AH7</f>
        <v>0</v>
      </c>
      <c r="G27" s="16" t="str">
        <f>AG7</f>
        <v/>
      </c>
      <c r="H27" s="321"/>
      <c r="I27" s="15">
        <f>AK11</f>
        <v>0</v>
      </c>
      <c r="J27" s="15">
        <f>AJ11</f>
        <v>11</v>
      </c>
      <c r="K27" s="15" t="s">
        <v>14</v>
      </c>
      <c r="L27" s="52">
        <f>AH11</f>
        <v>15</v>
      </c>
      <c r="M27" s="16">
        <f>AG11</f>
        <v>1</v>
      </c>
      <c r="N27" s="390"/>
      <c r="O27" s="15">
        <f>AK15</f>
        <v>0</v>
      </c>
      <c r="P27" s="15">
        <f>AJ15</f>
        <v>13</v>
      </c>
      <c r="Q27" s="15" t="s">
        <v>14</v>
      </c>
      <c r="R27" s="52">
        <f>AH15</f>
        <v>15</v>
      </c>
      <c r="S27" s="16">
        <f>AG15</f>
        <v>1</v>
      </c>
      <c r="T27" s="315"/>
      <c r="U27" s="70" t="str">
        <f>AK19</f>
        <v/>
      </c>
      <c r="V27" s="15">
        <f>AJ19</f>
        <v>0</v>
      </c>
      <c r="W27" s="15" t="s">
        <v>14</v>
      </c>
      <c r="X27" s="52">
        <f>AH19</f>
        <v>0</v>
      </c>
      <c r="Y27" s="16" t="str">
        <f>AG19</f>
        <v/>
      </c>
      <c r="Z27" s="315"/>
      <c r="AA27" s="70">
        <f>AK23</f>
        <v>0</v>
      </c>
      <c r="AB27" s="15">
        <f>AJ23</f>
        <v>13</v>
      </c>
      <c r="AC27" s="15" t="s">
        <v>14</v>
      </c>
      <c r="AD27" s="52">
        <f>AH23</f>
        <v>15</v>
      </c>
      <c r="AE27" s="16">
        <f>AG23</f>
        <v>1</v>
      </c>
      <c r="AF27" s="255"/>
      <c r="AG27" s="256"/>
      <c r="AH27" s="256"/>
      <c r="AI27" s="256"/>
      <c r="AJ27" s="256"/>
      <c r="AK27" s="257"/>
      <c r="AL27" s="308"/>
      <c r="AM27" s="12" t="str">
        <f>IF(AN27="","",IF(AN27&gt;AP27,1,0))</f>
        <v/>
      </c>
      <c r="AN27" s="15"/>
      <c r="AO27" s="15" t="s">
        <v>14</v>
      </c>
      <c r="AP27" s="52"/>
      <c r="AQ27" s="12" t="str">
        <f>IF(AP27="","",IF(AP27&gt;AN27,1,0))</f>
        <v/>
      </c>
      <c r="AR27" s="314"/>
      <c r="AS27" s="39" t="str">
        <f>IF(AT27="","",IF(AT27&gt;AV27,1,0))</f>
        <v/>
      </c>
      <c r="AT27" s="42"/>
      <c r="AU27" s="62" t="s">
        <v>14</v>
      </c>
      <c r="AV27" s="61"/>
      <c r="AW27" s="39" t="str">
        <f>IF(AV27="","",IF(AV27&gt;AT27,1,0))</f>
        <v/>
      </c>
      <c r="AX27" s="304"/>
      <c r="AY27" s="45" t="str">
        <f>IF(AZ27="","",IF(AZ27&gt;BB27,1,0))</f>
        <v/>
      </c>
      <c r="AZ27" s="48"/>
      <c r="BA27" s="66" t="s">
        <v>14</v>
      </c>
      <c r="BB27" s="67"/>
      <c r="BC27" s="45" t="str">
        <f>IF(BB27="","",IF(BB27&gt;AZ27,1,0))</f>
        <v/>
      </c>
      <c r="BD27" s="304"/>
      <c r="BE27" s="45" t="str">
        <f>IF(BF27="","",IF(BF27&gt;BH27,1,0))</f>
        <v/>
      </c>
      <c r="BF27" s="48"/>
      <c r="BG27" s="66" t="s">
        <v>14</v>
      </c>
      <c r="BH27" s="67"/>
      <c r="BI27" s="45" t="str">
        <f>IF(BH27="","",IF(BH27&gt;BF27,1,0))</f>
        <v/>
      </c>
      <c r="BJ27" s="297"/>
      <c r="BK27" s="297"/>
      <c r="BL27" s="297"/>
      <c r="BM27" s="286"/>
      <c r="BN27" s="260"/>
      <c r="BO27" s="260"/>
      <c r="BP27" s="260"/>
      <c r="BQ27" s="269"/>
      <c r="BR27" s="260"/>
      <c r="BS27" s="260"/>
      <c r="BT27" s="265"/>
      <c r="BU27" s="246"/>
      <c r="BW27" s="98"/>
    </row>
    <row r="28" spans="1:77" ht="12" hidden="1" customHeight="1" x14ac:dyDescent="0.2">
      <c r="A28" s="24">
        <f>AF2</f>
        <v>0</v>
      </c>
      <c r="B28" s="336">
        <f>$AL$4</f>
        <v>0</v>
      </c>
      <c r="C28" s="8"/>
      <c r="D28" s="9" t="str">
        <f>AP4</f>
        <v/>
      </c>
      <c r="E28" s="9" t="s">
        <v>14</v>
      </c>
      <c r="F28" s="9" t="str">
        <f>AM4</f>
        <v/>
      </c>
      <c r="G28" s="10"/>
      <c r="H28" s="322">
        <f>AL8</f>
        <v>0</v>
      </c>
      <c r="I28" s="9"/>
      <c r="J28" s="9" t="str">
        <f>$AP$8</f>
        <v/>
      </c>
      <c r="K28" s="9" t="s">
        <v>14</v>
      </c>
      <c r="L28" s="49" t="str">
        <f>$AM$8</f>
        <v/>
      </c>
      <c r="M28" s="10"/>
      <c r="N28" s="305">
        <f>AL12</f>
        <v>0</v>
      </c>
      <c r="O28" s="9"/>
      <c r="P28" s="9" t="str">
        <f>AP12</f>
        <v/>
      </c>
      <c r="Q28" s="9" t="s">
        <v>14</v>
      </c>
      <c r="R28" s="49" t="str">
        <f>AM12</f>
        <v/>
      </c>
      <c r="S28" s="10"/>
      <c r="T28" s="305">
        <f>$AL$16</f>
        <v>0</v>
      </c>
      <c r="U28" s="68"/>
      <c r="V28" s="9" t="str">
        <f>AP16</f>
        <v/>
      </c>
      <c r="W28" s="9" t="s">
        <v>14</v>
      </c>
      <c r="X28" s="49" t="str">
        <f>AM16</f>
        <v/>
      </c>
      <c r="Y28" s="10"/>
      <c r="Z28" s="305">
        <f>$AL$20</f>
        <v>0</v>
      </c>
      <c r="AA28" s="68"/>
      <c r="AB28" s="9" t="str">
        <f>AP20</f>
        <v/>
      </c>
      <c r="AC28" s="9" t="s">
        <v>14</v>
      </c>
      <c r="AD28" s="49" t="str">
        <f>AM20</f>
        <v/>
      </c>
      <c r="AE28" s="10"/>
      <c r="AF28" s="305">
        <f>AL24</f>
        <v>0</v>
      </c>
      <c r="AG28" s="9"/>
      <c r="AH28" s="9" t="str">
        <f>AP24</f>
        <v/>
      </c>
      <c r="AI28" s="9" t="s">
        <v>14</v>
      </c>
      <c r="AJ28" s="49" t="str">
        <f>AM24</f>
        <v/>
      </c>
      <c r="AK28" s="10"/>
      <c r="AL28" s="249"/>
      <c r="AM28" s="250"/>
      <c r="AN28" s="250"/>
      <c r="AO28" s="250"/>
      <c r="AP28" s="250"/>
      <c r="AQ28" s="251"/>
      <c r="AR28" s="299"/>
      <c r="AS28" s="77" t="str">
        <f>IF(AT29="","",SUM(AS29:AS31))</f>
        <v/>
      </c>
      <c r="AT28" s="78"/>
      <c r="AU28" s="18" t="s">
        <v>14</v>
      </c>
      <c r="AV28" s="77" t="str">
        <f>IF(AV29="","",SUM(AW29:AW31))</f>
        <v/>
      </c>
      <c r="AW28" s="78"/>
      <c r="AX28" s="302"/>
      <c r="AY28" s="43" t="str">
        <f>IF(AZ29="","",SUM(AY29:AY31))</f>
        <v/>
      </c>
      <c r="AZ28" s="44"/>
      <c r="BA28" s="63" t="s">
        <v>14</v>
      </c>
      <c r="BB28" s="43" t="str">
        <f>IF(BB29="","",SUM(BC29:BC31))</f>
        <v/>
      </c>
      <c r="BC28" s="44"/>
      <c r="BD28" s="302"/>
      <c r="BE28" s="43" t="str">
        <f>IF(BF29="","",SUM(BE29:BE31))</f>
        <v/>
      </c>
      <c r="BF28" s="44"/>
      <c r="BG28" s="63" t="s">
        <v>14</v>
      </c>
      <c r="BH28" s="43" t="str">
        <f>IF(BH29="","",SUM(BI29:BI31))</f>
        <v/>
      </c>
      <c r="BI28" s="44"/>
      <c r="BJ28" s="296">
        <f>SUMPRODUCT((J28=2)+(D28=2)+(P28=2)+(V28=2)+(AB28=2)+(AH28=2)+(AS28=2)+(AY28=2)+(BE28=2))</f>
        <v>0</v>
      </c>
      <c r="BK28" s="298" t="s">
        <v>14</v>
      </c>
      <c r="BL28" s="296">
        <f>SUMPRODUCT((L28=2)+(R28=2)+(X28=2)+(AD28=2)+(AJ28=2)+(AP28=2)+(AV28=2)+(BB28=2)+(BH28=2))</f>
        <v>0</v>
      </c>
      <c r="BM28" s="284">
        <f>SUM(BJ28*2)+BL28</f>
        <v>0</v>
      </c>
      <c r="BN28" s="258">
        <f>SUM(D28,J28,V28,AB28,AH28,P28,AS28,AY28,BE28)</f>
        <v>0</v>
      </c>
      <c r="BO28" s="258" t="s">
        <v>14</v>
      </c>
      <c r="BP28" s="258">
        <f>SUM(F28,L28,R28,X28,AD28,AJ28,AP28,AV28,BB28,BH28)</f>
        <v>0</v>
      </c>
      <c r="BQ28" s="267" t="e">
        <f>SUM(BN28/BP28)</f>
        <v>#DIV/0!</v>
      </c>
      <c r="BR28" s="258">
        <f>SUM(J29,J30,J31,P29,P30,P31,V29,V30,V31,AB29,AB30,AB31,AH29,AH30,AH31,AN29,AN30,AN31,AT29,AT30,AT31,AZ29,AZ30,AZ31,BF29,BF30,BF31,D29,D30,D31)</f>
        <v>0</v>
      </c>
      <c r="BS28" s="258">
        <f>SUM(F29,F30,F31,L29,L30,L31,R29,R30,R31,X29,X30,X31,AD29,AD30,AD31,AJ29,AJ30,AJ31,AP29,AP30,AP31,AV29,AV30,AV31,BB29,BB30,BB31,BH29,BH30,BH31)</f>
        <v>0</v>
      </c>
      <c r="BT28" s="263" t="e">
        <f>SUM(BR28/BS28)</f>
        <v>#DIV/0!</v>
      </c>
      <c r="BU28" s="245">
        <f>$BV28</f>
        <v>7</v>
      </c>
      <c r="BV28">
        <f>RANK(BY28,BY$4:BY$43)</f>
        <v>7</v>
      </c>
      <c r="BW28" s="98">
        <f>IF(BN28=0,0,IF(BP28=0,9,BQ28))</f>
        <v>0</v>
      </c>
      <c r="BX28">
        <f>IF(BR28=0,0,BT28)</f>
        <v>0</v>
      </c>
      <c r="BY28">
        <f>BJ28+0.01*BW28+0.00001*BX28</f>
        <v>0</v>
      </c>
    </row>
    <row r="29" spans="1:77" ht="12" hidden="1" customHeight="1" x14ac:dyDescent="0.2">
      <c r="A29" s="328">
        <f>AL3</f>
        <v>0</v>
      </c>
      <c r="B29" s="337"/>
      <c r="C29" s="11" t="str">
        <f>AQ5</f>
        <v/>
      </c>
      <c r="D29" s="12">
        <f>AP5</f>
        <v>0</v>
      </c>
      <c r="E29" s="12" t="s">
        <v>14</v>
      </c>
      <c r="F29" s="12">
        <f>AN5</f>
        <v>0</v>
      </c>
      <c r="G29" s="13" t="str">
        <f>AM5</f>
        <v/>
      </c>
      <c r="H29" s="323"/>
      <c r="I29" s="12" t="str">
        <f>AQ9</f>
        <v/>
      </c>
      <c r="J29" s="12">
        <f>AP9</f>
        <v>0</v>
      </c>
      <c r="K29" s="12" t="s">
        <v>14</v>
      </c>
      <c r="L29" s="50">
        <f>AN9</f>
        <v>0</v>
      </c>
      <c r="M29" s="13" t="str">
        <f>AM5</f>
        <v/>
      </c>
      <c r="N29" s="306"/>
      <c r="O29" s="12" t="str">
        <f>AQ13</f>
        <v/>
      </c>
      <c r="P29" s="12">
        <f>AP13</f>
        <v>0</v>
      </c>
      <c r="Q29" s="12" t="s">
        <v>14</v>
      </c>
      <c r="R29" s="50">
        <f>AN13</f>
        <v>0</v>
      </c>
      <c r="S29" s="13" t="str">
        <f>AM13</f>
        <v/>
      </c>
      <c r="T29" s="306"/>
      <c r="U29" s="69" t="str">
        <f>AQ17</f>
        <v/>
      </c>
      <c r="V29" s="12">
        <f>AP17</f>
        <v>0</v>
      </c>
      <c r="W29" s="12" t="s">
        <v>14</v>
      </c>
      <c r="X29" s="50">
        <f>AN17</f>
        <v>0</v>
      </c>
      <c r="Y29" s="13" t="str">
        <f>AM17</f>
        <v/>
      </c>
      <c r="Z29" s="306"/>
      <c r="AA29" s="69" t="str">
        <f>AQ21</f>
        <v/>
      </c>
      <c r="AB29" s="12">
        <f>AP21</f>
        <v>0</v>
      </c>
      <c r="AC29" s="12" t="s">
        <v>14</v>
      </c>
      <c r="AD29" s="50">
        <f>AN21</f>
        <v>0</v>
      </c>
      <c r="AE29" s="13" t="str">
        <f>AM21</f>
        <v/>
      </c>
      <c r="AF29" s="306"/>
      <c r="AG29" s="12" t="str">
        <f>AQ25</f>
        <v/>
      </c>
      <c r="AH29" s="12">
        <f>AP25</f>
        <v>0</v>
      </c>
      <c r="AI29" s="12" t="s">
        <v>14</v>
      </c>
      <c r="AJ29" s="50">
        <f>AN25</f>
        <v>0</v>
      </c>
      <c r="AK29" s="13" t="str">
        <f>AM25</f>
        <v/>
      </c>
      <c r="AL29" s="252"/>
      <c r="AM29" s="253"/>
      <c r="AN29" s="253"/>
      <c r="AO29" s="253"/>
      <c r="AP29" s="253"/>
      <c r="AQ29" s="254"/>
      <c r="AR29" s="300"/>
      <c r="AS29" s="12" t="str">
        <f>IF(AT29="","",IF(AT29&gt;AV29,1,0))</f>
        <v/>
      </c>
      <c r="AT29" s="18"/>
      <c r="AU29" s="12" t="s">
        <v>14</v>
      </c>
      <c r="AV29" s="81"/>
      <c r="AW29" s="12" t="str">
        <f>IF(AV29="","",IF(AV29&gt;AT29,1,0))</f>
        <v/>
      </c>
      <c r="AX29" s="303"/>
      <c r="AY29" s="45" t="str">
        <f>IF(AZ29="","",IF(AZ29&gt;BB29,1,0))</f>
        <v/>
      </c>
      <c r="AZ29" s="46"/>
      <c r="BA29" s="45" t="s">
        <v>14</v>
      </c>
      <c r="BB29" s="64"/>
      <c r="BC29" s="45" t="str">
        <f>IF(BB29="","",IF(BB29&gt;AZ29,1,0))</f>
        <v/>
      </c>
      <c r="BD29" s="303"/>
      <c r="BE29" s="45" t="str">
        <f>IF(BF29="","",IF(BF29&gt;BH29,1,0))</f>
        <v/>
      </c>
      <c r="BF29" s="46"/>
      <c r="BG29" s="45" t="s">
        <v>14</v>
      </c>
      <c r="BH29" s="64"/>
      <c r="BI29" s="45" t="str">
        <f>IF(BH29="","",IF(BH29&gt;BF29,1,0))</f>
        <v/>
      </c>
      <c r="BJ29" s="294"/>
      <c r="BK29" s="294"/>
      <c r="BL29" s="294"/>
      <c r="BM29" s="285"/>
      <c r="BN29" s="259"/>
      <c r="BO29" s="259"/>
      <c r="BP29" s="259"/>
      <c r="BQ29" s="268"/>
      <c r="BR29" s="259"/>
      <c r="BS29" s="259"/>
      <c r="BT29" s="264"/>
      <c r="BU29" s="245"/>
      <c r="BW29" s="98"/>
    </row>
    <row r="30" spans="1:77" ht="12" hidden="1" customHeight="1" x14ac:dyDescent="0.2">
      <c r="A30" s="328"/>
      <c r="B30" s="337"/>
      <c r="C30" s="11" t="str">
        <f>AQ6</f>
        <v/>
      </c>
      <c r="D30" s="12">
        <f>AP6</f>
        <v>0</v>
      </c>
      <c r="E30" s="12" t="s">
        <v>14</v>
      </c>
      <c r="F30" s="12">
        <f>AN6</f>
        <v>0</v>
      </c>
      <c r="G30" s="13" t="str">
        <f>AM6</f>
        <v/>
      </c>
      <c r="H30" s="323"/>
      <c r="I30" s="12" t="str">
        <f>AQ10</f>
        <v/>
      </c>
      <c r="J30" s="12">
        <f>AP10</f>
        <v>0</v>
      </c>
      <c r="K30" s="12" t="s">
        <v>14</v>
      </c>
      <c r="L30" s="50">
        <f>AN10</f>
        <v>0</v>
      </c>
      <c r="M30" s="13" t="str">
        <f>AM6</f>
        <v/>
      </c>
      <c r="N30" s="306"/>
      <c r="O30" s="12" t="str">
        <f>AQ14</f>
        <v/>
      </c>
      <c r="P30" s="12">
        <f>AP14</f>
        <v>0</v>
      </c>
      <c r="Q30" s="12" t="s">
        <v>14</v>
      </c>
      <c r="R30" s="50">
        <f>AN14</f>
        <v>0</v>
      </c>
      <c r="S30" s="13" t="str">
        <f>AM14</f>
        <v/>
      </c>
      <c r="T30" s="306"/>
      <c r="U30" s="69" t="str">
        <f>AQ18</f>
        <v/>
      </c>
      <c r="V30" s="12">
        <f>AP18</f>
        <v>0</v>
      </c>
      <c r="W30" s="12" t="s">
        <v>14</v>
      </c>
      <c r="X30" s="50">
        <f>AN18</f>
        <v>0</v>
      </c>
      <c r="Y30" s="13" t="str">
        <f>AM18</f>
        <v/>
      </c>
      <c r="Z30" s="306"/>
      <c r="AA30" s="69" t="str">
        <f>AQ22</f>
        <v/>
      </c>
      <c r="AB30" s="12">
        <f>AP22</f>
        <v>0</v>
      </c>
      <c r="AC30" s="12" t="s">
        <v>14</v>
      </c>
      <c r="AD30" s="50">
        <f>AN22</f>
        <v>0</v>
      </c>
      <c r="AE30" s="13" t="str">
        <f>AM22</f>
        <v/>
      </c>
      <c r="AF30" s="306"/>
      <c r="AG30" s="12" t="str">
        <f>AQ26</f>
        <v/>
      </c>
      <c r="AH30" s="12">
        <f>AP26</f>
        <v>0</v>
      </c>
      <c r="AI30" s="12" t="s">
        <v>14</v>
      </c>
      <c r="AJ30" s="50">
        <f>AN26</f>
        <v>0</v>
      </c>
      <c r="AK30" s="13" t="str">
        <f>AM26</f>
        <v/>
      </c>
      <c r="AL30" s="252"/>
      <c r="AM30" s="253"/>
      <c r="AN30" s="253"/>
      <c r="AO30" s="253"/>
      <c r="AP30" s="253"/>
      <c r="AQ30" s="254"/>
      <c r="AR30" s="300"/>
      <c r="AS30" s="12" t="str">
        <f>IF(AT30="","",IF(AT30&gt;AV30,1,0))</f>
        <v/>
      </c>
      <c r="AT30" s="12"/>
      <c r="AU30" s="12" t="s">
        <v>14</v>
      </c>
      <c r="AV30" s="50"/>
      <c r="AW30" s="12" t="str">
        <f>IF(AV30="","",IF(AV30&gt;AT30,1,0))</f>
        <v/>
      </c>
      <c r="AX30" s="303"/>
      <c r="AY30" s="45" t="str">
        <f>IF(AZ30="","",IF(AZ30&gt;BB30,1,0))</f>
        <v/>
      </c>
      <c r="AZ30" s="47"/>
      <c r="BA30" s="45" t="s">
        <v>14</v>
      </c>
      <c r="BB30" s="65"/>
      <c r="BC30" s="45" t="str">
        <f>IF(BB30="","",IF(BB30&gt;AZ30,1,0))</f>
        <v/>
      </c>
      <c r="BD30" s="303"/>
      <c r="BE30" s="45" t="str">
        <f>IF(BF30="","",IF(BF30&gt;BH30,1,0))</f>
        <v/>
      </c>
      <c r="BF30" s="47"/>
      <c r="BG30" s="45" t="s">
        <v>14</v>
      </c>
      <c r="BH30" s="65"/>
      <c r="BI30" s="45" t="str">
        <f>IF(BH30="","",IF(BH30&gt;BF30,1,0))</f>
        <v/>
      </c>
      <c r="BJ30" s="294"/>
      <c r="BK30" s="294"/>
      <c r="BL30" s="294"/>
      <c r="BM30" s="285"/>
      <c r="BN30" s="259"/>
      <c r="BO30" s="259"/>
      <c r="BP30" s="259"/>
      <c r="BQ30" s="268"/>
      <c r="BR30" s="259"/>
      <c r="BS30" s="259"/>
      <c r="BT30" s="264"/>
      <c r="BU30" s="245"/>
      <c r="BW30" s="98"/>
    </row>
    <row r="31" spans="1:77" ht="12" hidden="1" customHeight="1" x14ac:dyDescent="0.2">
      <c r="A31" s="329"/>
      <c r="B31" s="338"/>
      <c r="C31" s="14" t="str">
        <f>AQ7</f>
        <v/>
      </c>
      <c r="D31" s="15">
        <f>AP7</f>
        <v>0</v>
      </c>
      <c r="E31" s="15" t="s">
        <v>14</v>
      </c>
      <c r="F31" s="15">
        <f>AN7</f>
        <v>0</v>
      </c>
      <c r="G31" s="16" t="str">
        <f>AM7</f>
        <v/>
      </c>
      <c r="H31" s="324"/>
      <c r="I31" s="12" t="str">
        <f>AQ11</f>
        <v/>
      </c>
      <c r="J31" s="15">
        <f>AP11</f>
        <v>0</v>
      </c>
      <c r="K31" s="15" t="s">
        <v>14</v>
      </c>
      <c r="L31" s="52">
        <f>AN11</f>
        <v>0</v>
      </c>
      <c r="M31" s="16" t="str">
        <f>AM7</f>
        <v/>
      </c>
      <c r="N31" s="315"/>
      <c r="O31" s="15" t="str">
        <f>AQ15</f>
        <v/>
      </c>
      <c r="P31" s="15">
        <f>AP15</f>
        <v>0</v>
      </c>
      <c r="Q31" s="15" t="s">
        <v>14</v>
      </c>
      <c r="R31" s="52">
        <f>AN15</f>
        <v>0</v>
      </c>
      <c r="S31" s="16" t="str">
        <f>AM15</f>
        <v/>
      </c>
      <c r="T31" s="315"/>
      <c r="U31" s="70" t="str">
        <f>AQ19</f>
        <v/>
      </c>
      <c r="V31" s="15">
        <f>AP19</f>
        <v>0</v>
      </c>
      <c r="W31" s="15" t="s">
        <v>14</v>
      </c>
      <c r="X31" s="52">
        <f>AN19</f>
        <v>0</v>
      </c>
      <c r="Y31" s="16" t="str">
        <f>AM19</f>
        <v/>
      </c>
      <c r="Z31" s="315"/>
      <c r="AA31" s="69" t="str">
        <f>AQ23</f>
        <v/>
      </c>
      <c r="AB31" s="15">
        <f>AP23</f>
        <v>0</v>
      </c>
      <c r="AC31" s="15" t="s">
        <v>14</v>
      </c>
      <c r="AD31" s="52">
        <f>AN23</f>
        <v>0</v>
      </c>
      <c r="AE31" s="16" t="str">
        <f>AM23</f>
        <v/>
      </c>
      <c r="AF31" s="315"/>
      <c r="AG31" s="15" t="str">
        <f>AQ27</f>
        <v/>
      </c>
      <c r="AH31" s="15">
        <f>AP27</f>
        <v>0</v>
      </c>
      <c r="AI31" s="15" t="s">
        <v>14</v>
      </c>
      <c r="AJ31" s="52">
        <f>AN27</f>
        <v>0</v>
      </c>
      <c r="AK31" s="16" t="str">
        <f>AM27</f>
        <v/>
      </c>
      <c r="AL31" s="255"/>
      <c r="AM31" s="256"/>
      <c r="AN31" s="256"/>
      <c r="AO31" s="256"/>
      <c r="AP31" s="256"/>
      <c r="AQ31" s="257"/>
      <c r="AR31" s="308"/>
      <c r="AS31" s="12" t="str">
        <f>IF(AT31="","",IF(AT31&gt;AV31,1,0))</f>
        <v/>
      </c>
      <c r="AT31" s="15"/>
      <c r="AU31" s="15" t="s">
        <v>14</v>
      </c>
      <c r="AV31" s="52"/>
      <c r="AW31" s="12" t="str">
        <f>IF(AV31="","",IF(AV31&gt;AT31,1,0))</f>
        <v/>
      </c>
      <c r="AX31" s="304"/>
      <c r="AY31" s="45" t="str">
        <f>IF(AZ31="","",IF(AZ31&gt;BB31,1,0))</f>
        <v/>
      </c>
      <c r="AZ31" s="48"/>
      <c r="BA31" s="66" t="s">
        <v>14</v>
      </c>
      <c r="BB31" s="67"/>
      <c r="BC31" s="45" t="str">
        <f>IF(BB31="","",IF(BB31&gt;AZ31,1,0))</f>
        <v/>
      </c>
      <c r="BD31" s="304"/>
      <c r="BE31" s="45" t="str">
        <f>IF(BF31="","",IF(BF31&gt;BH31,1,0))</f>
        <v/>
      </c>
      <c r="BF31" s="48"/>
      <c r="BG31" s="66" t="s">
        <v>14</v>
      </c>
      <c r="BH31" s="67"/>
      <c r="BI31" s="45" t="str">
        <f>IF(BH31="","",IF(BH31&gt;BF31,1,0))</f>
        <v/>
      </c>
      <c r="BJ31" s="297"/>
      <c r="BK31" s="297"/>
      <c r="BL31" s="297"/>
      <c r="BM31" s="286"/>
      <c r="BN31" s="260"/>
      <c r="BO31" s="260"/>
      <c r="BP31" s="260"/>
      <c r="BQ31" s="269"/>
      <c r="BR31" s="260"/>
      <c r="BS31" s="260"/>
      <c r="BT31" s="265"/>
      <c r="BU31" s="246"/>
      <c r="BW31" s="98"/>
    </row>
    <row r="32" spans="1:77" ht="12" hidden="1" customHeight="1" x14ac:dyDescent="0.2">
      <c r="A32" s="24">
        <f>$AR$2</f>
        <v>0</v>
      </c>
      <c r="B32" s="341">
        <f>$AR$4</f>
        <v>0</v>
      </c>
      <c r="C32" s="25"/>
      <c r="D32" s="18" t="str">
        <f>AV4</f>
        <v/>
      </c>
      <c r="E32" s="18" t="s">
        <v>14</v>
      </c>
      <c r="F32" s="18" t="str">
        <f>$AS$4</f>
        <v/>
      </c>
      <c r="G32" s="19"/>
      <c r="H32" s="319">
        <f>$AR$8</f>
        <v>0</v>
      </c>
      <c r="I32" s="9"/>
      <c r="J32" s="9" t="str">
        <f>AV8</f>
        <v/>
      </c>
      <c r="K32" s="9" t="s">
        <v>14</v>
      </c>
      <c r="L32" s="49" t="str">
        <f>AS8</f>
        <v/>
      </c>
      <c r="M32" s="10"/>
      <c r="N32" s="305">
        <f>$AR$12</f>
        <v>0</v>
      </c>
      <c r="O32" s="9"/>
      <c r="P32" s="9" t="str">
        <f>AV12</f>
        <v/>
      </c>
      <c r="Q32" s="9" t="s">
        <v>14</v>
      </c>
      <c r="R32" s="49" t="str">
        <f>AS12</f>
        <v/>
      </c>
      <c r="S32" s="10"/>
      <c r="T32" s="305">
        <f>$AR$16</f>
        <v>0</v>
      </c>
      <c r="U32" s="68"/>
      <c r="V32" s="9" t="str">
        <f>AV16</f>
        <v/>
      </c>
      <c r="W32" s="9" t="s">
        <v>14</v>
      </c>
      <c r="X32" s="71" t="str">
        <f>AS16</f>
        <v/>
      </c>
      <c r="Y32" s="10"/>
      <c r="Z32" s="305">
        <f>$AR$20</f>
        <v>0</v>
      </c>
      <c r="AA32" s="68"/>
      <c r="AB32" s="9" t="str">
        <f>AV20</f>
        <v/>
      </c>
      <c r="AC32" s="9" t="s">
        <v>14</v>
      </c>
      <c r="AD32" s="49" t="str">
        <f>AS20</f>
        <v/>
      </c>
      <c r="AE32" s="10"/>
      <c r="AF32" s="305" t="str">
        <f>$AR$24</f>
        <v>③</v>
      </c>
      <c r="AG32" s="9"/>
      <c r="AH32" s="9" t="str">
        <f>AV24</f>
        <v/>
      </c>
      <c r="AI32" s="9" t="s">
        <v>14</v>
      </c>
      <c r="AJ32" s="49" t="str">
        <f>AS24</f>
        <v/>
      </c>
      <c r="AK32" s="10"/>
      <c r="AL32" s="305">
        <f>$AR$28</f>
        <v>0</v>
      </c>
      <c r="AM32" s="9"/>
      <c r="AN32" s="9" t="str">
        <f>AV28</f>
        <v/>
      </c>
      <c r="AO32" s="9" t="s">
        <v>14</v>
      </c>
      <c r="AP32" s="49" t="str">
        <f>AS28</f>
        <v/>
      </c>
      <c r="AQ32" s="10"/>
      <c r="AR32" s="299"/>
      <c r="AS32" s="82"/>
      <c r="AT32" s="9"/>
      <c r="AU32" s="9" t="s">
        <v>14</v>
      </c>
      <c r="AV32" s="49"/>
      <c r="AW32" s="87"/>
      <c r="AX32" s="302"/>
      <c r="AY32" s="43" t="str">
        <f>IF(AZ33="","",SUM(AY33:AY35))</f>
        <v/>
      </c>
      <c r="AZ32" s="44"/>
      <c r="BA32" s="63" t="s">
        <v>14</v>
      </c>
      <c r="BB32" s="43" t="str">
        <f>IF(BB33="","",SUM(BC33:BC35))</f>
        <v/>
      </c>
      <c r="BC32" s="44"/>
      <c r="BD32" s="302"/>
      <c r="BE32" s="43" t="str">
        <f>IF(BF33="","",SUM(BE33:BE35))</f>
        <v/>
      </c>
      <c r="BF32" s="44"/>
      <c r="BG32" s="63" t="s">
        <v>14</v>
      </c>
      <c r="BH32" s="43" t="str">
        <f>IF(BH33="","",SUM(BI33:BI35))</f>
        <v/>
      </c>
      <c r="BI32" s="44"/>
      <c r="BJ32" s="296">
        <f>SUMPRODUCT((J32=2)+(P32=2)+(V32=2)+(AB32=2)+(D32=2)+(AH32=2)+(AN32=2)+(AY32=2)+(BE32=2))</f>
        <v>0</v>
      </c>
      <c r="BK32" s="298" t="s">
        <v>14</v>
      </c>
      <c r="BL32" s="296">
        <f>SUMPRODUCT((L32=2)+(R32=2)+(X32=2)+(AD32=2)+(AJ32=2)+(AP32=2)+(F32=2)+(BB32=2)+(BH32=2))</f>
        <v>0</v>
      </c>
      <c r="BM32" s="284">
        <f>SUM(BJ32*2)+BL32</f>
        <v>0</v>
      </c>
      <c r="BN32" s="258">
        <f>SUM(D32,J32,P32,V32,AB32,AH32,AN32,AS32,AY32,BE32)</f>
        <v>0</v>
      </c>
      <c r="BO32" s="258" t="s">
        <v>14</v>
      </c>
      <c r="BP32" s="258">
        <f>SUM(F32,L32,R32,X32,AD32,AJ32,AP32,BB32,BH32)</f>
        <v>0</v>
      </c>
      <c r="BQ32" s="267" t="e">
        <f>SUM(BN32/BP32)</f>
        <v>#DIV/0!</v>
      </c>
      <c r="BR32" s="258">
        <f>SUM(J33,J34,J35,P33,P34,P35,V33,V34,V35,AB33,AB34,AB35,AH33,AH34,AH35,AN33,AN34,AN35,AT33,AT34,AT35,AZ33,AZ34,AZ35,BF33,BF34,BF35,D33,D34,D35)</f>
        <v>0</v>
      </c>
      <c r="BS32" s="258">
        <f>SUM(F33,F34,F35,L33,L34,L35,R33,R34,R35,X33,X34,X35,AD33,AD34,AD35,AJ33,AJ34,AJ35,AP33,AP34,AP35,AV33,AV34,AV35,BB33,BB34,BB35,BH33,BH34,BH35)</f>
        <v>0</v>
      </c>
      <c r="BT32" s="263" t="e">
        <f>SUM(BR32/BS32)</f>
        <v>#DIV/0!</v>
      </c>
      <c r="BU32" s="245">
        <f>$BV32</f>
        <v>7</v>
      </c>
      <c r="BV32">
        <f>RANK(BY32,BY$4:BY$43)</f>
        <v>7</v>
      </c>
      <c r="BW32" s="98">
        <f>IF(BN32=0,0,IF(BP32=0,9,BQ32))</f>
        <v>0</v>
      </c>
      <c r="BX32">
        <f>IF(BR32=0,0,BT32)</f>
        <v>0</v>
      </c>
      <c r="BY32">
        <f>BJ32+0.01*BW32+0.00001*BX32</f>
        <v>0</v>
      </c>
    </row>
    <row r="33" spans="1:77" ht="12" hidden="1" customHeight="1" x14ac:dyDescent="0.2">
      <c r="A33" s="332">
        <f>$AR$3</f>
        <v>0</v>
      </c>
      <c r="B33" s="342"/>
      <c r="C33" s="26" t="str">
        <f>AW5</f>
        <v/>
      </c>
      <c r="D33" s="12">
        <f>AV5</f>
        <v>0</v>
      </c>
      <c r="E33" s="12" t="s">
        <v>14</v>
      </c>
      <c r="F33" s="12">
        <f>AT5</f>
        <v>0</v>
      </c>
      <c r="G33" s="13" t="str">
        <f>AS5</f>
        <v/>
      </c>
      <c r="H33" s="320"/>
      <c r="I33" s="12" t="str">
        <f>AW9</f>
        <v/>
      </c>
      <c r="J33" s="12">
        <f>AV9</f>
        <v>0</v>
      </c>
      <c r="K33" s="12" t="s">
        <v>14</v>
      </c>
      <c r="L33" s="50">
        <f>AT9</f>
        <v>0</v>
      </c>
      <c r="M33" s="13" t="str">
        <f>AS9</f>
        <v/>
      </c>
      <c r="N33" s="306"/>
      <c r="O33" s="12" t="str">
        <f>AW13</f>
        <v/>
      </c>
      <c r="P33" s="12">
        <f>AV13</f>
        <v>0</v>
      </c>
      <c r="Q33" s="12" t="s">
        <v>14</v>
      </c>
      <c r="R33" s="50">
        <f>AT13</f>
        <v>0</v>
      </c>
      <c r="S33" s="13" t="str">
        <f>AS13</f>
        <v/>
      </c>
      <c r="T33" s="306"/>
      <c r="U33" s="69" t="str">
        <f>AW17</f>
        <v/>
      </c>
      <c r="V33" s="12">
        <f>AV17</f>
        <v>0</v>
      </c>
      <c r="W33" s="12" t="s">
        <v>14</v>
      </c>
      <c r="X33" s="72">
        <f>AT17</f>
        <v>0</v>
      </c>
      <c r="Y33" s="13" t="str">
        <f>AS17</f>
        <v/>
      </c>
      <c r="Z33" s="306"/>
      <c r="AA33" s="69" t="str">
        <f>AW21</f>
        <v/>
      </c>
      <c r="AB33" s="12">
        <f>AV21</f>
        <v>0</v>
      </c>
      <c r="AC33" s="12" t="s">
        <v>14</v>
      </c>
      <c r="AD33" s="50">
        <f>AT21</f>
        <v>0</v>
      </c>
      <c r="AE33" s="13" t="str">
        <f>AS21</f>
        <v/>
      </c>
      <c r="AF33" s="306"/>
      <c r="AG33" s="12" t="str">
        <f>AW25</f>
        <v/>
      </c>
      <c r="AH33" s="12">
        <f>AV25</f>
        <v>0</v>
      </c>
      <c r="AI33" s="12" t="s">
        <v>14</v>
      </c>
      <c r="AJ33" s="50">
        <f>AT25</f>
        <v>0</v>
      </c>
      <c r="AK33" s="13" t="str">
        <f>AS25</f>
        <v/>
      </c>
      <c r="AL33" s="306"/>
      <c r="AM33" s="12" t="str">
        <f>AW29</f>
        <v/>
      </c>
      <c r="AN33" s="12">
        <f>AV29</f>
        <v>0</v>
      </c>
      <c r="AO33" s="12" t="s">
        <v>14</v>
      </c>
      <c r="AP33" s="50">
        <f>AT29</f>
        <v>0</v>
      </c>
      <c r="AQ33" s="13" t="str">
        <f>AS29</f>
        <v/>
      </c>
      <c r="AR33" s="300"/>
      <c r="AS33" s="83"/>
      <c r="AT33" s="12"/>
      <c r="AU33" s="12" t="s">
        <v>14</v>
      </c>
      <c r="AV33" s="50"/>
      <c r="AW33" s="51"/>
      <c r="AX33" s="303"/>
      <c r="AY33" s="45" t="str">
        <f>IF(AZ33="","",IF(AZ33&gt;BB33,1,0))</f>
        <v/>
      </c>
      <c r="AZ33" s="46"/>
      <c r="BA33" s="45" t="s">
        <v>14</v>
      </c>
      <c r="BB33" s="64"/>
      <c r="BC33" s="45" t="str">
        <f>IF(BB33="","",IF(BB33&gt;AZ33,1,0))</f>
        <v/>
      </c>
      <c r="BD33" s="303"/>
      <c r="BE33" s="45" t="str">
        <f>IF(BF33="","",IF(BF33&gt;BH33,1,0))</f>
        <v/>
      </c>
      <c r="BF33" s="46"/>
      <c r="BG33" s="45" t="s">
        <v>14</v>
      </c>
      <c r="BH33" s="64"/>
      <c r="BI33" s="45" t="str">
        <f>IF(BH33="","",IF(BH33&gt;BF33,1,0))</f>
        <v/>
      </c>
      <c r="BJ33" s="294"/>
      <c r="BK33" s="294"/>
      <c r="BL33" s="294"/>
      <c r="BM33" s="285"/>
      <c r="BN33" s="259"/>
      <c r="BO33" s="259"/>
      <c r="BP33" s="259"/>
      <c r="BQ33" s="268"/>
      <c r="BR33" s="259"/>
      <c r="BS33" s="259"/>
      <c r="BT33" s="264"/>
      <c r="BU33" s="245"/>
      <c r="BW33" s="98"/>
    </row>
    <row r="34" spans="1:77" ht="12" hidden="1" customHeight="1" x14ac:dyDescent="0.2">
      <c r="A34" s="333"/>
      <c r="B34" s="342"/>
      <c r="C34" s="26" t="str">
        <f>AW6</f>
        <v/>
      </c>
      <c r="D34" s="12">
        <f>AV6</f>
        <v>0</v>
      </c>
      <c r="E34" s="12" t="s">
        <v>14</v>
      </c>
      <c r="F34" s="12">
        <f>AT6</f>
        <v>0</v>
      </c>
      <c r="G34" s="13" t="str">
        <f>AS6</f>
        <v/>
      </c>
      <c r="H34" s="320"/>
      <c r="I34" s="12" t="str">
        <f>AW10</f>
        <v/>
      </c>
      <c r="J34" s="12">
        <f>AV10</f>
        <v>0</v>
      </c>
      <c r="K34" s="12" t="s">
        <v>14</v>
      </c>
      <c r="L34" s="50">
        <f>AT10</f>
        <v>0</v>
      </c>
      <c r="M34" s="13" t="str">
        <f>AS10</f>
        <v/>
      </c>
      <c r="N34" s="306"/>
      <c r="O34" s="12" t="str">
        <f>AW14</f>
        <v/>
      </c>
      <c r="P34" s="12">
        <f>AV14</f>
        <v>0</v>
      </c>
      <c r="Q34" s="12" t="s">
        <v>14</v>
      </c>
      <c r="R34" s="50">
        <f>AT14</f>
        <v>0</v>
      </c>
      <c r="S34" s="13" t="str">
        <f>AS14</f>
        <v/>
      </c>
      <c r="T34" s="306"/>
      <c r="U34" s="69" t="str">
        <f>AW18</f>
        <v/>
      </c>
      <c r="V34" s="12">
        <f>AV18</f>
        <v>0</v>
      </c>
      <c r="W34" s="12" t="s">
        <v>14</v>
      </c>
      <c r="X34" s="72">
        <f>AT18</f>
        <v>0</v>
      </c>
      <c r="Y34" s="13" t="str">
        <f>AS18</f>
        <v/>
      </c>
      <c r="Z34" s="306"/>
      <c r="AA34" s="69" t="str">
        <f>AW22</f>
        <v/>
      </c>
      <c r="AB34" s="12">
        <f>AV22</f>
        <v>0</v>
      </c>
      <c r="AC34" s="12" t="s">
        <v>14</v>
      </c>
      <c r="AD34" s="50">
        <f>AT22</f>
        <v>0</v>
      </c>
      <c r="AE34" s="13" t="str">
        <f>AS22</f>
        <v/>
      </c>
      <c r="AF34" s="306"/>
      <c r="AG34" s="12" t="str">
        <f>AW26</f>
        <v/>
      </c>
      <c r="AH34" s="12">
        <f>AV26</f>
        <v>0</v>
      </c>
      <c r="AI34" s="12" t="s">
        <v>14</v>
      </c>
      <c r="AJ34" s="50">
        <f>AT26</f>
        <v>0</v>
      </c>
      <c r="AK34" s="13" t="str">
        <f>AS26</f>
        <v/>
      </c>
      <c r="AL34" s="306"/>
      <c r="AM34" s="12" t="str">
        <f>AW30</f>
        <v/>
      </c>
      <c r="AN34" s="12">
        <f>AV30</f>
        <v>0</v>
      </c>
      <c r="AO34" s="12" t="s">
        <v>14</v>
      </c>
      <c r="AP34" s="50">
        <f>AT30</f>
        <v>0</v>
      </c>
      <c r="AQ34" s="13" t="str">
        <f>AS30</f>
        <v/>
      </c>
      <c r="AR34" s="300"/>
      <c r="AS34" s="83"/>
      <c r="AT34" s="12"/>
      <c r="AU34" s="12" t="s">
        <v>14</v>
      </c>
      <c r="AV34" s="50"/>
      <c r="AW34" s="51"/>
      <c r="AX34" s="303"/>
      <c r="AY34" s="45" t="str">
        <f>IF(AZ34="","",IF(AZ34&gt;BB34,1,0))</f>
        <v/>
      </c>
      <c r="AZ34" s="47"/>
      <c r="BA34" s="45" t="s">
        <v>14</v>
      </c>
      <c r="BB34" s="65"/>
      <c r="BC34" s="45" t="str">
        <f>IF(BB34="","",IF(BB34&gt;AZ34,1,0))</f>
        <v/>
      </c>
      <c r="BD34" s="303"/>
      <c r="BE34" s="45" t="str">
        <f>IF(BF34="","",IF(BF34&gt;BH34,1,0))</f>
        <v/>
      </c>
      <c r="BF34" s="47"/>
      <c r="BG34" s="45" t="s">
        <v>14</v>
      </c>
      <c r="BH34" s="65"/>
      <c r="BI34" s="45" t="str">
        <f>IF(BH34="","",IF(BH34&gt;BF34,1,0))</f>
        <v/>
      </c>
      <c r="BJ34" s="294"/>
      <c r="BK34" s="294"/>
      <c r="BL34" s="294"/>
      <c r="BM34" s="285"/>
      <c r="BN34" s="259"/>
      <c r="BO34" s="259"/>
      <c r="BP34" s="259"/>
      <c r="BQ34" s="268"/>
      <c r="BR34" s="259"/>
      <c r="BS34" s="259"/>
      <c r="BT34" s="264"/>
      <c r="BU34" s="245"/>
      <c r="BW34" s="98"/>
    </row>
    <row r="35" spans="1:77" ht="12" hidden="1" customHeight="1" x14ac:dyDescent="0.2">
      <c r="A35" s="334"/>
      <c r="B35" s="342"/>
      <c r="C35" s="27" t="str">
        <f>AW7</f>
        <v/>
      </c>
      <c r="D35" s="15">
        <f>AV7</f>
        <v>0</v>
      </c>
      <c r="E35" s="15" t="s">
        <v>14</v>
      </c>
      <c r="F35" s="15">
        <f>AT7</f>
        <v>0</v>
      </c>
      <c r="G35" s="16" t="str">
        <f>AS7</f>
        <v/>
      </c>
      <c r="H35" s="321"/>
      <c r="I35" s="15" t="str">
        <f>AW11</f>
        <v/>
      </c>
      <c r="J35" s="15">
        <f>AV11</f>
        <v>0</v>
      </c>
      <c r="K35" s="15" t="s">
        <v>14</v>
      </c>
      <c r="L35" s="52">
        <f>AT11</f>
        <v>0</v>
      </c>
      <c r="M35" s="16" t="str">
        <f>AS11</f>
        <v/>
      </c>
      <c r="N35" s="315"/>
      <c r="O35" s="15" t="str">
        <f>AW15</f>
        <v/>
      </c>
      <c r="P35" s="15">
        <f>AV15</f>
        <v>0</v>
      </c>
      <c r="Q35" s="15" t="s">
        <v>14</v>
      </c>
      <c r="R35" s="52">
        <f>AT15</f>
        <v>0</v>
      </c>
      <c r="S35" s="16" t="str">
        <f>AS15</f>
        <v/>
      </c>
      <c r="T35" s="315"/>
      <c r="U35" s="70" t="str">
        <f>AW19</f>
        <v/>
      </c>
      <c r="V35" s="15">
        <f>AV19</f>
        <v>0</v>
      </c>
      <c r="W35" s="15" t="s">
        <v>14</v>
      </c>
      <c r="X35" s="73">
        <f>AT19</f>
        <v>0</v>
      </c>
      <c r="Y35" s="16" t="str">
        <f>AS19</f>
        <v/>
      </c>
      <c r="Z35" s="315"/>
      <c r="AA35" s="70" t="str">
        <f>AW23</f>
        <v/>
      </c>
      <c r="AB35" s="15">
        <f>AV23</f>
        <v>0</v>
      </c>
      <c r="AC35" s="15" t="s">
        <v>14</v>
      </c>
      <c r="AD35" s="52">
        <f>AT23</f>
        <v>0</v>
      </c>
      <c r="AE35" s="16" t="str">
        <f>AS23</f>
        <v/>
      </c>
      <c r="AF35" s="315"/>
      <c r="AG35" s="15" t="str">
        <f>AW27</f>
        <v/>
      </c>
      <c r="AH35" s="15">
        <f>AV27</f>
        <v>0</v>
      </c>
      <c r="AI35" s="15" t="s">
        <v>14</v>
      </c>
      <c r="AJ35" s="52">
        <f>AT27</f>
        <v>0</v>
      </c>
      <c r="AK35" s="16" t="str">
        <f>AS27</f>
        <v/>
      </c>
      <c r="AL35" s="315"/>
      <c r="AM35" s="15" t="str">
        <f>AW31</f>
        <v/>
      </c>
      <c r="AN35" s="15">
        <f>AV31</f>
        <v>0</v>
      </c>
      <c r="AO35" s="15" t="s">
        <v>14</v>
      </c>
      <c r="AP35" s="52">
        <f>AT31</f>
        <v>0</v>
      </c>
      <c r="AQ35" s="16" t="str">
        <f>AS31</f>
        <v/>
      </c>
      <c r="AR35" s="308"/>
      <c r="AS35" s="79"/>
      <c r="AT35" s="15"/>
      <c r="AU35" s="15" t="s">
        <v>14</v>
      </c>
      <c r="AV35" s="52"/>
      <c r="AW35" s="53"/>
      <c r="AX35" s="304"/>
      <c r="AY35" s="45" t="str">
        <f>IF(AZ35="","",IF(AZ35&gt;BB35,1,0))</f>
        <v/>
      </c>
      <c r="AZ35" s="48"/>
      <c r="BA35" s="66" t="s">
        <v>14</v>
      </c>
      <c r="BB35" s="67"/>
      <c r="BC35" s="45" t="str">
        <f>IF(BB35="","",IF(BB35&gt;AZ35,1,0))</f>
        <v/>
      </c>
      <c r="BD35" s="304"/>
      <c r="BE35" s="45" t="str">
        <f>IF(BF35="","",IF(BF35&gt;BH35,1,0))</f>
        <v/>
      </c>
      <c r="BF35" s="48"/>
      <c r="BG35" s="66" t="s">
        <v>14</v>
      </c>
      <c r="BH35" s="67"/>
      <c r="BI35" s="45" t="str">
        <f>IF(BH35="","",IF(BH35&gt;BF35,1,0))</f>
        <v/>
      </c>
      <c r="BJ35" s="297"/>
      <c r="BK35" s="297"/>
      <c r="BL35" s="297"/>
      <c r="BM35" s="286"/>
      <c r="BN35" s="260"/>
      <c r="BO35" s="260"/>
      <c r="BP35" s="260"/>
      <c r="BQ35" s="269"/>
      <c r="BR35" s="260"/>
      <c r="BS35" s="260"/>
      <c r="BT35" s="265"/>
      <c r="BU35" s="246"/>
      <c r="BW35" s="98"/>
    </row>
    <row r="36" spans="1:77" ht="12" hidden="1" customHeight="1" x14ac:dyDescent="0.2">
      <c r="A36" s="24">
        <f>$AX$2</f>
        <v>0</v>
      </c>
      <c r="B36" s="337">
        <f>$AX$4</f>
        <v>0</v>
      </c>
      <c r="C36" s="17"/>
      <c r="D36" s="18" t="str">
        <f>$BB$4</f>
        <v/>
      </c>
      <c r="E36" s="18" t="s">
        <v>14</v>
      </c>
      <c r="F36" s="18">
        <f>$AZ$4</f>
        <v>0</v>
      </c>
      <c r="G36" s="19"/>
      <c r="H36" s="319">
        <f>$AX$8</f>
        <v>0</v>
      </c>
      <c r="I36" s="9"/>
      <c r="J36" s="9">
        <f>BC8</f>
        <v>0</v>
      </c>
      <c r="K36" s="9" t="s">
        <v>14</v>
      </c>
      <c r="L36" s="49" t="str">
        <f>AY8</f>
        <v/>
      </c>
      <c r="M36" s="10"/>
      <c r="N36" s="305">
        <f>$AX$12</f>
        <v>0</v>
      </c>
      <c r="O36" s="9"/>
      <c r="P36" s="9">
        <f>BC12</f>
        <v>0</v>
      </c>
      <c r="Q36" s="9" t="s">
        <v>14</v>
      </c>
      <c r="R36" s="9" t="str">
        <f>$AY$12</f>
        <v/>
      </c>
      <c r="S36" s="10"/>
      <c r="T36" s="305">
        <f>$AX$16</f>
        <v>0</v>
      </c>
      <c r="U36" s="68"/>
      <c r="V36" s="9" t="str">
        <f>BB16</f>
        <v/>
      </c>
      <c r="W36" s="9" t="s">
        <v>14</v>
      </c>
      <c r="X36" s="49" t="str">
        <f>AY16</f>
        <v/>
      </c>
      <c r="Y36" s="10"/>
      <c r="Z36" s="305">
        <f>$AX$20</f>
        <v>0</v>
      </c>
      <c r="AA36" s="68"/>
      <c r="AB36" s="9" t="str">
        <f>BB20</f>
        <v/>
      </c>
      <c r="AC36" s="9" t="s">
        <v>14</v>
      </c>
      <c r="AD36" s="49" t="str">
        <f>AY20</f>
        <v/>
      </c>
      <c r="AE36" s="10"/>
      <c r="AF36" s="305">
        <f>$AX$24</f>
        <v>0</v>
      </c>
      <c r="AG36" s="9"/>
      <c r="AH36" s="9" t="str">
        <f>BB24</f>
        <v/>
      </c>
      <c r="AI36" s="9" t="s">
        <v>14</v>
      </c>
      <c r="AJ36" s="49" t="str">
        <f>AY24</f>
        <v/>
      </c>
      <c r="AK36" s="10"/>
      <c r="AL36" s="305">
        <f>$AX$28</f>
        <v>0</v>
      </c>
      <c r="AM36" s="9"/>
      <c r="AN36" s="9">
        <f>BC28</f>
        <v>0</v>
      </c>
      <c r="AO36" s="9" t="s">
        <v>14</v>
      </c>
      <c r="AP36" s="49" t="str">
        <f>AY28</f>
        <v/>
      </c>
      <c r="AQ36" s="10"/>
      <c r="AR36" s="305">
        <f>$AX$32</f>
        <v>0</v>
      </c>
      <c r="AS36" s="9"/>
      <c r="AT36" s="9" t="str">
        <f>BB32</f>
        <v/>
      </c>
      <c r="AU36" s="9" t="s">
        <v>14</v>
      </c>
      <c r="AV36" s="49" t="str">
        <f>AY32</f>
        <v/>
      </c>
      <c r="AW36" s="10"/>
      <c r="AX36" s="299"/>
      <c r="AY36" s="82"/>
      <c r="AZ36" s="9"/>
      <c r="BA36" s="9" t="s">
        <v>14</v>
      </c>
      <c r="BB36" s="49"/>
      <c r="BC36" s="10"/>
      <c r="BD36" s="302"/>
      <c r="BE36" s="43" t="str">
        <f>IF(BF37="","",SUM(BE37:BE39))</f>
        <v/>
      </c>
      <c r="BF36" s="44"/>
      <c r="BG36" s="63" t="s">
        <v>14</v>
      </c>
      <c r="BH36" s="43" t="str">
        <f>IF(BH37="","",SUM(BI37:BI39))</f>
        <v/>
      </c>
      <c r="BI36" s="44"/>
      <c r="BJ36" s="296">
        <f>SUMPRODUCT((D36=2)+(J36=2)+(V36=2)+(P36=2)+(AB36=2)+(AH36=2)+(AN36=2)+(AT36=2)+(BE36=2))</f>
        <v>0</v>
      </c>
      <c r="BK36" s="298" t="s">
        <v>14</v>
      </c>
      <c r="BL36" s="296">
        <f>SUMPRODUCT((L36=2)+(R36=2)+(X36=2)+(AC36=2)+(AJ36=2)+(AP36=2)+(AV36=2)+(BB36=2)+(BH36=2))</f>
        <v>0</v>
      </c>
      <c r="BM36" s="284">
        <f>SUM(BJ36*2)+BL36</f>
        <v>0</v>
      </c>
      <c r="BN36" s="258">
        <f>SUM(D36,J36,P36,V36,AB36,AG36,AN36,AT36,BE36)</f>
        <v>0</v>
      </c>
      <c r="BO36" s="258" t="s">
        <v>14</v>
      </c>
      <c r="BP36" s="258">
        <f>SUM(F36,L36,R36,X36,AD36,AJ36,AP36,AV36,BH36)</f>
        <v>0</v>
      </c>
      <c r="BQ36" s="267" t="e">
        <f>SUM(BN36/BP36)</f>
        <v>#DIV/0!</v>
      </c>
      <c r="BR36" s="258">
        <f>SUM(J37,J38,J39,P37,P38,P39,V37,V38,V39,AB37,AB38,AB39,AH37,AH38,AH39,AN37,AN38,AN39,AT37,AT38,AT39,AZ37,AZ38,AZ39,BF37,BF38,BF39,D37,D38,D39)</f>
        <v>0</v>
      </c>
      <c r="BS36" s="258">
        <f>SUM(F37,F38,F39,L37,L38,L39,R37,R38,R39,X37,X38,X39,AD37,AD38,AD39,AJ37,AJ38,AJ39,AP37,AP38,AP39,AV37,AV38,AV39,BB37,BB38,BB39,BH37,BH38,BH39)</f>
        <v>0</v>
      </c>
      <c r="BT36" s="263" t="e">
        <f>SUM(BR36/BS36)</f>
        <v>#DIV/0!</v>
      </c>
      <c r="BU36" s="245">
        <f>$BV36</f>
        <v>7</v>
      </c>
      <c r="BV36">
        <f>RANK(BY36,BY$4:BY$43)</f>
        <v>7</v>
      </c>
      <c r="BW36" s="98">
        <f>IF(BN36=0,0,IF(BP36=0,9,BQ36))</f>
        <v>0</v>
      </c>
      <c r="BX36">
        <f>IF(BR36=0,0,BT36)</f>
        <v>0</v>
      </c>
      <c r="BY36">
        <f>BJ36+0.01*BW36+0.00001*BX36</f>
        <v>0</v>
      </c>
    </row>
    <row r="37" spans="1:77" ht="12" hidden="1" customHeight="1" x14ac:dyDescent="0.2">
      <c r="A37" s="332">
        <f>$AX$3</f>
        <v>0</v>
      </c>
      <c r="B37" s="337"/>
      <c r="C37" s="11" t="str">
        <f>BC5</f>
        <v/>
      </c>
      <c r="D37" s="12">
        <f>BB5</f>
        <v>0</v>
      </c>
      <c r="E37" s="12" t="s">
        <v>14</v>
      </c>
      <c r="F37" s="12">
        <f>$AZ$5</f>
        <v>0</v>
      </c>
      <c r="G37" s="13" t="str">
        <f>AY5</f>
        <v/>
      </c>
      <c r="H37" s="320"/>
      <c r="I37" s="12" t="str">
        <f>BC9</f>
        <v/>
      </c>
      <c r="J37" s="12">
        <f>BB9</f>
        <v>0</v>
      </c>
      <c r="K37" s="12" t="s">
        <v>14</v>
      </c>
      <c r="L37" s="50">
        <f>AZ9</f>
        <v>0</v>
      </c>
      <c r="M37" s="13" t="str">
        <f>AY9</f>
        <v/>
      </c>
      <c r="N37" s="306"/>
      <c r="O37" s="12" t="str">
        <f>BC13</f>
        <v/>
      </c>
      <c r="P37" s="54">
        <f>BB13</f>
        <v>0</v>
      </c>
      <c r="Q37" s="12" t="s">
        <v>14</v>
      </c>
      <c r="R37" s="12">
        <f>AZ13</f>
        <v>0</v>
      </c>
      <c r="S37" s="74" t="str">
        <f>AY13</f>
        <v/>
      </c>
      <c r="T37" s="306"/>
      <c r="U37" s="69" t="str">
        <f>BC17</f>
        <v/>
      </c>
      <c r="V37" s="54">
        <f>BB17</f>
        <v>0</v>
      </c>
      <c r="W37" s="12" t="s">
        <v>14</v>
      </c>
      <c r="X37" s="50">
        <f>AZ17</f>
        <v>0</v>
      </c>
      <c r="Y37" s="13" t="str">
        <f>AY17</f>
        <v/>
      </c>
      <c r="Z37" s="306"/>
      <c r="AA37" s="69" t="str">
        <f>BC21</f>
        <v/>
      </c>
      <c r="AB37" s="12">
        <f>BB21</f>
        <v>0</v>
      </c>
      <c r="AC37" s="50" t="s">
        <v>14</v>
      </c>
      <c r="AD37" s="50">
        <f>AZ21</f>
        <v>0</v>
      </c>
      <c r="AE37" s="13" t="str">
        <f>AY21</f>
        <v/>
      </c>
      <c r="AF37" s="306"/>
      <c r="AG37" s="50" t="str">
        <f>BC25</f>
        <v/>
      </c>
      <c r="AH37" s="50">
        <f>BB25</f>
        <v>0</v>
      </c>
      <c r="AI37" s="12" t="s">
        <v>14</v>
      </c>
      <c r="AJ37" s="50">
        <f>AZ25</f>
        <v>0</v>
      </c>
      <c r="AK37" s="13" t="str">
        <f>AY25</f>
        <v/>
      </c>
      <c r="AL37" s="306"/>
      <c r="AM37" s="12" t="str">
        <f>BC29</f>
        <v/>
      </c>
      <c r="AN37" s="12">
        <f>BB29</f>
        <v>0</v>
      </c>
      <c r="AO37" s="12" t="s">
        <v>14</v>
      </c>
      <c r="AP37" s="50">
        <f>AZ29</f>
        <v>0</v>
      </c>
      <c r="AQ37" s="13" t="str">
        <f>AY29</f>
        <v/>
      </c>
      <c r="AR37" s="306"/>
      <c r="AS37" s="50" t="str">
        <f>BC33</f>
        <v/>
      </c>
      <c r="AT37" s="12">
        <f>BB33</f>
        <v>0</v>
      </c>
      <c r="AU37" s="84" t="s">
        <v>14</v>
      </c>
      <c r="AV37" s="50">
        <f>AZ33</f>
        <v>0</v>
      </c>
      <c r="AW37" s="13" t="str">
        <f>AY33</f>
        <v/>
      </c>
      <c r="AX37" s="300"/>
      <c r="AY37" s="83"/>
      <c r="AZ37" s="12"/>
      <c r="BA37" s="12" t="s">
        <v>14</v>
      </c>
      <c r="BB37" s="50"/>
      <c r="BC37" s="13"/>
      <c r="BD37" s="303"/>
      <c r="BE37" s="45" t="str">
        <f>IF(BF37="","",IF(BF37&gt;BH37,1,0))</f>
        <v/>
      </c>
      <c r="BF37" s="46"/>
      <c r="BG37" s="45" t="s">
        <v>14</v>
      </c>
      <c r="BH37" s="64"/>
      <c r="BI37" s="45" t="str">
        <f>IF(BH37="","",IF(BH37&gt;BF37,1,0))</f>
        <v/>
      </c>
      <c r="BJ37" s="294"/>
      <c r="BK37" s="294"/>
      <c r="BL37" s="294"/>
      <c r="BM37" s="285"/>
      <c r="BN37" s="259"/>
      <c r="BO37" s="259"/>
      <c r="BP37" s="259"/>
      <c r="BQ37" s="268"/>
      <c r="BR37" s="259"/>
      <c r="BS37" s="259"/>
      <c r="BT37" s="264"/>
      <c r="BU37" s="245"/>
      <c r="BW37" s="98"/>
    </row>
    <row r="38" spans="1:77" ht="12" hidden="1" customHeight="1" x14ac:dyDescent="0.2">
      <c r="A38" s="333"/>
      <c r="B38" s="337"/>
      <c r="C38" s="11" t="str">
        <f>BC6</f>
        <v/>
      </c>
      <c r="D38" s="12">
        <f>BB6</f>
        <v>0</v>
      </c>
      <c r="E38" s="12" t="s">
        <v>14</v>
      </c>
      <c r="F38" s="12">
        <f>AZ6</f>
        <v>0</v>
      </c>
      <c r="G38" s="13" t="str">
        <f>AY6</f>
        <v/>
      </c>
      <c r="H38" s="320"/>
      <c r="I38" s="12" t="str">
        <f>BC10</f>
        <v/>
      </c>
      <c r="J38" s="12">
        <f>BB10</f>
        <v>0</v>
      </c>
      <c r="K38" s="12" t="s">
        <v>14</v>
      </c>
      <c r="L38" s="50">
        <f>AZ10</f>
        <v>0</v>
      </c>
      <c r="M38" s="13" t="str">
        <f>AY10</f>
        <v/>
      </c>
      <c r="N38" s="306"/>
      <c r="O38" s="12" t="str">
        <f>BC14</f>
        <v/>
      </c>
      <c r="P38" s="55">
        <f>BB14</f>
        <v>0</v>
      </c>
      <c r="Q38" s="12" t="s">
        <v>14</v>
      </c>
      <c r="R38" s="12">
        <f>AZ14</f>
        <v>0</v>
      </c>
      <c r="S38" s="13" t="str">
        <f>AY14</f>
        <v/>
      </c>
      <c r="T38" s="306"/>
      <c r="U38" s="69" t="str">
        <f>BC18</f>
        <v/>
      </c>
      <c r="V38" s="55">
        <f>BB18</f>
        <v>0</v>
      </c>
      <c r="W38" s="12" t="s">
        <v>14</v>
      </c>
      <c r="X38" s="50">
        <f>AZ18</f>
        <v>0</v>
      </c>
      <c r="Y38" s="13" t="str">
        <f>AY18</f>
        <v/>
      </c>
      <c r="Z38" s="306"/>
      <c r="AA38" s="69" t="str">
        <f>BC22</f>
        <v/>
      </c>
      <c r="AB38" s="12">
        <f>BB22</f>
        <v>0</v>
      </c>
      <c r="AC38" s="50" t="s">
        <v>14</v>
      </c>
      <c r="AD38" s="50">
        <f>AZ22</f>
        <v>0</v>
      </c>
      <c r="AE38" s="13" t="str">
        <f>AY22</f>
        <v/>
      </c>
      <c r="AF38" s="306"/>
      <c r="AG38" s="50" t="str">
        <f>BC26</f>
        <v/>
      </c>
      <c r="AH38" s="50">
        <f>BB26</f>
        <v>0</v>
      </c>
      <c r="AI38" s="12" t="s">
        <v>14</v>
      </c>
      <c r="AJ38" s="50">
        <f>AZ26</f>
        <v>0</v>
      </c>
      <c r="AK38" s="13" t="str">
        <f>AY26</f>
        <v/>
      </c>
      <c r="AL38" s="306"/>
      <c r="AM38" s="12" t="str">
        <f>BC30</f>
        <v/>
      </c>
      <c r="AN38" s="12">
        <f>BB30</f>
        <v>0</v>
      </c>
      <c r="AO38" s="12" t="s">
        <v>14</v>
      </c>
      <c r="AP38" s="50">
        <f>AZ30</f>
        <v>0</v>
      </c>
      <c r="AQ38" s="13" t="str">
        <f>AY30</f>
        <v/>
      </c>
      <c r="AR38" s="306"/>
      <c r="AS38" s="50" t="str">
        <f>BC34</f>
        <v/>
      </c>
      <c r="AT38" s="12">
        <f>BB34</f>
        <v>0</v>
      </c>
      <c r="AU38" s="84" t="s">
        <v>14</v>
      </c>
      <c r="AV38" s="50">
        <f>AZ34</f>
        <v>0</v>
      </c>
      <c r="AW38" s="13" t="str">
        <f>AY34</f>
        <v/>
      </c>
      <c r="AX38" s="300"/>
      <c r="AY38" s="83"/>
      <c r="AZ38" s="12"/>
      <c r="BA38" s="12" t="s">
        <v>14</v>
      </c>
      <c r="BB38" s="50"/>
      <c r="BC38" s="13"/>
      <c r="BD38" s="303"/>
      <c r="BE38" s="45" t="str">
        <f>IF(BF38="","",IF(BF38&gt;BH38,1,0))</f>
        <v/>
      </c>
      <c r="BF38" s="47"/>
      <c r="BG38" s="45" t="s">
        <v>14</v>
      </c>
      <c r="BH38" s="65"/>
      <c r="BI38" s="45" t="str">
        <f>IF(BH38="","",IF(BH38&gt;BF38,1,0))</f>
        <v/>
      </c>
      <c r="BJ38" s="294"/>
      <c r="BK38" s="294"/>
      <c r="BL38" s="294"/>
      <c r="BM38" s="285"/>
      <c r="BN38" s="259"/>
      <c r="BO38" s="259"/>
      <c r="BP38" s="259"/>
      <c r="BQ38" s="268"/>
      <c r="BR38" s="259"/>
      <c r="BS38" s="259"/>
      <c r="BT38" s="264"/>
      <c r="BU38" s="245"/>
      <c r="BW38" s="98"/>
    </row>
    <row r="39" spans="1:77" ht="12" hidden="1" customHeight="1" x14ac:dyDescent="0.2">
      <c r="A39" s="334"/>
      <c r="B39" s="337"/>
      <c r="C39" s="14" t="str">
        <f>BC7</f>
        <v/>
      </c>
      <c r="D39" s="15">
        <f>BB7</f>
        <v>0</v>
      </c>
      <c r="E39" s="15" t="s">
        <v>14</v>
      </c>
      <c r="F39" s="15">
        <f>AZ7</f>
        <v>0</v>
      </c>
      <c r="G39" s="16" t="str">
        <f>AY7</f>
        <v/>
      </c>
      <c r="H39" s="321"/>
      <c r="I39" s="15" t="str">
        <f>BC11</f>
        <v/>
      </c>
      <c r="J39" s="15">
        <f>BB11</f>
        <v>0</v>
      </c>
      <c r="K39" s="15" t="s">
        <v>14</v>
      </c>
      <c r="L39" s="52">
        <f>AZ11</f>
        <v>0</v>
      </c>
      <c r="M39" s="16" t="str">
        <f>AY11</f>
        <v/>
      </c>
      <c r="N39" s="315"/>
      <c r="O39" s="15" t="str">
        <f>BC15</f>
        <v/>
      </c>
      <c r="P39" s="56">
        <f>BB15</f>
        <v>0</v>
      </c>
      <c r="Q39" s="15" t="s">
        <v>14</v>
      </c>
      <c r="R39" s="15">
        <f>AZ15</f>
        <v>0</v>
      </c>
      <c r="S39" s="16" t="str">
        <f>AY15</f>
        <v/>
      </c>
      <c r="T39" s="315"/>
      <c r="U39" s="70" t="str">
        <f>BC19</f>
        <v/>
      </c>
      <c r="V39" s="56">
        <f>BB19</f>
        <v>0</v>
      </c>
      <c r="W39" s="15" t="s">
        <v>14</v>
      </c>
      <c r="X39" s="52">
        <f>AZ19</f>
        <v>0</v>
      </c>
      <c r="Y39" s="16" t="str">
        <f>AY19</f>
        <v/>
      </c>
      <c r="Z39" s="315"/>
      <c r="AA39" s="70" t="str">
        <f>BC23</f>
        <v/>
      </c>
      <c r="AB39" s="15">
        <f>BB23</f>
        <v>0</v>
      </c>
      <c r="AC39" s="52" t="s">
        <v>14</v>
      </c>
      <c r="AD39" s="52">
        <f>AZ23</f>
        <v>0</v>
      </c>
      <c r="AE39" s="16" t="str">
        <f>AY23</f>
        <v/>
      </c>
      <c r="AF39" s="315"/>
      <c r="AG39" s="52" t="str">
        <f>BC27</f>
        <v/>
      </c>
      <c r="AH39" s="52">
        <f>BB27</f>
        <v>0</v>
      </c>
      <c r="AI39" s="15" t="s">
        <v>14</v>
      </c>
      <c r="AJ39" s="52">
        <f>AZ27</f>
        <v>0</v>
      </c>
      <c r="AK39" s="16" t="str">
        <f>AY27</f>
        <v/>
      </c>
      <c r="AL39" s="315"/>
      <c r="AM39" s="79" t="str">
        <f>BC31</f>
        <v/>
      </c>
      <c r="AN39" s="80">
        <f>BB31</f>
        <v>0</v>
      </c>
      <c r="AO39" s="80" t="s">
        <v>14</v>
      </c>
      <c r="AP39" s="85">
        <f>AZ31</f>
        <v>0</v>
      </c>
      <c r="AQ39" s="53" t="str">
        <f>AY31</f>
        <v/>
      </c>
      <c r="AR39" s="315"/>
      <c r="AS39" s="52" t="str">
        <f>BC35</f>
        <v/>
      </c>
      <c r="AT39" s="15">
        <f>BB35</f>
        <v>0</v>
      </c>
      <c r="AU39" s="86" t="s">
        <v>14</v>
      </c>
      <c r="AV39" s="52">
        <f>AZ35</f>
        <v>0</v>
      </c>
      <c r="AW39" s="16" t="str">
        <f>AY35</f>
        <v/>
      </c>
      <c r="AX39" s="308"/>
      <c r="AY39" s="79"/>
      <c r="AZ39" s="15"/>
      <c r="BA39" s="15" t="s">
        <v>14</v>
      </c>
      <c r="BB39" s="52"/>
      <c r="BC39" s="16"/>
      <c r="BD39" s="304"/>
      <c r="BE39" s="66" t="str">
        <f>IF(BF39="","",IF(BF39&gt;BH39,1,0))</f>
        <v/>
      </c>
      <c r="BF39" s="48"/>
      <c r="BG39" s="66" t="s">
        <v>14</v>
      </c>
      <c r="BH39" s="67"/>
      <c r="BI39" s="66" t="str">
        <f>IF(BH39="","",IF(BH39&gt;BF39,1,0))</f>
        <v/>
      </c>
      <c r="BJ39" s="297"/>
      <c r="BK39" s="297"/>
      <c r="BL39" s="297"/>
      <c r="BM39" s="286"/>
      <c r="BN39" s="260"/>
      <c r="BO39" s="260"/>
      <c r="BP39" s="260"/>
      <c r="BQ39" s="269"/>
      <c r="BR39" s="260"/>
      <c r="BS39" s="260"/>
      <c r="BT39" s="265"/>
      <c r="BU39" s="246"/>
      <c r="BW39" s="98"/>
    </row>
    <row r="40" spans="1:77" ht="12" hidden="1" customHeight="1" x14ac:dyDescent="0.2">
      <c r="A40" s="28">
        <f>$BD$2</f>
        <v>0</v>
      </c>
      <c r="B40" s="337">
        <f>$BD$4</f>
        <v>0</v>
      </c>
      <c r="C40" s="17"/>
      <c r="D40" s="18" t="str">
        <f>BH4</f>
        <v/>
      </c>
      <c r="E40" s="18" t="s">
        <v>14</v>
      </c>
      <c r="F40" s="18" t="str">
        <f>BE4</f>
        <v/>
      </c>
      <c r="G40" s="19"/>
      <c r="H40" s="319">
        <f>$BD$8</f>
        <v>0</v>
      </c>
      <c r="I40" s="9"/>
      <c r="J40" s="9" t="str">
        <f>BH8</f>
        <v/>
      </c>
      <c r="K40" s="9" t="s">
        <v>14</v>
      </c>
      <c r="L40" s="49">
        <f>BF8</f>
        <v>0</v>
      </c>
      <c r="M40" s="10"/>
      <c r="N40" s="305">
        <f>$BD$12</f>
        <v>0</v>
      </c>
      <c r="O40" s="9"/>
      <c r="P40" s="9" t="str">
        <f>BH12</f>
        <v/>
      </c>
      <c r="Q40" s="9" t="s">
        <v>14</v>
      </c>
      <c r="R40" s="49" t="str">
        <f>$BE$12</f>
        <v/>
      </c>
      <c r="S40" s="10"/>
      <c r="T40" s="305">
        <f>$BD$16</f>
        <v>0</v>
      </c>
      <c r="U40" s="68"/>
      <c r="V40" s="9" t="str">
        <f>BH16</f>
        <v/>
      </c>
      <c r="W40" s="9" t="s">
        <v>14</v>
      </c>
      <c r="X40" s="9" t="str">
        <f>BE16</f>
        <v/>
      </c>
      <c r="Y40" s="10"/>
      <c r="Z40" s="305">
        <f>$BD$20</f>
        <v>0</v>
      </c>
      <c r="AA40" s="68"/>
      <c r="AB40" s="9" t="str">
        <f>BH20</f>
        <v/>
      </c>
      <c r="AC40" s="9" t="s">
        <v>14</v>
      </c>
      <c r="AD40" s="49" t="str">
        <f>BE20</f>
        <v/>
      </c>
      <c r="AE40" s="10"/>
      <c r="AF40" s="305">
        <f>$BD$24</f>
        <v>0</v>
      </c>
      <c r="AG40" s="9"/>
      <c r="AH40" s="9" t="str">
        <f>BH24</f>
        <v/>
      </c>
      <c r="AI40" s="9" t="s">
        <v>14</v>
      </c>
      <c r="AJ40" s="49">
        <f>BF24</f>
        <v>0</v>
      </c>
      <c r="AK40" s="10"/>
      <c r="AL40" s="305">
        <f>$BD$28</f>
        <v>0</v>
      </c>
      <c r="AM40" s="9"/>
      <c r="AN40" s="9" t="str">
        <f>BH28</f>
        <v/>
      </c>
      <c r="AO40" s="9" t="s">
        <v>14</v>
      </c>
      <c r="AP40" s="49" t="str">
        <f>BE28</f>
        <v/>
      </c>
      <c r="AQ40" s="10"/>
      <c r="AR40" s="305">
        <f>$BD$32</f>
        <v>0</v>
      </c>
      <c r="AS40" s="9"/>
      <c r="AT40" s="9" t="str">
        <f>BH32</f>
        <v/>
      </c>
      <c r="AU40" s="9" t="s">
        <v>14</v>
      </c>
      <c r="AV40" s="49" t="str">
        <f>BE32</f>
        <v/>
      </c>
      <c r="AW40" s="10"/>
      <c r="AX40" s="305">
        <f>$BD$36</f>
        <v>0</v>
      </c>
      <c r="AY40" s="83"/>
      <c r="AZ40" s="18" t="str">
        <f>BH36</f>
        <v/>
      </c>
      <c r="BA40" s="18" t="s">
        <v>14</v>
      </c>
      <c r="BB40" s="81" t="str">
        <f>BE36</f>
        <v/>
      </c>
      <c r="BC40" s="88"/>
      <c r="BD40" s="299"/>
      <c r="BE40" s="83"/>
      <c r="BF40" s="18"/>
      <c r="BG40" s="18" t="s">
        <v>14</v>
      </c>
      <c r="BH40" s="81"/>
      <c r="BI40" s="93"/>
      <c r="BJ40" s="296">
        <f>SUMPRODUCT((J40=2)+(P40=2)+(V40=2)+(AB40=2)+(AH40=2)+(D40=2)+(AN40=2)+(AT40=2)+(AZ40=2))</f>
        <v>0</v>
      </c>
      <c r="BK40" s="294" t="s">
        <v>14</v>
      </c>
      <c r="BL40" s="296">
        <f>SUMPRODUCT((L40=2)+(R40=2)+(X40=2)+(AD40=2)+(AJ40=2)+(F40=2)+(AP40=2)+(AV40=2)+(BB40=2))</f>
        <v>0</v>
      </c>
      <c r="BM40" s="284">
        <f>SUM(BJ40*2)+BL40</f>
        <v>0</v>
      </c>
      <c r="BN40" s="261">
        <f>SUM(D40,J40,P40,V40,AB40,AH40,AN40,AT40,AZ40,BD40)</f>
        <v>0</v>
      </c>
      <c r="BO40" s="261" t="s">
        <v>14</v>
      </c>
      <c r="BP40" s="261">
        <f>SUM(F40,L40,R40,X40,AD40,AJ40,AP40,AV40,BB40)</f>
        <v>0</v>
      </c>
      <c r="BQ40" s="267" t="e">
        <f>SUM(BN40/BP40)</f>
        <v>#DIV/0!</v>
      </c>
      <c r="BR40" s="261">
        <f>SUM(J41,J42,J43,P41,P42,P43,V41,V42,V43,AB41,AB42,AB43,AH41,AH42,AH43,AN41,AN42,AN43,AT41,AT42,AT43,AZ41,AZ42,AZ43,BF41,BF42,BF43,D41,D42,D43)</f>
        <v>0</v>
      </c>
      <c r="BS40" s="261">
        <f>SUM(F41,F42,F43,L41,L42,L43,R41,R42,R43,X41,X42,X43,AD41,AD42,AD43,AJ41,AJ42,AJ43,AP41,AP42,AP43,AV41,AV42,AV43,BB41,BB42,BB43,BH41,BH42,BH43)</f>
        <v>0</v>
      </c>
      <c r="BT40" s="263" t="e">
        <f>SUM(BR40/BS40)</f>
        <v>#DIV/0!</v>
      </c>
      <c r="BU40" s="247">
        <f>$BV40</f>
        <v>7</v>
      </c>
      <c r="BV40">
        <f>RANK(BY40,BY$4:BY$43)</f>
        <v>7</v>
      </c>
      <c r="BW40" s="98">
        <f>IF(BN40=0,0,IF(BP40=0,9,BQ40))</f>
        <v>0</v>
      </c>
      <c r="BX40">
        <f>IF(BR40=0,0,BT40)</f>
        <v>0</v>
      </c>
      <c r="BY40">
        <f>BJ40+0.01*BW40+0.00001*BX40</f>
        <v>0</v>
      </c>
    </row>
    <row r="41" spans="1:77" ht="12" hidden="1" customHeight="1" x14ac:dyDescent="0.2">
      <c r="A41" s="332">
        <f>$BD$3</f>
        <v>0</v>
      </c>
      <c r="B41" s="337"/>
      <c r="C41" s="11" t="str">
        <f>BI5</f>
        <v/>
      </c>
      <c r="D41" s="12">
        <f>BH5</f>
        <v>0</v>
      </c>
      <c r="E41" s="12" t="s">
        <v>14</v>
      </c>
      <c r="F41" s="12">
        <f>BF5</f>
        <v>0</v>
      </c>
      <c r="G41" s="13" t="str">
        <f>BE5</f>
        <v/>
      </c>
      <c r="H41" s="320"/>
      <c r="I41" s="12" t="str">
        <f>BI9</f>
        <v/>
      </c>
      <c r="J41" s="12">
        <f>BH9</f>
        <v>0</v>
      </c>
      <c r="K41" s="12" t="s">
        <v>14</v>
      </c>
      <c r="L41" s="50">
        <f>BF9</f>
        <v>0</v>
      </c>
      <c r="M41" s="13" t="str">
        <f>BE9</f>
        <v/>
      </c>
      <c r="N41" s="306"/>
      <c r="O41" s="12" t="str">
        <f>BI13</f>
        <v/>
      </c>
      <c r="P41" s="12">
        <f>BH13</f>
        <v>0</v>
      </c>
      <c r="Q41" s="12" t="s">
        <v>14</v>
      </c>
      <c r="R41" s="50">
        <f>BF13</f>
        <v>0</v>
      </c>
      <c r="S41" s="13" t="str">
        <f>BE13</f>
        <v/>
      </c>
      <c r="T41" s="306"/>
      <c r="U41" s="69" t="str">
        <f>BI17</f>
        <v/>
      </c>
      <c r="V41" s="12">
        <f>BH17</f>
        <v>0</v>
      </c>
      <c r="W41" s="12" t="s">
        <v>14</v>
      </c>
      <c r="X41" s="12">
        <f>BF17</f>
        <v>0</v>
      </c>
      <c r="Y41" s="13" t="str">
        <f>BE17</f>
        <v/>
      </c>
      <c r="Z41" s="306"/>
      <c r="AA41" s="69" t="str">
        <f>BI21</f>
        <v/>
      </c>
      <c r="AB41" s="12">
        <f>BH21</f>
        <v>0</v>
      </c>
      <c r="AC41" s="12" t="s">
        <v>14</v>
      </c>
      <c r="AD41" s="50">
        <f>BF21</f>
        <v>0</v>
      </c>
      <c r="AE41" s="13" t="str">
        <f>BE21</f>
        <v/>
      </c>
      <c r="AF41" s="306"/>
      <c r="AG41" s="12" t="str">
        <f>BI25</f>
        <v/>
      </c>
      <c r="AH41" s="12">
        <f>BH25</f>
        <v>0</v>
      </c>
      <c r="AI41" s="12" t="s">
        <v>14</v>
      </c>
      <c r="AJ41" s="50">
        <f>BF25</f>
        <v>0</v>
      </c>
      <c r="AK41" s="13" t="str">
        <f>BE25</f>
        <v/>
      </c>
      <c r="AL41" s="306"/>
      <c r="AM41" s="12" t="str">
        <f>BI29</f>
        <v/>
      </c>
      <c r="AN41" s="12">
        <f>BH29</f>
        <v>0</v>
      </c>
      <c r="AO41" s="12" t="s">
        <v>14</v>
      </c>
      <c r="AP41" s="50">
        <f>BF29</f>
        <v>0</v>
      </c>
      <c r="AQ41" s="13" t="str">
        <f>BE29</f>
        <v/>
      </c>
      <c r="AR41" s="306"/>
      <c r="AS41" s="12" t="str">
        <f>BI33</f>
        <v/>
      </c>
      <c r="AT41" s="12">
        <f>BH33</f>
        <v>0</v>
      </c>
      <c r="AU41" s="12" t="s">
        <v>14</v>
      </c>
      <c r="AV41" s="50">
        <f>BF33</f>
        <v>0</v>
      </c>
      <c r="AW41" s="13" t="str">
        <f>BE33</f>
        <v/>
      </c>
      <c r="AX41" s="306"/>
      <c r="AY41" s="12" t="str">
        <f>BI37</f>
        <v/>
      </c>
      <c r="AZ41" s="12">
        <f>BH37</f>
        <v>0</v>
      </c>
      <c r="BA41" s="12" t="s">
        <v>14</v>
      </c>
      <c r="BB41" s="50">
        <f>BF37</f>
        <v>0</v>
      </c>
      <c r="BC41" s="89" t="str">
        <f>BE37</f>
        <v/>
      </c>
      <c r="BD41" s="300"/>
      <c r="BE41" s="12"/>
      <c r="BF41" s="12"/>
      <c r="BG41" s="12" t="s">
        <v>14</v>
      </c>
      <c r="BH41" s="50"/>
      <c r="BI41" s="12"/>
      <c r="BJ41" s="294"/>
      <c r="BK41" s="294"/>
      <c r="BL41" s="294"/>
      <c r="BM41" s="285"/>
      <c r="BN41" s="259"/>
      <c r="BO41" s="259"/>
      <c r="BP41" s="259"/>
      <c r="BQ41" s="268"/>
      <c r="BR41" s="259"/>
      <c r="BS41" s="259"/>
      <c r="BT41" s="264"/>
      <c r="BU41" s="245"/>
      <c r="BW41" s="98"/>
    </row>
    <row r="42" spans="1:77" ht="12" hidden="1" customHeight="1" x14ac:dyDescent="0.2">
      <c r="A42" s="333"/>
      <c r="B42" s="337"/>
      <c r="C42" s="11" t="str">
        <f>BI6</f>
        <v/>
      </c>
      <c r="D42" s="12">
        <f>BH6</f>
        <v>0</v>
      </c>
      <c r="E42" s="12" t="s">
        <v>14</v>
      </c>
      <c r="F42" s="12">
        <f>BF6</f>
        <v>0</v>
      </c>
      <c r="G42" s="13" t="str">
        <f>BE6</f>
        <v/>
      </c>
      <c r="H42" s="320"/>
      <c r="I42" s="12" t="str">
        <f>BI10</f>
        <v/>
      </c>
      <c r="J42" s="12">
        <f>BH10</f>
        <v>0</v>
      </c>
      <c r="K42" s="12" t="s">
        <v>14</v>
      </c>
      <c r="L42" s="50">
        <f>BF10</f>
        <v>0</v>
      </c>
      <c r="M42" s="13" t="str">
        <f>BE10</f>
        <v/>
      </c>
      <c r="N42" s="306"/>
      <c r="O42" s="12" t="str">
        <f>BI14</f>
        <v/>
      </c>
      <c r="P42" s="12">
        <f>BH14</f>
        <v>0</v>
      </c>
      <c r="Q42" s="12" t="s">
        <v>14</v>
      </c>
      <c r="R42" s="50">
        <f>BF14</f>
        <v>0</v>
      </c>
      <c r="S42" s="13" t="str">
        <f>BE14</f>
        <v/>
      </c>
      <c r="T42" s="306"/>
      <c r="U42" s="69" t="str">
        <f>BI18</f>
        <v/>
      </c>
      <c r="V42" s="12">
        <f>BH18</f>
        <v>0</v>
      </c>
      <c r="W42" s="12" t="s">
        <v>14</v>
      </c>
      <c r="X42" s="12">
        <f>BF18</f>
        <v>0</v>
      </c>
      <c r="Y42" s="13" t="str">
        <f>BE18</f>
        <v/>
      </c>
      <c r="Z42" s="306"/>
      <c r="AA42" s="69" t="str">
        <f>BI22</f>
        <v/>
      </c>
      <c r="AB42" s="12">
        <f>BH22</f>
        <v>0</v>
      </c>
      <c r="AC42" s="12" t="s">
        <v>14</v>
      </c>
      <c r="AD42" s="50">
        <f>BF22</f>
        <v>0</v>
      </c>
      <c r="AE42" s="13" t="str">
        <f>BE22</f>
        <v/>
      </c>
      <c r="AF42" s="306"/>
      <c r="AG42" s="12" t="str">
        <f>BI26</f>
        <v/>
      </c>
      <c r="AH42" s="12">
        <f>BH26</f>
        <v>0</v>
      </c>
      <c r="AI42" s="12" t="s">
        <v>14</v>
      </c>
      <c r="AJ42" s="50">
        <f>BF26</f>
        <v>0</v>
      </c>
      <c r="AK42" s="13" t="str">
        <f>BE26</f>
        <v/>
      </c>
      <c r="AL42" s="306"/>
      <c r="AM42" s="12" t="str">
        <f>BI30</f>
        <v/>
      </c>
      <c r="AN42" s="12">
        <f>BH30</f>
        <v>0</v>
      </c>
      <c r="AO42" s="12" t="s">
        <v>14</v>
      </c>
      <c r="AP42" s="50">
        <f>BF30</f>
        <v>0</v>
      </c>
      <c r="AQ42" s="13" t="str">
        <f>BE30</f>
        <v/>
      </c>
      <c r="AR42" s="306"/>
      <c r="AS42" s="12" t="str">
        <f>BI34</f>
        <v/>
      </c>
      <c r="AT42" s="12">
        <f>BH34</f>
        <v>0</v>
      </c>
      <c r="AU42" s="12" t="s">
        <v>14</v>
      </c>
      <c r="AV42" s="50">
        <f>BF34</f>
        <v>0</v>
      </c>
      <c r="AW42" s="13" t="str">
        <f>BE34</f>
        <v/>
      </c>
      <c r="AX42" s="306"/>
      <c r="AY42" s="12" t="str">
        <f>BI38</f>
        <v/>
      </c>
      <c r="AZ42" s="12">
        <f>BH38</f>
        <v>0</v>
      </c>
      <c r="BA42" s="12" t="s">
        <v>14</v>
      </c>
      <c r="BB42" s="50">
        <f>BF38</f>
        <v>0</v>
      </c>
      <c r="BC42" s="90" t="str">
        <f>BE38</f>
        <v/>
      </c>
      <c r="BD42" s="300"/>
      <c r="BE42" s="12"/>
      <c r="BF42" s="12"/>
      <c r="BG42" s="12" t="s">
        <v>14</v>
      </c>
      <c r="BH42" s="50"/>
      <c r="BI42" s="12"/>
      <c r="BJ42" s="294"/>
      <c r="BK42" s="294"/>
      <c r="BL42" s="294"/>
      <c r="BM42" s="285"/>
      <c r="BN42" s="259"/>
      <c r="BO42" s="259"/>
      <c r="BP42" s="259"/>
      <c r="BQ42" s="268"/>
      <c r="BR42" s="259"/>
      <c r="BS42" s="259"/>
      <c r="BT42" s="264"/>
      <c r="BU42" s="245"/>
      <c r="BW42" s="98"/>
    </row>
    <row r="43" spans="1:77" ht="12" hidden="1" customHeight="1" x14ac:dyDescent="0.2">
      <c r="A43" s="335"/>
      <c r="B43" s="343"/>
      <c r="C43" s="29" t="str">
        <f>BI7</f>
        <v/>
      </c>
      <c r="D43" s="30">
        <f>BH7</f>
        <v>0</v>
      </c>
      <c r="E43" s="30" t="s">
        <v>14</v>
      </c>
      <c r="F43" s="30">
        <f>BF7</f>
        <v>0</v>
      </c>
      <c r="G43" s="31" t="str">
        <f>BE7</f>
        <v/>
      </c>
      <c r="H43" s="325"/>
      <c r="I43" s="30" t="str">
        <f>BI11</f>
        <v/>
      </c>
      <c r="J43" s="30">
        <f>BH11</f>
        <v>0</v>
      </c>
      <c r="K43" s="30" t="s">
        <v>14</v>
      </c>
      <c r="L43" s="57">
        <f>BF11</f>
        <v>0</v>
      </c>
      <c r="M43" s="31" t="str">
        <f>BE11</f>
        <v/>
      </c>
      <c r="N43" s="307"/>
      <c r="O43" s="30" t="str">
        <f>BI15</f>
        <v/>
      </c>
      <c r="P43" s="30">
        <f>BH15</f>
        <v>0</v>
      </c>
      <c r="Q43" s="30" t="s">
        <v>14</v>
      </c>
      <c r="R43" s="57">
        <f>BF15</f>
        <v>0</v>
      </c>
      <c r="S43" s="31" t="str">
        <f>BE15</f>
        <v/>
      </c>
      <c r="T43" s="307"/>
      <c r="U43" s="75" t="str">
        <f>BI19</f>
        <v/>
      </c>
      <c r="V43" s="30">
        <f>BH19</f>
        <v>0</v>
      </c>
      <c r="W43" s="30" t="s">
        <v>14</v>
      </c>
      <c r="X43" s="30">
        <f>BF19</f>
        <v>0</v>
      </c>
      <c r="Y43" s="31" t="str">
        <f>BE19</f>
        <v/>
      </c>
      <c r="Z43" s="307"/>
      <c r="AA43" s="76" t="str">
        <f>BI23</f>
        <v/>
      </c>
      <c r="AB43" s="30">
        <f>BH23</f>
        <v>0</v>
      </c>
      <c r="AC43" s="30" t="s">
        <v>14</v>
      </c>
      <c r="AD43" s="57">
        <f>BF23</f>
        <v>0</v>
      </c>
      <c r="AE43" s="31" t="str">
        <f>BE23</f>
        <v/>
      </c>
      <c r="AF43" s="307"/>
      <c r="AG43" s="30" t="str">
        <f>BI27</f>
        <v/>
      </c>
      <c r="AH43" s="30">
        <f>BH27</f>
        <v>0</v>
      </c>
      <c r="AI43" s="30" t="s">
        <v>14</v>
      </c>
      <c r="AJ43" s="57">
        <f>BF27</f>
        <v>0</v>
      </c>
      <c r="AK43" s="31" t="str">
        <f>BE27</f>
        <v/>
      </c>
      <c r="AL43" s="307"/>
      <c r="AM43" s="30" t="str">
        <f>BI31</f>
        <v/>
      </c>
      <c r="AN43" s="30">
        <f>BH31</f>
        <v>0</v>
      </c>
      <c r="AO43" s="30" t="s">
        <v>14</v>
      </c>
      <c r="AP43" s="57">
        <f>BF31</f>
        <v>0</v>
      </c>
      <c r="AQ43" s="31" t="str">
        <f>BE31</f>
        <v/>
      </c>
      <c r="AR43" s="307"/>
      <c r="AS43" s="30" t="str">
        <f>BI35</f>
        <v/>
      </c>
      <c r="AT43" s="30">
        <f>BH35</f>
        <v>0</v>
      </c>
      <c r="AU43" s="30" t="s">
        <v>14</v>
      </c>
      <c r="AV43" s="57">
        <f>BF35</f>
        <v>0</v>
      </c>
      <c r="AW43" s="31" t="str">
        <f>BE35</f>
        <v/>
      </c>
      <c r="AX43" s="307"/>
      <c r="AY43" s="91" t="str">
        <f>BI39</f>
        <v/>
      </c>
      <c r="AZ43" s="30">
        <f>BH39</f>
        <v>0</v>
      </c>
      <c r="BA43" s="30" t="s">
        <v>14</v>
      </c>
      <c r="BB43" s="57">
        <f>BF39</f>
        <v>0</v>
      </c>
      <c r="BC43" s="92" t="str">
        <f>BE39</f>
        <v/>
      </c>
      <c r="BD43" s="301"/>
      <c r="BE43" s="91"/>
      <c r="BF43" s="30"/>
      <c r="BG43" s="30" t="s">
        <v>14</v>
      </c>
      <c r="BH43" s="57"/>
      <c r="BI43" s="94"/>
      <c r="BJ43" s="297"/>
      <c r="BK43" s="295"/>
      <c r="BL43" s="297"/>
      <c r="BM43" s="286"/>
      <c r="BN43" s="262"/>
      <c r="BO43" s="262"/>
      <c r="BP43" s="262"/>
      <c r="BQ43" s="270"/>
      <c r="BR43" s="262"/>
      <c r="BS43" s="262"/>
      <c r="BT43" s="266"/>
      <c r="BU43" s="248"/>
    </row>
    <row r="44" spans="1:77" x14ac:dyDescent="0.2">
      <c r="BJ44" s="347"/>
      <c r="BK44" s="347"/>
      <c r="BL44" s="348"/>
      <c r="BM44" s="349"/>
      <c r="BN44" s="349"/>
      <c r="BQ44" s="97"/>
    </row>
    <row r="45" spans="1:77" x14ac:dyDescent="0.2">
      <c r="BQ45" s="97"/>
    </row>
    <row r="46" spans="1:77" ht="19.5" customHeight="1" x14ac:dyDescent="0.2"/>
    <row r="47" spans="1:77" ht="15" customHeight="1" x14ac:dyDescent="0.2"/>
    <row r="49" spans="1:61" ht="41.25" customHeight="1" x14ac:dyDescent="0.2">
      <c r="A49" s="32" t="str">
        <f>$A$3</f>
        <v>チーム名</v>
      </c>
      <c r="B49" s="368" t="str">
        <f>$B$3</f>
        <v>KISOGAWA</v>
      </c>
      <c r="C49" s="369"/>
      <c r="D49" s="369"/>
      <c r="E49" s="369"/>
      <c r="F49" s="369"/>
      <c r="G49" s="370"/>
      <c r="H49" s="351" t="str">
        <f>H3</f>
        <v>華成</v>
      </c>
      <c r="I49" s="351"/>
      <c r="J49" s="351"/>
      <c r="K49" s="351"/>
      <c r="L49" s="351"/>
      <c r="M49" s="351"/>
      <c r="N49" s="351" t="str">
        <f>$N$3</f>
        <v>POPCORN</v>
      </c>
      <c r="O49" s="351"/>
      <c r="P49" s="351"/>
      <c r="Q49" s="351"/>
      <c r="R49" s="351"/>
      <c r="S49" s="351"/>
      <c r="T49" s="351" t="str">
        <f>$T$3</f>
        <v>甚目寺☆月</v>
      </c>
      <c r="U49" s="351"/>
      <c r="V49" s="351"/>
      <c r="W49" s="351"/>
      <c r="X49" s="351"/>
      <c r="Y49" s="351"/>
      <c r="Z49" s="351" t="str">
        <f>$Z$3</f>
        <v>ゆにーく</v>
      </c>
      <c r="AA49" s="351"/>
      <c r="AB49" s="351"/>
      <c r="AC49" s="351"/>
      <c r="AD49" s="351"/>
      <c r="AE49" s="351"/>
      <c r="AF49" s="351" t="str">
        <f>$AF$3</f>
        <v>ハッピー　B</v>
      </c>
      <c r="AG49" s="351"/>
      <c r="AH49" s="351"/>
      <c r="AI49" s="351"/>
      <c r="AJ49" s="351"/>
      <c r="AK49" s="351"/>
      <c r="AL49" s="351">
        <f>$AL$3</f>
        <v>0</v>
      </c>
      <c r="AM49" s="351"/>
      <c r="AN49" s="351"/>
      <c r="AO49" s="351"/>
      <c r="AP49" s="351"/>
      <c r="AQ49" s="351"/>
      <c r="AR49" s="351">
        <f>$AR$3</f>
        <v>0</v>
      </c>
      <c r="AS49" s="351"/>
      <c r="AT49" s="351"/>
      <c r="AU49" s="351"/>
      <c r="AV49" s="351"/>
      <c r="AW49" s="351"/>
      <c r="AX49" s="351">
        <f>$AX$3</f>
        <v>0</v>
      </c>
      <c r="AY49" s="351"/>
      <c r="AZ49" s="351"/>
      <c r="BA49" s="351"/>
      <c r="BB49" s="351"/>
      <c r="BC49" s="351"/>
      <c r="BD49" s="351">
        <f>$BD$3</f>
        <v>0</v>
      </c>
      <c r="BE49" s="351"/>
      <c r="BF49" s="351"/>
      <c r="BG49" s="351"/>
      <c r="BH49" s="351"/>
      <c r="BI49" s="352"/>
    </row>
    <row r="50" spans="1:61" ht="22.5" customHeight="1" x14ac:dyDescent="0.2">
      <c r="A50" s="33" t="s">
        <v>11</v>
      </c>
      <c r="B50" s="326">
        <f>$BU$4</f>
        <v>4</v>
      </c>
      <c r="C50" s="326"/>
      <c r="D50" s="326"/>
      <c r="E50" s="326"/>
      <c r="F50" s="326"/>
      <c r="G50" s="326"/>
      <c r="H50" s="326">
        <f>$BU$8</f>
        <v>1</v>
      </c>
      <c r="I50" s="326"/>
      <c r="J50" s="326"/>
      <c r="K50" s="326"/>
      <c r="L50" s="326"/>
      <c r="M50" s="326"/>
      <c r="N50" s="326">
        <f>$BU$12</f>
        <v>5</v>
      </c>
      <c r="O50" s="326"/>
      <c r="P50" s="326"/>
      <c r="Q50" s="326"/>
      <c r="R50" s="326"/>
      <c r="S50" s="326"/>
      <c r="T50" s="326">
        <f>$BU$16</f>
        <v>2</v>
      </c>
      <c r="U50" s="326"/>
      <c r="V50" s="326"/>
      <c r="W50" s="326"/>
      <c r="X50" s="326"/>
      <c r="Y50" s="326"/>
      <c r="Z50" s="326">
        <f>$BU$20</f>
        <v>3</v>
      </c>
      <c r="AA50" s="326"/>
      <c r="AB50" s="326"/>
      <c r="AC50" s="326"/>
      <c r="AD50" s="326"/>
      <c r="AE50" s="326"/>
      <c r="AF50" s="326">
        <f>$BU$24</f>
        <v>6</v>
      </c>
      <c r="AG50" s="326"/>
      <c r="AH50" s="326"/>
      <c r="AI50" s="326"/>
      <c r="AJ50" s="326"/>
      <c r="AK50" s="326"/>
      <c r="AL50" s="326">
        <f>$BU$28</f>
        <v>7</v>
      </c>
      <c r="AM50" s="326"/>
      <c r="AN50" s="326"/>
      <c r="AO50" s="326"/>
      <c r="AP50" s="326"/>
      <c r="AQ50" s="326"/>
      <c r="AR50" s="326">
        <f>$BU$32</f>
        <v>7</v>
      </c>
      <c r="AS50" s="326"/>
      <c r="AT50" s="326"/>
      <c r="AU50" s="326"/>
      <c r="AV50" s="326"/>
      <c r="AW50" s="326"/>
      <c r="AX50" s="326">
        <f>$BU$36</f>
        <v>7</v>
      </c>
      <c r="AY50" s="326"/>
      <c r="AZ50" s="326"/>
      <c r="BA50" s="326"/>
      <c r="BB50" s="326"/>
      <c r="BC50" s="326"/>
      <c r="BD50" s="326">
        <f>$BU$40</f>
        <v>7</v>
      </c>
      <c r="BE50" s="326"/>
      <c r="BF50" s="326"/>
      <c r="BG50" s="326"/>
      <c r="BH50" s="326"/>
      <c r="BI50" s="327"/>
    </row>
    <row r="51" spans="1:61" ht="12" customHeight="1" x14ac:dyDescent="0.2"/>
    <row r="52" spans="1:61" ht="12" customHeight="1" x14ac:dyDescent="0.2"/>
    <row r="53" spans="1:61" ht="12" customHeight="1" x14ac:dyDescent="0.2"/>
    <row r="54" spans="1:61" ht="12" customHeight="1" x14ac:dyDescent="0.2"/>
    <row r="55" spans="1:61" ht="12" customHeight="1" x14ac:dyDescent="0.2"/>
    <row r="56" spans="1:61" ht="12" customHeight="1" x14ac:dyDescent="0.2"/>
    <row r="57" spans="1:61" ht="12" customHeight="1" x14ac:dyDescent="0.2"/>
    <row r="58" spans="1:61" ht="12" customHeight="1" x14ac:dyDescent="0.2"/>
    <row r="59" spans="1:61" ht="12" customHeight="1" x14ac:dyDescent="0.2"/>
    <row r="60" spans="1:61" ht="12" customHeight="1" x14ac:dyDescent="0.2"/>
    <row r="61" spans="1:61" ht="12" customHeight="1" x14ac:dyDescent="0.2"/>
    <row r="62" spans="1:61" ht="12" customHeight="1" x14ac:dyDescent="0.2"/>
    <row r="63" spans="1:61" ht="12" customHeight="1" x14ac:dyDescent="0.2"/>
    <row r="64" spans="1:61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111" spans="58:58" x14ac:dyDescent="0.2">
      <c r="BF111" s="101"/>
    </row>
  </sheetData>
  <mergeCells count="282">
    <mergeCell ref="B1:G1"/>
    <mergeCell ref="B2:G2"/>
    <mergeCell ref="H2:M2"/>
    <mergeCell ref="N2:S2"/>
    <mergeCell ref="T2:Y2"/>
    <mergeCell ref="Z2:AE2"/>
    <mergeCell ref="AF2:AK2"/>
    <mergeCell ref="AL2:AQ2"/>
    <mergeCell ref="AR2:AW2"/>
    <mergeCell ref="AX2:BC2"/>
    <mergeCell ref="BD2:BI2"/>
    <mergeCell ref="B3:G3"/>
    <mergeCell ref="H3:M3"/>
    <mergeCell ref="N3:S3"/>
    <mergeCell ref="T3:Y3"/>
    <mergeCell ref="Z3:AE3"/>
    <mergeCell ref="AF3:AK3"/>
    <mergeCell ref="AL3:AQ3"/>
    <mergeCell ref="AR3:AW3"/>
    <mergeCell ref="AX3:BC3"/>
    <mergeCell ref="BD3:BI3"/>
    <mergeCell ref="BJ44:BK44"/>
    <mergeCell ref="BL44:BN44"/>
    <mergeCell ref="B49:G49"/>
    <mergeCell ref="H49:M49"/>
    <mergeCell ref="N49:S49"/>
    <mergeCell ref="T49:Y49"/>
    <mergeCell ref="Z49:AE49"/>
    <mergeCell ref="AF49:AK49"/>
    <mergeCell ref="AL49:AQ49"/>
    <mergeCell ref="AR49:AW49"/>
    <mergeCell ref="AX49:BC49"/>
    <mergeCell ref="BD49:BI49"/>
    <mergeCell ref="B50:G50"/>
    <mergeCell ref="H50:M50"/>
    <mergeCell ref="N50:S50"/>
    <mergeCell ref="T50:Y50"/>
    <mergeCell ref="Z50:AE50"/>
    <mergeCell ref="AF50:AK50"/>
    <mergeCell ref="AL50:AQ50"/>
    <mergeCell ref="AR50:AW50"/>
    <mergeCell ref="AX50:BC50"/>
    <mergeCell ref="BD50:BI50"/>
    <mergeCell ref="A5:A7"/>
    <mergeCell ref="A9:A11"/>
    <mergeCell ref="A13:A15"/>
    <mergeCell ref="A17:A19"/>
    <mergeCell ref="A21:A23"/>
    <mergeCell ref="A25:A27"/>
    <mergeCell ref="A29:A31"/>
    <mergeCell ref="A33:A35"/>
    <mergeCell ref="A37:A39"/>
    <mergeCell ref="A41:A43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H4:H7"/>
    <mergeCell ref="H12:H15"/>
    <mergeCell ref="H16:H19"/>
    <mergeCell ref="H20:H23"/>
    <mergeCell ref="H24:H27"/>
    <mergeCell ref="H28:H31"/>
    <mergeCell ref="H32:H35"/>
    <mergeCell ref="H36:H39"/>
    <mergeCell ref="H40:H43"/>
    <mergeCell ref="N4:N7"/>
    <mergeCell ref="N8:N11"/>
    <mergeCell ref="N16:N19"/>
    <mergeCell ref="N20:N23"/>
    <mergeCell ref="N24:N27"/>
    <mergeCell ref="N28:N31"/>
    <mergeCell ref="N32:N35"/>
    <mergeCell ref="N36:N39"/>
    <mergeCell ref="N40:N43"/>
    <mergeCell ref="T4:T7"/>
    <mergeCell ref="T8:T11"/>
    <mergeCell ref="T12:T15"/>
    <mergeCell ref="T20:T23"/>
    <mergeCell ref="T24:T27"/>
    <mergeCell ref="T28:T31"/>
    <mergeCell ref="T32:T35"/>
    <mergeCell ref="T36:T39"/>
    <mergeCell ref="T40:T43"/>
    <mergeCell ref="Z4:Z7"/>
    <mergeCell ref="Z8:Z11"/>
    <mergeCell ref="Z12:Z15"/>
    <mergeCell ref="Z16:Z19"/>
    <mergeCell ref="Z24:Z27"/>
    <mergeCell ref="Z28:Z31"/>
    <mergeCell ref="Z32:Z35"/>
    <mergeCell ref="Z36:Z39"/>
    <mergeCell ref="Z40:Z43"/>
    <mergeCell ref="AF4:AF7"/>
    <mergeCell ref="AF8:AF11"/>
    <mergeCell ref="AF12:AF15"/>
    <mergeCell ref="AF16:AF19"/>
    <mergeCell ref="AF20:AF23"/>
    <mergeCell ref="AF28:AF31"/>
    <mergeCell ref="AF32:AF35"/>
    <mergeCell ref="AF36:AF39"/>
    <mergeCell ref="AF40:AF43"/>
    <mergeCell ref="AL4:AL7"/>
    <mergeCell ref="AL8:AL11"/>
    <mergeCell ref="AL12:AL15"/>
    <mergeCell ref="AL16:AL19"/>
    <mergeCell ref="AL20:AL23"/>
    <mergeCell ref="AL24:AL27"/>
    <mergeCell ref="AL32:AL35"/>
    <mergeCell ref="AL36:AL39"/>
    <mergeCell ref="AL40:AL43"/>
    <mergeCell ref="AR40:AR43"/>
    <mergeCell ref="AX4:AX7"/>
    <mergeCell ref="AX8:AX11"/>
    <mergeCell ref="AX12:AX15"/>
    <mergeCell ref="AX16:AX19"/>
    <mergeCell ref="AX20:AX23"/>
    <mergeCell ref="AX24:AX27"/>
    <mergeCell ref="AX28:AX31"/>
    <mergeCell ref="AX32:AX35"/>
    <mergeCell ref="AX36:AX39"/>
    <mergeCell ref="AX40:AX43"/>
    <mergeCell ref="AR4:AR7"/>
    <mergeCell ref="AR8:AR11"/>
    <mergeCell ref="AR12:AR15"/>
    <mergeCell ref="AR16:AR19"/>
    <mergeCell ref="AR20:AR23"/>
    <mergeCell ref="AR24:AR27"/>
    <mergeCell ref="AR28:AR31"/>
    <mergeCell ref="AR32:AR35"/>
    <mergeCell ref="AR36:AR39"/>
    <mergeCell ref="BD40:BD43"/>
    <mergeCell ref="BJ4:BJ7"/>
    <mergeCell ref="BJ8:BJ11"/>
    <mergeCell ref="BJ12:BJ15"/>
    <mergeCell ref="BJ16:BJ19"/>
    <mergeCell ref="BJ20:BJ23"/>
    <mergeCell ref="BJ24:BJ27"/>
    <mergeCell ref="BJ28:BJ31"/>
    <mergeCell ref="BJ32:BJ35"/>
    <mergeCell ref="BJ36:BJ39"/>
    <mergeCell ref="BJ40:BJ43"/>
    <mergeCell ref="BD4:BD7"/>
    <mergeCell ref="BD8:BD11"/>
    <mergeCell ref="BD12:BD15"/>
    <mergeCell ref="BD16:BD19"/>
    <mergeCell ref="BD20:BD23"/>
    <mergeCell ref="BD24:BD27"/>
    <mergeCell ref="BD28:BD31"/>
    <mergeCell ref="BD32:BD35"/>
    <mergeCell ref="BD36:BD39"/>
    <mergeCell ref="BK40:BK43"/>
    <mergeCell ref="BL4:BL7"/>
    <mergeCell ref="BL8:BL11"/>
    <mergeCell ref="BL12:BL15"/>
    <mergeCell ref="BL16:BL19"/>
    <mergeCell ref="BL20:BL23"/>
    <mergeCell ref="BL24:BL27"/>
    <mergeCell ref="BL28:BL31"/>
    <mergeCell ref="BL32:BL35"/>
    <mergeCell ref="BL36:BL39"/>
    <mergeCell ref="BL40:BL43"/>
    <mergeCell ref="BK4:BK7"/>
    <mergeCell ref="BK8:BK11"/>
    <mergeCell ref="BK12:BK15"/>
    <mergeCell ref="BK16:BK19"/>
    <mergeCell ref="BK20:BK23"/>
    <mergeCell ref="BK24:BK27"/>
    <mergeCell ref="BK28:BK31"/>
    <mergeCell ref="BK32:BK35"/>
    <mergeCell ref="BK36:BK39"/>
    <mergeCell ref="BM36:BM39"/>
    <mergeCell ref="BM40:BM43"/>
    <mergeCell ref="BN2:BN3"/>
    <mergeCell ref="BN4:BN7"/>
    <mergeCell ref="BN8:BN11"/>
    <mergeCell ref="BN12:BN15"/>
    <mergeCell ref="BN16:BN19"/>
    <mergeCell ref="BN20:BN23"/>
    <mergeCell ref="BN24:BN27"/>
    <mergeCell ref="BN28:BN31"/>
    <mergeCell ref="BN32:BN35"/>
    <mergeCell ref="BN36:BN39"/>
    <mergeCell ref="BN40:BN43"/>
    <mergeCell ref="BM2:BM3"/>
    <mergeCell ref="BM4:BM7"/>
    <mergeCell ref="BM8:BM11"/>
    <mergeCell ref="BM12:BM15"/>
    <mergeCell ref="BM16:BM19"/>
    <mergeCell ref="BM20:BM23"/>
    <mergeCell ref="BM24:BM27"/>
    <mergeCell ref="BM28:BM31"/>
    <mergeCell ref="BM32:BM35"/>
    <mergeCell ref="BO40:BO43"/>
    <mergeCell ref="BP2:BP3"/>
    <mergeCell ref="BP4:BP7"/>
    <mergeCell ref="BP8:BP11"/>
    <mergeCell ref="BP12:BP15"/>
    <mergeCell ref="BP16:BP19"/>
    <mergeCell ref="BP20:BP23"/>
    <mergeCell ref="BP24:BP27"/>
    <mergeCell ref="BP28:BP31"/>
    <mergeCell ref="BP32:BP35"/>
    <mergeCell ref="BP36:BP39"/>
    <mergeCell ref="BP40:BP43"/>
    <mergeCell ref="BO4:BO7"/>
    <mergeCell ref="BO8:BO11"/>
    <mergeCell ref="BO12:BO15"/>
    <mergeCell ref="BO16:BO19"/>
    <mergeCell ref="BO20:BO23"/>
    <mergeCell ref="BO24:BO27"/>
    <mergeCell ref="BO28:BO31"/>
    <mergeCell ref="BO32:BO35"/>
    <mergeCell ref="BO36:BO39"/>
    <mergeCell ref="BR20:BR23"/>
    <mergeCell ref="BR24:BR27"/>
    <mergeCell ref="BR28:BR31"/>
    <mergeCell ref="BR32:BR35"/>
    <mergeCell ref="BR36:BR39"/>
    <mergeCell ref="BR40:BR43"/>
    <mergeCell ref="BQ2:BQ3"/>
    <mergeCell ref="BQ4:BQ7"/>
    <mergeCell ref="BQ8:BQ11"/>
    <mergeCell ref="BQ12:BQ15"/>
    <mergeCell ref="BQ16:BQ19"/>
    <mergeCell ref="BQ20:BQ23"/>
    <mergeCell ref="BQ24:BQ27"/>
    <mergeCell ref="BQ28:BQ31"/>
    <mergeCell ref="BQ32:BQ35"/>
    <mergeCell ref="B4:G7"/>
    <mergeCell ref="BU2:BU3"/>
    <mergeCell ref="BU4:BU7"/>
    <mergeCell ref="BU8:BU11"/>
    <mergeCell ref="BU12:BU15"/>
    <mergeCell ref="BU16:BU19"/>
    <mergeCell ref="BU20:BU23"/>
    <mergeCell ref="BU24:BU27"/>
    <mergeCell ref="BU28:BU31"/>
    <mergeCell ref="BT2:BT3"/>
    <mergeCell ref="BT4:BT7"/>
    <mergeCell ref="BT8:BT11"/>
    <mergeCell ref="BT12:BT15"/>
    <mergeCell ref="BT16:BT19"/>
    <mergeCell ref="BT20:BT23"/>
    <mergeCell ref="BT24:BT27"/>
    <mergeCell ref="BT28:BT31"/>
    <mergeCell ref="BS2:BS3"/>
    <mergeCell ref="BS4:BS7"/>
    <mergeCell ref="BS8:BS11"/>
    <mergeCell ref="BS12:BS15"/>
    <mergeCell ref="BS16:BS19"/>
    <mergeCell ref="BS20:BS23"/>
    <mergeCell ref="BS24:BS27"/>
    <mergeCell ref="BJ2:BL3"/>
    <mergeCell ref="BU36:BU39"/>
    <mergeCell ref="BU40:BU43"/>
    <mergeCell ref="AL28:AQ31"/>
    <mergeCell ref="AF24:AK27"/>
    <mergeCell ref="Z20:AE23"/>
    <mergeCell ref="T16:Y19"/>
    <mergeCell ref="N12:S15"/>
    <mergeCell ref="H8:M11"/>
    <mergeCell ref="BU32:BU35"/>
    <mergeCell ref="BS36:BS39"/>
    <mergeCell ref="BS40:BS43"/>
    <mergeCell ref="BT32:BT35"/>
    <mergeCell ref="BT36:BT39"/>
    <mergeCell ref="BT40:BT43"/>
    <mergeCell ref="BS28:BS31"/>
    <mergeCell ref="BS32:BS35"/>
    <mergeCell ref="BQ36:BQ39"/>
    <mergeCell ref="BQ40:BQ43"/>
    <mergeCell ref="BR2:BR3"/>
    <mergeCell ref="BR4:BR7"/>
    <mergeCell ref="BR8:BR11"/>
    <mergeCell ref="BR12:BR15"/>
    <mergeCell ref="BR16:BR19"/>
  </mergeCells>
  <phoneticPr fontId="13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0CB9-B28F-45BF-86D7-A7D5E811A8A9}">
  <sheetPr>
    <tabColor rgb="FF00B0F0"/>
  </sheetPr>
  <dimension ref="A1:BY111"/>
  <sheetViews>
    <sheetView workbookViewId="0">
      <pane xSplit="1" topLeftCell="B1" activePane="topRight" state="frozen"/>
      <selection pane="topRight" activeCell="H3" sqref="H3:M3"/>
    </sheetView>
  </sheetViews>
  <sheetFormatPr defaultColWidth="9" defaultRowHeight="13.2" x14ac:dyDescent="0.2"/>
  <cols>
    <col min="1" max="1" width="9.44140625" customWidth="1"/>
    <col min="2" max="2" width="2.6640625" customWidth="1"/>
    <col min="3" max="4" width="3.109375" customWidth="1"/>
    <col min="5" max="5" width="1.6640625" customWidth="1"/>
    <col min="6" max="10" width="3.109375" customWidth="1"/>
    <col min="11" max="11" width="1.6640625" customWidth="1"/>
    <col min="12" max="16" width="3.109375" customWidth="1"/>
    <col min="17" max="17" width="1.6640625" customWidth="1"/>
    <col min="18" max="22" width="3.109375" customWidth="1"/>
    <col min="23" max="23" width="1.6640625" customWidth="1"/>
    <col min="24" max="28" width="3.109375" customWidth="1"/>
    <col min="29" max="29" width="1.6640625" customWidth="1"/>
    <col min="30" max="34" width="3.109375" customWidth="1"/>
    <col min="35" max="35" width="1.6640625" customWidth="1"/>
    <col min="36" max="37" width="3.109375" customWidth="1"/>
    <col min="38" max="40" width="3.109375" hidden="1" customWidth="1"/>
    <col min="41" max="41" width="1.6640625" hidden="1" customWidth="1"/>
    <col min="42" max="42" width="3.109375" hidden="1" customWidth="1"/>
    <col min="43" max="43" width="3" hidden="1" customWidth="1"/>
    <col min="44" max="46" width="3.109375" hidden="1" customWidth="1"/>
    <col min="47" max="47" width="1.6640625" hidden="1" customWidth="1"/>
    <col min="48" max="52" width="3.109375" hidden="1" customWidth="1"/>
    <col min="53" max="53" width="1.6640625" hidden="1" customWidth="1"/>
    <col min="54" max="58" width="3.109375" hidden="1" customWidth="1"/>
    <col min="59" max="59" width="1.6640625" hidden="1" customWidth="1"/>
    <col min="60" max="61" width="3.109375" hidden="1" customWidth="1"/>
    <col min="62" max="62" width="2.6640625" customWidth="1"/>
    <col min="63" max="63" width="0.77734375" customWidth="1"/>
    <col min="64" max="64" width="2.6640625" customWidth="1"/>
    <col min="65" max="65" width="3" customWidth="1"/>
    <col min="66" max="66" width="3.21875" customWidth="1"/>
    <col min="67" max="67" width="0.77734375" customWidth="1"/>
    <col min="68" max="68" width="2.77734375" customWidth="1"/>
    <col min="69" max="69" width="7.44140625" hidden="1" customWidth="1"/>
    <col min="70" max="70" width="4" hidden="1" customWidth="1"/>
    <col min="71" max="71" width="4.109375" hidden="1" customWidth="1"/>
    <col min="72" max="72" width="5.88671875" hidden="1" customWidth="1"/>
    <col min="73" max="73" width="4.6640625" customWidth="1"/>
    <col min="74" max="77" width="9" hidden="1" customWidth="1"/>
    <col min="258" max="258" width="9.44140625" customWidth="1"/>
    <col min="259" max="259" width="2.6640625" customWidth="1"/>
    <col min="260" max="261" width="3.109375" customWidth="1"/>
    <col min="262" max="262" width="1.6640625" customWidth="1"/>
    <col min="263" max="267" width="3.109375" customWidth="1"/>
    <col min="268" max="268" width="1.6640625" customWidth="1"/>
    <col min="269" max="273" width="3.109375" customWidth="1"/>
    <col min="274" max="274" width="1.6640625" customWidth="1"/>
    <col min="275" max="279" width="3.109375" customWidth="1"/>
    <col min="280" max="280" width="1.6640625" customWidth="1"/>
    <col min="281" max="285" width="3.109375" customWidth="1"/>
    <col min="286" max="286" width="1.6640625" customWidth="1"/>
    <col min="287" max="291" width="3.109375" customWidth="1"/>
    <col min="292" max="292" width="1.6640625" customWidth="1"/>
    <col min="293" max="297" width="3.109375" customWidth="1"/>
    <col min="298" max="298" width="1.6640625" customWidth="1"/>
    <col min="299" max="303" width="3.109375" customWidth="1"/>
    <col min="304" max="304" width="1.6640625" customWidth="1"/>
    <col min="305" max="309" width="3.109375" customWidth="1"/>
    <col min="310" max="310" width="1.6640625" customWidth="1"/>
    <col min="311" max="315" width="3.109375" customWidth="1"/>
    <col min="316" max="316" width="1.6640625" customWidth="1"/>
    <col min="317" max="318" width="3.109375" customWidth="1"/>
    <col min="319" max="319" width="2.6640625" customWidth="1"/>
    <col min="320" max="320" width="0.77734375" customWidth="1"/>
    <col min="321" max="321" width="2.21875" customWidth="1"/>
    <col min="322" max="322" width="3.21875" customWidth="1"/>
    <col min="323" max="323" width="0.77734375" customWidth="1"/>
    <col min="324" max="324" width="2.77734375" customWidth="1"/>
    <col min="325" max="325" width="5.88671875" customWidth="1"/>
    <col min="326" max="326" width="4" customWidth="1"/>
    <col min="327" max="327" width="3.6640625" customWidth="1"/>
    <col min="328" max="328" width="5.88671875" customWidth="1"/>
    <col min="329" max="329" width="4.6640625" customWidth="1"/>
    <col min="514" max="514" width="9.44140625" customWidth="1"/>
    <col min="515" max="515" width="2.6640625" customWidth="1"/>
    <col min="516" max="517" width="3.109375" customWidth="1"/>
    <col min="518" max="518" width="1.6640625" customWidth="1"/>
    <col min="519" max="523" width="3.109375" customWidth="1"/>
    <col min="524" max="524" width="1.6640625" customWidth="1"/>
    <col min="525" max="529" width="3.109375" customWidth="1"/>
    <col min="530" max="530" width="1.6640625" customWidth="1"/>
    <col min="531" max="535" width="3.109375" customWidth="1"/>
    <col min="536" max="536" width="1.6640625" customWidth="1"/>
    <col min="537" max="541" width="3.109375" customWidth="1"/>
    <col min="542" max="542" width="1.6640625" customWidth="1"/>
    <col min="543" max="547" width="3.109375" customWidth="1"/>
    <col min="548" max="548" width="1.6640625" customWidth="1"/>
    <col min="549" max="553" width="3.109375" customWidth="1"/>
    <col min="554" max="554" width="1.6640625" customWidth="1"/>
    <col min="555" max="559" width="3.109375" customWidth="1"/>
    <col min="560" max="560" width="1.6640625" customWidth="1"/>
    <col min="561" max="565" width="3.109375" customWidth="1"/>
    <col min="566" max="566" width="1.6640625" customWidth="1"/>
    <col min="567" max="571" width="3.109375" customWidth="1"/>
    <col min="572" max="572" width="1.6640625" customWidth="1"/>
    <col min="573" max="574" width="3.109375" customWidth="1"/>
    <col min="575" max="575" width="2.6640625" customWidth="1"/>
    <col min="576" max="576" width="0.77734375" customWidth="1"/>
    <col min="577" max="577" width="2.21875" customWidth="1"/>
    <col min="578" max="578" width="3.21875" customWidth="1"/>
    <col min="579" max="579" width="0.77734375" customWidth="1"/>
    <col min="580" max="580" width="2.77734375" customWidth="1"/>
    <col min="581" max="581" width="5.88671875" customWidth="1"/>
    <col min="582" max="582" width="4" customWidth="1"/>
    <col min="583" max="583" width="3.6640625" customWidth="1"/>
    <col min="584" max="584" width="5.88671875" customWidth="1"/>
    <col min="585" max="585" width="4.6640625" customWidth="1"/>
    <col min="770" max="770" width="9.44140625" customWidth="1"/>
    <col min="771" max="771" width="2.6640625" customWidth="1"/>
    <col min="772" max="773" width="3.109375" customWidth="1"/>
    <col min="774" max="774" width="1.6640625" customWidth="1"/>
    <col min="775" max="779" width="3.109375" customWidth="1"/>
    <col min="780" max="780" width="1.6640625" customWidth="1"/>
    <col min="781" max="785" width="3.109375" customWidth="1"/>
    <col min="786" max="786" width="1.6640625" customWidth="1"/>
    <col min="787" max="791" width="3.109375" customWidth="1"/>
    <col min="792" max="792" width="1.6640625" customWidth="1"/>
    <col min="793" max="797" width="3.109375" customWidth="1"/>
    <col min="798" max="798" width="1.6640625" customWidth="1"/>
    <col min="799" max="803" width="3.109375" customWidth="1"/>
    <col min="804" max="804" width="1.6640625" customWidth="1"/>
    <col min="805" max="809" width="3.109375" customWidth="1"/>
    <col min="810" max="810" width="1.6640625" customWidth="1"/>
    <col min="811" max="815" width="3.109375" customWidth="1"/>
    <col min="816" max="816" width="1.6640625" customWidth="1"/>
    <col min="817" max="821" width="3.109375" customWidth="1"/>
    <col min="822" max="822" width="1.6640625" customWidth="1"/>
    <col min="823" max="827" width="3.109375" customWidth="1"/>
    <col min="828" max="828" width="1.6640625" customWidth="1"/>
    <col min="829" max="830" width="3.109375" customWidth="1"/>
    <col min="831" max="831" width="2.6640625" customWidth="1"/>
    <col min="832" max="832" width="0.77734375" customWidth="1"/>
    <col min="833" max="833" width="2.21875" customWidth="1"/>
    <col min="834" max="834" width="3.21875" customWidth="1"/>
    <col min="835" max="835" width="0.77734375" customWidth="1"/>
    <col min="836" max="836" width="2.77734375" customWidth="1"/>
    <col min="837" max="837" width="5.88671875" customWidth="1"/>
    <col min="838" max="838" width="4" customWidth="1"/>
    <col min="839" max="839" width="3.6640625" customWidth="1"/>
    <col min="840" max="840" width="5.88671875" customWidth="1"/>
    <col min="841" max="841" width="4.6640625" customWidth="1"/>
    <col min="1026" max="1026" width="9.44140625" customWidth="1"/>
    <col min="1027" max="1027" width="2.6640625" customWidth="1"/>
    <col min="1028" max="1029" width="3.109375" customWidth="1"/>
    <col min="1030" max="1030" width="1.6640625" customWidth="1"/>
    <col min="1031" max="1035" width="3.109375" customWidth="1"/>
    <col min="1036" max="1036" width="1.6640625" customWidth="1"/>
    <col min="1037" max="1041" width="3.109375" customWidth="1"/>
    <col min="1042" max="1042" width="1.6640625" customWidth="1"/>
    <col min="1043" max="1047" width="3.109375" customWidth="1"/>
    <col min="1048" max="1048" width="1.6640625" customWidth="1"/>
    <col min="1049" max="1053" width="3.109375" customWidth="1"/>
    <col min="1054" max="1054" width="1.6640625" customWidth="1"/>
    <col min="1055" max="1059" width="3.109375" customWidth="1"/>
    <col min="1060" max="1060" width="1.6640625" customWidth="1"/>
    <col min="1061" max="1065" width="3.109375" customWidth="1"/>
    <col min="1066" max="1066" width="1.6640625" customWidth="1"/>
    <col min="1067" max="1071" width="3.109375" customWidth="1"/>
    <col min="1072" max="1072" width="1.6640625" customWidth="1"/>
    <col min="1073" max="1077" width="3.109375" customWidth="1"/>
    <col min="1078" max="1078" width="1.6640625" customWidth="1"/>
    <col min="1079" max="1083" width="3.109375" customWidth="1"/>
    <col min="1084" max="1084" width="1.6640625" customWidth="1"/>
    <col min="1085" max="1086" width="3.109375" customWidth="1"/>
    <col min="1087" max="1087" width="2.6640625" customWidth="1"/>
    <col min="1088" max="1088" width="0.77734375" customWidth="1"/>
    <col min="1089" max="1089" width="2.21875" customWidth="1"/>
    <col min="1090" max="1090" width="3.21875" customWidth="1"/>
    <col min="1091" max="1091" width="0.77734375" customWidth="1"/>
    <col min="1092" max="1092" width="2.77734375" customWidth="1"/>
    <col min="1093" max="1093" width="5.88671875" customWidth="1"/>
    <col min="1094" max="1094" width="4" customWidth="1"/>
    <col min="1095" max="1095" width="3.6640625" customWidth="1"/>
    <col min="1096" max="1096" width="5.88671875" customWidth="1"/>
    <col min="1097" max="1097" width="4.6640625" customWidth="1"/>
    <col min="1282" max="1282" width="9.44140625" customWidth="1"/>
    <col min="1283" max="1283" width="2.6640625" customWidth="1"/>
    <col min="1284" max="1285" width="3.109375" customWidth="1"/>
    <col min="1286" max="1286" width="1.6640625" customWidth="1"/>
    <col min="1287" max="1291" width="3.109375" customWidth="1"/>
    <col min="1292" max="1292" width="1.6640625" customWidth="1"/>
    <col min="1293" max="1297" width="3.109375" customWidth="1"/>
    <col min="1298" max="1298" width="1.6640625" customWidth="1"/>
    <col min="1299" max="1303" width="3.109375" customWidth="1"/>
    <col min="1304" max="1304" width="1.6640625" customWidth="1"/>
    <col min="1305" max="1309" width="3.109375" customWidth="1"/>
    <col min="1310" max="1310" width="1.6640625" customWidth="1"/>
    <col min="1311" max="1315" width="3.109375" customWidth="1"/>
    <col min="1316" max="1316" width="1.6640625" customWidth="1"/>
    <col min="1317" max="1321" width="3.109375" customWidth="1"/>
    <col min="1322" max="1322" width="1.6640625" customWidth="1"/>
    <col min="1323" max="1327" width="3.109375" customWidth="1"/>
    <col min="1328" max="1328" width="1.6640625" customWidth="1"/>
    <col min="1329" max="1333" width="3.109375" customWidth="1"/>
    <col min="1334" max="1334" width="1.6640625" customWidth="1"/>
    <col min="1335" max="1339" width="3.109375" customWidth="1"/>
    <col min="1340" max="1340" width="1.6640625" customWidth="1"/>
    <col min="1341" max="1342" width="3.109375" customWidth="1"/>
    <col min="1343" max="1343" width="2.6640625" customWidth="1"/>
    <col min="1344" max="1344" width="0.77734375" customWidth="1"/>
    <col min="1345" max="1345" width="2.21875" customWidth="1"/>
    <col min="1346" max="1346" width="3.21875" customWidth="1"/>
    <col min="1347" max="1347" width="0.77734375" customWidth="1"/>
    <col min="1348" max="1348" width="2.77734375" customWidth="1"/>
    <col min="1349" max="1349" width="5.88671875" customWidth="1"/>
    <col min="1350" max="1350" width="4" customWidth="1"/>
    <col min="1351" max="1351" width="3.6640625" customWidth="1"/>
    <col min="1352" max="1352" width="5.88671875" customWidth="1"/>
    <col min="1353" max="1353" width="4.6640625" customWidth="1"/>
    <col min="1538" max="1538" width="9.44140625" customWidth="1"/>
    <col min="1539" max="1539" width="2.6640625" customWidth="1"/>
    <col min="1540" max="1541" width="3.109375" customWidth="1"/>
    <col min="1542" max="1542" width="1.6640625" customWidth="1"/>
    <col min="1543" max="1547" width="3.109375" customWidth="1"/>
    <col min="1548" max="1548" width="1.6640625" customWidth="1"/>
    <col min="1549" max="1553" width="3.109375" customWidth="1"/>
    <col min="1554" max="1554" width="1.6640625" customWidth="1"/>
    <col min="1555" max="1559" width="3.109375" customWidth="1"/>
    <col min="1560" max="1560" width="1.6640625" customWidth="1"/>
    <col min="1561" max="1565" width="3.109375" customWidth="1"/>
    <col min="1566" max="1566" width="1.6640625" customWidth="1"/>
    <col min="1567" max="1571" width="3.109375" customWidth="1"/>
    <col min="1572" max="1572" width="1.6640625" customWidth="1"/>
    <col min="1573" max="1577" width="3.109375" customWidth="1"/>
    <col min="1578" max="1578" width="1.6640625" customWidth="1"/>
    <col min="1579" max="1583" width="3.109375" customWidth="1"/>
    <col min="1584" max="1584" width="1.6640625" customWidth="1"/>
    <col min="1585" max="1589" width="3.109375" customWidth="1"/>
    <col min="1590" max="1590" width="1.6640625" customWidth="1"/>
    <col min="1591" max="1595" width="3.109375" customWidth="1"/>
    <col min="1596" max="1596" width="1.6640625" customWidth="1"/>
    <col min="1597" max="1598" width="3.109375" customWidth="1"/>
    <col min="1599" max="1599" width="2.6640625" customWidth="1"/>
    <col min="1600" max="1600" width="0.77734375" customWidth="1"/>
    <col min="1601" max="1601" width="2.21875" customWidth="1"/>
    <col min="1602" max="1602" width="3.21875" customWidth="1"/>
    <col min="1603" max="1603" width="0.77734375" customWidth="1"/>
    <col min="1604" max="1604" width="2.77734375" customWidth="1"/>
    <col min="1605" max="1605" width="5.88671875" customWidth="1"/>
    <col min="1606" max="1606" width="4" customWidth="1"/>
    <col min="1607" max="1607" width="3.6640625" customWidth="1"/>
    <col min="1608" max="1608" width="5.88671875" customWidth="1"/>
    <col min="1609" max="1609" width="4.6640625" customWidth="1"/>
    <col min="1794" max="1794" width="9.44140625" customWidth="1"/>
    <col min="1795" max="1795" width="2.6640625" customWidth="1"/>
    <col min="1796" max="1797" width="3.109375" customWidth="1"/>
    <col min="1798" max="1798" width="1.6640625" customWidth="1"/>
    <col min="1799" max="1803" width="3.109375" customWidth="1"/>
    <col min="1804" max="1804" width="1.6640625" customWidth="1"/>
    <col min="1805" max="1809" width="3.109375" customWidth="1"/>
    <col min="1810" max="1810" width="1.6640625" customWidth="1"/>
    <col min="1811" max="1815" width="3.109375" customWidth="1"/>
    <col min="1816" max="1816" width="1.6640625" customWidth="1"/>
    <col min="1817" max="1821" width="3.109375" customWidth="1"/>
    <col min="1822" max="1822" width="1.6640625" customWidth="1"/>
    <col min="1823" max="1827" width="3.109375" customWidth="1"/>
    <col min="1828" max="1828" width="1.6640625" customWidth="1"/>
    <col min="1829" max="1833" width="3.109375" customWidth="1"/>
    <col min="1834" max="1834" width="1.6640625" customWidth="1"/>
    <col min="1835" max="1839" width="3.109375" customWidth="1"/>
    <col min="1840" max="1840" width="1.6640625" customWidth="1"/>
    <col min="1841" max="1845" width="3.109375" customWidth="1"/>
    <col min="1846" max="1846" width="1.6640625" customWidth="1"/>
    <col min="1847" max="1851" width="3.109375" customWidth="1"/>
    <col min="1852" max="1852" width="1.6640625" customWidth="1"/>
    <col min="1853" max="1854" width="3.109375" customWidth="1"/>
    <col min="1855" max="1855" width="2.6640625" customWidth="1"/>
    <col min="1856" max="1856" width="0.77734375" customWidth="1"/>
    <col min="1857" max="1857" width="2.21875" customWidth="1"/>
    <col min="1858" max="1858" width="3.21875" customWidth="1"/>
    <col min="1859" max="1859" width="0.77734375" customWidth="1"/>
    <col min="1860" max="1860" width="2.77734375" customWidth="1"/>
    <col min="1861" max="1861" width="5.88671875" customWidth="1"/>
    <col min="1862" max="1862" width="4" customWidth="1"/>
    <col min="1863" max="1863" width="3.6640625" customWidth="1"/>
    <col min="1864" max="1864" width="5.88671875" customWidth="1"/>
    <col min="1865" max="1865" width="4.6640625" customWidth="1"/>
    <col min="2050" max="2050" width="9.44140625" customWidth="1"/>
    <col min="2051" max="2051" width="2.6640625" customWidth="1"/>
    <col min="2052" max="2053" width="3.109375" customWidth="1"/>
    <col min="2054" max="2054" width="1.6640625" customWidth="1"/>
    <col min="2055" max="2059" width="3.109375" customWidth="1"/>
    <col min="2060" max="2060" width="1.6640625" customWidth="1"/>
    <col min="2061" max="2065" width="3.109375" customWidth="1"/>
    <col min="2066" max="2066" width="1.6640625" customWidth="1"/>
    <col min="2067" max="2071" width="3.109375" customWidth="1"/>
    <col min="2072" max="2072" width="1.6640625" customWidth="1"/>
    <col min="2073" max="2077" width="3.109375" customWidth="1"/>
    <col min="2078" max="2078" width="1.6640625" customWidth="1"/>
    <col min="2079" max="2083" width="3.109375" customWidth="1"/>
    <col min="2084" max="2084" width="1.6640625" customWidth="1"/>
    <col min="2085" max="2089" width="3.109375" customWidth="1"/>
    <col min="2090" max="2090" width="1.6640625" customWidth="1"/>
    <col min="2091" max="2095" width="3.109375" customWidth="1"/>
    <col min="2096" max="2096" width="1.6640625" customWidth="1"/>
    <col min="2097" max="2101" width="3.109375" customWidth="1"/>
    <col min="2102" max="2102" width="1.6640625" customWidth="1"/>
    <col min="2103" max="2107" width="3.109375" customWidth="1"/>
    <col min="2108" max="2108" width="1.6640625" customWidth="1"/>
    <col min="2109" max="2110" width="3.109375" customWidth="1"/>
    <col min="2111" max="2111" width="2.6640625" customWidth="1"/>
    <col min="2112" max="2112" width="0.77734375" customWidth="1"/>
    <col min="2113" max="2113" width="2.21875" customWidth="1"/>
    <col min="2114" max="2114" width="3.21875" customWidth="1"/>
    <col min="2115" max="2115" width="0.77734375" customWidth="1"/>
    <col min="2116" max="2116" width="2.77734375" customWidth="1"/>
    <col min="2117" max="2117" width="5.88671875" customWidth="1"/>
    <col min="2118" max="2118" width="4" customWidth="1"/>
    <col min="2119" max="2119" width="3.6640625" customWidth="1"/>
    <col min="2120" max="2120" width="5.88671875" customWidth="1"/>
    <col min="2121" max="2121" width="4.6640625" customWidth="1"/>
    <col min="2306" max="2306" width="9.44140625" customWidth="1"/>
    <col min="2307" max="2307" width="2.6640625" customWidth="1"/>
    <col min="2308" max="2309" width="3.109375" customWidth="1"/>
    <col min="2310" max="2310" width="1.6640625" customWidth="1"/>
    <col min="2311" max="2315" width="3.109375" customWidth="1"/>
    <col min="2316" max="2316" width="1.6640625" customWidth="1"/>
    <col min="2317" max="2321" width="3.109375" customWidth="1"/>
    <col min="2322" max="2322" width="1.6640625" customWidth="1"/>
    <col min="2323" max="2327" width="3.109375" customWidth="1"/>
    <col min="2328" max="2328" width="1.6640625" customWidth="1"/>
    <col min="2329" max="2333" width="3.109375" customWidth="1"/>
    <col min="2334" max="2334" width="1.6640625" customWidth="1"/>
    <col min="2335" max="2339" width="3.109375" customWidth="1"/>
    <col min="2340" max="2340" width="1.6640625" customWidth="1"/>
    <col min="2341" max="2345" width="3.109375" customWidth="1"/>
    <col min="2346" max="2346" width="1.6640625" customWidth="1"/>
    <col min="2347" max="2351" width="3.109375" customWidth="1"/>
    <col min="2352" max="2352" width="1.6640625" customWidth="1"/>
    <col min="2353" max="2357" width="3.109375" customWidth="1"/>
    <col min="2358" max="2358" width="1.6640625" customWidth="1"/>
    <col min="2359" max="2363" width="3.109375" customWidth="1"/>
    <col min="2364" max="2364" width="1.6640625" customWidth="1"/>
    <col min="2365" max="2366" width="3.109375" customWidth="1"/>
    <col min="2367" max="2367" width="2.6640625" customWidth="1"/>
    <col min="2368" max="2368" width="0.77734375" customWidth="1"/>
    <col min="2369" max="2369" width="2.21875" customWidth="1"/>
    <col min="2370" max="2370" width="3.21875" customWidth="1"/>
    <col min="2371" max="2371" width="0.77734375" customWidth="1"/>
    <col min="2372" max="2372" width="2.77734375" customWidth="1"/>
    <col min="2373" max="2373" width="5.88671875" customWidth="1"/>
    <col min="2374" max="2374" width="4" customWidth="1"/>
    <col min="2375" max="2375" width="3.6640625" customWidth="1"/>
    <col min="2376" max="2376" width="5.88671875" customWidth="1"/>
    <col min="2377" max="2377" width="4.6640625" customWidth="1"/>
    <col min="2562" max="2562" width="9.44140625" customWidth="1"/>
    <col min="2563" max="2563" width="2.6640625" customWidth="1"/>
    <col min="2564" max="2565" width="3.109375" customWidth="1"/>
    <col min="2566" max="2566" width="1.6640625" customWidth="1"/>
    <col min="2567" max="2571" width="3.109375" customWidth="1"/>
    <col min="2572" max="2572" width="1.6640625" customWidth="1"/>
    <col min="2573" max="2577" width="3.109375" customWidth="1"/>
    <col min="2578" max="2578" width="1.6640625" customWidth="1"/>
    <col min="2579" max="2583" width="3.109375" customWidth="1"/>
    <col min="2584" max="2584" width="1.6640625" customWidth="1"/>
    <col min="2585" max="2589" width="3.109375" customWidth="1"/>
    <col min="2590" max="2590" width="1.6640625" customWidth="1"/>
    <col min="2591" max="2595" width="3.109375" customWidth="1"/>
    <col min="2596" max="2596" width="1.6640625" customWidth="1"/>
    <col min="2597" max="2601" width="3.109375" customWidth="1"/>
    <col min="2602" max="2602" width="1.6640625" customWidth="1"/>
    <col min="2603" max="2607" width="3.109375" customWidth="1"/>
    <col min="2608" max="2608" width="1.6640625" customWidth="1"/>
    <col min="2609" max="2613" width="3.109375" customWidth="1"/>
    <col min="2614" max="2614" width="1.6640625" customWidth="1"/>
    <col min="2615" max="2619" width="3.109375" customWidth="1"/>
    <col min="2620" max="2620" width="1.6640625" customWidth="1"/>
    <col min="2621" max="2622" width="3.109375" customWidth="1"/>
    <col min="2623" max="2623" width="2.6640625" customWidth="1"/>
    <col min="2624" max="2624" width="0.77734375" customWidth="1"/>
    <col min="2625" max="2625" width="2.21875" customWidth="1"/>
    <col min="2626" max="2626" width="3.21875" customWidth="1"/>
    <col min="2627" max="2627" width="0.77734375" customWidth="1"/>
    <col min="2628" max="2628" width="2.77734375" customWidth="1"/>
    <col min="2629" max="2629" width="5.88671875" customWidth="1"/>
    <col min="2630" max="2630" width="4" customWidth="1"/>
    <col min="2631" max="2631" width="3.6640625" customWidth="1"/>
    <col min="2632" max="2632" width="5.88671875" customWidth="1"/>
    <col min="2633" max="2633" width="4.6640625" customWidth="1"/>
    <col min="2818" max="2818" width="9.44140625" customWidth="1"/>
    <col min="2819" max="2819" width="2.6640625" customWidth="1"/>
    <col min="2820" max="2821" width="3.109375" customWidth="1"/>
    <col min="2822" max="2822" width="1.6640625" customWidth="1"/>
    <col min="2823" max="2827" width="3.109375" customWidth="1"/>
    <col min="2828" max="2828" width="1.6640625" customWidth="1"/>
    <col min="2829" max="2833" width="3.109375" customWidth="1"/>
    <col min="2834" max="2834" width="1.6640625" customWidth="1"/>
    <col min="2835" max="2839" width="3.109375" customWidth="1"/>
    <col min="2840" max="2840" width="1.6640625" customWidth="1"/>
    <col min="2841" max="2845" width="3.109375" customWidth="1"/>
    <col min="2846" max="2846" width="1.6640625" customWidth="1"/>
    <col min="2847" max="2851" width="3.109375" customWidth="1"/>
    <col min="2852" max="2852" width="1.6640625" customWidth="1"/>
    <col min="2853" max="2857" width="3.109375" customWidth="1"/>
    <col min="2858" max="2858" width="1.6640625" customWidth="1"/>
    <col min="2859" max="2863" width="3.109375" customWidth="1"/>
    <col min="2864" max="2864" width="1.6640625" customWidth="1"/>
    <col min="2865" max="2869" width="3.109375" customWidth="1"/>
    <col min="2870" max="2870" width="1.6640625" customWidth="1"/>
    <col min="2871" max="2875" width="3.109375" customWidth="1"/>
    <col min="2876" max="2876" width="1.6640625" customWidth="1"/>
    <col min="2877" max="2878" width="3.109375" customWidth="1"/>
    <col min="2879" max="2879" width="2.6640625" customWidth="1"/>
    <col min="2880" max="2880" width="0.77734375" customWidth="1"/>
    <col min="2881" max="2881" width="2.21875" customWidth="1"/>
    <col min="2882" max="2882" width="3.21875" customWidth="1"/>
    <col min="2883" max="2883" width="0.77734375" customWidth="1"/>
    <col min="2884" max="2884" width="2.77734375" customWidth="1"/>
    <col min="2885" max="2885" width="5.88671875" customWidth="1"/>
    <col min="2886" max="2886" width="4" customWidth="1"/>
    <col min="2887" max="2887" width="3.6640625" customWidth="1"/>
    <col min="2888" max="2888" width="5.88671875" customWidth="1"/>
    <col min="2889" max="2889" width="4.6640625" customWidth="1"/>
    <col min="3074" max="3074" width="9.44140625" customWidth="1"/>
    <col min="3075" max="3075" width="2.6640625" customWidth="1"/>
    <col min="3076" max="3077" width="3.109375" customWidth="1"/>
    <col min="3078" max="3078" width="1.6640625" customWidth="1"/>
    <col min="3079" max="3083" width="3.109375" customWidth="1"/>
    <col min="3084" max="3084" width="1.6640625" customWidth="1"/>
    <col min="3085" max="3089" width="3.109375" customWidth="1"/>
    <col min="3090" max="3090" width="1.6640625" customWidth="1"/>
    <col min="3091" max="3095" width="3.109375" customWidth="1"/>
    <col min="3096" max="3096" width="1.6640625" customWidth="1"/>
    <col min="3097" max="3101" width="3.109375" customWidth="1"/>
    <col min="3102" max="3102" width="1.6640625" customWidth="1"/>
    <col min="3103" max="3107" width="3.109375" customWidth="1"/>
    <col min="3108" max="3108" width="1.6640625" customWidth="1"/>
    <col min="3109" max="3113" width="3.109375" customWidth="1"/>
    <col min="3114" max="3114" width="1.6640625" customWidth="1"/>
    <col min="3115" max="3119" width="3.109375" customWidth="1"/>
    <col min="3120" max="3120" width="1.6640625" customWidth="1"/>
    <col min="3121" max="3125" width="3.109375" customWidth="1"/>
    <col min="3126" max="3126" width="1.6640625" customWidth="1"/>
    <col min="3127" max="3131" width="3.109375" customWidth="1"/>
    <col min="3132" max="3132" width="1.6640625" customWidth="1"/>
    <col min="3133" max="3134" width="3.109375" customWidth="1"/>
    <col min="3135" max="3135" width="2.6640625" customWidth="1"/>
    <col min="3136" max="3136" width="0.77734375" customWidth="1"/>
    <col min="3137" max="3137" width="2.21875" customWidth="1"/>
    <col min="3138" max="3138" width="3.21875" customWidth="1"/>
    <col min="3139" max="3139" width="0.77734375" customWidth="1"/>
    <col min="3140" max="3140" width="2.77734375" customWidth="1"/>
    <col min="3141" max="3141" width="5.88671875" customWidth="1"/>
    <col min="3142" max="3142" width="4" customWidth="1"/>
    <col min="3143" max="3143" width="3.6640625" customWidth="1"/>
    <col min="3144" max="3144" width="5.88671875" customWidth="1"/>
    <col min="3145" max="3145" width="4.6640625" customWidth="1"/>
    <col min="3330" max="3330" width="9.44140625" customWidth="1"/>
    <col min="3331" max="3331" width="2.6640625" customWidth="1"/>
    <col min="3332" max="3333" width="3.109375" customWidth="1"/>
    <col min="3334" max="3334" width="1.6640625" customWidth="1"/>
    <col min="3335" max="3339" width="3.109375" customWidth="1"/>
    <col min="3340" max="3340" width="1.6640625" customWidth="1"/>
    <col min="3341" max="3345" width="3.109375" customWidth="1"/>
    <col min="3346" max="3346" width="1.6640625" customWidth="1"/>
    <col min="3347" max="3351" width="3.109375" customWidth="1"/>
    <col min="3352" max="3352" width="1.6640625" customWidth="1"/>
    <col min="3353" max="3357" width="3.109375" customWidth="1"/>
    <col min="3358" max="3358" width="1.6640625" customWidth="1"/>
    <col min="3359" max="3363" width="3.109375" customWidth="1"/>
    <col min="3364" max="3364" width="1.6640625" customWidth="1"/>
    <col min="3365" max="3369" width="3.109375" customWidth="1"/>
    <col min="3370" max="3370" width="1.6640625" customWidth="1"/>
    <col min="3371" max="3375" width="3.109375" customWidth="1"/>
    <col min="3376" max="3376" width="1.6640625" customWidth="1"/>
    <col min="3377" max="3381" width="3.109375" customWidth="1"/>
    <col min="3382" max="3382" width="1.6640625" customWidth="1"/>
    <col min="3383" max="3387" width="3.109375" customWidth="1"/>
    <col min="3388" max="3388" width="1.6640625" customWidth="1"/>
    <col min="3389" max="3390" width="3.109375" customWidth="1"/>
    <col min="3391" max="3391" width="2.6640625" customWidth="1"/>
    <col min="3392" max="3392" width="0.77734375" customWidth="1"/>
    <col min="3393" max="3393" width="2.21875" customWidth="1"/>
    <col min="3394" max="3394" width="3.21875" customWidth="1"/>
    <col min="3395" max="3395" width="0.77734375" customWidth="1"/>
    <col min="3396" max="3396" width="2.77734375" customWidth="1"/>
    <col min="3397" max="3397" width="5.88671875" customWidth="1"/>
    <col min="3398" max="3398" width="4" customWidth="1"/>
    <col min="3399" max="3399" width="3.6640625" customWidth="1"/>
    <col min="3400" max="3400" width="5.88671875" customWidth="1"/>
    <col min="3401" max="3401" width="4.6640625" customWidth="1"/>
    <col min="3586" max="3586" width="9.44140625" customWidth="1"/>
    <col min="3587" max="3587" width="2.6640625" customWidth="1"/>
    <col min="3588" max="3589" width="3.109375" customWidth="1"/>
    <col min="3590" max="3590" width="1.6640625" customWidth="1"/>
    <col min="3591" max="3595" width="3.109375" customWidth="1"/>
    <col min="3596" max="3596" width="1.6640625" customWidth="1"/>
    <col min="3597" max="3601" width="3.109375" customWidth="1"/>
    <col min="3602" max="3602" width="1.6640625" customWidth="1"/>
    <col min="3603" max="3607" width="3.109375" customWidth="1"/>
    <col min="3608" max="3608" width="1.6640625" customWidth="1"/>
    <col min="3609" max="3613" width="3.109375" customWidth="1"/>
    <col min="3614" max="3614" width="1.6640625" customWidth="1"/>
    <col min="3615" max="3619" width="3.109375" customWidth="1"/>
    <col min="3620" max="3620" width="1.6640625" customWidth="1"/>
    <col min="3621" max="3625" width="3.109375" customWidth="1"/>
    <col min="3626" max="3626" width="1.6640625" customWidth="1"/>
    <col min="3627" max="3631" width="3.109375" customWidth="1"/>
    <col min="3632" max="3632" width="1.6640625" customWidth="1"/>
    <col min="3633" max="3637" width="3.109375" customWidth="1"/>
    <col min="3638" max="3638" width="1.6640625" customWidth="1"/>
    <col min="3639" max="3643" width="3.109375" customWidth="1"/>
    <col min="3644" max="3644" width="1.6640625" customWidth="1"/>
    <col min="3645" max="3646" width="3.109375" customWidth="1"/>
    <col min="3647" max="3647" width="2.6640625" customWidth="1"/>
    <col min="3648" max="3648" width="0.77734375" customWidth="1"/>
    <col min="3649" max="3649" width="2.21875" customWidth="1"/>
    <col min="3650" max="3650" width="3.21875" customWidth="1"/>
    <col min="3651" max="3651" width="0.77734375" customWidth="1"/>
    <col min="3652" max="3652" width="2.77734375" customWidth="1"/>
    <col min="3653" max="3653" width="5.88671875" customWidth="1"/>
    <col min="3654" max="3654" width="4" customWidth="1"/>
    <col min="3655" max="3655" width="3.6640625" customWidth="1"/>
    <col min="3656" max="3656" width="5.88671875" customWidth="1"/>
    <col min="3657" max="3657" width="4.6640625" customWidth="1"/>
    <col min="3842" max="3842" width="9.44140625" customWidth="1"/>
    <col min="3843" max="3843" width="2.6640625" customWidth="1"/>
    <col min="3844" max="3845" width="3.109375" customWidth="1"/>
    <col min="3846" max="3846" width="1.6640625" customWidth="1"/>
    <col min="3847" max="3851" width="3.109375" customWidth="1"/>
    <col min="3852" max="3852" width="1.6640625" customWidth="1"/>
    <col min="3853" max="3857" width="3.109375" customWidth="1"/>
    <col min="3858" max="3858" width="1.6640625" customWidth="1"/>
    <col min="3859" max="3863" width="3.109375" customWidth="1"/>
    <col min="3864" max="3864" width="1.6640625" customWidth="1"/>
    <col min="3865" max="3869" width="3.109375" customWidth="1"/>
    <col min="3870" max="3870" width="1.6640625" customWidth="1"/>
    <col min="3871" max="3875" width="3.109375" customWidth="1"/>
    <col min="3876" max="3876" width="1.6640625" customWidth="1"/>
    <col min="3877" max="3881" width="3.109375" customWidth="1"/>
    <col min="3882" max="3882" width="1.6640625" customWidth="1"/>
    <col min="3883" max="3887" width="3.109375" customWidth="1"/>
    <col min="3888" max="3888" width="1.6640625" customWidth="1"/>
    <col min="3889" max="3893" width="3.109375" customWidth="1"/>
    <col min="3894" max="3894" width="1.6640625" customWidth="1"/>
    <col min="3895" max="3899" width="3.109375" customWidth="1"/>
    <col min="3900" max="3900" width="1.6640625" customWidth="1"/>
    <col min="3901" max="3902" width="3.109375" customWidth="1"/>
    <col min="3903" max="3903" width="2.6640625" customWidth="1"/>
    <col min="3904" max="3904" width="0.77734375" customWidth="1"/>
    <col min="3905" max="3905" width="2.21875" customWidth="1"/>
    <col min="3906" max="3906" width="3.21875" customWidth="1"/>
    <col min="3907" max="3907" width="0.77734375" customWidth="1"/>
    <col min="3908" max="3908" width="2.77734375" customWidth="1"/>
    <col min="3909" max="3909" width="5.88671875" customWidth="1"/>
    <col min="3910" max="3910" width="4" customWidth="1"/>
    <col min="3911" max="3911" width="3.6640625" customWidth="1"/>
    <col min="3912" max="3912" width="5.88671875" customWidth="1"/>
    <col min="3913" max="3913" width="4.6640625" customWidth="1"/>
    <col min="4098" max="4098" width="9.44140625" customWidth="1"/>
    <col min="4099" max="4099" width="2.6640625" customWidth="1"/>
    <col min="4100" max="4101" width="3.109375" customWidth="1"/>
    <col min="4102" max="4102" width="1.6640625" customWidth="1"/>
    <col min="4103" max="4107" width="3.109375" customWidth="1"/>
    <col min="4108" max="4108" width="1.6640625" customWidth="1"/>
    <col min="4109" max="4113" width="3.109375" customWidth="1"/>
    <col min="4114" max="4114" width="1.6640625" customWidth="1"/>
    <col min="4115" max="4119" width="3.109375" customWidth="1"/>
    <col min="4120" max="4120" width="1.6640625" customWidth="1"/>
    <col min="4121" max="4125" width="3.109375" customWidth="1"/>
    <col min="4126" max="4126" width="1.6640625" customWidth="1"/>
    <col min="4127" max="4131" width="3.109375" customWidth="1"/>
    <col min="4132" max="4132" width="1.6640625" customWidth="1"/>
    <col min="4133" max="4137" width="3.109375" customWidth="1"/>
    <col min="4138" max="4138" width="1.6640625" customWidth="1"/>
    <col min="4139" max="4143" width="3.109375" customWidth="1"/>
    <col min="4144" max="4144" width="1.6640625" customWidth="1"/>
    <col min="4145" max="4149" width="3.109375" customWidth="1"/>
    <col min="4150" max="4150" width="1.6640625" customWidth="1"/>
    <col min="4151" max="4155" width="3.109375" customWidth="1"/>
    <col min="4156" max="4156" width="1.6640625" customWidth="1"/>
    <col min="4157" max="4158" width="3.109375" customWidth="1"/>
    <col min="4159" max="4159" width="2.6640625" customWidth="1"/>
    <col min="4160" max="4160" width="0.77734375" customWidth="1"/>
    <col min="4161" max="4161" width="2.21875" customWidth="1"/>
    <col min="4162" max="4162" width="3.21875" customWidth="1"/>
    <col min="4163" max="4163" width="0.77734375" customWidth="1"/>
    <col min="4164" max="4164" width="2.77734375" customWidth="1"/>
    <col min="4165" max="4165" width="5.88671875" customWidth="1"/>
    <col min="4166" max="4166" width="4" customWidth="1"/>
    <col min="4167" max="4167" width="3.6640625" customWidth="1"/>
    <col min="4168" max="4168" width="5.88671875" customWidth="1"/>
    <col min="4169" max="4169" width="4.6640625" customWidth="1"/>
    <col min="4354" max="4354" width="9.44140625" customWidth="1"/>
    <col min="4355" max="4355" width="2.6640625" customWidth="1"/>
    <col min="4356" max="4357" width="3.109375" customWidth="1"/>
    <col min="4358" max="4358" width="1.6640625" customWidth="1"/>
    <col min="4359" max="4363" width="3.109375" customWidth="1"/>
    <col min="4364" max="4364" width="1.6640625" customWidth="1"/>
    <col min="4365" max="4369" width="3.109375" customWidth="1"/>
    <col min="4370" max="4370" width="1.6640625" customWidth="1"/>
    <col min="4371" max="4375" width="3.109375" customWidth="1"/>
    <col min="4376" max="4376" width="1.6640625" customWidth="1"/>
    <col min="4377" max="4381" width="3.109375" customWidth="1"/>
    <col min="4382" max="4382" width="1.6640625" customWidth="1"/>
    <col min="4383" max="4387" width="3.109375" customWidth="1"/>
    <col min="4388" max="4388" width="1.6640625" customWidth="1"/>
    <col min="4389" max="4393" width="3.109375" customWidth="1"/>
    <col min="4394" max="4394" width="1.6640625" customWidth="1"/>
    <col min="4395" max="4399" width="3.109375" customWidth="1"/>
    <col min="4400" max="4400" width="1.6640625" customWidth="1"/>
    <col min="4401" max="4405" width="3.109375" customWidth="1"/>
    <col min="4406" max="4406" width="1.6640625" customWidth="1"/>
    <col min="4407" max="4411" width="3.109375" customWidth="1"/>
    <col min="4412" max="4412" width="1.6640625" customWidth="1"/>
    <col min="4413" max="4414" width="3.109375" customWidth="1"/>
    <col min="4415" max="4415" width="2.6640625" customWidth="1"/>
    <col min="4416" max="4416" width="0.77734375" customWidth="1"/>
    <col min="4417" max="4417" width="2.21875" customWidth="1"/>
    <col min="4418" max="4418" width="3.21875" customWidth="1"/>
    <col min="4419" max="4419" width="0.77734375" customWidth="1"/>
    <col min="4420" max="4420" width="2.77734375" customWidth="1"/>
    <col min="4421" max="4421" width="5.88671875" customWidth="1"/>
    <col min="4422" max="4422" width="4" customWidth="1"/>
    <col min="4423" max="4423" width="3.6640625" customWidth="1"/>
    <col min="4424" max="4424" width="5.88671875" customWidth="1"/>
    <col min="4425" max="4425" width="4.6640625" customWidth="1"/>
    <col min="4610" max="4610" width="9.44140625" customWidth="1"/>
    <col min="4611" max="4611" width="2.6640625" customWidth="1"/>
    <col min="4612" max="4613" width="3.109375" customWidth="1"/>
    <col min="4614" max="4614" width="1.6640625" customWidth="1"/>
    <col min="4615" max="4619" width="3.109375" customWidth="1"/>
    <col min="4620" max="4620" width="1.6640625" customWidth="1"/>
    <col min="4621" max="4625" width="3.109375" customWidth="1"/>
    <col min="4626" max="4626" width="1.6640625" customWidth="1"/>
    <col min="4627" max="4631" width="3.109375" customWidth="1"/>
    <col min="4632" max="4632" width="1.6640625" customWidth="1"/>
    <col min="4633" max="4637" width="3.109375" customWidth="1"/>
    <col min="4638" max="4638" width="1.6640625" customWidth="1"/>
    <col min="4639" max="4643" width="3.109375" customWidth="1"/>
    <col min="4644" max="4644" width="1.6640625" customWidth="1"/>
    <col min="4645" max="4649" width="3.109375" customWidth="1"/>
    <col min="4650" max="4650" width="1.6640625" customWidth="1"/>
    <col min="4651" max="4655" width="3.109375" customWidth="1"/>
    <col min="4656" max="4656" width="1.6640625" customWidth="1"/>
    <col min="4657" max="4661" width="3.109375" customWidth="1"/>
    <col min="4662" max="4662" width="1.6640625" customWidth="1"/>
    <col min="4663" max="4667" width="3.109375" customWidth="1"/>
    <col min="4668" max="4668" width="1.6640625" customWidth="1"/>
    <col min="4669" max="4670" width="3.109375" customWidth="1"/>
    <col min="4671" max="4671" width="2.6640625" customWidth="1"/>
    <col min="4672" max="4672" width="0.77734375" customWidth="1"/>
    <col min="4673" max="4673" width="2.21875" customWidth="1"/>
    <col min="4674" max="4674" width="3.21875" customWidth="1"/>
    <col min="4675" max="4675" width="0.77734375" customWidth="1"/>
    <col min="4676" max="4676" width="2.77734375" customWidth="1"/>
    <col min="4677" max="4677" width="5.88671875" customWidth="1"/>
    <col min="4678" max="4678" width="4" customWidth="1"/>
    <col min="4679" max="4679" width="3.6640625" customWidth="1"/>
    <col min="4680" max="4680" width="5.88671875" customWidth="1"/>
    <col min="4681" max="4681" width="4.6640625" customWidth="1"/>
    <col min="4866" max="4866" width="9.44140625" customWidth="1"/>
    <col min="4867" max="4867" width="2.6640625" customWidth="1"/>
    <col min="4868" max="4869" width="3.109375" customWidth="1"/>
    <col min="4870" max="4870" width="1.6640625" customWidth="1"/>
    <col min="4871" max="4875" width="3.109375" customWidth="1"/>
    <col min="4876" max="4876" width="1.6640625" customWidth="1"/>
    <col min="4877" max="4881" width="3.109375" customWidth="1"/>
    <col min="4882" max="4882" width="1.6640625" customWidth="1"/>
    <col min="4883" max="4887" width="3.109375" customWidth="1"/>
    <col min="4888" max="4888" width="1.6640625" customWidth="1"/>
    <col min="4889" max="4893" width="3.109375" customWidth="1"/>
    <col min="4894" max="4894" width="1.6640625" customWidth="1"/>
    <col min="4895" max="4899" width="3.109375" customWidth="1"/>
    <col min="4900" max="4900" width="1.6640625" customWidth="1"/>
    <col min="4901" max="4905" width="3.109375" customWidth="1"/>
    <col min="4906" max="4906" width="1.6640625" customWidth="1"/>
    <col min="4907" max="4911" width="3.109375" customWidth="1"/>
    <col min="4912" max="4912" width="1.6640625" customWidth="1"/>
    <col min="4913" max="4917" width="3.109375" customWidth="1"/>
    <col min="4918" max="4918" width="1.6640625" customWidth="1"/>
    <col min="4919" max="4923" width="3.109375" customWidth="1"/>
    <col min="4924" max="4924" width="1.6640625" customWidth="1"/>
    <col min="4925" max="4926" width="3.109375" customWidth="1"/>
    <col min="4927" max="4927" width="2.6640625" customWidth="1"/>
    <col min="4928" max="4928" width="0.77734375" customWidth="1"/>
    <col min="4929" max="4929" width="2.21875" customWidth="1"/>
    <col min="4930" max="4930" width="3.21875" customWidth="1"/>
    <col min="4931" max="4931" width="0.77734375" customWidth="1"/>
    <col min="4932" max="4932" width="2.77734375" customWidth="1"/>
    <col min="4933" max="4933" width="5.88671875" customWidth="1"/>
    <col min="4934" max="4934" width="4" customWidth="1"/>
    <col min="4935" max="4935" width="3.6640625" customWidth="1"/>
    <col min="4936" max="4936" width="5.88671875" customWidth="1"/>
    <col min="4937" max="4937" width="4.6640625" customWidth="1"/>
    <col min="5122" max="5122" width="9.44140625" customWidth="1"/>
    <col min="5123" max="5123" width="2.6640625" customWidth="1"/>
    <col min="5124" max="5125" width="3.109375" customWidth="1"/>
    <col min="5126" max="5126" width="1.6640625" customWidth="1"/>
    <col min="5127" max="5131" width="3.109375" customWidth="1"/>
    <col min="5132" max="5132" width="1.6640625" customWidth="1"/>
    <col min="5133" max="5137" width="3.109375" customWidth="1"/>
    <col min="5138" max="5138" width="1.6640625" customWidth="1"/>
    <col min="5139" max="5143" width="3.109375" customWidth="1"/>
    <col min="5144" max="5144" width="1.6640625" customWidth="1"/>
    <col min="5145" max="5149" width="3.109375" customWidth="1"/>
    <col min="5150" max="5150" width="1.6640625" customWidth="1"/>
    <col min="5151" max="5155" width="3.109375" customWidth="1"/>
    <col min="5156" max="5156" width="1.6640625" customWidth="1"/>
    <col min="5157" max="5161" width="3.109375" customWidth="1"/>
    <col min="5162" max="5162" width="1.6640625" customWidth="1"/>
    <col min="5163" max="5167" width="3.109375" customWidth="1"/>
    <col min="5168" max="5168" width="1.6640625" customWidth="1"/>
    <col min="5169" max="5173" width="3.109375" customWidth="1"/>
    <col min="5174" max="5174" width="1.6640625" customWidth="1"/>
    <col min="5175" max="5179" width="3.109375" customWidth="1"/>
    <col min="5180" max="5180" width="1.6640625" customWidth="1"/>
    <col min="5181" max="5182" width="3.109375" customWidth="1"/>
    <col min="5183" max="5183" width="2.6640625" customWidth="1"/>
    <col min="5184" max="5184" width="0.77734375" customWidth="1"/>
    <col min="5185" max="5185" width="2.21875" customWidth="1"/>
    <col min="5186" max="5186" width="3.21875" customWidth="1"/>
    <col min="5187" max="5187" width="0.77734375" customWidth="1"/>
    <col min="5188" max="5188" width="2.77734375" customWidth="1"/>
    <col min="5189" max="5189" width="5.88671875" customWidth="1"/>
    <col min="5190" max="5190" width="4" customWidth="1"/>
    <col min="5191" max="5191" width="3.6640625" customWidth="1"/>
    <col min="5192" max="5192" width="5.88671875" customWidth="1"/>
    <col min="5193" max="5193" width="4.6640625" customWidth="1"/>
    <col min="5378" max="5378" width="9.44140625" customWidth="1"/>
    <col min="5379" max="5379" width="2.6640625" customWidth="1"/>
    <col min="5380" max="5381" width="3.109375" customWidth="1"/>
    <col min="5382" max="5382" width="1.6640625" customWidth="1"/>
    <col min="5383" max="5387" width="3.109375" customWidth="1"/>
    <col min="5388" max="5388" width="1.6640625" customWidth="1"/>
    <col min="5389" max="5393" width="3.109375" customWidth="1"/>
    <col min="5394" max="5394" width="1.6640625" customWidth="1"/>
    <col min="5395" max="5399" width="3.109375" customWidth="1"/>
    <col min="5400" max="5400" width="1.6640625" customWidth="1"/>
    <col min="5401" max="5405" width="3.109375" customWidth="1"/>
    <col min="5406" max="5406" width="1.6640625" customWidth="1"/>
    <col min="5407" max="5411" width="3.109375" customWidth="1"/>
    <col min="5412" max="5412" width="1.6640625" customWidth="1"/>
    <col min="5413" max="5417" width="3.109375" customWidth="1"/>
    <col min="5418" max="5418" width="1.6640625" customWidth="1"/>
    <col min="5419" max="5423" width="3.109375" customWidth="1"/>
    <col min="5424" max="5424" width="1.6640625" customWidth="1"/>
    <col min="5425" max="5429" width="3.109375" customWidth="1"/>
    <col min="5430" max="5430" width="1.6640625" customWidth="1"/>
    <col min="5431" max="5435" width="3.109375" customWidth="1"/>
    <col min="5436" max="5436" width="1.6640625" customWidth="1"/>
    <col min="5437" max="5438" width="3.109375" customWidth="1"/>
    <col min="5439" max="5439" width="2.6640625" customWidth="1"/>
    <col min="5440" max="5440" width="0.77734375" customWidth="1"/>
    <col min="5441" max="5441" width="2.21875" customWidth="1"/>
    <col min="5442" max="5442" width="3.21875" customWidth="1"/>
    <col min="5443" max="5443" width="0.77734375" customWidth="1"/>
    <col min="5444" max="5444" width="2.77734375" customWidth="1"/>
    <col min="5445" max="5445" width="5.88671875" customWidth="1"/>
    <col min="5446" max="5446" width="4" customWidth="1"/>
    <col min="5447" max="5447" width="3.6640625" customWidth="1"/>
    <col min="5448" max="5448" width="5.88671875" customWidth="1"/>
    <col min="5449" max="5449" width="4.6640625" customWidth="1"/>
    <col min="5634" max="5634" width="9.44140625" customWidth="1"/>
    <col min="5635" max="5635" width="2.6640625" customWidth="1"/>
    <col min="5636" max="5637" width="3.109375" customWidth="1"/>
    <col min="5638" max="5638" width="1.6640625" customWidth="1"/>
    <col min="5639" max="5643" width="3.109375" customWidth="1"/>
    <col min="5644" max="5644" width="1.6640625" customWidth="1"/>
    <col min="5645" max="5649" width="3.109375" customWidth="1"/>
    <col min="5650" max="5650" width="1.6640625" customWidth="1"/>
    <col min="5651" max="5655" width="3.109375" customWidth="1"/>
    <col min="5656" max="5656" width="1.6640625" customWidth="1"/>
    <col min="5657" max="5661" width="3.109375" customWidth="1"/>
    <col min="5662" max="5662" width="1.6640625" customWidth="1"/>
    <col min="5663" max="5667" width="3.109375" customWidth="1"/>
    <col min="5668" max="5668" width="1.6640625" customWidth="1"/>
    <col min="5669" max="5673" width="3.109375" customWidth="1"/>
    <col min="5674" max="5674" width="1.6640625" customWidth="1"/>
    <col min="5675" max="5679" width="3.109375" customWidth="1"/>
    <col min="5680" max="5680" width="1.6640625" customWidth="1"/>
    <col min="5681" max="5685" width="3.109375" customWidth="1"/>
    <col min="5686" max="5686" width="1.6640625" customWidth="1"/>
    <col min="5687" max="5691" width="3.109375" customWidth="1"/>
    <col min="5692" max="5692" width="1.6640625" customWidth="1"/>
    <col min="5693" max="5694" width="3.109375" customWidth="1"/>
    <col min="5695" max="5695" width="2.6640625" customWidth="1"/>
    <col min="5696" max="5696" width="0.77734375" customWidth="1"/>
    <col min="5697" max="5697" width="2.21875" customWidth="1"/>
    <col min="5698" max="5698" width="3.21875" customWidth="1"/>
    <col min="5699" max="5699" width="0.77734375" customWidth="1"/>
    <col min="5700" max="5700" width="2.77734375" customWidth="1"/>
    <col min="5701" max="5701" width="5.88671875" customWidth="1"/>
    <col min="5702" max="5702" width="4" customWidth="1"/>
    <col min="5703" max="5703" width="3.6640625" customWidth="1"/>
    <col min="5704" max="5704" width="5.88671875" customWidth="1"/>
    <col min="5705" max="5705" width="4.6640625" customWidth="1"/>
    <col min="5890" max="5890" width="9.44140625" customWidth="1"/>
    <col min="5891" max="5891" width="2.6640625" customWidth="1"/>
    <col min="5892" max="5893" width="3.109375" customWidth="1"/>
    <col min="5894" max="5894" width="1.6640625" customWidth="1"/>
    <col min="5895" max="5899" width="3.109375" customWidth="1"/>
    <col min="5900" max="5900" width="1.6640625" customWidth="1"/>
    <col min="5901" max="5905" width="3.109375" customWidth="1"/>
    <col min="5906" max="5906" width="1.6640625" customWidth="1"/>
    <col min="5907" max="5911" width="3.109375" customWidth="1"/>
    <col min="5912" max="5912" width="1.6640625" customWidth="1"/>
    <col min="5913" max="5917" width="3.109375" customWidth="1"/>
    <col min="5918" max="5918" width="1.6640625" customWidth="1"/>
    <col min="5919" max="5923" width="3.109375" customWidth="1"/>
    <col min="5924" max="5924" width="1.6640625" customWidth="1"/>
    <col min="5925" max="5929" width="3.109375" customWidth="1"/>
    <col min="5930" max="5930" width="1.6640625" customWidth="1"/>
    <col min="5931" max="5935" width="3.109375" customWidth="1"/>
    <col min="5936" max="5936" width="1.6640625" customWidth="1"/>
    <col min="5937" max="5941" width="3.109375" customWidth="1"/>
    <col min="5942" max="5942" width="1.6640625" customWidth="1"/>
    <col min="5943" max="5947" width="3.109375" customWidth="1"/>
    <col min="5948" max="5948" width="1.6640625" customWidth="1"/>
    <col min="5949" max="5950" width="3.109375" customWidth="1"/>
    <col min="5951" max="5951" width="2.6640625" customWidth="1"/>
    <col min="5952" max="5952" width="0.77734375" customWidth="1"/>
    <col min="5953" max="5953" width="2.21875" customWidth="1"/>
    <col min="5954" max="5954" width="3.21875" customWidth="1"/>
    <col min="5955" max="5955" width="0.77734375" customWidth="1"/>
    <col min="5956" max="5956" width="2.77734375" customWidth="1"/>
    <col min="5957" max="5957" width="5.88671875" customWidth="1"/>
    <col min="5958" max="5958" width="4" customWidth="1"/>
    <col min="5959" max="5959" width="3.6640625" customWidth="1"/>
    <col min="5960" max="5960" width="5.88671875" customWidth="1"/>
    <col min="5961" max="5961" width="4.6640625" customWidth="1"/>
    <col min="6146" max="6146" width="9.44140625" customWidth="1"/>
    <col min="6147" max="6147" width="2.6640625" customWidth="1"/>
    <col min="6148" max="6149" width="3.109375" customWidth="1"/>
    <col min="6150" max="6150" width="1.6640625" customWidth="1"/>
    <col min="6151" max="6155" width="3.109375" customWidth="1"/>
    <col min="6156" max="6156" width="1.6640625" customWidth="1"/>
    <col min="6157" max="6161" width="3.109375" customWidth="1"/>
    <col min="6162" max="6162" width="1.6640625" customWidth="1"/>
    <col min="6163" max="6167" width="3.109375" customWidth="1"/>
    <col min="6168" max="6168" width="1.6640625" customWidth="1"/>
    <col min="6169" max="6173" width="3.109375" customWidth="1"/>
    <col min="6174" max="6174" width="1.6640625" customWidth="1"/>
    <col min="6175" max="6179" width="3.109375" customWidth="1"/>
    <col min="6180" max="6180" width="1.6640625" customWidth="1"/>
    <col min="6181" max="6185" width="3.109375" customWidth="1"/>
    <col min="6186" max="6186" width="1.6640625" customWidth="1"/>
    <col min="6187" max="6191" width="3.109375" customWidth="1"/>
    <col min="6192" max="6192" width="1.6640625" customWidth="1"/>
    <col min="6193" max="6197" width="3.109375" customWidth="1"/>
    <col min="6198" max="6198" width="1.6640625" customWidth="1"/>
    <col min="6199" max="6203" width="3.109375" customWidth="1"/>
    <col min="6204" max="6204" width="1.6640625" customWidth="1"/>
    <col min="6205" max="6206" width="3.109375" customWidth="1"/>
    <col min="6207" max="6207" width="2.6640625" customWidth="1"/>
    <col min="6208" max="6208" width="0.77734375" customWidth="1"/>
    <col min="6209" max="6209" width="2.21875" customWidth="1"/>
    <col min="6210" max="6210" width="3.21875" customWidth="1"/>
    <col min="6211" max="6211" width="0.77734375" customWidth="1"/>
    <col min="6212" max="6212" width="2.77734375" customWidth="1"/>
    <col min="6213" max="6213" width="5.88671875" customWidth="1"/>
    <col min="6214" max="6214" width="4" customWidth="1"/>
    <col min="6215" max="6215" width="3.6640625" customWidth="1"/>
    <col min="6216" max="6216" width="5.88671875" customWidth="1"/>
    <col min="6217" max="6217" width="4.6640625" customWidth="1"/>
    <col min="6402" max="6402" width="9.44140625" customWidth="1"/>
    <col min="6403" max="6403" width="2.6640625" customWidth="1"/>
    <col min="6404" max="6405" width="3.109375" customWidth="1"/>
    <col min="6406" max="6406" width="1.6640625" customWidth="1"/>
    <col min="6407" max="6411" width="3.109375" customWidth="1"/>
    <col min="6412" max="6412" width="1.6640625" customWidth="1"/>
    <col min="6413" max="6417" width="3.109375" customWidth="1"/>
    <col min="6418" max="6418" width="1.6640625" customWidth="1"/>
    <col min="6419" max="6423" width="3.109375" customWidth="1"/>
    <col min="6424" max="6424" width="1.6640625" customWidth="1"/>
    <col min="6425" max="6429" width="3.109375" customWidth="1"/>
    <col min="6430" max="6430" width="1.6640625" customWidth="1"/>
    <col min="6431" max="6435" width="3.109375" customWidth="1"/>
    <col min="6436" max="6436" width="1.6640625" customWidth="1"/>
    <col min="6437" max="6441" width="3.109375" customWidth="1"/>
    <col min="6442" max="6442" width="1.6640625" customWidth="1"/>
    <col min="6443" max="6447" width="3.109375" customWidth="1"/>
    <col min="6448" max="6448" width="1.6640625" customWidth="1"/>
    <col min="6449" max="6453" width="3.109375" customWidth="1"/>
    <col min="6454" max="6454" width="1.6640625" customWidth="1"/>
    <col min="6455" max="6459" width="3.109375" customWidth="1"/>
    <col min="6460" max="6460" width="1.6640625" customWidth="1"/>
    <col min="6461" max="6462" width="3.109375" customWidth="1"/>
    <col min="6463" max="6463" width="2.6640625" customWidth="1"/>
    <col min="6464" max="6464" width="0.77734375" customWidth="1"/>
    <col min="6465" max="6465" width="2.21875" customWidth="1"/>
    <col min="6466" max="6466" width="3.21875" customWidth="1"/>
    <col min="6467" max="6467" width="0.77734375" customWidth="1"/>
    <col min="6468" max="6468" width="2.77734375" customWidth="1"/>
    <col min="6469" max="6469" width="5.88671875" customWidth="1"/>
    <col min="6470" max="6470" width="4" customWidth="1"/>
    <col min="6471" max="6471" width="3.6640625" customWidth="1"/>
    <col min="6472" max="6472" width="5.88671875" customWidth="1"/>
    <col min="6473" max="6473" width="4.6640625" customWidth="1"/>
    <col min="6658" max="6658" width="9.44140625" customWidth="1"/>
    <col min="6659" max="6659" width="2.6640625" customWidth="1"/>
    <col min="6660" max="6661" width="3.109375" customWidth="1"/>
    <col min="6662" max="6662" width="1.6640625" customWidth="1"/>
    <col min="6663" max="6667" width="3.109375" customWidth="1"/>
    <col min="6668" max="6668" width="1.6640625" customWidth="1"/>
    <col min="6669" max="6673" width="3.109375" customWidth="1"/>
    <col min="6674" max="6674" width="1.6640625" customWidth="1"/>
    <col min="6675" max="6679" width="3.109375" customWidth="1"/>
    <col min="6680" max="6680" width="1.6640625" customWidth="1"/>
    <col min="6681" max="6685" width="3.109375" customWidth="1"/>
    <col min="6686" max="6686" width="1.6640625" customWidth="1"/>
    <col min="6687" max="6691" width="3.109375" customWidth="1"/>
    <col min="6692" max="6692" width="1.6640625" customWidth="1"/>
    <col min="6693" max="6697" width="3.109375" customWidth="1"/>
    <col min="6698" max="6698" width="1.6640625" customWidth="1"/>
    <col min="6699" max="6703" width="3.109375" customWidth="1"/>
    <col min="6704" max="6704" width="1.6640625" customWidth="1"/>
    <col min="6705" max="6709" width="3.109375" customWidth="1"/>
    <col min="6710" max="6710" width="1.6640625" customWidth="1"/>
    <col min="6711" max="6715" width="3.109375" customWidth="1"/>
    <col min="6716" max="6716" width="1.6640625" customWidth="1"/>
    <col min="6717" max="6718" width="3.109375" customWidth="1"/>
    <col min="6719" max="6719" width="2.6640625" customWidth="1"/>
    <col min="6720" max="6720" width="0.77734375" customWidth="1"/>
    <col min="6721" max="6721" width="2.21875" customWidth="1"/>
    <col min="6722" max="6722" width="3.21875" customWidth="1"/>
    <col min="6723" max="6723" width="0.77734375" customWidth="1"/>
    <col min="6724" max="6724" width="2.77734375" customWidth="1"/>
    <col min="6725" max="6725" width="5.88671875" customWidth="1"/>
    <col min="6726" max="6726" width="4" customWidth="1"/>
    <col min="6727" max="6727" width="3.6640625" customWidth="1"/>
    <col min="6728" max="6728" width="5.88671875" customWidth="1"/>
    <col min="6729" max="6729" width="4.6640625" customWidth="1"/>
    <col min="6914" max="6914" width="9.44140625" customWidth="1"/>
    <col min="6915" max="6915" width="2.6640625" customWidth="1"/>
    <col min="6916" max="6917" width="3.109375" customWidth="1"/>
    <col min="6918" max="6918" width="1.6640625" customWidth="1"/>
    <col min="6919" max="6923" width="3.109375" customWidth="1"/>
    <col min="6924" max="6924" width="1.6640625" customWidth="1"/>
    <col min="6925" max="6929" width="3.109375" customWidth="1"/>
    <col min="6930" max="6930" width="1.6640625" customWidth="1"/>
    <col min="6931" max="6935" width="3.109375" customWidth="1"/>
    <col min="6936" max="6936" width="1.6640625" customWidth="1"/>
    <col min="6937" max="6941" width="3.109375" customWidth="1"/>
    <col min="6942" max="6942" width="1.6640625" customWidth="1"/>
    <col min="6943" max="6947" width="3.109375" customWidth="1"/>
    <col min="6948" max="6948" width="1.6640625" customWidth="1"/>
    <col min="6949" max="6953" width="3.109375" customWidth="1"/>
    <col min="6954" max="6954" width="1.6640625" customWidth="1"/>
    <col min="6955" max="6959" width="3.109375" customWidth="1"/>
    <col min="6960" max="6960" width="1.6640625" customWidth="1"/>
    <col min="6961" max="6965" width="3.109375" customWidth="1"/>
    <col min="6966" max="6966" width="1.6640625" customWidth="1"/>
    <col min="6967" max="6971" width="3.109375" customWidth="1"/>
    <col min="6972" max="6972" width="1.6640625" customWidth="1"/>
    <col min="6973" max="6974" width="3.109375" customWidth="1"/>
    <col min="6975" max="6975" width="2.6640625" customWidth="1"/>
    <col min="6976" max="6976" width="0.77734375" customWidth="1"/>
    <col min="6977" max="6977" width="2.21875" customWidth="1"/>
    <col min="6978" max="6978" width="3.21875" customWidth="1"/>
    <col min="6979" max="6979" width="0.77734375" customWidth="1"/>
    <col min="6980" max="6980" width="2.77734375" customWidth="1"/>
    <col min="6981" max="6981" width="5.88671875" customWidth="1"/>
    <col min="6982" max="6982" width="4" customWidth="1"/>
    <col min="6983" max="6983" width="3.6640625" customWidth="1"/>
    <col min="6984" max="6984" width="5.88671875" customWidth="1"/>
    <col min="6985" max="6985" width="4.6640625" customWidth="1"/>
    <col min="7170" max="7170" width="9.44140625" customWidth="1"/>
    <col min="7171" max="7171" width="2.6640625" customWidth="1"/>
    <col min="7172" max="7173" width="3.109375" customWidth="1"/>
    <col min="7174" max="7174" width="1.6640625" customWidth="1"/>
    <col min="7175" max="7179" width="3.109375" customWidth="1"/>
    <col min="7180" max="7180" width="1.6640625" customWidth="1"/>
    <col min="7181" max="7185" width="3.109375" customWidth="1"/>
    <col min="7186" max="7186" width="1.6640625" customWidth="1"/>
    <col min="7187" max="7191" width="3.109375" customWidth="1"/>
    <col min="7192" max="7192" width="1.6640625" customWidth="1"/>
    <col min="7193" max="7197" width="3.109375" customWidth="1"/>
    <col min="7198" max="7198" width="1.6640625" customWidth="1"/>
    <col min="7199" max="7203" width="3.109375" customWidth="1"/>
    <col min="7204" max="7204" width="1.6640625" customWidth="1"/>
    <col min="7205" max="7209" width="3.109375" customWidth="1"/>
    <col min="7210" max="7210" width="1.6640625" customWidth="1"/>
    <col min="7211" max="7215" width="3.109375" customWidth="1"/>
    <col min="7216" max="7216" width="1.6640625" customWidth="1"/>
    <col min="7217" max="7221" width="3.109375" customWidth="1"/>
    <col min="7222" max="7222" width="1.6640625" customWidth="1"/>
    <col min="7223" max="7227" width="3.109375" customWidth="1"/>
    <col min="7228" max="7228" width="1.6640625" customWidth="1"/>
    <col min="7229" max="7230" width="3.109375" customWidth="1"/>
    <col min="7231" max="7231" width="2.6640625" customWidth="1"/>
    <col min="7232" max="7232" width="0.77734375" customWidth="1"/>
    <col min="7233" max="7233" width="2.21875" customWidth="1"/>
    <col min="7234" max="7234" width="3.21875" customWidth="1"/>
    <col min="7235" max="7235" width="0.77734375" customWidth="1"/>
    <col min="7236" max="7236" width="2.77734375" customWidth="1"/>
    <col min="7237" max="7237" width="5.88671875" customWidth="1"/>
    <col min="7238" max="7238" width="4" customWidth="1"/>
    <col min="7239" max="7239" width="3.6640625" customWidth="1"/>
    <col min="7240" max="7240" width="5.88671875" customWidth="1"/>
    <col min="7241" max="7241" width="4.6640625" customWidth="1"/>
    <col min="7426" max="7426" width="9.44140625" customWidth="1"/>
    <col min="7427" max="7427" width="2.6640625" customWidth="1"/>
    <col min="7428" max="7429" width="3.109375" customWidth="1"/>
    <col min="7430" max="7430" width="1.6640625" customWidth="1"/>
    <col min="7431" max="7435" width="3.109375" customWidth="1"/>
    <col min="7436" max="7436" width="1.6640625" customWidth="1"/>
    <col min="7437" max="7441" width="3.109375" customWidth="1"/>
    <col min="7442" max="7442" width="1.6640625" customWidth="1"/>
    <col min="7443" max="7447" width="3.109375" customWidth="1"/>
    <col min="7448" max="7448" width="1.6640625" customWidth="1"/>
    <col min="7449" max="7453" width="3.109375" customWidth="1"/>
    <col min="7454" max="7454" width="1.6640625" customWidth="1"/>
    <col min="7455" max="7459" width="3.109375" customWidth="1"/>
    <col min="7460" max="7460" width="1.6640625" customWidth="1"/>
    <col min="7461" max="7465" width="3.109375" customWidth="1"/>
    <col min="7466" max="7466" width="1.6640625" customWidth="1"/>
    <col min="7467" max="7471" width="3.109375" customWidth="1"/>
    <col min="7472" max="7472" width="1.6640625" customWidth="1"/>
    <col min="7473" max="7477" width="3.109375" customWidth="1"/>
    <col min="7478" max="7478" width="1.6640625" customWidth="1"/>
    <col min="7479" max="7483" width="3.109375" customWidth="1"/>
    <col min="7484" max="7484" width="1.6640625" customWidth="1"/>
    <col min="7485" max="7486" width="3.109375" customWidth="1"/>
    <col min="7487" max="7487" width="2.6640625" customWidth="1"/>
    <col min="7488" max="7488" width="0.77734375" customWidth="1"/>
    <col min="7489" max="7489" width="2.21875" customWidth="1"/>
    <col min="7490" max="7490" width="3.21875" customWidth="1"/>
    <col min="7491" max="7491" width="0.77734375" customWidth="1"/>
    <col min="7492" max="7492" width="2.77734375" customWidth="1"/>
    <col min="7493" max="7493" width="5.88671875" customWidth="1"/>
    <col min="7494" max="7494" width="4" customWidth="1"/>
    <col min="7495" max="7495" width="3.6640625" customWidth="1"/>
    <col min="7496" max="7496" width="5.88671875" customWidth="1"/>
    <col min="7497" max="7497" width="4.6640625" customWidth="1"/>
    <col min="7682" max="7682" width="9.44140625" customWidth="1"/>
    <col min="7683" max="7683" width="2.6640625" customWidth="1"/>
    <col min="7684" max="7685" width="3.109375" customWidth="1"/>
    <col min="7686" max="7686" width="1.6640625" customWidth="1"/>
    <col min="7687" max="7691" width="3.109375" customWidth="1"/>
    <col min="7692" max="7692" width="1.6640625" customWidth="1"/>
    <col min="7693" max="7697" width="3.109375" customWidth="1"/>
    <col min="7698" max="7698" width="1.6640625" customWidth="1"/>
    <col min="7699" max="7703" width="3.109375" customWidth="1"/>
    <col min="7704" max="7704" width="1.6640625" customWidth="1"/>
    <col min="7705" max="7709" width="3.109375" customWidth="1"/>
    <col min="7710" max="7710" width="1.6640625" customWidth="1"/>
    <col min="7711" max="7715" width="3.109375" customWidth="1"/>
    <col min="7716" max="7716" width="1.6640625" customWidth="1"/>
    <col min="7717" max="7721" width="3.109375" customWidth="1"/>
    <col min="7722" max="7722" width="1.6640625" customWidth="1"/>
    <col min="7723" max="7727" width="3.109375" customWidth="1"/>
    <col min="7728" max="7728" width="1.6640625" customWidth="1"/>
    <col min="7729" max="7733" width="3.109375" customWidth="1"/>
    <col min="7734" max="7734" width="1.6640625" customWidth="1"/>
    <col min="7735" max="7739" width="3.109375" customWidth="1"/>
    <col min="7740" max="7740" width="1.6640625" customWidth="1"/>
    <col min="7741" max="7742" width="3.109375" customWidth="1"/>
    <col min="7743" max="7743" width="2.6640625" customWidth="1"/>
    <col min="7744" max="7744" width="0.77734375" customWidth="1"/>
    <col min="7745" max="7745" width="2.21875" customWidth="1"/>
    <col min="7746" max="7746" width="3.21875" customWidth="1"/>
    <col min="7747" max="7747" width="0.77734375" customWidth="1"/>
    <col min="7748" max="7748" width="2.77734375" customWidth="1"/>
    <col min="7749" max="7749" width="5.88671875" customWidth="1"/>
    <col min="7750" max="7750" width="4" customWidth="1"/>
    <col min="7751" max="7751" width="3.6640625" customWidth="1"/>
    <col min="7752" max="7752" width="5.88671875" customWidth="1"/>
    <col min="7753" max="7753" width="4.6640625" customWidth="1"/>
    <col min="7938" max="7938" width="9.44140625" customWidth="1"/>
    <col min="7939" max="7939" width="2.6640625" customWidth="1"/>
    <col min="7940" max="7941" width="3.109375" customWidth="1"/>
    <col min="7942" max="7942" width="1.6640625" customWidth="1"/>
    <col min="7943" max="7947" width="3.109375" customWidth="1"/>
    <col min="7948" max="7948" width="1.6640625" customWidth="1"/>
    <col min="7949" max="7953" width="3.109375" customWidth="1"/>
    <col min="7954" max="7954" width="1.6640625" customWidth="1"/>
    <col min="7955" max="7959" width="3.109375" customWidth="1"/>
    <col min="7960" max="7960" width="1.6640625" customWidth="1"/>
    <col min="7961" max="7965" width="3.109375" customWidth="1"/>
    <col min="7966" max="7966" width="1.6640625" customWidth="1"/>
    <col min="7967" max="7971" width="3.109375" customWidth="1"/>
    <col min="7972" max="7972" width="1.6640625" customWidth="1"/>
    <col min="7973" max="7977" width="3.109375" customWidth="1"/>
    <col min="7978" max="7978" width="1.6640625" customWidth="1"/>
    <col min="7979" max="7983" width="3.109375" customWidth="1"/>
    <col min="7984" max="7984" width="1.6640625" customWidth="1"/>
    <col min="7985" max="7989" width="3.109375" customWidth="1"/>
    <col min="7990" max="7990" width="1.6640625" customWidth="1"/>
    <col min="7991" max="7995" width="3.109375" customWidth="1"/>
    <col min="7996" max="7996" width="1.6640625" customWidth="1"/>
    <col min="7997" max="7998" width="3.109375" customWidth="1"/>
    <col min="7999" max="7999" width="2.6640625" customWidth="1"/>
    <col min="8000" max="8000" width="0.77734375" customWidth="1"/>
    <col min="8001" max="8001" width="2.21875" customWidth="1"/>
    <col min="8002" max="8002" width="3.21875" customWidth="1"/>
    <col min="8003" max="8003" width="0.77734375" customWidth="1"/>
    <col min="8004" max="8004" width="2.77734375" customWidth="1"/>
    <col min="8005" max="8005" width="5.88671875" customWidth="1"/>
    <col min="8006" max="8006" width="4" customWidth="1"/>
    <col min="8007" max="8007" width="3.6640625" customWidth="1"/>
    <col min="8008" max="8008" width="5.88671875" customWidth="1"/>
    <col min="8009" max="8009" width="4.6640625" customWidth="1"/>
    <col min="8194" max="8194" width="9.44140625" customWidth="1"/>
    <col min="8195" max="8195" width="2.6640625" customWidth="1"/>
    <col min="8196" max="8197" width="3.109375" customWidth="1"/>
    <col min="8198" max="8198" width="1.6640625" customWidth="1"/>
    <col min="8199" max="8203" width="3.109375" customWidth="1"/>
    <col min="8204" max="8204" width="1.6640625" customWidth="1"/>
    <col min="8205" max="8209" width="3.109375" customWidth="1"/>
    <col min="8210" max="8210" width="1.6640625" customWidth="1"/>
    <col min="8211" max="8215" width="3.109375" customWidth="1"/>
    <col min="8216" max="8216" width="1.6640625" customWidth="1"/>
    <col min="8217" max="8221" width="3.109375" customWidth="1"/>
    <col min="8222" max="8222" width="1.6640625" customWidth="1"/>
    <col min="8223" max="8227" width="3.109375" customWidth="1"/>
    <col min="8228" max="8228" width="1.6640625" customWidth="1"/>
    <col min="8229" max="8233" width="3.109375" customWidth="1"/>
    <col min="8234" max="8234" width="1.6640625" customWidth="1"/>
    <col min="8235" max="8239" width="3.109375" customWidth="1"/>
    <col min="8240" max="8240" width="1.6640625" customWidth="1"/>
    <col min="8241" max="8245" width="3.109375" customWidth="1"/>
    <col min="8246" max="8246" width="1.6640625" customWidth="1"/>
    <col min="8247" max="8251" width="3.109375" customWidth="1"/>
    <col min="8252" max="8252" width="1.6640625" customWidth="1"/>
    <col min="8253" max="8254" width="3.109375" customWidth="1"/>
    <col min="8255" max="8255" width="2.6640625" customWidth="1"/>
    <col min="8256" max="8256" width="0.77734375" customWidth="1"/>
    <col min="8257" max="8257" width="2.21875" customWidth="1"/>
    <col min="8258" max="8258" width="3.21875" customWidth="1"/>
    <col min="8259" max="8259" width="0.77734375" customWidth="1"/>
    <col min="8260" max="8260" width="2.77734375" customWidth="1"/>
    <col min="8261" max="8261" width="5.88671875" customWidth="1"/>
    <col min="8262" max="8262" width="4" customWidth="1"/>
    <col min="8263" max="8263" width="3.6640625" customWidth="1"/>
    <col min="8264" max="8264" width="5.88671875" customWidth="1"/>
    <col min="8265" max="8265" width="4.6640625" customWidth="1"/>
    <col min="8450" max="8450" width="9.44140625" customWidth="1"/>
    <col min="8451" max="8451" width="2.6640625" customWidth="1"/>
    <col min="8452" max="8453" width="3.109375" customWidth="1"/>
    <col min="8454" max="8454" width="1.6640625" customWidth="1"/>
    <col min="8455" max="8459" width="3.109375" customWidth="1"/>
    <col min="8460" max="8460" width="1.6640625" customWidth="1"/>
    <col min="8461" max="8465" width="3.109375" customWidth="1"/>
    <col min="8466" max="8466" width="1.6640625" customWidth="1"/>
    <col min="8467" max="8471" width="3.109375" customWidth="1"/>
    <col min="8472" max="8472" width="1.6640625" customWidth="1"/>
    <col min="8473" max="8477" width="3.109375" customWidth="1"/>
    <col min="8478" max="8478" width="1.6640625" customWidth="1"/>
    <col min="8479" max="8483" width="3.109375" customWidth="1"/>
    <col min="8484" max="8484" width="1.6640625" customWidth="1"/>
    <col min="8485" max="8489" width="3.109375" customWidth="1"/>
    <col min="8490" max="8490" width="1.6640625" customWidth="1"/>
    <col min="8491" max="8495" width="3.109375" customWidth="1"/>
    <col min="8496" max="8496" width="1.6640625" customWidth="1"/>
    <col min="8497" max="8501" width="3.109375" customWidth="1"/>
    <col min="8502" max="8502" width="1.6640625" customWidth="1"/>
    <col min="8503" max="8507" width="3.109375" customWidth="1"/>
    <col min="8508" max="8508" width="1.6640625" customWidth="1"/>
    <col min="8509" max="8510" width="3.109375" customWidth="1"/>
    <col min="8511" max="8511" width="2.6640625" customWidth="1"/>
    <col min="8512" max="8512" width="0.77734375" customWidth="1"/>
    <col min="8513" max="8513" width="2.21875" customWidth="1"/>
    <col min="8514" max="8514" width="3.21875" customWidth="1"/>
    <col min="8515" max="8515" width="0.77734375" customWidth="1"/>
    <col min="8516" max="8516" width="2.77734375" customWidth="1"/>
    <col min="8517" max="8517" width="5.88671875" customWidth="1"/>
    <col min="8518" max="8518" width="4" customWidth="1"/>
    <col min="8519" max="8519" width="3.6640625" customWidth="1"/>
    <col min="8520" max="8520" width="5.88671875" customWidth="1"/>
    <col min="8521" max="8521" width="4.6640625" customWidth="1"/>
    <col min="8706" max="8706" width="9.44140625" customWidth="1"/>
    <col min="8707" max="8707" width="2.6640625" customWidth="1"/>
    <col min="8708" max="8709" width="3.109375" customWidth="1"/>
    <col min="8710" max="8710" width="1.6640625" customWidth="1"/>
    <col min="8711" max="8715" width="3.109375" customWidth="1"/>
    <col min="8716" max="8716" width="1.6640625" customWidth="1"/>
    <col min="8717" max="8721" width="3.109375" customWidth="1"/>
    <col min="8722" max="8722" width="1.6640625" customWidth="1"/>
    <col min="8723" max="8727" width="3.109375" customWidth="1"/>
    <col min="8728" max="8728" width="1.6640625" customWidth="1"/>
    <col min="8729" max="8733" width="3.109375" customWidth="1"/>
    <col min="8734" max="8734" width="1.6640625" customWidth="1"/>
    <col min="8735" max="8739" width="3.109375" customWidth="1"/>
    <col min="8740" max="8740" width="1.6640625" customWidth="1"/>
    <col min="8741" max="8745" width="3.109375" customWidth="1"/>
    <col min="8746" max="8746" width="1.6640625" customWidth="1"/>
    <col min="8747" max="8751" width="3.109375" customWidth="1"/>
    <col min="8752" max="8752" width="1.6640625" customWidth="1"/>
    <col min="8753" max="8757" width="3.109375" customWidth="1"/>
    <col min="8758" max="8758" width="1.6640625" customWidth="1"/>
    <col min="8759" max="8763" width="3.109375" customWidth="1"/>
    <col min="8764" max="8764" width="1.6640625" customWidth="1"/>
    <col min="8765" max="8766" width="3.109375" customWidth="1"/>
    <col min="8767" max="8767" width="2.6640625" customWidth="1"/>
    <col min="8768" max="8768" width="0.77734375" customWidth="1"/>
    <col min="8769" max="8769" width="2.21875" customWidth="1"/>
    <col min="8770" max="8770" width="3.21875" customWidth="1"/>
    <col min="8771" max="8771" width="0.77734375" customWidth="1"/>
    <col min="8772" max="8772" width="2.77734375" customWidth="1"/>
    <col min="8773" max="8773" width="5.88671875" customWidth="1"/>
    <col min="8774" max="8774" width="4" customWidth="1"/>
    <col min="8775" max="8775" width="3.6640625" customWidth="1"/>
    <col min="8776" max="8776" width="5.88671875" customWidth="1"/>
    <col min="8777" max="8777" width="4.6640625" customWidth="1"/>
    <col min="8962" max="8962" width="9.44140625" customWidth="1"/>
    <col min="8963" max="8963" width="2.6640625" customWidth="1"/>
    <col min="8964" max="8965" width="3.109375" customWidth="1"/>
    <col min="8966" max="8966" width="1.6640625" customWidth="1"/>
    <col min="8967" max="8971" width="3.109375" customWidth="1"/>
    <col min="8972" max="8972" width="1.6640625" customWidth="1"/>
    <col min="8973" max="8977" width="3.109375" customWidth="1"/>
    <col min="8978" max="8978" width="1.6640625" customWidth="1"/>
    <col min="8979" max="8983" width="3.109375" customWidth="1"/>
    <col min="8984" max="8984" width="1.6640625" customWidth="1"/>
    <col min="8985" max="8989" width="3.109375" customWidth="1"/>
    <col min="8990" max="8990" width="1.6640625" customWidth="1"/>
    <col min="8991" max="8995" width="3.109375" customWidth="1"/>
    <col min="8996" max="8996" width="1.6640625" customWidth="1"/>
    <col min="8997" max="9001" width="3.109375" customWidth="1"/>
    <col min="9002" max="9002" width="1.6640625" customWidth="1"/>
    <col min="9003" max="9007" width="3.109375" customWidth="1"/>
    <col min="9008" max="9008" width="1.6640625" customWidth="1"/>
    <col min="9009" max="9013" width="3.109375" customWidth="1"/>
    <col min="9014" max="9014" width="1.6640625" customWidth="1"/>
    <col min="9015" max="9019" width="3.109375" customWidth="1"/>
    <col min="9020" max="9020" width="1.6640625" customWidth="1"/>
    <col min="9021" max="9022" width="3.109375" customWidth="1"/>
    <col min="9023" max="9023" width="2.6640625" customWidth="1"/>
    <col min="9024" max="9024" width="0.77734375" customWidth="1"/>
    <col min="9025" max="9025" width="2.21875" customWidth="1"/>
    <col min="9026" max="9026" width="3.21875" customWidth="1"/>
    <col min="9027" max="9027" width="0.77734375" customWidth="1"/>
    <col min="9028" max="9028" width="2.77734375" customWidth="1"/>
    <col min="9029" max="9029" width="5.88671875" customWidth="1"/>
    <col min="9030" max="9030" width="4" customWidth="1"/>
    <col min="9031" max="9031" width="3.6640625" customWidth="1"/>
    <col min="9032" max="9032" width="5.88671875" customWidth="1"/>
    <col min="9033" max="9033" width="4.6640625" customWidth="1"/>
    <col min="9218" max="9218" width="9.44140625" customWidth="1"/>
    <col min="9219" max="9219" width="2.6640625" customWidth="1"/>
    <col min="9220" max="9221" width="3.109375" customWidth="1"/>
    <col min="9222" max="9222" width="1.6640625" customWidth="1"/>
    <col min="9223" max="9227" width="3.109375" customWidth="1"/>
    <col min="9228" max="9228" width="1.6640625" customWidth="1"/>
    <col min="9229" max="9233" width="3.109375" customWidth="1"/>
    <col min="9234" max="9234" width="1.6640625" customWidth="1"/>
    <col min="9235" max="9239" width="3.109375" customWidth="1"/>
    <col min="9240" max="9240" width="1.6640625" customWidth="1"/>
    <col min="9241" max="9245" width="3.109375" customWidth="1"/>
    <col min="9246" max="9246" width="1.6640625" customWidth="1"/>
    <col min="9247" max="9251" width="3.109375" customWidth="1"/>
    <col min="9252" max="9252" width="1.6640625" customWidth="1"/>
    <col min="9253" max="9257" width="3.109375" customWidth="1"/>
    <col min="9258" max="9258" width="1.6640625" customWidth="1"/>
    <col min="9259" max="9263" width="3.109375" customWidth="1"/>
    <col min="9264" max="9264" width="1.6640625" customWidth="1"/>
    <col min="9265" max="9269" width="3.109375" customWidth="1"/>
    <col min="9270" max="9270" width="1.6640625" customWidth="1"/>
    <col min="9271" max="9275" width="3.109375" customWidth="1"/>
    <col min="9276" max="9276" width="1.6640625" customWidth="1"/>
    <col min="9277" max="9278" width="3.109375" customWidth="1"/>
    <col min="9279" max="9279" width="2.6640625" customWidth="1"/>
    <col min="9280" max="9280" width="0.77734375" customWidth="1"/>
    <col min="9281" max="9281" width="2.21875" customWidth="1"/>
    <col min="9282" max="9282" width="3.21875" customWidth="1"/>
    <col min="9283" max="9283" width="0.77734375" customWidth="1"/>
    <col min="9284" max="9284" width="2.77734375" customWidth="1"/>
    <col min="9285" max="9285" width="5.88671875" customWidth="1"/>
    <col min="9286" max="9286" width="4" customWidth="1"/>
    <col min="9287" max="9287" width="3.6640625" customWidth="1"/>
    <col min="9288" max="9288" width="5.88671875" customWidth="1"/>
    <col min="9289" max="9289" width="4.6640625" customWidth="1"/>
    <col min="9474" max="9474" width="9.44140625" customWidth="1"/>
    <col min="9475" max="9475" width="2.6640625" customWidth="1"/>
    <col min="9476" max="9477" width="3.109375" customWidth="1"/>
    <col min="9478" max="9478" width="1.6640625" customWidth="1"/>
    <col min="9479" max="9483" width="3.109375" customWidth="1"/>
    <col min="9484" max="9484" width="1.6640625" customWidth="1"/>
    <col min="9485" max="9489" width="3.109375" customWidth="1"/>
    <col min="9490" max="9490" width="1.6640625" customWidth="1"/>
    <col min="9491" max="9495" width="3.109375" customWidth="1"/>
    <col min="9496" max="9496" width="1.6640625" customWidth="1"/>
    <col min="9497" max="9501" width="3.109375" customWidth="1"/>
    <col min="9502" max="9502" width="1.6640625" customWidth="1"/>
    <col min="9503" max="9507" width="3.109375" customWidth="1"/>
    <col min="9508" max="9508" width="1.6640625" customWidth="1"/>
    <col min="9509" max="9513" width="3.109375" customWidth="1"/>
    <col min="9514" max="9514" width="1.6640625" customWidth="1"/>
    <col min="9515" max="9519" width="3.109375" customWidth="1"/>
    <col min="9520" max="9520" width="1.6640625" customWidth="1"/>
    <col min="9521" max="9525" width="3.109375" customWidth="1"/>
    <col min="9526" max="9526" width="1.6640625" customWidth="1"/>
    <col min="9527" max="9531" width="3.109375" customWidth="1"/>
    <col min="9532" max="9532" width="1.6640625" customWidth="1"/>
    <col min="9533" max="9534" width="3.109375" customWidth="1"/>
    <col min="9535" max="9535" width="2.6640625" customWidth="1"/>
    <col min="9536" max="9536" width="0.77734375" customWidth="1"/>
    <col min="9537" max="9537" width="2.21875" customWidth="1"/>
    <col min="9538" max="9538" width="3.21875" customWidth="1"/>
    <col min="9539" max="9539" width="0.77734375" customWidth="1"/>
    <col min="9540" max="9540" width="2.77734375" customWidth="1"/>
    <col min="9541" max="9541" width="5.88671875" customWidth="1"/>
    <col min="9542" max="9542" width="4" customWidth="1"/>
    <col min="9543" max="9543" width="3.6640625" customWidth="1"/>
    <col min="9544" max="9544" width="5.88671875" customWidth="1"/>
    <col min="9545" max="9545" width="4.6640625" customWidth="1"/>
    <col min="9730" max="9730" width="9.44140625" customWidth="1"/>
    <col min="9731" max="9731" width="2.6640625" customWidth="1"/>
    <col min="9732" max="9733" width="3.109375" customWidth="1"/>
    <col min="9734" max="9734" width="1.6640625" customWidth="1"/>
    <col min="9735" max="9739" width="3.109375" customWidth="1"/>
    <col min="9740" max="9740" width="1.6640625" customWidth="1"/>
    <col min="9741" max="9745" width="3.109375" customWidth="1"/>
    <col min="9746" max="9746" width="1.6640625" customWidth="1"/>
    <col min="9747" max="9751" width="3.109375" customWidth="1"/>
    <col min="9752" max="9752" width="1.6640625" customWidth="1"/>
    <col min="9753" max="9757" width="3.109375" customWidth="1"/>
    <col min="9758" max="9758" width="1.6640625" customWidth="1"/>
    <col min="9759" max="9763" width="3.109375" customWidth="1"/>
    <col min="9764" max="9764" width="1.6640625" customWidth="1"/>
    <col min="9765" max="9769" width="3.109375" customWidth="1"/>
    <col min="9770" max="9770" width="1.6640625" customWidth="1"/>
    <col min="9771" max="9775" width="3.109375" customWidth="1"/>
    <col min="9776" max="9776" width="1.6640625" customWidth="1"/>
    <col min="9777" max="9781" width="3.109375" customWidth="1"/>
    <col min="9782" max="9782" width="1.6640625" customWidth="1"/>
    <col min="9783" max="9787" width="3.109375" customWidth="1"/>
    <col min="9788" max="9788" width="1.6640625" customWidth="1"/>
    <col min="9789" max="9790" width="3.109375" customWidth="1"/>
    <col min="9791" max="9791" width="2.6640625" customWidth="1"/>
    <col min="9792" max="9792" width="0.77734375" customWidth="1"/>
    <col min="9793" max="9793" width="2.21875" customWidth="1"/>
    <col min="9794" max="9794" width="3.21875" customWidth="1"/>
    <col min="9795" max="9795" width="0.77734375" customWidth="1"/>
    <col min="9796" max="9796" width="2.77734375" customWidth="1"/>
    <col min="9797" max="9797" width="5.88671875" customWidth="1"/>
    <col min="9798" max="9798" width="4" customWidth="1"/>
    <col min="9799" max="9799" width="3.6640625" customWidth="1"/>
    <col min="9800" max="9800" width="5.88671875" customWidth="1"/>
    <col min="9801" max="9801" width="4.6640625" customWidth="1"/>
    <col min="9986" max="9986" width="9.44140625" customWidth="1"/>
    <col min="9987" max="9987" width="2.6640625" customWidth="1"/>
    <col min="9988" max="9989" width="3.109375" customWidth="1"/>
    <col min="9990" max="9990" width="1.6640625" customWidth="1"/>
    <col min="9991" max="9995" width="3.109375" customWidth="1"/>
    <col min="9996" max="9996" width="1.6640625" customWidth="1"/>
    <col min="9997" max="10001" width="3.109375" customWidth="1"/>
    <col min="10002" max="10002" width="1.6640625" customWidth="1"/>
    <col min="10003" max="10007" width="3.109375" customWidth="1"/>
    <col min="10008" max="10008" width="1.6640625" customWidth="1"/>
    <col min="10009" max="10013" width="3.109375" customWidth="1"/>
    <col min="10014" max="10014" width="1.6640625" customWidth="1"/>
    <col min="10015" max="10019" width="3.109375" customWidth="1"/>
    <col min="10020" max="10020" width="1.6640625" customWidth="1"/>
    <col min="10021" max="10025" width="3.109375" customWidth="1"/>
    <col min="10026" max="10026" width="1.6640625" customWidth="1"/>
    <col min="10027" max="10031" width="3.109375" customWidth="1"/>
    <col min="10032" max="10032" width="1.6640625" customWidth="1"/>
    <col min="10033" max="10037" width="3.109375" customWidth="1"/>
    <col min="10038" max="10038" width="1.6640625" customWidth="1"/>
    <col min="10039" max="10043" width="3.109375" customWidth="1"/>
    <col min="10044" max="10044" width="1.6640625" customWidth="1"/>
    <col min="10045" max="10046" width="3.109375" customWidth="1"/>
    <col min="10047" max="10047" width="2.6640625" customWidth="1"/>
    <col min="10048" max="10048" width="0.77734375" customWidth="1"/>
    <col min="10049" max="10049" width="2.21875" customWidth="1"/>
    <col min="10050" max="10050" width="3.21875" customWidth="1"/>
    <col min="10051" max="10051" width="0.77734375" customWidth="1"/>
    <col min="10052" max="10052" width="2.77734375" customWidth="1"/>
    <col min="10053" max="10053" width="5.88671875" customWidth="1"/>
    <col min="10054" max="10054" width="4" customWidth="1"/>
    <col min="10055" max="10055" width="3.6640625" customWidth="1"/>
    <col min="10056" max="10056" width="5.88671875" customWidth="1"/>
    <col min="10057" max="10057" width="4.6640625" customWidth="1"/>
    <col min="10242" max="10242" width="9.44140625" customWidth="1"/>
    <col min="10243" max="10243" width="2.6640625" customWidth="1"/>
    <col min="10244" max="10245" width="3.109375" customWidth="1"/>
    <col min="10246" max="10246" width="1.6640625" customWidth="1"/>
    <col min="10247" max="10251" width="3.109375" customWidth="1"/>
    <col min="10252" max="10252" width="1.6640625" customWidth="1"/>
    <col min="10253" max="10257" width="3.109375" customWidth="1"/>
    <col min="10258" max="10258" width="1.6640625" customWidth="1"/>
    <col min="10259" max="10263" width="3.109375" customWidth="1"/>
    <col min="10264" max="10264" width="1.6640625" customWidth="1"/>
    <col min="10265" max="10269" width="3.109375" customWidth="1"/>
    <col min="10270" max="10270" width="1.6640625" customWidth="1"/>
    <col min="10271" max="10275" width="3.109375" customWidth="1"/>
    <col min="10276" max="10276" width="1.6640625" customWidth="1"/>
    <col min="10277" max="10281" width="3.109375" customWidth="1"/>
    <col min="10282" max="10282" width="1.6640625" customWidth="1"/>
    <col min="10283" max="10287" width="3.109375" customWidth="1"/>
    <col min="10288" max="10288" width="1.6640625" customWidth="1"/>
    <col min="10289" max="10293" width="3.109375" customWidth="1"/>
    <col min="10294" max="10294" width="1.6640625" customWidth="1"/>
    <col min="10295" max="10299" width="3.109375" customWidth="1"/>
    <col min="10300" max="10300" width="1.6640625" customWidth="1"/>
    <col min="10301" max="10302" width="3.109375" customWidth="1"/>
    <col min="10303" max="10303" width="2.6640625" customWidth="1"/>
    <col min="10304" max="10304" width="0.77734375" customWidth="1"/>
    <col min="10305" max="10305" width="2.21875" customWidth="1"/>
    <col min="10306" max="10306" width="3.21875" customWidth="1"/>
    <col min="10307" max="10307" width="0.77734375" customWidth="1"/>
    <col min="10308" max="10308" width="2.77734375" customWidth="1"/>
    <col min="10309" max="10309" width="5.88671875" customWidth="1"/>
    <col min="10310" max="10310" width="4" customWidth="1"/>
    <col min="10311" max="10311" width="3.6640625" customWidth="1"/>
    <col min="10312" max="10312" width="5.88671875" customWidth="1"/>
    <col min="10313" max="10313" width="4.6640625" customWidth="1"/>
    <col min="10498" max="10498" width="9.44140625" customWidth="1"/>
    <col min="10499" max="10499" width="2.6640625" customWidth="1"/>
    <col min="10500" max="10501" width="3.109375" customWidth="1"/>
    <col min="10502" max="10502" width="1.6640625" customWidth="1"/>
    <col min="10503" max="10507" width="3.109375" customWidth="1"/>
    <col min="10508" max="10508" width="1.6640625" customWidth="1"/>
    <col min="10509" max="10513" width="3.109375" customWidth="1"/>
    <col min="10514" max="10514" width="1.6640625" customWidth="1"/>
    <col min="10515" max="10519" width="3.109375" customWidth="1"/>
    <col min="10520" max="10520" width="1.6640625" customWidth="1"/>
    <col min="10521" max="10525" width="3.109375" customWidth="1"/>
    <col min="10526" max="10526" width="1.6640625" customWidth="1"/>
    <col min="10527" max="10531" width="3.109375" customWidth="1"/>
    <col min="10532" max="10532" width="1.6640625" customWidth="1"/>
    <col min="10533" max="10537" width="3.109375" customWidth="1"/>
    <col min="10538" max="10538" width="1.6640625" customWidth="1"/>
    <col min="10539" max="10543" width="3.109375" customWidth="1"/>
    <col min="10544" max="10544" width="1.6640625" customWidth="1"/>
    <col min="10545" max="10549" width="3.109375" customWidth="1"/>
    <col min="10550" max="10550" width="1.6640625" customWidth="1"/>
    <col min="10551" max="10555" width="3.109375" customWidth="1"/>
    <col min="10556" max="10556" width="1.6640625" customWidth="1"/>
    <col min="10557" max="10558" width="3.109375" customWidth="1"/>
    <col min="10559" max="10559" width="2.6640625" customWidth="1"/>
    <col min="10560" max="10560" width="0.77734375" customWidth="1"/>
    <col min="10561" max="10561" width="2.21875" customWidth="1"/>
    <col min="10562" max="10562" width="3.21875" customWidth="1"/>
    <col min="10563" max="10563" width="0.77734375" customWidth="1"/>
    <col min="10564" max="10564" width="2.77734375" customWidth="1"/>
    <col min="10565" max="10565" width="5.88671875" customWidth="1"/>
    <col min="10566" max="10566" width="4" customWidth="1"/>
    <col min="10567" max="10567" width="3.6640625" customWidth="1"/>
    <col min="10568" max="10568" width="5.88671875" customWidth="1"/>
    <col min="10569" max="10569" width="4.6640625" customWidth="1"/>
    <col min="10754" max="10754" width="9.44140625" customWidth="1"/>
    <col min="10755" max="10755" width="2.6640625" customWidth="1"/>
    <col min="10756" max="10757" width="3.109375" customWidth="1"/>
    <col min="10758" max="10758" width="1.6640625" customWidth="1"/>
    <col min="10759" max="10763" width="3.109375" customWidth="1"/>
    <col min="10764" max="10764" width="1.6640625" customWidth="1"/>
    <col min="10765" max="10769" width="3.109375" customWidth="1"/>
    <col min="10770" max="10770" width="1.6640625" customWidth="1"/>
    <col min="10771" max="10775" width="3.109375" customWidth="1"/>
    <col min="10776" max="10776" width="1.6640625" customWidth="1"/>
    <col min="10777" max="10781" width="3.109375" customWidth="1"/>
    <col min="10782" max="10782" width="1.6640625" customWidth="1"/>
    <col min="10783" max="10787" width="3.109375" customWidth="1"/>
    <col min="10788" max="10788" width="1.6640625" customWidth="1"/>
    <col min="10789" max="10793" width="3.109375" customWidth="1"/>
    <col min="10794" max="10794" width="1.6640625" customWidth="1"/>
    <col min="10795" max="10799" width="3.109375" customWidth="1"/>
    <col min="10800" max="10800" width="1.6640625" customWidth="1"/>
    <col min="10801" max="10805" width="3.109375" customWidth="1"/>
    <col min="10806" max="10806" width="1.6640625" customWidth="1"/>
    <col min="10807" max="10811" width="3.109375" customWidth="1"/>
    <col min="10812" max="10812" width="1.6640625" customWidth="1"/>
    <col min="10813" max="10814" width="3.109375" customWidth="1"/>
    <col min="10815" max="10815" width="2.6640625" customWidth="1"/>
    <col min="10816" max="10816" width="0.77734375" customWidth="1"/>
    <col min="10817" max="10817" width="2.21875" customWidth="1"/>
    <col min="10818" max="10818" width="3.21875" customWidth="1"/>
    <col min="10819" max="10819" width="0.77734375" customWidth="1"/>
    <col min="10820" max="10820" width="2.77734375" customWidth="1"/>
    <col min="10821" max="10821" width="5.88671875" customWidth="1"/>
    <col min="10822" max="10822" width="4" customWidth="1"/>
    <col min="10823" max="10823" width="3.6640625" customWidth="1"/>
    <col min="10824" max="10824" width="5.88671875" customWidth="1"/>
    <col min="10825" max="10825" width="4.6640625" customWidth="1"/>
    <col min="11010" max="11010" width="9.44140625" customWidth="1"/>
    <col min="11011" max="11011" width="2.6640625" customWidth="1"/>
    <col min="11012" max="11013" width="3.109375" customWidth="1"/>
    <col min="11014" max="11014" width="1.6640625" customWidth="1"/>
    <col min="11015" max="11019" width="3.109375" customWidth="1"/>
    <col min="11020" max="11020" width="1.6640625" customWidth="1"/>
    <col min="11021" max="11025" width="3.109375" customWidth="1"/>
    <col min="11026" max="11026" width="1.6640625" customWidth="1"/>
    <col min="11027" max="11031" width="3.109375" customWidth="1"/>
    <col min="11032" max="11032" width="1.6640625" customWidth="1"/>
    <col min="11033" max="11037" width="3.109375" customWidth="1"/>
    <col min="11038" max="11038" width="1.6640625" customWidth="1"/>
    <col min="11039" max="11043" width="3.109375" customWidth="1"/>
    <col min="11044" max="11044" width="1.6640625" customWidth="1"/>
    <col min="11045" max="11049" width="3.109375" customWidth="1"/>
    <col min="11050" max="11050" width="1.6640625" customWidth="1"/>
    <col min="11051" max="11055" width="3.109375" customWidth="1"/>
    <col min="11056" max="11056" width="1.6640625" customWidth="1"/>
    <col min="11057" max="11061" width="3.109375" customWidth="1"/>
    <col min="11062" max="11062" width="1.6640625" customWidth="1"/>
    <col min="11063" max="11067" width="3.109375" customWidth="1"/>
    <col min="11068" max="11068" width="1.6640625" customWidth="1"/>
    <col min="11069" max="11070" width="3.109375" customWidth="1"/>
    <col min="11071" max="11071" width="2.6640625" customWidth="1"/>
    <col min="11072" max="11072" width="0.77734375" customWidth="1"/>
    <col min="11073" max="11073" width="2.21875" customWidth="1"/>
    <col min="11074" max="11074" width="3.21875" customWidth="1"/>
    <col min="11075" max="11075" width="0.77734375" customWidth="1"/>
    <col min="11076" max="11076" width="2.77734375" customWidth="1"/>
    <col min="11077" max="11077" width="5.88671875" customWidth="1"/>
    <col min="11078" max="11078" width="4" customWidth="1"/>
    <col min="11079" max="11079" width="3.6640625" customWidth="1"/>
    <col min="11080" max="11080" width="5.88671875" customWidth="1"/>
    <col min="11081" max="11081" width="4.6640625" customWidth="1"/>
    <col min="11266" max="11266" width="9.44140625" customWidth="1"/>
    <col min="11267" max="11267" width="2.6640625" customWidth="1"/>
    <col min="11268" max="11269" width="3.109375" customWidth="1"/>
    <col min="11270" max="11270" width="1.6640625" customWidth="1"/>
    <col min="11271" max="11275" width="3.109375" customWidth="1"/>
    <col min="11276" max="11276" width="1.6640625" customWidth="1"/>
    <col min="11277" max="11281" width="3.109375" customWidth="1"/>
    <col min="11282" max="11282" width="1.6640625" customWidth="1"/>
    <col min="11283" max="11287" width="3.109375" customWidth="1"/>
    <col min="11288" max="11288" width="1.6640625" customWidth="1"/>
    <col min="11289" max="11293" width="3.109375" customWidth="1"/>
    <col min="11294" max="11294" width="1.6640625" customWidth="1"/>
    <col min="11295" max="11299" width="3.109375" customWidth="1"/>
    <col min="11300" max="11300" width="1.6640625" customWidth="1"/>
    <col min="11301" max="11305" width="3.109375" customWidth="1"/>
    <col min="11306" max="11306" width="1.6640625" customWidth="1"/>
    <col min="11307" max="11311" width="3.109375" customWidth="1"/>
    <col min="11312" max="11312" width="1.6640625" customWidth="1"/>
    <col min="11313" max="11317" width="3.109375" customWidth="1"/>
    <col min="11318" max="11318" width="1.6640625" customWidth="1"/>
    <col min="11319" max="11323" width="3.109375" customWidth="1"/>
    <col min="11324" max="11324" width="1.6640625" customWidth="1"/>
    <col min="11325" max="11326" width="3.109375" customWidth="1"/>
    <col min="11327" max="11327" width="2.6640625" customWidth="1"/>
    <col min="11328" max="11328" width="0.77734375" customWidth="1"/>
    <col min="11329" max="11329" width="2.21875" customWidth="1"/>
    <col min="11330" max="11330" width="3.21875" customWidth="1"/>
    <col min="11331" max="11331" width="0.77734375" customWidth="1"/>
    <col min="11332" max="11332" width="2.77734375" customWidth="1"/>
    <col min="11333" max="11333" width="5.88671875" customWidth="1"/>
    <col min="11334" max="11334" width="4" customWidth="1"/>
    <col min="11335" max="11335" width="3.6640625" customWidth="1"/>
    <col min="11336" max="11336" width="5.88671875" customWidth="1"/>
    <col min="11337" max="11337" width="4.6640625" customWidth="1"/>
    <col min="11522" max="11522" width="9.44140625" customWidth="1"/>
    <col min="11523" max="11523" width="2.6640625" customWidth="1"/>
    <col min="11524" max="11525" width="3.109375" customWidth="1"/>
    <col min="11526" max="11526" width="1.6640625" customWidth="1"/>
    <col min="11527" max="11531" width="3.109375" customWidth="1"/>
    <col min="11532" max="11532" width="1.6640625" customWidth="1"/>
    <col min="11533" max="11537" width="3.109375" customWidth="1"/>
    <col min="11538" max="11538" width="1.6640625" customWidth="1"/>
    <col min="11539" max="11543" width="3.109375" customWidth="1"/>
    <col min="11544" max="11544" width="1.6640625" customWidth="1"/>
    <col min="11545" max="11549" width="3.109375" customWidth="1"/>
    <col min="11550" max="11550" width="1.6640625" customWidth="1"/>
    <col min="11551" max="11555" width="3.109375" customWidth="1"/>
    <col min="11556" max="11556" width="1.6640625" customWidth="1"/>
    <col min="11557" max="11561" width="3.109375" customWidth="1"/>
    <col min="11562" max="11562" width="1.6640625" customWidth="1"/>
    <col min="11563" max="11567" width="3.109375" customWidth="1"/>
    <col min="11568" max="11568" width="1.6640625" customWidth="1"/>
    <col min="11569" max="11573" width="3.109375" customWidth="1"/>
    <col min="11574" max="11574" width="1.6640625" customWidth="1"/>
    <col min="11575" max="11579" width="3.109375" customWidth="1"/>
    <col min="11580" max="11580" width="1.6640625" customWidth="1"/>
    <col min="11581" max="11582" width="3.109375" customWidth="1"/>
    <col min="11583" max="11583" width="2.6640625" customWidth="1"/>
    <col min="11584" max="11584" width="0.77734375" customWidth="1"/>
    <col min="11585" max="11585" width="2.21875" customWidth="1"/>
    <col min="11586" max="11586" width="3.21875" customWidth="1"/>
    <col min="11587" max="11587" width="0.77734375" customWidth="1"/>
    <col min="11588" max="11588" width="2.77734375" customWidth="1"/>
    <col min="11589" max="11589" width="5.88671875" customWidth="1"/>
    <col min="11590" max="11590" width="4" customWidth="1"/>
    <col min="11591" max="11591" width="3.6640625" customWidth="1"/>
    <col min="11592" max="11592" width="5.88671875" customWidth="1"/>
    <col min="11593" max="11593" width="4.6640625" customWidth="1"/>
    <col min="11778" max="11778" width="9.44140625" customWidth="1"/>
    <col min="11779" max="11779" width="2.6640625" customWidth="1"/>
    <col min="11780" max="11781" width="3.109375" customWidth="1"/>
    <col min="11782" max="11782" width="1.6640625" customWidth="1"/>
    <col min="11783" max="11787" width="3.109375" customWidth="1"/>
    <col min="11788" max="11788" width="1.6640625" customWidth="1"/>
    <col min="11789" max="11793" width="3.109375" customWidth="1"/>
    <col min="11794" max="11794" width="1.6640625" customWidth="1"/>
    <col min="11795" max="11799" width="3.109375" customWidth="1"/>
    <col min="11800" max="11800" width="1.6640625" customWidth="1"/>
    <col min="11801" max="11805" width="3.109375" customWidth="1"/>
    <col min="11806" max="11806" width="1.6640625" customWidth="1"/>
    <col min="11807" max="11811" width="3.109375" customWidth="1"/>
    <col min="11812" max="11812" width="1.6640625" customWidth="1"/>
    <col min="11813" max="11817" width="3.109375" customWidth="1"/>
    <col min="11818" max="11818" width="1.6640625" customWidth="1"/>
    <col min="11819" max="11823" width="3.109375" customWidth="1"/>
    <col min="11824" max="11824" width="1.6640625" customWidth="1"/>
    <col min="11825" max="11829" width="3.109375" customWidth="1"/>
    <col min="11830" max="11830" width="1.6640625" customWidth="1"/>
    <col min="11831" max="11835" width="3.109375" customWidth="1"/>
    <col min="11836" max="11836" width="1.6640625" customWidth="1"/>
    <col min="11837" max="11838" width="3.109375" customWidth="1"/>
    <col min="11839" max="11839" width="2.6640625" customWidth="1"/>
    <col min="11840" max="11840" width="0.77734375" customWidth="1"/>
    <col min="11841" max="11841" width="2.21875" customWidth="1"/>
    <col min="11842" max="11842" width="3.21875" customWidth="1"/>
    <col min="11843" max="11843" width="0.77734375" customWidth="1"/>
    <col min="11844" max="11844" width="2.77734375" customWidth="1"/>
    <col min="11845" max="11845" width="5.88671875" customWidth="1"/>
    <col min="11846" max="11846" width="4" customWidth="1"/>
    <col min="11847" max="11847" width="3.6640625" customWidth="1"/>
    <col min="11848" max="11848" width="5.88671875" customWidth="1"/>
    <col min="11849" max="11849" width="4.6640625" customWidth="1"/>
    <col min="12034" max="12034" width="9.44140625" customWidth="1"/>
    <col min="12035" max="12035" width="2.6640625" customWidth="1"/>
    <col min="12036" max="12037" width="3.109375" customWidth="1"/>
    <col min="12038" max="12038" width="1.6640625" customWidth="1"/>
    <col min="12039" max="12043" width="3.109375" customWidth="1"/>
    <col min="12044" max="12044" width="1.6640625" customWidth="1"/>
    <col min="12045" max="12049" width="3.109375" customWidth="1"/>
    <col min="12050" max="12050" width="1.6640625" customWidth="1"/>
    <col min="12051" max="12055" width="3.109375" customWidth="1"/>
    <col min="12056" max="12056" width="1.6640625" customWidth="1"/>
    <col min="12057" max="12061" width="3.109375" customWidth="1"/>
    <col min="12062" max="12062" width="1.6640625" customWidth="1"/>
    <col min="12063" max="12067" width="3.109375" customWidth="1"/>
    <col min="12068" max="12068" width="1.6640625" customWidth="1"/>
    <col min="12069" max="12073" width="3.109375" customWidth="1"/>
    <col min="12074" max="12074" width="1.6640625" customWidth="1"/>
    <col min="12075" max="12079" width="3.109375" customWidth="1"/>
    <col min="12080" max="12080" width="1.6640625" customWidth="1"/>
    <col min="12081" max="12085" width="3.109375" customWidth="1"/>
    <col min="12086" max="12086" width="1.6640625" customWidth="1"/>
    <col min="12087" max="12091" width="3.109375" customWidth="1"/>
    <col min="12092" max="12092" width="1.6640625" customWidth="1"/>
    <col min="12093" max="12094" width="3.109375" customWidth="1"/>
    <col min="12095" max="12095" width="2.6640625" customWidth="1"/>
    <col min="12096" max="12096" width="0.77734375" customWidth="1"/>
    <col min="12097" max="12097" width="2.21875" customWidth="1"/>
    <col min="12098" max="12098" width="3.21875" customWidth="1"/>
    <col min="12099" max="12099" width="0.77734375" customWidth="1"/>
    <col min="12100" max="12100" width="2.77734375" customWidth="1"/>
    <col min="12101" max="12101" width="5.88671875" customWidth="1"/>
    <col min="12102" max="12102" width="4" customWidth="1"/>
    <col min="12103" max="12103" width="3.6640625" customWidth="1"/>
    <col min="12104" max="12104" width="5.88671875" customWidth="1"/>
    <col min="12105" max="12105" width="4.6640625" customWidth="1"/>
    <col min="12290" max="12290" width="9.44140625" customWidth="1"/>
    <col min="12291" max="12291" width="2.6640625" customWidth="1"/>
    <col min="12292" max="12293" width="3.109375" customWidth="1"/>
    <col min="12294" max="12294" width="1.6640625" customWidth="1"/>
    <col min="12295" max="12299" width="3.109375" customWidth="1"/>
    <col min="12300" max="12300" width="1.6640625" customWidth="1"/>
    <col min="12301" max="12305" width="3.109375" customWidth="1"/>
    <col min="12306" max="12306" width="1.6640625" customWidth="1"/>
    <col min="12307" max="12311" width="3.109375" customWidth="1"/>
    <col min="12312" max="12312" width="1.6640625" customWidth="1"/>
    <col min="12313" max="12317" width="3.109375" customWidth="1"/>
    <col min="12318" max="12318" width="1.6640625" customWidth="1"/>
    <col min="12319" max="12323" width="3.109375" customWidth="1"/>
    <col min="12324" max="12324" width="1.6640625" customWidth="1"/>
    <col min="12325" max="12329" width="3.109375" customWidth="1"/>
    <col min="12330" max="12330" width="1.6640625" customWidth="1"/>
    <col min="12331" max="12335" width="3.109375" customWidth="1"/>
    <col min="12336" max="12336" width="1.6640625" customWidth="1"/>
    <col min="12337" max="12341" width="3.109375" customWidth="1"/>
    <col min="12342" max="12342" width="1.6640625" customWidth="1"/>
    <col min="12343" max="12347" width="3.109375" customWidth="1"/>
    <col min="12348" max="12348" width="1.6640625" customWidth="1"/>
    <col min="12349" max="12350" width="3.109375" customWidth="1"/>
    <col min="12351" max="12351" width="2.6640625" customWidth="1"/>
    <col min="12352" max="12352" width="0.77734375" customWidth="1"/>
    <col min="12353" max="12353" width="2.21875" customWidth="1"/>
    <col min="12354" max="12354" width="3.21875" customWidth="1"/>
    <col min="12355" max="12355" width="0.77734375" customWidth="1"/>
    <col min="12356" max="12356" width="2.77734375" customWidth="1"/>
    <col min="12357" max="12357" width="5.88671875" customWidth="1"/>
    <col min="12358" max="12358" width="4" customWidth="1"/>
    <col min="12359" max="12359" width="3.6640625" customWidth="1"/>
    <col min="12360" max="12360" width="5.88671875" customWidth="1"/>
    <col min="12361" max="12361" width="4.6640625" customWidth="1"/>
    <col min="12546" max="12546" width="9.44140625" customWidth="1"/>
    <col min="12547" max="12547" width="2.6640625" customWidth="1"/>
    <col min="12548" max="12549" width="3.109375" customWidth="1"/>
    <col min="12550" max="12550" width="1.6640625" customWidth="1"/>
    <col min="12551" max="12555" width="3.109375" customWidth="1"/>
    <col min="12556" max="12556" width="1.6640625" customWidth="1"/>
    <col min="12557" max="12561" width="3.109375" customWidth="1"/>
    <col min="12562" max="12562" width="1.6640625" customWidth="1"/>
    <col min="12563" max="12567" width="3.109375" customWidth="1"/>
    <col min="12568" max="12568" width="1.6640625" customWidth="1"/>
    <col min="12569" max="12573" width="3.109375" customWidth="1"/>
    <col min="12574" max="12574" width="1.6640625" customWidth="1"/>
    <col min="12575" max="12579" width="3.109375" customWidth="1"/>
    <col min="12580" max="12580" width="1.6640625" customWidth="1"/>
    <col min="12581" max="12585" width="3.109375" customWidth="1"/>
    <col min="12586" max="12586" width="1.6640625" customWidth="1"/>
    <col min="12587" max="12591" width="3.109375" customWidth="1"/>
    <col min="12592" max="12592" width="1.6640625" customWidth="1"/>
    <col min="12593" max="12597" width="3.109375" customWidth="1"/>
    <col min="12598" max="12598" width="1.6640625" customWidth="1"/>
    <col min="12599" max="12603" width="3.109375" customWidth="1"/>
    <col min="12604" max="12604" width="1.6640625" customWidth="1"/>
    <col min="12605" max="12606" width="3.109375" customWidth="1"/>
    <col min="12607" max="12607" width="2.6640625" customWidth="1"/>
    <col min="12608" max="12608" width="0.77734375" customWidth="1"/>
    <col min="12609" max="12609" width="2.21875" customWidth="1"/>
    <col min="12610" max="12610" width="3.21875" customWidth="1"/>
    <col min="12611" max="12611" width="0.77734375" customWidth="1"/>
    <col min="12612" max="12612" width="2.77734375" customWidth="1"/>
    <col min="12613" max="12613" width="5.88671875" customWidth="1"/>
    <col min="12614" max="12614" width="4" customWidth="1"/>
    <col min="12615" max="12615" width="3.6640625" customWidth="1"/>
    <col min="12616" max="12616" width="5.88671875" customWidth="1"/>
    <col min="12617" max="12617" width="4.6640625" customWidth="1"/>
    <col min="12802" max="12802" width="9.44140625" customWidth="1"/>
    <col min="12803" max="12803" width="2.6640625" customWidth="1"/>
    <col min="12804" max="12805" width="3.109375" customWidth="1"/>
    <col min="12806" max="12806" width="1.6640625" customWidth="1"/>
    <col min="12807" max="12811" width="3.109375" customWidth="1"/>
    <col min="12812" max="12812" width="1.6640625" customWidth="1"/>
    <col min="12813" max="12817" width="3.109375" customWidth="1"/>
    <col min="12818" max="12818" width="1.6640625" customWidth="1"/>
    <col min="12819" max="12823" width="3.109375" customWidth="1"/>
    <col min="12824" max="12824" width="1.6640625" customWidth="1"/>
    <col min="12825" max="12829" width="3.109375" customWidth="1"/>
    <col min="12830" max="12830" width="1.6640625" customWidth="1"/>
    <col min="12831" max="12835" width="3.109375" customWidth="1"/>
    <col min="12836" max="12836" width="1.6640625" customWidth="1"/>
    <col min="12837" max="12841" width="3.109375" customWidth="1"/>
    <col min="12842" max="12842" width="1.6640625" customWidth="1"/>
    <col min="12843" max="12847" width="3.109375" customWidth="1"/>
    <col min="12848" max="12848" width="1.6640625" customWidth="1"/>
    <col min="12849" max="12853" width="3.109375" customWidth="1"/>
    <col min="12854" max="12854" width="1.6640625" customWidth="1"/>
    <col min="12855" max="12859" width="3.109375" customWidth="1"/>
    <col min="12860" max="12860" width="1.6640625" customWidth="1"/>
    <col min="12861" max="12862" width="3.109375" customWidth="1"/>
    <col min="12863" max="12863" width="2.6640625" customWidth="1"/>
    <col min="12864" max="12864" width="0.77734375" customWidth="1"/>
    <col min="12865" max="12865" width="2.21875" customWidth="1"/>
    <col min="12866" max="12866" width="3.21875" customWidth="1"/>
    <col min="12867" max="12867" width="0.77734375" customWidth="1"/>
    <col min="12868" max="12868" width="2.77734375" customWidth="1"/>
    <col min="12869" max="12869" width="5.88671875" customWidth="1"/>
    <col min="12870" max="12870" width="4" customWidth="1"/>
    <col min="12871" max="12871" width="3.6640625" customWidth="1"/>
    <col min="12872" max="12872" width="5.88671875" customWidth="1"/>
    <col min="12873" max="12873" width="4.6640625" customWidth="1"/>
    <col min="13058" max="13058" width="9.44140625" customWidth="1"/>
    <col min="13059" max="13059" width="2.6640625" customWidth="1"/>
    <col min="13060" max="13061" width="3.109375" customWidth="1"/>
    <col min="13062" max="13062" width="1.6640625" customWidth="1"/>
    <col min="13063" max="13067" width="3.109375" customWidth="1"/>
    <col min="13068" max="13068" width="1.6640625" customWidth="1"/>
    <col min="13069" max="13073" width="3.109375" customWidth="1"/>
    <col min="13074" max="13074" width="1.6640625" customWidth="1"/>
    <col min="13075" max="13079" width="3.109375" customWidth="1"/>
    <col min="13080" max="13080" width="1.6640625" customWidth="1"/>
    <col min="13081" max="13085" width="3.109375" customWidth="1"/>
    <col min="13086" max="13086" width="1.6640625" customWidth="1"/>
    <col min="13087" max="13091" width="3.109375" customWidth="1"/>
    <col min="13092" max="13092" width="1.6640625" customWidth="1"/>
    <col min="13093" max="13097" width="3.109375" customWidth="1"/>
    <col min="13098" max="13098" width="1.6640625" customWidth="1"/>
    <col min="13099" max="13103" width="3.109375" customWidth="1"/>
    <col min="13104" max="13104" width="1.6640625" customWidth="1"/>
    <col min="13105" max="13109" width="3.109375" customWidth="1"/>
    <col min="13110" max="13110" width="1.6640625" customWidth="1"/>
    <col min="13111" max="13115" width="3.109375" customWidth="1"/>
    <col min="13116" max="13116" width="1.6640625" customWidth="1"/>
    <col min="13117" max="13118" width="3.109375" customWidth="1"/>
    <col min="13119" max="13119" width="2.6640625" customWidth="1"/>
    <col min="13120" max="13120" width="0.77734375" customWidth="1"/>
    <col min="13121" max="13121" width="2.21875" customWidth="1"/>
    <col min="13122" max="13122" width="3.21875" customWidth="1"/>
    <col min="13123" max="13123" width="0.77734375" customWidth="1"/>
    <col min="13124" max="13124" width="2.77734375" customWidth="1"/>
    <col min="13125" max="13125" width="5.88671875" customWidth="1"/>
    <col min="13126" max="13126" width="4" customWidth="1"/>
    <col min="13127" max="13127" width="3.6640625" customWidth="1"/>
    <col min="13128" max="13128" width="5.88671875" customWidth="1"/>
    <col min="13129" max="13129" width="4.6640625" customWidth="1"/>
    <col min="13314" max="13314" width="9.44140625" customWidth="1"/>
    <col min="13315" max="13315" width="2.6640625" customWidth="1"/>
    <col min="13316" max="13317" width="3.109375" customWidth="1"/>
    <col min="13318" max="13318" width="1.6640625" customWidth="1"/>
    <col min="13319" max="13323" width="3.109375" customWidth="1"/>
    <col min="13324" max="13324" width="1.6640625" customWidth="1"/>
    <col min="13325" max="13329" width="3.109375" customWidth="1"/>
    <col min="13330" max="13330" width="1.6640625" customWidth="1"/>
    <col min="13331" max="13335" width="3.109375" customWidth="1"/>
    <col min="13336" max="13336" width="1.6640625" customWidth="1"/>
    <col min="13337" max="13341" width="3.109375" customWidth="1"/>
    <col min="13342" max="13342" width="1.6640625" customWidth="1"/>
    <col min="13343" max="13347" width="3.109375" customWidth="1"/>
    <col min="13348" max="13348" width="1.6640625" customWidth="1"/>
    <col min="13349" max="13353" width="3.109375" customWidth="1"/>
    <col min="13354" max="13354" width="1.6640625" customWidth="1"/>
    <col min="13355" max="13359" width="3.109375" customWidth="1"/>
    <col min="13360" max="13360" width="1.6640625" customWidth="1"/>
    <col min="13361" max="13365" width="3.109375" customWidth="1"/>
    <col min="13366" max="13366" width="1.6640625" customWidth="1"/>
    <col min="13367" max="13371" width="3.109375" customWidth="1"/>
    <col min="13372" max="13372" width="1.6640625" customWidth="1"/>
    <col min="13373" max="13374" width="3.109375" customWidth="1"/>
    <col min="13375" max="13375" width="2.6640625" customWidth="1"/>
    <col min="13376" max="13376" width="0.77734375" customWidth="1"/>
    <col min="13377" max="13377" width="2.21875" customWidth="1"/>
    <col min="13378" max="13378" width="3.21875" customWidth="1"/>
    <col min="13379" max="13379" width="0.77734375" customWidth="1"/>
    <col min="13380" max="13380" width="2.77734375" customWidth="1"/>
    <col min="13381" max="13381" width="5.88671875" customWidth="1"/>
    <col min="13382" max="13382" width="4" customWidth="1"/>
    <col min="13383" max="13383" width="3.6640625" customWidth="1"/>
    <col min="13384" max="13384" width="5.88671875" customWidth="1"/>
    <col min="13385" max="13385" width="4.6640625" customWidth="1"/>
    <col min="13570" max="13570" width="9.44140625" customWidth="1"/>
    <col min="13571" max="13571" width="2.6640625" customWidth="1"/>
    <col min="13572" max="13573" width="3.109375" customWidth="1"/>
    <col min="13574" max="13574" width="1.6640625" customWidth="1"/>
    <col min="13575" max="13579" width="3.109375" customWidth="1"/>
    <col min="13580" max="13580" width="1.6640625" customWidth="1"/>
    <col min="13581" max="13585" width="3.109375" customWidth="1"/>
    <col min="13586" max="13586" width="1.6640625" customWidth="1"/>
    <col min="13587" max="13591" width="3.109375" customWidth="1"/>
    <col min="13592" max="13592" width="1.6640625" customWidth="1"/>
    <col min="13593" max="13597" width="3.109375" customWidth="1"/>
    <col min="13598" max="13598" width="1.6640625" customWidth="1"/>
    <col min="13599" max="13603" width="3.109375" customWidth="1"/>
    <col min="13604" max="13604" width="1.6640625" customWidth="1"/>
    <col min="13605" max="13609" width="3.109375" customWidth="1"/>
    <col min="13610" max="13610" width="1.6640625" customWidth="1"/>
    <col min="13611" max="13615" width="3.109375" customWidth="1"/>
    <col min="13616" max="13616" width="1.6640625" customWidth="1"/>
    <col min="13617" max="13621" width="3.109375" customWidth="1"/>
    <col min="13622" max="13622" width="1.6640625" customWidth="1"/>
    <col min="13623" max="13627" width="3.109375" customWidth="1"/>
    <col min="13628" max="13628" width="1.6640625" customWidth="1"/>
    <col min="13629" max="13630" width="3.109375" customWidth="1"/>
    <col min="13631" max="13631" width="2.6640625" customWidth="1"/>
    <col min="13632" max="13632" width="0.77734375" customWidth="1"/>
    <col min="13633" max="13633" width="2.21875" customWidth="1"/>
    <col min="13634" max="13634" width="3.21875" customWidth="1"/>
    <col min="13635" max="13635" width="0.77734375" customWidth="1"/>
    <col min="13636" max="13636" width="2.77734375" customWidth="1"/>
    <col min="13637" max="13637" width="5.88671875" customWidth="1"/>
    <col min="13638" max="13638" width="4" customWidth="1"/>
    <col min="13639" max="13639" width="3.6640625" customWidth="1"/>
    <col min="13640" max="13640" width="5.88671875" customWidth="1"/>
    <col min="13641" max="13641" width="4.6640625" customWidth="1"/>
    <col min="13826" max="13826" width="9.44140625" customWidth="1"/>
    <col min="13827" max="13827" width="2.6640625" customWidth="1"/>
    <col min="13828" max="13829" width="3.109375" customWidth="1"/>
    <col min="13830" max="13830" width="1.6640625" customWidth="1"/>
    <col min="13831" max="13835" width="3.109375" customWidth="1"/>
    <col min="13836" max="13836" width="1.6640625" customWidth="1"/>
    <col min="13837" max="13841" width="3.109375" customWidth="1"/>
    <col min="13842" max="13842" width="1.6640625" customWidth="1"/>
    <col min="13843" max="13847" width="3.109375" customWidth="1"/>
    <col min="13848" max="13848" width="1.6640625" customWidth="1"/>
    <col min="13849" max="13853" width="3.109375" customWidth="1"/>
    <col min="13854" max="13854" width="1.6640625" customWidth="1"/>
    <col min="13855" max="13859" width="3.109375" customWidth="1"/>
    <col min="13860" max="13860" width="1.6640625" customWidth="1"/>
    <col min="13861" max="13865" width="3.109375" customWidth="1"/>
    <col min="13866" max="13866" width="1.6640625" customWidth="1"/>
    <col min="13867" max="13871" width="3.109375" customWidth="1"/>
    <col min="13872" max="13872" width="1.6640625" customWidth="1"/>
    <col min="13873" max="13877" width="3.109375" customWidth="1"/>
    <col min="13878" max="13878" width="1.6640625" customWidth="1"/>
    <col min="13879" max="13883" width="3.109375" customWidth="1"/>
    <col min="13884" max="13884" width="1.6640625" customWidth="1"/>
    <col min="13885" max="13886" width="3.109375" customWidth="1"/>
    <col min="13887" max="13887" width="2.6640625" customWidth="1"/>
    <col min="13888" max="13888" width="0.77734375" customWidth="1"/>
    <col min="13889" max="13889" width="2.21875" customWidth="1"/>
    <col min="13890" max="13890" width="3.21875" customWidth="1"/>
    <col min="13891" max="13891" width="0.77734375" customWidth="1"/>
    <col min="13892" max="13892" width="2.77734375" customWidth="1"/>
    <col min="13893" max="13893" width="5.88671875" customWidth="1"/>
    <col min="13894" max="13894" width="4" customWidth="1"/>
    <col min="13895" max="13895" width="3.6640625" customWidth="1"/>
    <col min="13896" max="13896" width="5.88671875" customWidth="1"/>
    <col min="13897" max="13897" width="4.6640625" customWidth="1"/>
    <col min="14082" max="14082" width="9.44140625" customWidth="1"/>
    <col min="14083" max="14083" width="2.6640625" customWidth="1"/>
    <col min="14084" max="14085" width="3.109375" customWidth="1"/>
    <col min="14086" max="14086" width="1.6640625" customWidth="1"/>
    <col min="14087" max="14091" width="3.109375" customWidth="1"/>
    <col min="14092" max="14092" width="1.6640625" customWidth="1"/>
    <col min="14093" max="14097" width="3.109375" customWidth="1"/>
    <col min="14098" max="14098" width="1.6640625" customWidth="1"/>
    <col min="14099" max="14103" width="3.109375" customWidth="1"/>
    <col min="14104" max="14104" width="1.6640625" customWidth="1"/>
    <col min="14105" max="14109" width="3.109375" customWidth="1"/>
    <col min="14110" max="14110" width="1.6640625" customWidth="1"/>
    <col min="14111" max="14115" width="3.109375" customWidth="1"/>
    <col min="14116" max="14116" width="1.6640625" customWidth="1"/>
    <col min="14117" max="14121" width="3.109375" customWidth="1"/>
    <col min="14122" max="14122" width="1.6640625" customWidth="1"/>
    <col min="14123" max="14127" width="3.109375" customWidth="1"/>
    <col min="14128" max="14128" width="1.6640625" customWidth="1"/>
    <col min="14129" max="14133" width="3.109375" customWidth="1"/>
    <col min="14134" max="14134" width="1.6640625" customWidth="1"/>
    <col min="14135" max="14139" width="3.109375" customWidth="1"/>
    <col min="14140" max="14140" width="1.6640625" customWidth="1"/>
    <col min="14141" max="14142" width="3.109375" customWidth="1"/>
    <col min="14143" max="14143" width="2.6640625" customWidth="1"/>
    <col min="14144" max="14144" width="0.77734375" customWidth="1"/>
    <col min="14145" max="14145" width="2.21875" customWidth="1"/>
    <col min="14146" max="14146" width="3.21875" customWidth="1"/>
    <col min="14147" max="14147" width="0.77734375" customWidth="1"/>
    <col min="14148" max="14148" width="2.77734375" customWidth="1"/>
    <col min="14149" max="14149" width="5.88671875" customWidth="1"/>
    <col min="14150" max="14150" width="4" customWidth="1"/>
    <col min="14151" max="14151" width="3.6640625" customWidth="1"/>
    <col min="14152" max="14152" width="5.88671875" customWidth="1"/>
    <col min="14153" max="14153" width="4.6640625" customWidth="1"/>
    <col min="14338" max="14338" width="9.44140625" customWidth="1"/>
    <col min="14339" max="14339" width="2.6640625" customWidth="1"/>
    <col min="14340" max="14341" width="3.109375" customWidth="1"/>
    <col min="14342" max="14342" width="1.6640625" customWidth="1"/>
    <col min="14343" max="14347" width="3.109375" customWidth="1"/>
    <col min="14348" max="14348" width="1.6640625" customWidth="1"/>
    <col min="14349" max="14353" width="3.109375" customWidth="1"/>
    <col min="14354" max="14354" width="1.6640625" customWidth="1"/>
    <col min="14355" max="14359" width="3.109375" customWidth="1"/>
    <col min="14360" max="14360" width="1.6640625" customWidth="1"/>
    <col min="14361" max="14365" width="3.109375" customWidth="1"/>
    <col min="14366" max="14366" width="1.6640625" customWidth="1"/>
    <col min="14367" max="14371" width="3.109375" customWidth="1"/>
    <col min="14372" max="14372" width="1.6640625" customWidth="1"/>
    <col min="14373" max="14377" width="3.109375" customWidth="1"/>
    <col min="14378" max="14378" width="1.6640625" customWidth="1"/>
    <col min="14379" max="14383" width="3.109375" customWidth="1"/>
    <col min="14384" max="14384" width="1.6640625" customWidth="1"/>
    <col min="14385" max="14389" width="3.109375" customWidth="1"/>
    <col min="14390" max="14390" width="1.6640625" customWidth="1"/>
    <col min="14391" max="14395" width="3.109375" customWidth="1"/>
    <col min="14396" max="14396" width="1.6640625" customWidth="1"/>
    <col min="14397" max="14398" width="3.109375" customWidth="1"/>
    <col min="14399" max="14399" width="2.6640625" customWidth="1"/>
    <col min="14400" max="14400" width="0.77734375" customWidth="1"/>
    <col min="14401" max="14401" width="2.21875" customWidth="1"/>
    <col min="14402" max="14402" width="3.21875" customWidth="1"/>
    <col min="14403" max="14403" width="0.77734375" customWidth="1"/>
    <col min="14404" max="14404" width="2.77734375" customWidth="1"/>
    <col min="14405" max="14405" width="5.88671875" customWidth="1"/>
    <col min="14406" max="14406" width="4" customWidth="1"/>
    <col min="14407" max="14407" width="3.6640625" customWidth="1"/>
    <col min="14408" max="14408" width="5.88671875" customWidth="1"/>
    <col min="14409" max="14409" width="4.6640625" customWidth="1"/>
    <col min="14594" max="14594" width="9.44140625" customWidth="1"/>
    <col min="14595" max="14595" width="2.6640625" customWidth="1"/>
    <col min="14596" max="14597" width="3.109375" customWidth="1"/>
    <col min="14598" max="14598" width="1.6640625" customWidth="1"/>
    <col min="14599" max="14603" width="3.109375" customWidth="1"/>
    <col min="14604" max="14604" width="1.6640625" customWidth="1"/>
    <col min="14605" max="14609" width="3.109375" customWidth="1"/>
    <col min="14610" max="14610" width="1.6640625" customWidth="1"/>
    <col min="14611" max="14615" width="3.109375" customWidth="1"/>
    <col min="14616" max="14616" width="1.6640625" customWidth="1"/>
    <col min="14617" max="14621" width="3.109375" customWidth="1"/>
    <col min="14622" max="14622" width="1.6640625" customWidth="1"/>
    <col min="14623" max="14627" width="3.109375" customWidth="1"/>
    <col min="14628" max="14628" width="1.6640625" customWidth="1"/>
    <col min="14629" max="14633" width="3.109375" customWidth="1"/>
    <col min="14634" max="14634" width="1.6640625" customWidth="1"/>
    <col min="14635" max="14639" width="3.109375" customWidth="1"/>
    <col min="14640" max="14640" width="1.6640625" customWidth="1"/>
    <col min="14641" max="14645" width="3.109375" customWidth="1"/>
    <col min="14646" max="14646" width="1.6640625" customWidth="1"/>
    <col min="14647" max="14651" width="3.109375" customWidth="1"/>
    <col min="14652" max="14652" width="1.6640625" customWidth="1"/>
    <col min="14653" max="14654" width="3.109375" customWidth="1"/>
    <col min="14655" max="14655" width="2.6640625" customWidth="1"/>
    <col min="14656" max="14656" width="0.77734375" customWidth="1"/>
    <col min="14657" max="14657" width="2.21875" customWidth="1"/>
    <col min="14658" max="14658" width="3.21875" customWidth="1"/>
    <col min="14659" max="14659" width="0.77734375" customWidth="1"/>
    <col min="14660" max="14660" width="2.77734375" customWidth="1"/>
    <col min="14661" max="14661" width="5.88671875" customWidth="1"/>
    <col min="14662" max="14662" width="4" customWidth="1"/>
    <col min="14663" max="14663" width="3.6640625" customWidth="1"/>
    <col min="14664" max="14664" width="5.88671875" customWidth="1"/>
    <col min="14665" max="14665" width="4.6640625" customWidth="1"/>
    <col min="14850" max="14850" width="9.44140625" customWidth="1"/>
    <col min="14851" max="14851" width="2.6640625" customWidth="1"/>
    <col min="14852" max="14853" width="3.109375" customWidth="1"/>
    <col min="14854" max="14854" width="1.6640625" customWidth="1"/>
    <col min="14855" max="14859" width="3.109375" customWidth="1"/>
    <col min="14860" max="14860" width="1.6640625" customWidth="1"/>
    <col min="14861" max="14865" width="3.109375" customWidth="1"/>
    <col min="14866" max="14866" width="1.6640625" customWidth="1"/>
    <col min="14867" max="14871" width="3.109375" customWidth="1"/>
    <col min="14872" max="14872" width="1.6640625" customWidth="1"/>
    <col min="14873" max="14877" width="3.109375" customWidth="1"/>
    <col min="14878" max="14878" width="1.6640625" customWidth="1"/>
    <col min="14879" max="14883" width="3.109375" customWidth="1"/>
    <col min="14884" max="14884" width="1.6640625" customWidth="1"/>
    <col min="14885" max="14889" width="3.109375" customWidth="1"/>
    <col min="14890" max="14890" width="1.6640625" customWidth="1"/>
    <col min="14891" max="14895" width="3.109375" customWidth="1"/>
    <col min="14896" max="14896" width="1.6640625" customWidth="1"/>
    <col min="14897" max="14901" width="3.109375" customWidth="1"/>
    <col min="14902" max="14902" width="1.6640625" customWidth="1"/>
    <col min="14903" max="14907" width="3.109375" customWidth="1"/>
    <col min="14908" max="14908" width="1.6640625" customWidth="1"/>
    <col min="14909" max="14910" width="3.109375" customWidth="1"/>
    <col min="14911" max="14911" width="2.6640625" customWidth="1"/>
    <col min="14912" max="14912" width="0.77734375" customWidth="1"/>
    <col min="14913" max="14913" width="2.21875" customWidth="1"/>
    <col min="14914" max="14914" width="3.21875" customWidth="1"/>
    <col min="14915" max="14915" width="0.77734375" customWidth="1"/>
    <col min="14916" max="14916" width="2.77734375" customWidth="1"/>
    <col min="14917" max="14917" width="5.88671875" customWidth="1"/>
    <col min="14918" max="14918" width="4" customWidth="1"/>
    <col min="14919" max="14919" width="3.6640625" customWidth="1"/>
    <col min="14920" max="14920" width="5.88671875" customWidth="1"/>
    <col min="14921" max="14921" width="4.6640625" customWidth="1"/>
    <col min="15106" max="15106" width="9.44140625" customWidth="1"/>
    <col min="15107" max="15107" width="2.6640625" customWidth="1"/>
    <col min="15108" max="15109" width="3.109375" customWidth="1"/>
    <col min="15110" max="15110" width="1.6640625" customWidth="1"/>
    <col min="15111" max="15115" width="3.109375" customWidth="1"/>
    <col min="15116" max="15116" width="1.6640625" customWidth="1"/>
    <col min="15117" max="15121" width="3.109375" customWidth="1"/>
    <col min="15122" max="15122" width="1.6640625" customWidth="1"/>
    <col min="15123" max="15127" width="3.109375" customWidth="1"/>
    <col min="15128" max="15128" width="1.6640625" customWidth="1"/>
    <col min="15129" max="15133" width="3.109375" customWidth="1"/>
    <col min="15134" max="15134" width="1.6640625" customWidth="1"/>
    <col min="15135" max="15139" width="3.109375" customWidth="1"/>
    <col min="15140" max="15140" width="1.6640625" customWidth="1"/>
    <col min="15141" max="15145" width="3.109375" customWidth="1"/>
    <col min="15146" max="15146" width="1.6640625" customWidth="1"/>
    <col min="15147" max="15151" width="3.109375" customWidth="1"/>
    <col min="15152" max="15152" width="1.6640625" customWidth="1"/>
    <col min="15153" max="15157" width="3.109375" customWidth="1"/>
    <col min="15158" max="15158" width="1.6640625" customWidth="1"/>
    <col min="15159" max="15163" width="3.109375" customWidth="1"/>
    <col min="15164" max="15164" width="1.6640625" customWidth="1"/>
    <col min="15165" max="15166" width="3.109375" customWidth="1"/>
    <col min="15167" max="15167" width="2.6640625" customWidth="1"/>
    <col min="15168" max="15168" width="0.77734375" customWidth="1"/>
    <col min="15169" max="15169" width="2.21875" customWidth="1"/>
    <col min="15170" max="15170" width="3.21875" customWidth="1"/>
    <col min="15171" max="15171" width="0.77734375" customWidth="1"/>
    <col min="15172" max="15172" width="2.77734375" customWidth="1"/>
    <col min="15173" max="15173" width="5.88671875" customWidth="1"/>
    <col min="15174" max="15174" width="4" customWidth="1"/>
    <col min="15175" max="15175" width="3.6640625" customWidth="1"/>
    <col min="15176" max="15176" width="5.88671875" customWidth="1"/>
    <col min="15177" max="15177" width="4.6640625" customWidth="1"/>
    <col min="15362" max="15362" width="9.44140625" customWidth="1"/>
    <col min="15363" max="15363" width="2.6640625" customWidth="1"/>
    <col min="15364" max="15365" width="3.109375" customWidth="1"/>
    <col min="15366" max="15366" width="1.6640625" customWidth="1"/>
    <col min="15367" max="15371" width="3.109375" customWidth="1"/>
    <col min="15372" max="15372" width="1.6640625" customWidth="1"/>
    <col min="15373" max="15377" width="3.109375" customWidth="1"/>
    <col min="15378" max="15378" width="1.6640625" customWidth="1"/>
    <col min="15379" max="15383" width="3.109375" customWidth="1"/>
    <col min="15384" max="15384" width="1.6640625" customWidth="1"/>
    <col min="15385" max="15389" width="3.109375" customWidth="1"/>
    <col min="15390" max="15390" width="1.6640625" customWidth="1"/>
    <col min="15391" max="15395" width="3.109375" customWidth="1"/>
    <col min="15396" max="15396" width="1.6640625" customWidth="1"/>
    <col min="15397" max="15401" width="3.109375" customWidth="1"/>
    <col min="15402" max="15402" width="1.6640625" customWidth="1"/>
    <col min="15403" max="15407" width="3.109375" customWidth="1"/>
    <col min="15408" max="15408" width="1.6640625" customWidth="1"/>
    <col min="15409" max="15413" width="3.109375" customWidth="1"/>
    <col min="15414" max="15414" width="1.6640625" customWidth="1"/>
    <col min="15415" max="15419" width="3.109375" customWidth="1"/>
    <col min="15420" max="15420" width="1.6640625" customWidth="1"/>
    <col min="15421" max="15422" width="3.109375" customWidth="1"/>
    <col min="15423" max="15423" width="2.6640625" customWidth="1"/>
    <col min="15424" max="15424" width="0.77734375" customWidth="1"/>
    <col min="15425" max="15425" width="2.21875" customWidth="1"/>
    <col min="15426" max="15426" width="3.21875" customWidth="1"/>
    <col min="15427" max="15427" width="0.77734375" customWidth="1"/>
    <col min="15428" max="15428" width="2.77734375" customWidth="1"/>
    <col min="15429" max="15429" width="5.88671875" customWidth="1"/>
    <col min="15430" max="15430" width="4" customWidth="1"/>
    <col min="15431" max="15431" width="3.6640625" customWidth="1"/>
    <col min="15432" max="15432" width="5.88671875" customWidth="1"/>
    <col min="15433" max="15433" width="4.6640625" customWidth="1"/>
    <col min="15618" max="15618" width="9.44140625" customWidth="1"/>
    <col min="15619" max="15619" width="2.6640625" customWidth="1"/>
    <col min="15620" max="15621" width="3.109375" customWidth="1"/>
    <col min="15622" max="15622" width="1.6640625" customWidth="1"/>
    <col min="15623" max="15627" width="3.109375" customWidth="1"/>
    <col min="15628" max="15628" width="1.6640625" customWidth="1"/>
    <col min="15629" max="15633" width="3.109375" customWidth="1"/>
    <col min="15634" max="15634" width="1.6640625" customWidth="1"/>
    <col min="15635" max="15639" width="3.109375" customWidth="1"/>
    <col min="15640" max="15640" width="1.6640625" customWidth="1"/>
    <col min="15641" max="15645" width="3.109375" customWidth="1"/>
    <col min="15646" max="15646" width="1.6640625" customWidth="1"/>
    <col min="15647" max="15651" width="3.109375" customWidth="1"/>
    <col min="15652" max="15652" width="1.6640625" customWidth="1"/>
    <col min="15653" max="15657" width="3.109375" customWidth="1"/>
    <col min="15658" max="15658" width="1.6640625" customWidth="1"/>
    <col min="15659" max="15663" width="3.109375" customWidth="1"/>
    <col min="15664" max="15664" width="1.6640625" customWidth="1"/>
    <col min="15665" max="15669" width="3.109375" customWidth="1"/>
    <col min="15670" max="15670" width="1.6640625" customWidth="1"/>
    <col min="15671" max="15675" width="3.109375" customWidth="1"/>
    <col min="15676" max="15676" width="1.6640625" customWidth="1"/>
    <col min="15677" max="15678" width="3.109375" customWidth="1"/>
    <col min="15679" max="15679" width="2.6640625" customWidth="1"/>
    <col min="15680" max="15680" width="0.77734375" customWidth="1"/>
    <col min="15681" max="15681" width="2.21875" customWidth="1"/>
    <col min="15682" max="15682" width="3.21875" customWidth="1"/>
    <col min="15683" max="15683" width="0.77734375" customWidth="1"/>
    <col min="15684" max="15684" width="2.77734375" customWidth="1"/>
    <col min="15685" max="15685" width="5.88671875" customWidth="1"/>
    <col min="15686" max="15686" width="4" customWidth="1"/>
    <col min="15687" max="15687" width="3.6640625" customWidth="1"/>
    <col min="15688" max="15688" width="5.88671875" customWidth="1"/>
    <col min="15689" max="15689" width="4.6640625" customWidth="1"/>
    <col min="15874" max="15874" width="9.44140625" customWidth="1"/>
    <col min="15875" max="15875" width="2.6640625" customWidth="1"/>
    <col min="15876" max="15877" width="3.109375" customWidth="1"/>
    <col min="15878" max="15878" width="1.6640625" customWidth="1"/>
    <col min="15879" max="15883" width="3.109375" customWidth="1"/>
    <col min="15884" max="15884" width="1.6640625" customWidth="1"/>
    <col min="15885" max="15889" width="3.109375" customWidth="1"/>
    <col min="15890" max="15890" width="1.6640625" customWidth="1"/>
    <col min="15891" max="15895" width="3.109375" customWidth="1"/>
    <col min="15896" max="15896" width="1.6640625" customWidth="1"/>
    <col min="15897" max="15901" width="3.109375" customWidth="1"/>
    <col min="15902" max="15902" width="1.6640625" customWidth="1"/>
    <col min="15903" max="15907" width="3.109375" customWidth="1"/>
    <col min="15908" max="15908" width="1.6640625" customWidth="1"/>
    <col min="15909" max="15913" width="3.109375" customWidth="1"/>
    <col min="15914" max="15914" width="1.6640625" customWidth="1"/>
    <col min="15915" max="15919" width="3.109375" customWidth="1"/>
    <col min="15920" max="15920" width="1.6640625" customWidth="1"/>
    <col min="15921" max="15925" width="3.109375" customWidth="1"/>
    <col min="15926" max="15926" width="1.6640625" customWidth="1"/>
    <col min="15927" max="15931" width="3.109375" customWidth="1"/>
    <col min="15932" max="15932" width="1.6640625" customWidth="1"/>
    <col min="15933" max="15934" width="3.109375" customWidth="1"/>
    <col min="15935" max="15935" width="2.6640625" customWidth="1"/>
    <col min="15936" max="15936" width="0.77734375" customWidth="1"/>
    <col min="15937" max="15937" width="2.21875" customWidth="1"/>
    <col min="15938" max="15938" width="3.21875" customWidth="1"/>
    <col min="15939" max="15939" width="0.77734375" customWidth="1"/>
    <col min="15940" max="15940" width="2.77734375" customWidth="1"/>
    <col min="15941" max="15941" width="5.88671875" customWidth="1"/>
    <col min="15942" max="15942" width="4" customWidth="1"/>
    <col min="15943" max="15943" width="3.6640625" customWidth="1"/>
    <col min="15944" max="15944" width="5.88671875" customWidth="1"/>
    <col min="15945" max="15945" width="4.6640625" customWidth="1"/>
    <col min="16130" max="16130" width="9.44140625" customWidth="1"/>
    <col min="16131" max="16131" width="2.6640625" customWidth="1"/>
    <col min="16132" max="16133" width="3.109375" customWidth="1"/>
    <col min="16134" max="16134" width="1.6640625" customWidth="1"/>
    <col min="16135" max="16139" width="3.109375" customWidth="1"/>
    <col min="16140" max="16140" width="1.6640625" customWidth="1"/>
    <col min="16141" max="16145" width="3.109375" customWidth="1"/>
    <col min="16146" max="16146" width="1.6640625" customWidth="1"/>
    <col min="16147" max="16151" width="3.109375" customWidth="1"/>
    <col min="16152" max="16152" width="1.6640625" customWidth="1"/>
    <col min="16153" max="16157" width="3.109375" customWidth="1"/>
    <col min="16158" max="16158" width="1.6640625" customWidth="1"/>
    <col min="16159" max="16163" width="3.109375" customWidth="1"/>
    <col min="16164" max="16164" width="1.6640625" customWidth="1"/>
    <col min="16165" max="16169" width="3.109375" customWidth="1"/>
    <col min="16170" max="16170" width="1.6640625" customWidth="1"/>
    <col min="16171" max="16175" width="3.109375" customWidth="1"/>
    <col min="16176" max="16176" width="1.6640625" customWidth="1"/>
    <col min="16177" max="16181" width="3.109375" customWidth="1"/>
    <col min="16182" max="16182" width="1.6640625" customWidth="1"/>
    <col min="16183" max="16187" width="3.109375" customWidth="1"/>
    <col min="16188" max="16188" width="1.6640625" customWidth="1"/>
    <col min="16189" max="16190" width="3.109375" customWidth="1"/>
    <col min="16191" max="16191" width="2.6640625" customWidth="1"/>
    <col min="16192" max="16192" width="0.77734375" customWidth="1"/>
    <col min="16193" max="16193" width="2.21875" customWidth="1"/>
    <col min="16194" max="16194" width="3.21875" customWidth="1"/>
    <col min="16195" max="16195" width="0.77734375" customWidth="1"/>
    <col min="16196" max="16196" width="2.77734375" customWidth="1"/>
    <col min="16197" max="16197" width="5.88671875" customWidth="1"/>
    <col min="16198" max="16198" width="4" customWidth="1"/>
    <col min="16199" max="16199" width="3.6640625" customWidth="1"/>
    <col min="16200" max="16200" width="5.88671875" customWidth="1"/>
    <col min="16201" max="16201" width="4.6640625" customWidth="1"/>
  </cols>
  <sheetData>
    <row r="1" spans="1:77" ht="19.5" customHeight="1" thickBot="1" x14ac:dyDescent="0.25">
      <c r="A1" s="2" t="s">
        <v>0</v>
      </c>
      <c r="B1" s="359" t="s">
        <v>62</v>
      </c>
      <c r="C1" s="359"/>
      <c r="D1" s="359"/>
      <c r="E1" s="359"/>
      <c r="F1" s="359"/>
      <c r="G1" s="359"/>
      <c r="H1" s="3" t="s">
        <v>58</v>
      </c>
      <c r="I1" s="3"/>
      <c r="J1" s="3"/>
      <c r="K1" s="3"/>
      <c r="L1" s="3"/>
      <c r="M1" s="3"/>
      <c r="N1" s="3"/>
      <c r="O1" s="3"/>
      <c r="P1" s="34"/>
      <c r="Q1" s="34"/>
      <c r="S1" s="34"/>
      <c r="T1" s="34"/>
      <c r="U1" s="34"/>
      <c r="V1" s="108" t="s">
        <v>63</v>
      </c>
      <c r="W1" s="34"/>
      <c r="X1" s="34"/>
      <c r="Y1" s="34"/>
      <c r="AF1" t="s">
        <v>1</v>
      </c>
    </row>
    <row r="2" spans="1:77" ht="15" customHeight="1" thickTop="1" x14ac:dyDescent="0.2">
      <c r="A2" s="4" t="s">
        <v>2</v>
      </c>
      <c r="B2" s="353"/>
      <c r="C2" s="354"/>
      <c r="D2" s="354"/>
      <c r="E2" s="354"/>
      <c r="F2" s="354"/>
      <c r="G2" s="355"/>
      <c r="H2" s="353"/>
      <c r="I2" s="354"/>
      <c r="J2" s="354"/>
      <c r="K2" s="354"/>
      <c r="L2" s="354"/>
      <c r="M2" s="355"/>
      <c r="N2" s="353"/>
      <c r="O2" s="354"/>
      <c r="P2" s="354"/>
      <c r="Q2" s="354"/>
      <c r="R2" s="354"/>
      <c r="S2" s="355"/>
      <c r="T2" s="353"/>
      <c r="U2" s="354"/>
      <c r="V2" s="354"/>
      <c r="W2" s="354"/>
      <c r="X2" s="354"/>
      <c r="Y2" s="355"/>
      <c r="Z2" s="353"/>
      <c r="AA2" s="354"/>
      <c r="AB2" s="354"/>
      <c r="AC2" s="354"/>
      <c r="AD2" s="354"/>
      <c r="AE2" s="355"/>
      <c r="AF2" s="353"/>
      <c r="AG2" s="354"/>
      <c r="AH2" s="354"/>
      <c r="AI2" s="354"/>
      <c r="AJ2" s="354"/>
      <c r="AK2" s="355"/>
      <c r="AL2" s="353"/>
      <c r="AM2" s="354"/>
      <c r="AN2" s="354"/>
      <c r="AO2" s="354"/>
      <c r="AP2" s="354"/>
      <c r="AQ2" s="355"/>
      <c r="AR2" s="353"/>
      <c r="AS2" s="354"/>
      <c r="AT2" s="354"/>
      <c r="AU2" s="354"/>
      <c r="AV2" s="354"/>
      <c r="AW2" s="355"/>
      <c r="AX2" s="353"/>
      <c r="AY2" s="354"/>
      <c r="AZ2" s="354"/>
      <c r="BA2" s="354"/>
      <c r="BB2" s="354"/>
      <c r="BC2" s="355"/>
      <c r="BD2" s="353"/>
      <c r="BE2" s="354"/>
      <c r="BF2" s="354"/>
      <c r="BG2" s="354"/>
      <c r="BH2" s="354"/>
      <c r="BI2" s="355"/>
      <c r="BJ2" s="241" t="s">
        <v>3</v>
      </c>
      <c r="BK2" s="242"/>
      <c r="BL2" s="242"/>
      <c r="BM2" s="383" t="s">
        <v>4</v>
      </c>
      <c r="BN2" s="381" t="s">
        <v>5</v>
      </c>
      <c r="BO2" s="95"/>
      <c r="BP2" s="379" t="s">
        <v>6</v>
      </c>
      <c r="BQ2" s="271" t="s">
        <v>7</v>
      </c>
      <c r="BR2" s="271" t="s">
        <v>8</v>
      </c>
      <c r="BS2" s="271" t="s">
        <v>9</v>
      </c>
      <c r="BT2" s="271" t="s">
        <v>10</v>
      </c>
      <c r="BU2" s="273" t="s">
        <v>11</v>
      </c>
    </row>
    <row r="3" spans="1:77" s="1" customFormat="1" ht="33.75" customHeight="1" thickBot="1" x14ac:dyDescent="0.25">
      <c r="A3" s="5" t="s">
        <v>12</v>
      </c>
      <c r="B3" s="356" t="s">
        <v>51</v>
      </c>
      <c r="C3" s="357"/>
      <c r="D3" s="357"/>
      <c r="E3" s="357"/>
      <c r="F3" s="357"/>
      <c r="G3" s="358"/>
      <c r="H3" s="356" t="s">
        <v>43</v>
      </c>
      <c r="I3" s="357"/>
      <c r="J3" s="357"/>
      <c r="K3" s="357"/>
      <c r="L3" s="357"/>
      <c r="M3" s="358"/>
      <c r="N3" s="356" t="s">
        <v>64</v>
      </c>
      <c r="O3" s="357"/>
      <c r="P3" s="357"/>
      <c r="Q3" s="357"/>
      <c r="R3" s="357"/>
      <c r="S3" s="358"/>
      <c r="T3" s="356" t="s">
        <v>45</v>
      </c>
      <c r="U3" s="357"/>
      <c r="V3" s="357"/>
      <c r="W3" s="357"/>
      <c r="X3" s="357"/>
      <c r="Y3" s="358"/>
      <c r="Z3" s="356" t="s">
        <v>65</v>
      </c>
      <c r="AA3" s="357"/>
      <c r="AB3" s="357"/>
      <c r="AC3" s="357"/>
      <c r="AD3" s="357"/>
      <c r="AE3" s="358"/>
      <c r="AF3" s="356" t="s">
        <v>66</v>
      </c>
      <c r="AG3" s="357"/>
      <c r="AH3" s="357"/>
      <c r="AI3" s="357"/>
      <c r="AJ3" s="357"/>
      <c r="AK3" s="358"/>
      <c r="AL3" s="356"/>
      <c r="AM3" s="357"/>
      <c r="AN3" s="357"/>
      <c r="AO3" s="357"/>
      <c r="AP3" s="357"/>
      <c r="AQ3" s="358"/>
      <c r="AR3" s="356"/>
      <c r="AS3" s="357"/>
      <c r="AT3" s="357"/>
      <c r="AU3" s="357"/>
      <c r="AV3" s="357"/>
      <c r="AW3" s="358"/>
      <c r="AX3" s="356"/>
      <c r="AY3" s="357"/>
      <c r="AZ3" s="357"/>
      <c r="BA3" s="357"/>
      <c r="BB3" s="357"/>
      <c r="BC3" s="358"/>
      <c r="BD3" s="356"/>
      <c r="BE3" s="357"/>
      <c r="BF3" s="357"/>
      <c r="BG3" s="357"/>
      <c r="BH3" s="357"/>
      <c r="BI3" s="357"/>
      <c r="BJ3" s="243"/>
      <c r="BK3" s="244"/>
      <c r="BL3" s="244"/>
      <c r="BM3" s="384"/>
      <c r="BN3" s="382"/>
      <c r="BO3" s="96"/>
      <c r="BP3" s="380"/>
      <c r="BQ3" s="272"/>
      <c r="BR3" s="272"/>
      <c r="BS3" s="272"/>
      <c r="BT3" s="272"/>
      <c r="BU3" s="274"/>
    </row>
    <row r="4" spans="1:77" ht="13.5" customHeight="1" x14ac:dyDescent="0.2">
      <c r="A4" s="6" t="s">
        <v>13</v>
      </c>
      <c r="B4" s="249"/>
      <c r="C4" s="250"/>
      <c r="D4" s="250"/>
      <c r="E4" s="250"/>
      <c r="F4" s="250"/>
      <c r="G4" s="251"/>
      <c r="H4" s="364" t="s">
        <v>27</v>
      </c>
      <c r="I4" s="35">
        <f>IF(J5="","",SUM(I5:I7))</f>
        <v>0</v>
      </c>
      <c r="J4" s="36"/>
      <c r="K4" s="37" t="s">
        <v>14</v>
      </c>
      <c r="L4" s="35">
        <f>IF(L5="","",SUM(M5:M7))</f>
        <v>2</v>
      </c>
      <c r="M4" s="36"/>
      <c r="N4" s="312" t="s">
        <v>15</v>
      </c>
      <c r="O4" s="35">
        <f>IF(P5="","",SUM(O5:O7))</f>
        <v>2</v>
      </c>
      <c r="P4" s="38"/>
      <c r="Q4" s="58" t="s">
        <v>14</v>
      </c>
      <c r="R4" s="35">
        <f>IF(R5="","",SUM(S5:S7))</f>
        <v>0</v>
      </c>
      <c r="S4" s="36"/>
      <c r="T4" s="312" t="s">
        <v>16</v>
      </c>
      <c r="U4" s="35">
        <f>IF(V5="","",SUM(U5:U7))</f>
        <v>1</v>
      </c>
      <c r="V4" s="36"/>
      <c r="W4" s="58" t="s">
        <v>14</v>
      </c>
      <c r="X4" s="35">
        <f>IF(X5="","",SUM(Y5:Y7))</f>
        <v>2</v>
      </c>
      <c r="Y4" s="36"/>
      <c r="Z4" s="312" t="s">
        <v>17</v>
      </c>
      <c r="AA4" s="35">
        <f>IF(AB5="","",SUM(AA5:AA7))</f>
        <v>2</v>
      </c>
      <c r="AB4" s="36"/>
      <c r="AC4" s="37" t="s">
        <v>14</v>
      </c>
      <c r="AD4" s="35">
        <f>IF(AD5="","",SUM(AE5:AE7))</f>
        <v>0</v>
      </c>
      <c r="AE4" s="36"/>
      <c r="AF4" s="312" t="s">
        <v>18</v>
      </c>
      <c r="AG4" s="35">
        <f>IF(AH5="","",SUM(AG5:AG7))</f>
        <v>2</v>
      </c>
      <c r="AH4" s="36"/>
      <c r="AI4" s="58" t="s">
        <v>14</v>
      </c>
      <c r="AJ4" s="35">
        <f>IF(AJ5="","",SUM(AK5:AK7))</f>
        <v>0</v>
      </c>
      <c r="AK4" s="36"/>
      <c r="AL4" s="312"/>
      <c r="AM4" s="35" t="str">
        <f>IF(AN5="","",SUM(AM5:AM7))</f>
        <v/>
      </c>
      <c r="AN4" s="36"/>
      <c r="AO4" s="58" t="s">
        <v>14</v>
      </c>
      <c r="AP4" s="35" t="str">
        <f>IF(AP5="","",SUM(AQ5:AQ7))</f>
        <v/>
      </c>
      <c r="AQ4" s="36"/>
      <c r="AR4" s="309"/>
      <c r="AS4" s="43" t="str">
        <f>IF(AT5="","",SUM(AS5:AS7))</f>
        <v/>
      </c>
      <c r="AT4" s="44"/>
      <c r="AU4" s="63" t="s">
        <v>14</v>
      </c>
      <c r="AV4" s="43" t="str">
        <f>IF(AV5="","",SUM(AW5:AW7))</f>
        <v/>
      </c>
      <c r="AW4" s="44"/>
      <c r="AX4" s="302"/>
      <c r="AY4" s="43" t="str">
        <f>IF(AZ5="","",SUM(AY5:AY7))</f>
        <v/>
      </c>
      <c r="AZ4" s="44"/>
      <c r="BA4" s="63" t="s">
        <v>14</v>
      </c>
      <c r="BB4" s="43" t="str">
        <f>IF(BB5="","",SUM(BC5:BC7))</f>
        <v/>
      </c>
      <c r="BC4" s="44"/>
      <c r="BD4" s="302"/>
      <c r="BE4" s="43" t="str">
        <f>IF(BF5="","",SUM(BE5:BE7))</f>
        <v/>
      </c>
      <c r="BF4" s="44"/>
      <c r="BG4" s="63" t="s">
        <v>14</v>
      </c>
      <c r="BH4" s="43" t="str">
        <f>IF(BH5="","",SUM(BI5:BI7))</f>
        <v/>
      </c>
      <c r="BI4" s="44"/>
      <c r="BJ4" s="296">
        <f>SUMPRODUCT((I4=2)+(O4=2)+(U4=2)+(AA4=2)+(AG4=2)+(AM4=2)+(AS4=2)+(AY4=2)+(BE4=2))</f>
        <v>3</v>
      </c>
      <c r="BK4" s="296" t="s">
        <v>14</v>
      </c>
      <c r="BL4" s="296">
        <f>SUMPRODUCT((L4=2)+(R4=2)+(X4=2)+(AD4=2)+(AJ4=2)+(AP4=2)+(AV4=2)+(BB4=2)+(BH4=2))</f>
        <v>2</v>
      </c>
      <c r="BM4" s="284">
        <f>SUM(BJ4*2)+BL4</f>
        <v>8</v>
      </c>
      <c r="BN4" s="258">
        <f>SUM(I4,O4,U4,AA4,AG4,AM4,AS4,AY4,BE4)</f>
        <v>7</v>
      </c>
      <c r="BO4" s="258" t="s">
        <v>14</v>
      </c>
      <c r="BP4" s="258">
        <f>SUM(F4,L4,R4,X4,AD4,AJ4,AP4,AV4,BB4,BH4)</f>
        <v>4</v>
      </c>
      <c r="BQ4" s="279">
        <f>SUM(BN4/BP4)</f>
        <v>1.75</v>
      </c>
      <c r="BR4" s="258">
        <f>SUM(J5,J6,J7,P5,P6,P7,V5,V6,V7,AB5,AB6,AB7,AH5,AH6,AH7,AN5,AN6,AN7,AT5,AT6,AT7,AZ5,AZ6,AZ7,BF5,BF6,BF7,D5,D6,D7)</f>
        <v>151</v>
      </c>
      <c r="BS4" s="258">
        <f>SUM(F5,F6,F7,L5,L6,L7,R5,R6,R7,X5,X6,X7,AD5,AD6,AD7,AJ5,AJ6,AJ7,AP5,AP6,AP7,AV5,AV6,AV7,BB5,BB6,BB7,BH5,BH6,BH7)</f>
        <v>140</v>
      </c>
      <c r="BT4" s="264">
        <f>SUM(BR4/BS4)</f>
        <v>1.0785714285714285</v>
      </c>
      <c r="BU4" s="245">
        <f>$BV4</f>
        <v>3</v>
      </c>
      <c r="BV4">
        <f>RANK(BY4,BY$4:BY$43)</f>
        <v>3</v>
      </c>
      <c r="BW4">
        <f>IF(BN4=0,0,IF(BP4=0,9,BQ4))</f>
        <v>1.75</v>
      </c>
      <c r="BX4">
        <f>IF(BR4=0,0,BT4)</f>
        <v>1.0785714285714285</v>
      </c>
      <c r="BY4">
        <f>BJ4+0.01*BW4+0.00001*BX4</f>
        <v>3.0175107857142858</v>
      </c>
    </row>
    <row r="5" spans="1:77" ht="12" customHeight="1" x14ac:dyDescent="0.2">
      <c r="A5" s="372" t="str">
        <f>$B$3</f>
        <v>忍者</v>
      </c>
      <c r="B5" s="252"/>
      <c r="C5" s="253"/>
      <c r="D5" s="253"/>
      <c r="E5" s="253"/>
      <c r="F5" s="253"/>
      <c r="G5" s="254"/>
      <c r="H5" s="365"/>
      <c r="I5" s="39">
        <f>IF(J5="","",IF(J5&gt;L5,1,0))</f>
        <v>0</v>
      </c>
      <c r="J5" s="40">
        <v>13</v>
      </c>
      <c r="K5" s="12" t="s">
        <v>14</v>
      </c>
      <c r="L5" s="59">
        <v>15</v>
      </c>
      <c r="M5" s="39">
        <f>IF(L5="","",IF(L5&gt;J5,1,0))</f>
        <v>1</v>
      </c>
      <c r="N5" s="313"/>
      <c r="O5" s="39">
        <f>IF(P5="","",IF(P5&gt;R5,1,0))</f>
        <v>1</v>
      </c>
      <c r="P5" s="40">
        <v>15</v>
      </c>
      <c r="Q5" s="41" t="s">
        <v>14</v>
      </c>
      <c r="R5" s="59">
        <v>9</v>
      </c>
      <c r="S5" s="39">
        <f>IF(R5="","",IF(R5&gt;P5,1,0))</f>
        <v>0</v>
      </c>
      <c r="T5" s="313"/>
      <c r="U5" s="39">
        <f>IF(V5="","",IF(V5&gt;X5,1,0))</f>
        <v>1</v>
      </c>
      <c r="V5" s="40">
        <v>15</v>
      </c>
      <c r="W5" s="39" t="s">
        <v>14</v>
      </c>
      <c r="X5" s="59">
        <v>11</v>
      </c>
      <c r="Y5" s="39">
        <f>IF(X5="","",IF(X5&gt;V5,1,0))</f>
        <v>0</v>
      </c>
      <c r="Z5" s="313"/>
      <c r="AA5" s="39">
        <f>IF(AB5="","",IF(AB5&gt;AD5,1,0))</f>
        <v>1</v>
      </c>
      <c r="AB5" s="40">
        <v>15</v>
      </c>
      <c r="AC5" s="39" t="s">
        <v>14</v>
      </c>
      <c r="AD5" s="59">
        <v>13</v>
      </c>
      <c r="AE5" s="39">
        <f>IF(AD5="","",IF(AD5&gt;AB5,1,0))</f>
        <v>0</v>
      </c>
      <c r="AF5" s="313"/>
      <c r="AG5" s="39">
        <f>IF(AH5="","",IF(AH5&gt;AJ5,1,0))</f>
        <v>1</v>
      </c>
      <c r="AH5" s="40">
        <v>15</v>
      </c>
      <c r="AI5" s="39" t="s">
        <v>14</v>
      </c>
      <c r="AJ5" s="59">
        <v>13</v>
      </c>
      <c r="AK5" s="39">
        <f>IF(AJ5="","",IF(AJ5&gt;AH5,1,0))</f>
        <v>0</v>
      </c>
      <c r="AL5" s="313"/>
      <c r="AM5" s="39" t="str">
        <f>IF(AN5="","",IF(AN5&gt;AP5,1,0))</f>
        <v/>
      </c>
      <c r="AN5" s="40"/>
      <c r="AO5" s="39" t="s">
        <v>14</v>
      </c>
      <c r="AP5" s="59"/>
      <c r="AQ5" s="39" t="str">
        <f>IF(AP5="","",IF(AP5&gt;AN5,1,0))</f>
        <v/>
      </c>
      <c r="AR5" s="310"/>
      <c r="AS5" s="45" t="str">
        <f>IF(AT5="","",IF(AT5&gt;AV5,1,0))</f>
        <v/>
      </c>
      <c r="AT5" s="46"/>
      <c r="AU5" s="45" t="str">
        <f>$AO$5</f>
        <v>-</v>
      </c>
      <c r="AV5" s="47"/>
      <c r="AW5" s="45" t="str">
        <f>IF(AV5="","",IF(AV5&gt;AT5,1,0))</f>
        <v/>
      </c>
      <c r="AX5" s="303"/>
      <c r="AY5" s="45" t="str">
        <f>IF(AZ5="","",IF(AZ5&gt;BB5,1,0))</f>
        <v/>
      </c>
      <c r="AZ5" s="46"/>
      <c r="BA5" s="45" t="s">
        <v>14</v>
      </c>
      <c r="BB5" s="64"/>
      <c r="BC5" s="45" t="str">
        <f>IF(BB5="","",IF(BB5&gt;AZ5,1,0))</f>
        <v/>
      </c>
      <c r="BD5" s="303"/>
      <c r="BE5" s="45" t="str">
        <f>IF(BF5="","",IF(BF5&gt;BH5,1,0))</f>
        <v/>
      </c>
      <c r="BF5" s="46"/>
      <c r="BG5" s="45" t="s">
        <v>14</v>
      </c>
      <c r="BH5" s="64"/>
      <c r="BI5" s="45" t="str">
        <f>IF(BH5="","",IF(BH5&gt;BF5,1,0))</f>
        <v/>
      </c>
      <c r="BJ5" s="294"/>
      <c r="BK5" s="294"/>
      <c r="BL5" s="294"/>
      <c r="BM5" s="285"/>
      <c r="BN5" s="259"/>
      <c r="BO5" s="259"/>
      <c r="BP5" s="259"/>
      <c r="BQ5" s="280"/>
      <c r="BR5" s="259"/>
      <c r="BS5" s="259"/>
      <c r="BT5" s="264"/>
      <c r="BU5" s="245"/>
    </row>
    <row r="6" spans="1:77" ht="12" customHeight="1" x14ac:dyDescent="0.2">
      <c r="A6" s="372"/>
      <c r="B6" s="252"/>
      <c r="C6" s="253"/>
      <c r="D6" s="253"/>
      <c r="E6" s="253"/>
      <c r="F6" s="253"/>
      <c r="G6" s="254"/>
      <c r="H6" s="365"/>
      <c r="I6" s="39">
        <f>IF(J6="","",IF(J6&gt;L6,1,0))</f>
        <v>0</v>
      </c>
      <c r="J6" s="41">
        <v>11</v>
      </c>
      <c r="K6" s="12" t="s">
        <v>14</v>
      </c>
      <c r="L6" s="60">
        <v>15</v>
      </c>
      <c r="M6" s="39">
        <f>IF(L6="","",IF(L6&gt;J6,1,0))</f>
        <v>1</v>
      </c>
      <c r="N6" s="313"/>
      <c r="O6" s="39">
        <f>IF(P6="","",IF(P6&gt;R6,1,0))</f>
        <v>1</v>
      </c>
      <c r="P6" s="41">
        <v>15</v>
      </c>
      <c r="Q6" s="41" t="s">
        <v>14</v>
      </c>
      <c r="R6" s="60">
        <v>10</v>
      </c>
      <c r="S6" s="39">
        <f>IF(R6="","",IF(R6&gt;P6,1,0))</f>
        <v>0</v>
      </c>
      <c r="T6" s="313"/>
      <c r="U6" s="39">
        <f>IF(V6="","",IF(V6&gt;X6,1,0))</f>
        <v>0</v>
      </c>
      <c r="V6" s="41">
        <v>12</v>
      </c>
      <c r="W6" s="39" t="s">
        <v>14</v>
      </c>
      <c r="X6" s="60">
        <v>15</v>
      </c>
      <c r="Y6" s="39">
        <f>IF(X6="","",IF(X6&gt;V6,1,0))</f>
        <v>1</v>
      </c>
      <c r="Z6" s="313"/>
      <c r="AA6" s="39">
        <f>IF(AB6="","",IF(AB6&gt;AD6,1,0))</f>
        <v>1</v>
      </c>
      <c r="AB6" s="41">
        <v>15</v>
      </c>
      <c r="AC6" s="39" t="s">
        <v>14</v>
      </c>
      <c r="AD6" s="60">
        <v>13</v>
      </c>
      <c r="AE6" s="39">
        <f>IF(AD6="","",IF(AD6&gt;AB6,1,0))</f>
        <v>0</v>
      </c>
      <c r="AF6" s="313"/>
      <c r="AG6" s="39">
        <f>IF(AH6="","",IF(AH6&gt;AJ6,1,0))</f>
        <v>1</v>
      </c>
      <c r="AH6" s="41">
        <v>15</v>
      </c>
      <c r="AI6" s="39" t="s">
        <v>14</v>
      </c>
      <c r="AJ6" s="60">
        <v>11</v>
      </c>
      <c r="AK6" s="39">
        <f>IF(AJ6="","",IF(AJ6&gt;AH6,1,0))</f>
        <v>0</v>
      </c>
      <c r="AL6" s="313"/>
      <c r="AM6" s="39" t="str">
        <f>IF(AN6="","",IF(AN6&gt;AP6,1,0))</f>
        <v/>
      </c>
      <c r="AN6" s="41"/>
      <c r="AO6" s="39" t="s">
        <v>14</v>
      </c>
      <c r="AP6" s="60"/>
      <c r="AQ6" s="39" t="str">
        <f>IF(AP6="","",IF(AP6&gt;AN6,1,0))</f>
        <v/>
      </c>
      <c r="AR6" s="310"/>
      <c r="AS6" s="45" t="str">
        <f>IF(AT6="","",IF(AT6&gt;AV6,1,0))</f>
        <v/>
      </c>
      <c r="AT6" s="47"/>
      <c r="AU6" s="45" t="s">
        <v>14</v>
      </c>
      <c r="AV6" s="47"/>
      <c r="AW6" s="45" t="str">
        <f>IF(AV6="","",IF(AV6&gt;AT6,1,0))</f>
        <v/>
      </c>
      <c r="AX6" s="303"/>
      <c r="AY6" s="45" t="str">
        <f>IF(AZ6="","",IF(AZ6&gt;BB6,1,0))</f>
        <v/>
      </c>
      <c r="AZ6" s="47"/>
      <c r="BA6" s="45" t="s">
        <v>14</v>
      </c>
      <c r="BB6" s="65"/>
      <c r="BC6" s="45" t="str">
        <f>IF(BB6="","",IF(BB6&gt;AZ6,1,0))</f>
        <v/>
      </c>
      <c r="BD6" s="303"/>
      <c r="BE6" s="45" t="str">
        <f>IF(BF6="","",IF(BF6&gt;BH6,1,0))</f>
        <v/>
      </c>
      <c r="BF6" s="47"/>
      <c r="BG6" s="45" t="s">
        <v>14</v>
      </c>
      <c r="BH6" s="65"/>
      <c r="BI6" s="45" t="str">
        <f>IF(BH6="","",IF(BH6&gt;BF6,1,0))</f>
        <v/>
      </c>
      <c r="BJ6" s="294"/>
      <c r="BK6" s="294"/>
      <c r="BL6" s="294"/>
      <c r="BM6" s="285"/>
      <c r="BN6" s="259"/>
      <c r="BO6" s="259"/>
      <c r="BP6" s="259"/>
      <c r="BQ6" s="280"/>
      <c r="BR6" s="259"/>
      <c r="BS6" s="259"/>
      <c r="BT6" s="264"/>
      <c r="BU6" s="245"/>
      <c r="BW6" s="98"/>
    </row>
    <row r="7" spans="1:77" ht="12" customHeight="1" thickBot="1" x14ac:dyDescent="0.25">
      <c r="A7" s="373"/>
      <c r="B7" s="255"/>
      <c r="C7" s="256"/>
      <c r="D7" s="256"/>
      <c r="E7" s="256"/>
      <c r="F7" s="256"/>
      <c r="G7" s="257"/>
      <c r="H7" s="366"/>
      <c r="I7" s="39" t="str">
        <f>IF(J7="","",IF(J7&gt;L7,1,0))</f>
        <v/>
      </c>
      <c r="J7" s="42"/>
      <c r="K7" s="15" t="s">
        <v>14</v>
      </c>
      <c r="L7" s="61"/>
      <c r="M7" s="39" t="str">
        <f>IF(L7="","",IF(L7&gt;J7,1,0))</f>
        <v/>
      </c>
      <c r="N7" s="314"/>
      <c r="O7" s="39" t="str">
        <f>IF(P7="","",IF(P7&gt;R7,1,0))</f>
        <v/>
      </c>
      <c r="P7" s="42"/>
      <c r="Q7" s="42" t="s">
        <v>14</v>
      </c>
      <c r="R7" s="61"/>
      <c r="S7" s="39" t="str">
        <f>IF(R7="","",IF(R7&gt;P7,1,0))</f>
        <v/>
      </c>
      <c r="T7" s="314"/>
      <c r="U7" s="39">
        <f>IF(V7="","",IF(V7&gt;X7,1,0))</f>
        <v>0</v>
      </c>
      <c r="V7" s="42">
        <v>10</v>
      </c>
      <c r="W7" s="62" t="s">
        <v>14</v>
      </c>
      <c r="X7" s="61">
        <v>15</v>
      </c>
      <c r="Y7" s="39">
        <f>IF(X7="","",IF(X7&gt;V7,1,0))</f>
        <v>1</v>
      </c>
      <c r="Z7" s="314"/>
      <c r="AA7" s="39" t="str">
        <f>IF(AB7="","",IF(AB7&gt;AD7,1,0))</f>
        <v/>
      </c>
      <c r="AB7" s="42"/>
      <c r="AC7" s="62" t="s">
        <v>14</v>
      </c>
      <c r="AD7" s="61"/>
      <c r="AE7" s="39" t="str">
        <f>IF(AD7="","",IF(AD7&gt;AB7,1,0))</f>
        <v/>
      </c>
      <c r="AF7" s="314"/>
      <c r="AG7" s="39" t="str">
        <f>IF(AH7="","",IF(AH7&gt;AJ7,1,0))</f>
        <v/>
      </c>
      <c r="AH7" s="42"/>
      <c r="AI7" s="62" t="s">
        <v>14</v>
      </c>
      <c r="AJ7" s="61"/>
      <c r="AK7" s="39" t="str">
        <f>IF(AJ7="","",IF(AJ7&gt;AH7,1,0))</f>
        <v/>
      </c>
      <c r="AL7" s="314"/>
      <c r="AM7" s="39" t="str">
        <f>IF(AN7="","",IF(AN7&gt;AP7,1,0))</f>
        <v/>
      </c>
      <c r="AN7" s="42"/>
      <c r="AO7" s="62" t="s">
        <v>14</v>
      </c>
      <c r="AP7" s="61"/>
      <c r="AQ7" s="39" t="str">
        <f>IF(AP7="","",IF(AP7&gt;AN7,1,0))</f>
        <v/>
      </c>
      <c r="AR7" s="311"/>
      <c r="AS7" s="45" t="str">
        <f>IF(AT7="","",IF(AT7&gt;AV7,1,0))</f>
        <v/>
      </c>
      <c r="AT7" s="48"/>
      <c r="AU7" s="66" t="s">
        <v>14</v>
      </c>
      <c r="AV7" s="48"/>
      <c r="AW7" s="45" t="str">
        <f>IF(AV7="","",IF(AV7&gt;AT7,1,0))</f>
        <v/>
      </c>
      <c r="AX7" s="304"/>
      <c r="AY7" s="45" t="str">
        <f>IF(AZ7="","",IF(AZ7&gt;BB7,1,0))</f>
        <v/>
      </c>
      <c r="AZ7" s="48"/>
      <c r="BA7" s="66" t="s">
        <v>14</v>
      </c>
      <c r="BB7" s="67"/>
      <c r="BC7" s="45" t="str">
        <f>IF(BB7="","",IF(BB7&gt;AZ7,1,0))</f>
        <v/>
      </c>
      <c r="BD7" s="304"/>
      <c r="BE7" s="45" t="str">
        <f>IF(BF7="","",IF(BF7&gt;BH7,1,0))</f>
        <v/>
      </c>
      <c r="BF7" s="48"/>
      <c r="BG7" s="66" t="s">
        <v>14</v>
      </c>
      <c r="BH7" s="67"/>
      <c r="BI7" s="45" t="str">
        <f>IF(BH7="","",IF(BH7&gt;BF7,1,0))</f>
        <v/>
      </c>
      <c r="BJ7" s="297"/>
      <c r="BK7" s="297"/>
      <c r="BL7" s="297"/>
      <c r="BM7" s="286"/>
      <c r="BN7" s="260"/>
      <c r="BO7" s="260"/>
      <c r="BP7" s="260"/>
      <c r="BQ7" s="281"/>
      <c r="BR7" s="260"/>
      <c r="BS7" s="260"/>
      <c r="BT7" s="265"/>
      <c r="BU7" s="246"/>
      <c r="BW7" s="98"/>
    </row>
    <row r="8" spans="1:77" ht="12" customHeight="1" x14ac:dyDescent="0.2">
      <c r="A8" s="7">
        <f>B2</f>
        <v>0</v>
      </c>
      <c r="B8" s="374" t="str">
        <f>H4</f>
        <v>⑬</v>
      </c>
      <c r="C8" s="8"/>
      <c r="D8" s="9">
        <f>L4</f>
        <v>2</v>
      </c>
      <c r="E8" s="9" t="s">
        <v>14</v>
      </c>
      <c r="F8" s="9">
        <f>I4</f>
        <v>0</v>
      </c>
      <c r="G8" s="10"/>
      <c r="H8" s="249"/>
      <c r="I8" s="250"/>
      <c r="J8" s="250"/>
      <c r="K8" s="250"/>
      <c r="L8" s="250"/>
      <c r="M8" s="251"/>
      <c r="N8" s="312" t="s">
        <v>19</v>
      </c>
      <c r="O8" s="43">
        <f>IF(P9="","",SUM(O9:O11))</f>
        <v>2</v>
      </c>
      <c r="P8" s="44"/>
      <c r="Q8" s="63" t="s">
        <v>14</v>
      </c>
      <c r="R8" s="43">
        <f>IF(R9="","",SUM(S9:S11))</f>
        <v>0</v>
      </c>
      <c r="S8" s="44"/>
      <c r="T8" s="312" t="s">
        <v>20</v>
      </c>
      <c r="U8" s="35">
        <f>IF(V9="","",SUM(U9:U11))</f>
        <v>0</v>
      </c>
      <c r="V8" s="36"/>
      <c r="W8" s="58" t="s">
        <v>14</v>
      </c>
      <c r="X8" s="35">
        <f>IF(X9="","",SUM(Y9:Y11))</f>
        <v>2</v>
      </c>
      <c r="Y8" s="36"/>
      <c r="Z8" s="312" t="s">
        <v>21</v>
      </c>
      <c r="AA8" s="35">
        <f>IF(AB9="","",SUM(AA9:AA11))</f>
        <v>2</v>
      </c>
      <c r="AB8" s="36"/>
      <c r="AC8" s="58" t="s">
        <v>14</v>
      </c>
      <c r="AD8" s="35">
        <f>IF(AD9="","",SUM(AE9:AE11))</f>
        <v>0</v>
      </c>
      <c r="AE8" s="36"/>
      <c r="AF8" s="312" t="s">
        <v>22</v>
      </c>
      <c r="AG8" s="35">
        <f>IF(AH9="","",SUM(AG9:AG11))</f>
        <v>1</v>
      </c>
      <c r="AH8" s="36"/>
      <c r="AI8" s="58" t="s">
        <v>14</v>
      </c>
      <c r="AJ8" s="35">
        <f>IF(AJ9="","",SUM(AK9:AK11))</f>
        <v>2</v>
      </c>
      <c r="AK8" s="36"/>
      <c r="AL8" s="316"/>
      <c r="AM8" s="43" t="str">
        <f>IF(AN9="","",SUM(AM9:AM11))</f>
        <v/>
      </c>
      <c r="AN8" s="44"/>
      <c r="AO8" s="63" t="s">
        <v>14</v>
      </c>
      <c r="AP8" s="43" t="str">
        <f>IF(AP9="","",SUM(AQ9:AQ11))</f>
        <v/>
      </c>
      <c r="AQ8" s="44"/>
      <c r="AR8" s="312"/>
      <c r="AS8" s="35" t="str">
        <f>IF(AT9="","",SUM(AS9:AS11))</f>
        <v/>
      </c>
      <c r="AT8" s="36"/>
      <c r="AU8" s="58" t="s">
        <v>14</v>
      </c>
      <c r="AV8" s="35" t="str">
        <f>IF(AV9="","",SUM(AW9:AW11))</f>
        <v/>
      </c>
      <c r="AW8" s="36"/>
      <c r="AX8" s="302"/>
      <c r="AY8" s="43" t="str">
        <f>IF(AZ9="","",SUM(AY9:AY11))</f>
        <v/>
      </c>
      <c r="AZ8" s="44"/>
      <c r="BA8" s="63" t="s">
        <v>14</v>
      </c>
      <c r="BB8" s="43" t="str">
        <f>IF(BB9="","",SUM(BC9:BC11))</f>
        <v/>
      </c>
      <c r="BC8" s="44"/>
      <c r="BD8" s="302"/>
      <c r="BE8" s="43" t="str">
        <f>IF(BF9="","",SUM(BE9:BE11))</f>
        <v/>
      </c>
      <c r="BF8" s="44"/>
      <c r="BG8" s="63" t="s">
        <v>14</v>
      </c>
      <c r="BH8" s="43" t="str">
        <f>IF(BH9="","",SUM(BI9:BI11))</f>
        <v/>
      </c>
      <c r="BI8" s="44"/>
      <c r="BJ8" s="296">
        <f>SUMPRODUCT((D8=2)+(O8=2)+(U8=2)+(AA8=2)+(AG8=2)+(AM8=2)+(AS8=2)+(AY8=2)+(BE8=2))</f>
        <v>3</v>
      </c>
      <c r="BK8" s="298" t="s">
        <v>14</v>
      </c>
      <c r="BL8" s="296">
        <f>SUMPRODUCT((F8=2)+(R8=2)+(X8=2)+(AD8=2)+(AJ8=2)+(AP8=2)+(AV8=2)+(BB8=2)+(BH8=2))</f>
        <v>2</v>
      </c>
      <c r="BM8" s="291">
        <f>SUM(BJ8*2)+BL8</f>
        <v>8</v>
      </c>
      <c r="BN8" s="258">
        <f>SUM(D8,,O8,U8,AA8,AG8,AM8,AS8,AY8,BE8)</f>
        <v>7</v>
      </c>
      <c r="BO8" s="258" t="s">
        <v>14</v>
      </c>
      <c r="BP8" s="258">
        <f>SUM(F8,R8,X8,AD8,AJ8,AP8,AV8,BB8,BH8)</f>
        <v>4</v>
      </c>
      <c r="BQ8" s="267">
        <f>SUM(BN8/BP8)</f>
        <v>1.75</v>
      </c>
      <c r="BR8" s="258">
        <f>SUM(J9,J10,J11,P9,P10,P11,V9,V10,V11,AB9,AB10,AB11,AH9,AH10,AH11,AN9,AN10,AN11,AT9,AT10,AT11,AZ9,AZ10,AZ11,BF9,BF10,BF11,D9,D10,D11)</f>
        <v>153</v>
      </c>
      <c r="BS8" s="258">
        <f>SUM(F9,F10,F11,L9,L10,L11,R9,R10,R11,X9,X10,X11,AD9,AD10,AD11,AJ9,AJ10,AJ11,AP9,AP10,AP11,AV9,AV10,AV11,BB9,BB10,BB11,BH9,BH10,BH11)</f>
        <v>140</v>
      </c>
      <c r="BT8" s="263">
        <f>SUM(BR8/BS8)</f>
        <v>1.0928571428571427</v>
      </c>
      <c r="BU8" s="245">
        <f>$BV8</f>
        <v>2</v>
      </c>
      <c r="BV8">
        <f>RANK(BY8,BY$4:BY$43)</f>
        <v>2</v>
      </c>
      <c r="BW8" s="99">
        <f>IF(BN8=0,0,IF(BP8=0,9,BQ8))</f>
        <v>1.75</v>
      </c>
      <c r="BX8" s="100">
        <f>IF(BR8=0,0,BT8)</f>
        <v>1.0928571428571427</v>
      </c>
      <c r="BY8">
        <f>BJ8+0.01*BW8+0.00001*BX8</f>
        <v>3.0175109285714288</v>
      </c>
    </row>
    <row r="9" spans="1:77" ht="11.25" customHeight="1" x14ac:dyDescent="0.2">
      <c r="A9" s="372" t="str">
        <f>H3</f>
        <v>大塚ＳＶＣ</v>
      </c>
      <c r="B9" s="375"/>
      <c r="C9" s="11">
        <f>M5</f>
        <v>1</v>
      </c>
      <c r="D9" s="12">
        <f>SUM(L5)</f>
        <v>15</v>
      </c>
      <c r="E9" s="12" t="s">
        <v>14</v>
      </c>
      <c r="F9" s="12">
        <f>SUM(J5)</f>
        <v>13</v>
      </c>
      <c r="G9" s="13">
        <f>$I$5</f>
        <v>0</v>
      </c>
      <c r="H9" s="252"/>
      <c r="I9" s="253"/>
      <c r="J9" s="253"/>
      <c r="K9" s="253"/>
      <c r="L9" s="253"/>
      <c r="M9" s="254"/>
      <c r="N9" s="313"/>
      <c r="O9" s="45">
        <f>IF(P9="","",IF(P9&gt;R9,1,0))</f>
        <v>1</v>
      </c>
      <c r="P9" s="46">
        <v>15</v>
      </c>
      <c r="Q9" s="45" t="s">
        <v>14</v>
      </c>
      <c r="R9" s="64">
        <v>11</v>
      </c>
      <c r="S9" s="45">
        <f>IF(R9="","",IF(R9&gt;P9,1,0))</f>
        <v>0</v>
      </c>
      <c r="T9" s="313"/>
      <c r="U9" s="39">
        <f>IF(V9="","",IF(V9&gt;X9,1,0))</f>
        <v>0</v>
      </c>
      <c r="V9" s="40">
        <v>11</v>
      </c>
      <c r="W9" s="39" t="s">
        <v>14</v>
      </c>
      <c r="X9" s="59">
        <v>15</v>
      </c>
      <c r="Y9" s="39">
        <f>IF(X9="","",IF(X9&gt;V9,1,0))</f>
        <v>1</v>
      </c>
      <c r="Z9" s="313"/>
      <c r="AA9" s="39">
        <f>IF(AB9="","",IF(AB9&gt;AD9,1,0))</f>
        <v>1</v>
      </c>
      <c r="AB9" s="40">
        <v>15</v>
      </c>
      <c r="AC9" s="39" t="s">
        <v>14</v>
      </c>
      <c r="AD9" s="59">
        <v>10</v>
      </c>
      <c r="AE9" s="39">
        <f>IF(AD9="","",IF(AD9&gt;AB9,1,0))</f>
        <v>0</v>
      </c>
      <c r="AF9" s="313"/>
      <c r="AG9" s="39">
        <f>IF(AH9="","",IF(AH9&gt;AJ9,1,0))</f>
        <v>1</v>
      </c>
      <c r="AH9" s="40">
        <v>15</v>
      </c>
      <c r="AI9" s="39" t="s">
        <v>14</v>
      </c>
      <c r="AJ9" s="59">
        <v>13</v>
      </c>
      <c r="AK9" s="39">
        <f>IF(AJ9="","",IF(AJ9&gt;AH9,1,0))</f>
        <v>0</v>
      </c>
      <c r="AL9" s="317"/>
      <c r="AM9" s="45" t="str">
        <f>IF(AN9="","",IF(AN9&gt;AP9,1,0))</f>
        <v/>
      </c>
      <c r="AN9" s="46"/>
      <c r="AO9" s="45"/>
      <c r="AP9" s="64"/>
      <c r="AQ9" s="45" t="str">
        <f>IF(AP9="","",IF(AP9&gt;AN9,1,0))</f>
        <v/>
      </c>
      <c r="AR9" s="313"/>
      <c r="AS9" s="39" t="str">
        <f>IF(AT9="","",IF(AT9&gt;AV9,1,0))</f>
        <v/>
      </c>
      <c r="AT9" s="40"/>
      <c r="AU9" s="39" t="s">
        <v>14</v>
      </c>
      <c r="AV9" s="59"/>
      <c r="AW9" s="39" t="str">
        <f>IF(AV9="","",IF(AV9&gt;AT9,1,0))</f>
        <v/>
      </c>
      <c r="AX9" s="303"/>
      <c r="AY9" s="45" t="str">
        <f>IF(AZ9="","",IF(AZ9&gt;BB9,1,0))</f>
        <v/>
      </c>
      <c r="AZ9" s="46"/>
      <c r="BA9" s="45" t="s">
        <v>14</v>
      </c>
      <c r="BB9" s="64"/>
      <c r="BC9" s="45" t="str">
        <f>IF(BB9="","",IF(BB9&gt;AZ9,1,0))</f>
        <v/>
      </c>
      <c r="BD9" s="303"/>
      <c r="BE9" s="45" t="str">
        <f>IF(BF9="","",IF(BF9&gt;BH9,1,0))</f>
        <v/>
      </c>
      <c r="BF9" s="46"/>
      <c r="BG9" s="45" t="s">
        <v>14</v>
      </c>
      <c r="BH9" s="64"/>
      <c r="BI9" s="45" t="str">
        <f>IF(BH9="","",IF(BH9&gt;BF9,1,0))</f>
        <v/>
      </c>
      <c r="BJ9" s="294"/>
      <c r="BK9" s="294"/>
      <c r="BL9" s="294"/>
      <c r="BM9" s="292"/>
      <c r="BN9" s="259"/>
      <c r="BO9" s="259"/>
      <c r="BP9" s="259"/>
      <c r="BQ9" s="268"/>
      <c r="BR9" s="259"/>
      <c r="BS9" s="259"/>
      <c r="BT9" s="264"/>
      <c r="BU9" s="245"/>
      <c r="BW9" s="98"/>
    </row>
    <row r="10" spans="1:77" ht="12" customHeight="1" x14ac:dyDescent="0.2">
      <c r="A10" s="372"/>
      <c r="B10" s="375"/>
      <c r="C10" s="11">
        <f>M6</f>
        <v>1</v>
      </c>
      <c r="D10" s="12">
        <f>SUM(L6)</f>
        <v>15</v>
      </c>
      <c r="E10" s="12" t="s">
        <v>14</v>
      </c>
      <c r="F10" s="12">
        <f>SUM(J6)</f>
        <v>11</v>
      </c>
      <c r="G10" s="13">
        <f>I6</f>
        <v>0</v>
      </c>
      <c r="H10" s="252"/>
      <c r="I10" s="253"/>
      <c r="J10" s="253"/>
      <c r="K10" s="253"/>
      <c r="L10" s="253"/>
      <c r="M10" s="254"/>
      <c r="N10" s="313"/>
      <c r="O10" s="45">
        <f>IF(P10="","",IF(P10&gt;R10,1,0))</f>
        <v>1</v>
      </c>
      <c r="P10" s="47">
        <v>15</v>
      </c>
      <c r="Q10" s="45" t="s">
        <v>14</v>
      </c>
      <c r="R10" s="65">
        <v>11</v>
      </c>
      <c r="S10" s="45">
        <f>IF(R10="","",IF(R10&gt;P10,1,0))</f>
        <v>0</v>
      </c>
      <c r="T10" s="313"/>
      <c r="U10" s="39">
        <f>IF(V10="","",IF(V10&gt;X10,1,0))</f>
        <v>0</v>
      </c>
      <c r="V10" s="41">
        <v>12</v>
      </c>
      <c r="W10" s="39" t="s">
        <v>14</v>
      </c>
      <c r="X10" s="60">
        <v>15</v>
      </c>
      <c r="Y10" s="39">
        <f>IF(X10="","",IF(X10&gt;V10,1,0))</f>
        <v>1</v>
      </c>
      <c r="Z10" s="313"/>
      <c r="AA10" s="39">
        <f>IF(AB10="","",IF(AB10&gt;AD10,1,0))</f>
        <v>1</v>
      </c>
      <c r="AB10" s="41">
        <v>15</v>
      </c>
      <c r="AC10" s="39" t="s">
        <v>14</v>
      </c>
      <c r="AD10" s="60">
        <v>11</v>
      </c>
      <c r="AE10" s="39">
        <f>IF(AD10="","",IF(AD10&gt;AB10,1,0))</f>
        <v>0</v>
      </c>
      <c r="AF10" s="313"/>
      <c r="AG10" s="39">
        <f>IF(AH10="","",IF(AH10&gt;AJ10,1,0))</f>
        <v>0</v>
      </c>
      <c r="AH10" s="41">
        <v>12</v>
      </c>
      <c r="AI10" s="39" t="s">
        <v>14</v>
      </c>
      <c r="AJ10" s="60">
        <v>15</v>
      </c>
      <c r="AK10" s="39">
        <f>IF(AJ10="","",IF(AJ10&gt;AH10,1,0))</f>
        <v>1</v>
      </c>
      <c r="AL10" s="317"/>
      <c r="AM10" s="45" t="str">
        <f>IF(AN10="","",IF(AN10&gt;AP10,1,0))</f>
        <v/>
      </c>
      <c r="AN10" s="47"/>
      <c r="AO10" s="45"/>
      <c r="AP10" s="65"/>
      <c r="AQ10" s="45" t="str">
        <f>IF(AP10="","",IF(AP10&gt;AN10,1,0))</f>
        <v/>
      </c>
      <c r="AR10" s="313"/>
      <c r="AS10" s="39" t="str">
        <f>IF(AT10="","",IF(AT10&gt;AV10,1,0))</f>
        <v/>
      </c>
      <c r="AT10" s="41"/>
      <c r="AU10" s="39" t="s">
        <v>14</v>
      </c>
      <c r="AV10" s="60"/>
      <c r="AW10" s="39" t="str">
        <f>IF(AV10="","",IF(AV10&gt;AT10,1,0))</f>
        <v/>
      </c>
      <c r="AX10" s="303"/>
      <c r="AY10" s="45" t="str">
        <f>IF(AZ10="","",IF(AZ10&gt;BB10,1,0))</f>
        <v/>
      </c>
      <c r="AZ10" s="47"/>
      <c r="BA10" s="45" t="s">
        <v>14</v>
      </c>
      <c r="BB10" s="65"/>
      <c r="BC10" s="45" t="str">
        <f>IF(BB10="","",IF(BB10&gt;AZ10,1,0))</f>
        <v/>
      </c>
      <c r="BD10" s="303"/>
      <c r="BE10" s="45" t="str">
        <f>IF(BF10="","",IF(BF10&gt;BH10,1,0))</f>
        <v/>
      </c>
      <c r="BF10" s="47"/>
      <c r="BG10" s="45" t="s">
        <v>14</v>
      </c>
      <c r="BH10" s="65"/>
      <c r="BI10" s="45" t="str">
        <f>IF(BH10="","",IF(BH10&gt;BF10,1,0))</f>
        <v/>
      </c>
      <c r="BJ10" s="294"/>
      <c r="BK10" s="294"/>
      <c r="BL10" s="294"/>
      <c r="BM10" s="292"/>
      <c r="BN10" s="259"/>
      <c r="BO10" s="259"/>
      <c r="BP10" s="259"/>
      <c r="BQ10" s="268"/>
      <c r="BR10" s="259"/>
      <c r="BS10" s="259"/>
      <c r="BT10" s="264"/>
      <c r="BU10" s="245"/>
      <c r="BW10" s="98"/>
    </row>
    <row r="11" spans="1:77" ht="12" customHeight="1" thickBot="1" x14ac:dyDescent="0.25">
      <c r="A11" s="373"/>
      <c r="B11" s="376"/>
      <c r="C11" s="14" t="str">
        <f>M7</f>
        <v/>
      </c>
      <c r="D11" s="15">
        <f>SUM(L7)</f>
        <v>0</v>
      </c>
      <c r="E11" s="15" t="s">
        <v>14</v>
      </c>
      <c r="F11" s="15">
        <f>SUM(J7)</f>
        <v>0</v>
      </c>
      <c r="G11" s="16" t="str">
        <f>I7</f>
        <v/>
      </c>
      <c r="H11" s="255"/>
      <c r="I11" s="256"/>
      <c r="J11" s="256"/>
      <c r="K11" s="256"/>
      <c r="L11" s="256"/>
      <c r="M11" s="257"/>
      <c r="N11" s="314"/>
      <c r="O11" s="45" t="str">
        <f>IF(P11="","",IF(P11&gt;R11,1,0))</f>
        <v/>
      </c>
      <c r="P11" s="48"/>
      <c r="Q11" s="66" t="s">
        <v>14</v>
      </c>
      <c r="R11" s="67"/>
      <c r="S11" s="45" t="str">
        <f>IF(R11="","",IF(R11&gt;P11,1,0))</f>
        <v/>
      </c>
      <c r="T11" s="314"/>
      <c r="U11" s="39" t="str">
        <f>IF(V11="","",IF(V11&gt;X11,1,0))</f>
        <v/>
      </c>
      <c r="V11" s="42"/>
      <c r="W11" s="62" t="s">
        <v>14</v>
      </c>
      <c r="X11" s="61"/>
      <c r="Y11" s="39" t="str">
        <f>IF(X11="","",IF(X11&gt;V11,1,0))</f>
        <v/>
      </c>
      <c r="Z11" s="314"/>
      <c r="AA11" s="39" t="str">
        <f>IF(AB11="","",IF(AB11&gt;AD11,1,0))</f>
        <v/>
      </c>
      <c r="AB11" s="42"/>
      <c r="AC11" s="62" t="s">
        <v>14</v>
      </c>
      <c r="AD11" s="61"/>
      <c r="AE11" s="39" t="str">
        <f>IF(AD11="","",IF(AD11&gt;AB11,1,0))</f>
        <v/>
      </c>
      <c r="AF11" s="314"/>
      <c r="AG11" s="39">
        <f>IF(AH11="","",IF(AH11&gt;AJ11,1,0))</f>
        <v>0</v>
      </c>
      <c r="AH11" s="42">
        <v>13</v>
      </c>
      <c r="AI11" s="62" t="s">
        <v>14</v>
      </c>
      <c r="AJ11" s="61">
        <v>15</v>
      </c>
      <c r="AK11" s="39">
        <f>IF(AJ11="","",IF(AJ11&gt;AH11,1,0))</f>
        <v>1</v>
      </c>
      <c r="AL11" s="318"/>
      <c r="AM11" s="45" t="str">
        <f>IF(AN11="","",IF(AN11&gt;AP11,1,0))</f>
        <v/>
      </c>
      <c r="AN11" s="48"/>
      <c r="AO11" s="66" t="s">
        <v>14</v>
      </c>
      <c r="AP11" s="67"/>
      <c r="AQ11" s="45" t="str">
        <f>IF(AP11="","",IF(AP11&gt;AN11,1,0))</f>
        <v/>
      </c>
      <c r="AR11" s="314"/>
      <c r="AS11" s="39" t="str">
        <f>IF(AT11="","",IF(AT11&gt;AV11,1,0))</f>
        <v/>
      </c>
      <c r="AT11" s="42"/>
      <c r="AU11" s="62" t="s">
        <v>14</v>
      </c>
      <c r="AV11" s="61"/>
      <c r="AW11" s="39" t="str">
        <f>IF(AV11="","",IF(AV11&gt;AT11,1,0))</f>
        <v/>
      </c>
      <c r="AX11" s="304"/>
      <c r="AY11" s="45" t="str">
        <f>IF(AZ11="","",IF(AZ11&gt;BB11,1,0))</f>
        <v/>
      </c>
      <c r="AZ11" s="48"/>
      <c r="BA11" s="66" t="s">
        <v>14</v>
      </c>
      <c r="BB11" s="67"/>
      <c r="BC11" s="45" t="str">
        <f>IF(BB11="","",IF(BB11&gt;AZ11,1,0))</f>
        <v/>
      </c>
      <c r="BD11" s="304"/>
      <c r="BE11" s="45" t="str">
        <f>IF(BF11="","",IF(BF11&gt;BH11,1,0))</f>
        <v/>
      </c>
      <c r="BF11" s="48"/>
      <c r="BG11" s="66" t="s">
        <v>14</v>
      </c>
      <c r="BH11" s="67"/>
      <c r="BI11" s="45" t="str">
        <f>IF(BH11="","",IF(BH11&gt;BF11,1,0))</f>
        <v/>
      </c>
      <c r="BJ11" s="297"/>
      <c r="BK11" s="297"/>
      <c r="BL11" s="297"/>
      <c r="BM11" s="293"/>
      <c r="BN11" s="260"/>
      <c r="BO11" s="260"/>
      <c r="BP11" s="260"/>
      <c r="BQ11" s="269"/>
      <c r="BR11" s="260"/>
      <c r="BS11" s="260"/>
      <c r="BT11" s="265"/>
      <c r="BU11" s="246"/>
      <c r="BW11" s="98"/>
    </row>
    <row r="12" spans="1:77" ht="12" customHeight="1" x14ac:dyDescent="0.2">
      <c r="A12" s="7">
        <f>H2</f>
        <v>0</v>
      </c>
      <c r="B12" s="377" t="str">
        <f>N4</f>
        <v>⑩</v>
      </c>
      <c r="C12" s="17"/>
      <c r="D12" s="18">
        <f>$R$4</f>
        <v>0</v>
      </c>
      <c r="E12" s="18" t="s">
        <v>14</v>
      </c>
      <c r="F12" s="18">
        <f>O4</f>
        <v>2</v>
      </c>
      <c r="G12" s="19"/>
      <c r="H12" s="344" t="str">
        <f>N8</f>
        <v>⑥</v>
      </c>
      <c r="I12" s="9"/>
      <c r="J12" s="9">
        <f>R8</f>
        <v>0</v>
      </c>
      <c r="K12" s="49" t="s">
        <v>14</v>
      </c>
      <c r="L12" s="18">
        <f>O8</f>
        <v>2</v>
      </c>
      <c r="M12" s="10"/>
      <c r="N12" s="249"/>
      <c r="O12" s="250"/>
      <c r="P12" s="250"/>
      <c r="Q12" s="250"/>
      <c r="R12" s="250"/>
      <c r="S12" s="251"/>
      <c r="T12" s="302" t="s">
        <v>23</v>
      </c>
      <c r="U12" s="35">
        <f>IF(V13="","",SUM(U13:U15))</f>
        <v>1</v>
      </c>
      <c r="V12" s="44"/>
      <c r="W12" s="63" t="s">
        <v>14</v>
      </c>
      <c r="X12" s="43">
        <f>IF(X13="","",SUM(Y13:Y15))</f>
        <v>2</v>
      </c>
      <c r="Y12" s="44"/>
      <c r="Z12" s="312" t="s">
        <v>24</v>
      </c>
      <c r="AA12" s="35">
        <f>IF(AB13="","",SUM(AA13:AA15))</f>
        <v>0</v>
      </c>
      <c r="AB12" s="36"/>
      <c r="AC12" s="58" t="s">
        <v>14</v>
      </c>
      <c r="AD12" s="35">
        <f>IF(AD13="","",SUM(AE13:AE15))</f>
        <v>2</v>
      </c>
      <c r="AE12" s="36"/>
      <c r="AF12" s="385" t="s">
        <v>28</v>
      </c>
      <c r="AG12" s="35">
        <f>IF(AH13="","",SUM(AG13:AG15))</f>
        <v>1</v>
      </c>
      <c r="AH12" s="36"/>
      <c r="AI12" s="58" t="s">
        <v>14</v>
      </c>
      <c r="AJ12" s="35">
        <f>IF(AJ13="","",SUM(AK13:AK15))</f>
        <v>2</v>
      </c>
      <c r="AK12" s="36"/>
      <c r="AL12" s="302"/>
      <c r="AM12" s="35" t="str">
        <f>IF(AN13="","",SUM(AM13:AM15))</f>
        <v/>
      </c>
      <c r="AN12" s="36"/>
      <c r="AO12" s="58" t="s">
        <v>14</v>
      </c>
      <c r="AP12" s="35" t="str">
        <f>IF(AP13="","",SUM(AQ13:AQ15))</f>
        <v/>
      </c>
      <c r="AQ12" s="36"/>
      <c r="AR12" s="299"/>
      <c r="AS12" s="77" t="str">
        <f>IF(AT13="","",SUM(AS13:AS15))</f>
        <v/>
      </c>
      <c r="AT12" s="78"/>
      <c r="AU12" s="18" t="s">
        <v>14</v>
      </c>
      <c r="AV12" s="77" t="str">
        <f>IF(AV13="","",SUM(AW13:AW15))</f>
        <v/>
      </c>
      <c r="AW12" s="78"/>
      <c r="AX12" s="302"/>
      <c r="AY12" s="43" t="str">
        <f>IF(AZ13="","",SUM(AY13:AY15))</f>
        <v/>
      </c>
      <c r="AZ12" s="44"/>
      <c r="BA12" s="63" t="s">
        <v>14</v>
      </c>
      <c r="BB12" s="43" t="str">
        <f>IF(BB13="","",SUM(BC13:BC15))</f>
        <v/>
      </c>
      <c r="BC12" s="44"/>
      <c r="BD12" s="302"/>
      <c r="BE12" s="43" t="str">
        <f>IF(BF13="","",SUM(BE13:BE15))</f>
        <v/>
      </c>
      <c r="BF12" s="44"/>
      <c r="BG12" s="63" t="s">
        <v>14</v>
      </c>
      <c r="BH12" s="43" t="str">
        <f>IF(BH13="","",SUM(BI13:BI15))</f>
        <v/>
      </c>
      <c r="BI12" s="44"/>
      <c r="BJ12" s="296">
        <f>SUMPRODUCT((J12=2)+(D12=2)+(U12=2)+(AA12=2)+(AG12=2)+(AM12=2)+(AS12=2)+(AY12=2)+(BE12=2))</f>
        <v>0</v>
      </c>
      <c r="BK12" s="298" t="s">
        <v>14</v>
      </c>
      <c r="BL12" s="296">
        <f>SUMPRODUCT((L12=2)+(F12=2)+(X12=2)+(AD12=2)+(AJ12=2)+(AP12=2)+(AV12=2)+(BB12=2)+(BH12=2))</f>
        <v>5</v>
      </c>
      <c r="BM12" s="284">
        <f>SUM(BJ12*2)+BL12</f>
        <v>5</v>
      </c>
      <c r="BN12" s="258">
        <f>SUM(D12,J12,O12,U12,AA12,AG12,AM12,AS12,AY12,BE12)</f>
        <v>2</v>
      </c>
      <c r="BO12" s="258" t="s">
        <v>14</v>
      </c>
      <c r="BP12" s="258">
        <f>SUM(F12,L12,X12,AD12,AJ12,AP12,AV12,BB12,BH12)</f>
        <v>10</v>
      </c>
      <c r="BQ12" s="267">
        <f>SUM(BN12/BP12)</f>
        <v>0.2</v>
      </c>
      <c r="BR12" s="258">
        <f>SUM(J13,J14,J15,P13,P14,P15,V13,V14,V15,AB13,AB14,AB15,AH13,AH14,AH15,AN13,AN14,AN15,AT13,AT14,AT15,AZ13,AZ14,AZ15,BF13,BF14,BF15,D13,D14,D15)</f>
        <v>138</v>
      </c>
      <c r="BS12" s="258">
        <f>SUM(F13,F14,F15,L13,L14,L15,R13,R14,R15,X13,X14,X15,AD13,AD14,AD15,AJ13,AJ14,AJ15,AP13,AP14,AP15,AV13,AV14,AV15,BB13,BB14,BB15,BH13,BH14,BH15)</f>
        <v>174</v>
      </c>
      <c r="BT12" s="263">
        <f>SUM(BR12/BS12)</f>
        <v>0.7931034482758621</v>
      </c>
      <c r="BU12" s="245">
        <f>$BV12</f>
        <v>6</v>
      </c>
      <c r="BV12">
        <f>RANK(BY12,BY$4:BY$43)</f>
        <v>6</v>
      </c>
      <c r="BW12" s="98">
        <f>IF(BN12=0,0,IF(BP12=0,9,BQ12))</f>
        <v>0.2</v>
      </c>
      <c r="BX12">
        <f>IF(BR12=0,0,BT12)</f>
        <v>0.7931034482758621</v>
      </c>
      <c r="BY12">
        <f>BJ12+0.01*BW12+0.00001*BX12</f>
        <v>2.0079310344827588E-3</v>
      </c>
    </row>
    <row r="13" spans="1:77" ht="12" customHeight="1" x14ac:dyDescent="0.2">
      <c r="A13" s="372" t="str">
        <f>N3</f>
        <v>愛西ＳＶＣ</v>
      </c>
      <c r="B13" s="375"/>
      <c r="C13" s="11">
        <f>S5</f>
        <v>0</v>
      </c>
      <c r="D13" s="12">
        <f>R5</f>
        <v>9</v>
      </c>
      <c r="E13" s="12">
        <f>R3</f>
        <v>0</v>
      </c>
      <c r="F13" s="12">
        <f>SUM(P5)</f>
        <v>15</v>
      </c>
      <c r="G13" s="13">
        <f>O5</f>
        <v>1</v>
      </c>
      <c r="H13" s="345"/>
      <c r="I13" s="12">
        <f>S9</f>
        <v>0</v>
      </c>
      <c r="J13" s="12">
        <f>R9</f>
        <v>11</v>
      </c>
      <c r="K13" s="12" t="s">
        <v>14</v>
      </c>
      <c r="L13" s="50">
        <f>P9</f>
        <v>15</v>
      </c>
      <c r="M13" s="51">
        <f>O9</f>
        <v>1</v>
      </c>
      <c r="N13" s="252"/>
      <c r="O13" s="253"/>
      <c r="P13" s="253"/>
      <c r="Q13" s="253"/>
      <c r="R13" s="253"/>
      <c r="S13" s="254"/>
      <c r="T13" s="303"/>
      <c r="U13" s="45">
        <f>IF(V13="","",IF(V13&gt;X13,1,0))</f>
        <v>0</v>
      </c>
      <c r="V13" s="46">
        <v>10</v>
      </c>
      <c r="W13" s="45" t="s">
        <v>14</v>
      </c>
      <c r="X13" s="64">
        <v>15</v>
      </c>
      <c r="Y13" s="45">
        <f>IF(X13="","",IF(X13&gt;V13,1,0))</f>
        <v>1</v>
      </c>
      <c r="Z13" s="313"/>
      <c r="AA13" s="39">
        <f>IF(AB13="","",IF(AB13&gt;AD13,1,0))</f>
        <v>0</v>
      </c>
      <c r="AB13" s="40">
        <v>11</v>
      </c>
      <c r="AC13" s="39" t="s">
        <v>14</v>
      </c>
      <c r="AD13" s="59">
        <v>15</v>
      </c>
      <c r="AE13" s="39">
        <f>IF(AD13="","",IF(AD13&gt;AB13,1,0))</f>
        <v>1</v>
      </c>
      <c r="AF13" s="386"/>
      <c r="AG13" s="39">
        <f>IF(AH13="","",IF(AH13&gt;AJ13,1,0))</f>
        <v>0</v>
      </c>
      <c r="AH13" s="40">
        <v>12</v>
      </c>
      <c r="AI13" s="12" t="s">
        <v>14</v>
      </c>
      <c r="AJ13" s="59">
        <v>15</v>
      </c>
      <c r="AK13" s="39">
        <f>IF(AJ13="","",IF(AJ13&gt;AH13,1,0))</f>
        <v>1</v>
      </c>
      <c r="AL13" s="303"/>
      <c r="AM13" s="39" t="str">
        <f>IF(AN13="","",IF(AN13&gt;AP13,1,0))</f>
        <v/>
      </c>
      <c r="AN13" s="40"/>
      <c r="AO13" s="39" t="s">
        <v>14</v>
      </c>
      <c r="AP13" s="59"/>
      <c r="AQ13" s="39" t="str">
        <f>IF(AP13="","",IF(AP13&gt;AN13,1,0))</f>
        <v/>
      </c>
      <c r="AR13" s="300"/>
      <c r="AS13" s="12" t="str">
        <f>IF(AT13="","",IF(AT13&gt;AV13,1,0))</f>
        <v/>
      </c>
      <c r="AT13" s="18"/>
      <c r="AU13" s="12" t="s">
        <v>14</v>
      </c>
      <c r="AV13" s="81"/>
      <c r="AW13" s="12" t="str">
        <f>IF(AV13="","",IF(AV13&gt;AT13,1,0))</f>
        <v/>
      </c>
      <c r="AX13" s="303"/>
      <c r="AY13" s="45" t="str">
        <f>IF(AZ13="","",IF(AZ13&gt;BB13,1,0))</f>
        <v/>
      </c>
      <c r="AZ13" s="46"/>
      <c r="BA13" s="45" t="s">
        <v>14</v>
      </c>
      <c r="BB13" s="64"/>
      <c r="BC13" s="45" t="str">
        <f>IF(BB13="","",IF(BB13&gt;AZ13,1,0))</f>
        <v/>
      </c>
      <c r="BD13" s="303"/>
      <c r="BE13" s="45" t="str">
        <f>IF(BF13="","",IF(BF13&gt;BH13,1,0))</f>
        <v/>
      </c>
      <c r="BF13" s="46"/>
      <c r="BG13" s="45" t="s">
        <v>14</v>
      </c>
      <c r="BH13" s="64"/>
      <c r="BI13" s="45" t="str">
        <f>IF(BH13="","",IF(BH13&gt;BF13,1,0))</f>
        <v/>
      </c>
      <c r="BJ13" s="294"/>
      <c r="BK13" s="294"/>
      <c r="BL13" s="294"/>
      <c r="BM13" s="285"/>
      <c r="BN13" s="259"/>
      <c r="BO13" s="259"/>
      <c r="BP13" s="259"/>
      <c r="BQ13" s="268"/>
      <c r="BR13" s="259"/>
      <c r="BS13" s="259"/>
      <c r="BT13" s="264"/>
      <c r="BU13" s="245"/>
      <c r="BW13" s="98"/>
    </row>
    <row r="14" spans="1:77" ht="12" customHeight="1" x14ac:dyDescent="0.2">
      <c r="A14" s="372"/>
      <c r="B14" s="375"/>
      <c r="C14" s="11">
        <f>S6</f>
        <v>0</v>
      </c>
      <c r="D14" s="12">
        <f>R6</f>
        <v>10</v>
      </c>
      <c r="E14" s="12" t="s">
        <v>14</v>
      </c>
      <c r="F14" s="12">
        <f>SUM(P6)</f>
        <v>15</v>
      </c>
      <c r="G14" s="13">
        <f>O6</f>
        <v>1</v>
      </c>
      <c r="H14" s="345"/>
      <c r="I14" s="12">
        <f>S10</f>
        <v>0</v>
      </c>
      <c r="J14" s="12">
        <f>R10</f>
        <v>11</v>
      </c>
      <c r="K14" s="12" t="s">
        <v>14</v>
      </c>
      <c r="L14" s="50">
        <f>P10</f>
        <v>15</v>
      </c>
      <c r="M14" s="19">
        <f>O10</f>
        <v>1</v>
      </c>
      <c r="N14" s="252"/>
      <c r="O14" s="253"/>
      <c r="P14" s="253"/>
      <c r="Q14" s="253"/>
      <c r="R14" s="253"/>
      <c r="S14" s="254"/>
      <c r="T14" s="303"/>
      <c r="U14" s="45">
        <f>IF(V14="","",IF(V14&gt;X14,1,0))</f>
        <v>1</v>
      </c>
      <c r="V14" s="47">
        <v>15</v>
      </c>
      <c r="W14" s="45" t="s">
        <v>14</v>
      </c>
      <c r="X14" s="65">
        <v>14</v>
      </c>
      <c r="Y14" s="45">
        <f>IF(X14="","",IF(X14&gt;V14,1,0))</f>
        <v>0</v>
      </c>
      <c r="Z14" s="313"/>
      <c r="AA14" s="39">
        <f>IF(AB14="","",IF(AB14&gt;AD14,1,0))</f>
        <v>0</v>
      </c>
      <c r="AB14" s="41">
        <v>13</v>
      </c>
      <c r="AC14" s="39" t="s">
        <v>14</v>
      </c>
      <c r="AD14" s="60">
        <v>15</v>
      </c>
      <c r="AE14" s="39">
        <f>IF(AD14="","",IF(AD14&gt;AB14,1,0))</f>
        <v>1</v>
      </c>
      <c r="AF14" s="386"/>
      <c r="AG14" s="39">
        <f>IF(AH14="","",IF(AH14&gt;AJ14,1,0))</f>
        <v>1</v>
      </c>
      <c r="AH14" s="41">
        <v>15</v>
      </c>
      <c r="AI14" s="12" t="s">
        <v>14</v>
      </c>
      <c r="AJ14" s="60">
        <v>10</v>
      </c>
      <c r="AK14" s="39">
        <f>IF(AJ14="","",IF(AJ14&gt;AH14,1,0))</f>
        <v>0</v>
      </c>
      <c r="AL14" s="303"/>
      <c r="AM14" s="39" t="str">
        <f>IF(AN14="","",IF(AN14&gt;AP14,1,0))</f>
        <v/>
      </c>
      <c r="AN14" s="41"/>
      <c r="AO14" s="39" t="s">
        <v>14</v>
      </c>
      <c r="AP14" s="60"/>
      <c r="AQ14" s="39" t="str">
        <f>IF(AP14="","",IF(AP14&gt;AN14,1,0))</f>
        <v/>
      </c>
      <c r="AR14" s="300"/>
      <c r="AS14" s="12" t="str">
        <f>IF(AT14="","",IF(AT14&gt;AV14,1,0))</f>
        <v/>
      </c>
      <c r="AT14" s="12"/>
      <c r="AU14" s="12" t="s">
        <v>14</v>
      </c>
      <c r="AV14" s="50"/>
      <c r="AW14" s="12" t="str">
        <f>IF(AV14="","",IF(AV14&gt;AT14,1,0))</f>
        <v/>
      </c>
      <c r="AX14" s="303"/>
      <c r="AY14" s="45" t="str">
        <f>IF(AZ14="","",IF(AZ14&gt;BB14,1,0))</f>
        <v/>
      </c>
      <c r="AZ14" s="47"/>
      <c r="BA14" s="45" t="s">
        <v>14</v>
      </c>
      <c r="BB14" s="65"/>
      <c r="BC14" s="45" t="str">
        <f>IF(BB14="","",IF(BB14&gt;AZ14,1,0))</f>
        <v/>
      </c>
      <c r="BD14" s="303"/>
      <c r="BE14" s="45" t="str">
        <f>IF(BF14="","",IF(BF14&gt;BH14,1,0))</f>
        <v/>
      </c>
      <c r="BF14" s="47"/>
      <c r="BG14" s="45" t="s">
        <v>14</v>
      </c>
      <c r="BH14" s="65"/>
      <c r="BI14" s="45" t="str">
        <f>IF(BH14="","",IF(BH14&gt;BF14,1,0))</f>
        <v/>
      </c>
      <c r="BJ14" s="294"/>
      <c r="BK14" s="294"/>
      <c r="BL14" s="294"/>
      <c r="BM14" s="285"/>
      <c r="BN14" s="259"/>
      <c r="BO14" s="259"/>
      <c r="BP14" s="259"/>
      <c r="BQ14" s="268"/>
      <c r="BR14" s="259"/>
      <c r="BS14" s="259"/>
      <c r="BT14" s="264"/>
      <c r="BU14" s="245"/>
      <c r="BW14" s="98"/>
    </row>
    <row r="15" spans="1:77" ht="12" customHeight="1" thickBot="1" x14ac:dyDescent="0.25">
      <c r="A15" s="373"/>
      <c r="B15" s="378"/>
      <c r="C15" s="20" t="str">
        <f>S7</f>
        <v/>
      </c>
      <c r="D15" s="21">
        <f>R7</f>
        <v>0</v>
      </c>
      <c r="E15" s="21" t="s">
        <v>14</v>
      </c>
      <c r="F15" s="21">
        <f>SUM(P7)</f>
        <v>0</v>
      </c>
      <c r="G15" s="22" t="str">
        <f>O7</f>
        <v/>
      </c>
      <c r="H15" s="346"/>
      <c r="I15" s="15" t="str">
        <f>S11</f>
        <v/>
      </c>
      <c r="J15" s="15">
        <f>R11</f>
        <v>0</v>
      </c>
      <c r="K15" s="15" t="s">
        <v>14</v>
      </c>
      <c r="L15" s="52">
        <f>P11</f>
        <v>0</v>
      </c>
      <c r="M15" s="53" t="str">
        <f>O11</f>
        <v/>
      </c>
      <c r="N15" s="255"/>
      <c r="O15" s="256"/>
      <c r="P15" s="256"/>
      <c r="Q15" s="256"/>
      <c r="R15" s="256"/>
      <c r="S15" s="257"/>
      <c r="T15" s="304"/>
      <c r="U15" s="45">
        <f>IF(V15="","",IF(V15&gt;X15,1,0))</f>
        <v>0</v>
      </c>
      <c r="V15" s="48">
        <v>7</v>
      </c>
      <c r="W15" s="66"/>
      <c r="X15" s="67">
        <v>15</v>
      </c>
      <c r="Y15" s="45">
        <f>IF(X15="","",IF(X15&gt;V15,1,0))</f>
        <v>1</v>
      </c>
      <c r="Z15" s="314"/>
      <c r="AA15" s="39" t="str">
        <f>IF(AB15="","",IF(AB15&gt;AD15,1,0))</f>
        <v/>
      </c>
      <c r="AB15" s="42"/>
      <c r="AC15" s="62" t="s">
        <v>14</v>
      </c>
      <c r="AD15" s="61"/>
      <c r="AE15" s="39" t="str">
        <f>IF(AD15="","",IF(AD15&gt;AB15,1,0))</f>
        <v/>
      </c>
      <c r="AF15" s="387"/>
      <c r="AG15" s="39">
        <f>IF(AH15="","",IF(AH15&gt;AJ15,1,0))</f>
        <v>0</v>
      </c>
      <c r="AH15" s="42">
        <v>14</v>
      </c>
      <c r="AI15" s="15" t="s">
        <v>14</v>
      </c>
      <c r="AJ15" s="61">
        <v>15</v>
      </c>
      <c r="AK15" s="39">
        <f>IF(AJ15="","",IF(AJ15&gt;AH15,1,0))</f>
        <v>1</v>
      </c>
      <c r="AL15" s="304"/>
      <c r="AM15" s="39" t="str">
        <f>IF(AN15="","",IF(AN15&gt;AP15,1,0))</f>
        <v/>
      </c>
      <c r="AN15" s="42"/>
      <c r="AO15" s="62" t="s">
        <v>14</v>
      </c>
      <c r="AP15" s="61"/>
      <c r="AQ15" s="39" t="str">
        <f>IF(AP15="","",IF(AP15&gt;AN15,1,0))</f>
        <v/>
      </c>
      <c r="AR15" s="308"/>
      <c r="AS15" s="12" t="str">
        <f>IF(AT15="","",IF(AT15&gt;AV15,1,0))</f>
        <v/>
      </c>
      <c r="AT15" s="15"/>
      <c r="AU15" s="15" t="s">
        <v>14</v>
      </c>
      <c r="AV15" s="52"/>
      <c r="AW15" s="12" t="str">
        <f>IF(AV15="","",IF(AV15&gt;AT15,1,0))</f>
        <v/>
      </c>
      <c r="AX15" s="304"/>
      <c r="AY15" s="45" t="str">
        <f>IF(AZ15="","",IF(AZ15&gt;BB15,1,0))</f>
        <v/>
      </c>
      <c r="AZ15" s="48"/>
      <c r="BA15" s="66" t="s">
        <v>14</v>
      </c>
      <c r="BB15" s="67"/>
      <c r="BC15" s="45" t="str">
        <f>IF(BB15="","",IF(BB15&gt;AZ15,1,0))</f>
        <v/>
      </c>
      <c r="BD15" s="304"/>
      <c r="BE15" s="45" t="str">
        <f>IF(BF15="","",IF(BF15&gt;BH15,1,0))</f>
        <v/>
      </c>
      <c r="BF15" s="48"/>
      <c r="BG15" s="66" t="s">
        <v>14</v>
      </c>
      <c r="BH15" s="67"/>
      <c r="BI15" s="45" t="str">
        <f>IF(BH15="","",IF(BH15&gt;BF15,1,0))</f>
        <v/>
      </c>
      <c r="BJ15" s="297"/>
      <c r="BK15" s="297"/>
      <c r="BL15" s="297"/>
      <c r="BM15" s="286"/>
      <c r="BN15" s="260"/>
      <c r="BO15" s="260"/>
      <c r="BP15" s="260"/>
      <c r="BQ15" s="269"/>
      <c r="BR15" s="260"/>
      <c r="BS15" s="260"/>
      <c r="BT15" s="265"/>
      <c r="BU15" s="246"/>
      <c r="BW15" s="98"/>
    </row>
    <row r="16" spans="1:77" ht="12" customHeight="1" x14ac:dyDescent="0.2">
      <c r="A16" s="7">
        <f>N2</f>
        <v>0</v>
      </c>
      <c r="B16" s="374" t="str">
        <f>T4</f>
        <v>⑦</v>
      </c>
      <c r="C16" s="8"/>
      <c r="D16" s="9">
        <f>X4</f>
        <v>2</v>
      </c>
      <c r="E16" s="9" t="s">
        <v>14</v>
      </c>
      <c r="F16" s="9">
        <f>U4</f>
        <v>1</v>
      </c>
      <c r="G16" s="10"/>
      <c r="H16" s="319" t="str">
        <f>$T$8</f>
        <v>⑪</v>
      </c>
      <c r="I16" s="9"/>
      <c r="J16" s="9">
        <f>X8</f>
        <v>2</v>
      </c>
      <c r="K16" s="9" t="s">
        <v>14</v>
      </c>
      <c r="L16" s="23">
        <f>SUM(U8)</f>
        <v>0</v>
      </c>
      <c r="M16" s="10"/>
      <c r="N16" s="305" t="str">
        <f>T12</f>
        <v>③</v>
      </c>
      <c r="O16" s="9"/>
      <c r="P16" s="9">
        <f>X12</f>
        <v>2</v>
      </c>
      <c r="Q16" s="9" t="s">
        <v>14</v>
      </c>
      <c r="R16" s="49">
        <f>U12</f>
        <v>1</v>
      </c>
      <c r="S16" s="10"/>
      <c r="T16" s="249"/>
      <c r="U16" s="250"/>
      <c r="V16" s="250"/>
      <c r="W16" s="250"/>
      <c r="X16" s="250"/>
      <c r="Y16" s="251"/>
      <c r="Z16" s="312" t="s">
        <v>31</v>
      </c>
      <c r="AA16" s="35">
        <f>IF(AB17="","",SUM(AA17:AA19))</f>
        <v>2</v>
      </c>
      <c r="AB16" s="36"/>
      <c r="AC16" s="58" t="s">
        <v>14</v>
      </c>
      <c r="AD16" s="35">
        <f>IF(AD17="","",SUM(AE17:AE19))</f>
        <v>0</v>
      </c>
      <c r="AE16" s="36"/>
      <c r="AF16" s="312" t="s">
        <v>25</v>
      </c>
      <c r="AG16" s="35">
        <f>IF(AH17="","",SUM(AG17:AG19))</f>
        <v>2</v>
      </c>
      <c r="AH16" s="36"/>
      <c r="AI16" s="58" t="s">
        <v>14</v>
      </c>
      <c r="AJ16" s="35">
        <f>IF(AJ17="","",SUM(AK17:AK19))</f>
        <v>0</v>
      </c>
      <c r="AK16" s="36"/>
      <c r="AL16" s="299"/>
      <c r="AM16" s="77" t="str">
        <f>IF(AN17="","",SUM(AM17:AM19))</f>
        <v/>
      </c>
      <c r="AN16" s="78"/>
      <c r="AO16" s="18" t="s">
        <v>14</v>
      </c>
      <c r="AP16" s="77" t="str">
        <f>IF(AP17="","",SUM(AQ17:AQ19))</f>
        <v/>
      </c>
      <c r="AQ16" s="78"/>
      <c r="AR16" s="312"/>
      <c r="AS16" s="35" t="str">
        <f>IF(AT17="","",SUM(AS17:AS19))</f>
        <v/>
      </c>
      <c r="AT16" s="36"/>
      <c r="AU16" s="58" t="s">
        <v>14</v>
      </c>
      <c r="AV16" s="35" t="str">
        <f>IF(AV17="","",SUM(AW17:AW19))</f>
        <v/>
      </c>
      <c r="AW16" s="36"/>
      <c r="AX16" s="302"/>
      <c r="AY16" s="43" t="str">
        <f>IF(AZ17="","",SUM(AY17:AY19))</f>
        <v/>
      </c>
      <c r="AZ16" s="44"/>
      <c r="BA16" s="63" t="s">
        <v>14</v>
      </c>
      <c r="BB16" s="43" t="str">
        <f>IF(BB17="","",SUM(BC17:BC19))</f>
        <v/>
      </c>
      <c r="BC16" s="44"/>
      <c r="BD16" s="302"/>
      <c r="BE16" s="43" t="str">
        <f>IF(BF17="","",SUM(BE17:BE19))</f>
        <v/>
      </c>
      <c r="BF16" s="44"/>
      <c r="BG16" s="63" t="s">
        <v>14</v>
      </c>
      <c r="BH16" s="43" t="str">
        <f>IF(BH17="","",SUM(BI17:BI19))</f>
        <v/>
      </c>
      <c r="BI16" s="44"/>
      <c r="BJ16" s="296">
        <f>SUMPRODUCT((J16=2)+(P16=2)+(D16=2)+(AA16=2)+(AG16=2)+(AM16=2)+(AS16=2)+(AY16=2)+(BE16=2))</f>
        <v>5</v>
      </c>
      <c r="BK16" s="298" t="s">
        <v>14</v>
      </c>
      <c r="BL16" s="296">
        <f>SUMPRODUCT((L16=2)+(R16=2)+(F16=2)+(AD16=2)+(AJ16=2)+(AP16=2)+(AV16=2)+(BB16=2)+(BH16=2))</f>
        <v>0</v>
      </c>
      <c r="BM16" s="284">
        <f>SUM(BJ16*2)+BL16</f>
        <v>10</v>
      </c>
      <c r="BN16" s="258">
        <f>SUM(D16,J16,P16,U16,AA16,AG16,AM16,AS16,AY16,BE16)</f>
        <v>10</v>
      </c>
      <c r="BO16" s="258" t="s">
        <v>14</v>
      </c>
      <c r="BP16" s="258">
        <f>SUM(F16,L16,R16,AD16,AJ16,AP16,AV16,BB16,BH16)</f>
        <v>2</v>
      </c>
      <c r="BQ16" s="267">
        <f>SUM(BN16/BP16)</f>
        <v>5</v>
      </c>
      <c r="BR16" s="258">
        <f>SUM(J17,J18,J19,P17,P18,P19,V17,V18,V19,AB17,AB18,AB19,AH17,AH18,AH19,AN17,AN18,AN19,AT17,AT18,AT19,AZ17,AZ18,AZ19,BF17,BF18,BF19,D17,D18,D19)</f>
        <v>175</v>
      </c>
      <c r="BS16" s="258">
        <f>SUM(F17,F18,F19,L17,L18,L19,R17,R18,R19,X17,X18,X19,AD17,AD18,AD19,AJ17,AJ18,AJ19,AP17,AP18,AP19,AV17,AV18,AV19,BB17,BB18,BB19,BH17,BH18,BH19)</f>
        <v>137</v>
      </c>
      <c r="BT16" s="263">
        <f>SUM(BR16/BS16)</f>
        <v>1.2773722627737227</v>
      </c>
      <c r="BU16" s="245">
        <f>$BV16</f>
        <v>1</v>
      </c>
      <c r="BV16">
        <f>RANK(BY16,BY$4:BY$43)</f>
        <v>1</v>
      </c>
      <c r="BW16" s="98">
        <f>IF(BN16=0,0,IF(BP16=0,9,BQ16))</f>
        <v>5</v>
      </c>
      <c r="BX16">
        <f>IF(BR16=0,0,BT16)</f>
        <v>1.2773722627737227</v>
      </c>
      <c r="BY16">
        <f>BJ16+0.01*BW16+0.00001*BX16</f>
        <v>5.0500127737226279</v>
      </c>
    </row>
    <row r="17" spans="1:77" ht="12" customHeight="1" thickBot="1" x14ac:dyDescent="0.25">
      <c r="A17" s="372" t="str">
        <f>T3</f>
        <v>ペガサス流星</v>
      </c>
      <c r="B17" s="375"/>
      <c r="C17" s="11">
        <f>Y5</f>
        <v>0</v>
      </c>
      <c r="D17" s="12">
        <f>X5</f>
        <v>11</v>
      </c>
      <c r="E17" s="12" t="s">
        <v>14</v>
      </c>
      <c r="F17" s="12">
        <f>V5</f>
        <v>15</v>
      </c>
      <c r="G17" s="13">
        <f>U5</f>
        <v>1</v>
      </c>
      <c r="H17" s="320"/>
      <c r="I17" s="12">
        <f>Y9</f>
        <v>1</v>
      </c>
      <c r="J17" s="12">
        <f>X9</f>
        <v>15</v>
      </c>
      <c r="K17" s="12" t="s">
        <v>14</v>
      </c>
      <c r="L17" s="12">
        <f>V9</f>
        <v>11</v>
      </c>
      <c r="M17" s="13">
        <f>U9</f>
        <v>0</v>
      </c>
      <c r="N17" s="306"/>
      <c r="O17" s="50">
        <f>Y13</f>
        <v>1</v>
      </c>
      <c r="P17" s="13">
        <f>X13</f>
        <v>15</v>
      </c>
      <c r="Q17" s="12" t="s">
        <v>14</v>
      </c>
      <c r="R17" s="50">
        <f>V13</f>
        <v>10</v>
      </c>
      <c r="S17" s="13">
        <f>U13</f>
        <v>0</v>
      </c>
      <c r="T17" s="252"/>
      <c r="U17" s="253"/>
      <c r="V17" s="253"/>
      <c r="W17" s="253"/>
      <c r="X17" s="253"/>
      <c r="Y17" s="254"/>
      <c r="Z17" s="313"/>
      <c r="AA17" s="39">
        <f>IF(AB17="","",IF(AB17&gt;AD17,1,0))</f>
        <v>1</v>
      </c>
      <c r="AB17" s="40">
        <v>15</v>
      </c>
      <c r="AC17" s="12" t="s">
        <v>14</v>
      </c>
      <c r="AD17" s="59">
        <v>10</v>
      </c>
      <c r="AE17" s="39">
        <f>IF(AD17="","",IF(AD17&gt;AB17,1,0))</f>
        <v>0</v>
      </c>
      <c r="AF17" s="313"/>
      <c r="AG17" s="39">
        <f>IF(AH17="","",IF(AH17&gt;AJ17,1,0))</f>
        <v>1</v>
      </c>
      <c r="AH17" s="40">
        <v>15</v>
      </c>
      <c r="AI17" s="39" t="s">
        <v>14</v>
      </c>
      <c r="AJ17" s="59">
        <v>9</v>
      </c>
      <c r="AK17" s="39">
        <f>IF(AJ17="","",IF(AJ17&gt;AH17,1,0))</f>
        <v>0</v>
      </c>
      <c r="AL17" s="300"/>
      <c r="AM17" s="12" t="str">
        <f>IF(AN17="","",IF(AN17&gt;AP17,1,0))</f>
        <v/>
      </c>
      <c r="AN17" s="18"/>
      <c r="AO17" s="12" t="s">
        <v>14</v>
      </c>
      <c r="AP17" s="81"/>
      <c r="AQ17" s="12" t="str">
        <f>IF(AP17="","",IF(AP17&gt;AN17,1,0))</f>
        <v/>
      </c>
      <c r="AR17" s="313"/>
      <c r="AS17" s="39" t="str">
        <f>IF(AT17="","",IF(AT17&gt;AV17,1,0))</f>
        <v/>
      </c>
      <c r="AT17" s="40"/>
      <c r="AU17" s="39" t="s">
        <v>14</v>
      </c>
      <c r="AV17" s="59"/>
      <c r="AW17" s="39" t="str">
        <f>IF(AV17="","",IF(AV17&gt;AT17,1,0))</f>
        <v/>
      </c>
      <c r="AX17" s="303"/>
      <c r="AY17" s="45" t="str">
        <f>IF(AZ17="","",IF(AZ17&gt;BB17,1,0))</f>
        <v/>
      </c>
      <c r="AZ17" s="46"/>
      <c r="BA17" s="45" t="s">
        <v>14</v>
      </c>
      <c r="BB17" s="64"/>
      <c r="BC17" s="45" t="str">
        <f>IF(BB17="","",IF(BB17&gt;AZ17,1,0))</f>
        <v/>
      </c>
      <c r="BD17" s="303"/>
      <c r="BE17" s="45" t="str">
        <f>IF(BF17="","",IF(BF17&gt;BH17,1,0))</f>
        <v/>
      </c>
      <c r="BF17" s="46"/>
      <c r="BG17" s="45" t="s">
        <v>14</v>
      </c>
      <c r="BH17" s="64"/>
      <c r="BI17" s="45" t="str">
        <f>IF(BH17="","",IF(BH17&gt;BF17,1,0))</f>
        <v/>
      </c>
      <c r="BJ17" s="294"/>
      <c r="BK17" s="294"/>
      <c r="BL17" s="294"/>
      <c r="BM17" s="285"/>
      <c r="BN17" s="259"/>
      <c r="BO17" s="259"/>
      <c r="BP17" s="259"/>
      <c r="BQ17" s="268"/>
      <c r="BR17" s="259"/>
      <c r="BS17" s="259"/>
      <c r="BT17" s="264"/>
      <c r="BU17" s="245"/>
      <c r="BW17" s="98"/>
    </row>
    <row r="18" spans="1:77" ht="12" customHeight="1" x14ac:dyDescent="0.2">
      <c r="A18" s="372"/>
      <c r="B18" s="375"/>
      <c r="C18" s="11">
        <f>Y6</f>
        <v>1</v>
      </c>
      <c r="D18" s="12">
        <f>X6</f>
        <v>15</v>
      </c>
      <c r="E18" s="23" t="s">
        <v>14</v>
      </c>
      <c r="F18" s="12">
        <f>V6</f>
        <v>12</v>
      </c>
      <c r="G18" s="13">
        <f>U6</f>
        <v>0</v>
      </c>
      <c r="H18" s="320"/>
      <c r="I18" s="12">
        <f>Y10</f>
        <v>1</v>
      </c>
      <c r="J18" s="12">
        <f>X10</f>
        <v>15</v>
      </c>
      <c r="K18" s="12" t="s">
        <v>14</v>
      </c>
      <c r="L18" s="12">
        <f>V10</f>
        <v>12</v>
      </c>
      <c r="M18" s="13">
        <f>U10</f>
        <v>0</v>
      </c>
      <c r="N18" s="306"/>
      <c r="O18" s="50">
        <f>Y14</f>
        <v>0</v>
      </c>
      <c r="P18" s="13">
        <f>X14</f>
        <v>14</v>
      </c>
      <c r="Q18" s="12" t="s">
        <v>14</v>
      </c>
      <c r="R18" s="50">
        <f>V14</f>
        <v>15</v>
      </c>
      <c r="S18" s="13">
        <f>U14</f>
        <v>1</v>
      </c>
      <c r="T18" s="252"/>
      <c r="U18" s="253"/>
      <c r="V18" s="253"/>
      <c r="W18" s="253"/>
      <c r="X18" s="253"/>
      <c r="Y18" s="254"/>
      <c r="Z18" s="313"/>
      <c r="AA18" s="39">
        <f>IF(AB18="","",IF(AB18&gt;AD18,1,0))</f>
        <v>1</v>
      </c>
      <c r="AB18" s="41">
        <v>15</v>
      </c>
      <c r="AC18" s="12" t="s">
        <v>14</v>
      </c>
      <c r="AD18" s="60">
        <v>13</v>
      </c>
      <c r="AE18" s="39">
        <f>IF(AD18="","",IF(AD18&gt;AB18,1,0))</f>
        <v>0</v>
      </c>
      <c r="AF18" s="313"/>
      <c r="AG18" s="39">
        <f>IF(AH18="","",IF(AH18&gt;AJ18,1,0))</f>
        <v>1</v>
      </c>
      <c r="AH18" s="41">
        <v>15</v>
      </c>
      <c r="AI18" s="39" t="s">
        <v>14</v>
      </c>
      <c r="AJ18" s="60">
        <v>13</v>
      </c>
      <c r="AK18" s="39">
        <f>IF(AJ18="","",IF(AJ18&gt;AH18,1,0))</f>
        <v>0</v>
      </c>
      <c r="AL18" s="300"/>
      <c r="AM18" s="12" t="str">
        <f>IF(AN18="","",IF(AN18&gt;AP18,1,0))</f>
        <v/>
      </c>
      <c r="AN18" s="12"/>
      <c r="AO18" s="12" t="s">
        <v>14</v>
      </c>
      <c r="AP18" s="50"/>
      <c r="AQ18" s="12" t="str">
        <f>IF(AP18="","",IF(AP18&gt;AN18,1,0))</f>
        <v/>
      </c>
      <c r="AR18" s="313"/>
      <c r="AS18" s="39" t="str">
        <f>IF(AT18="","",IF(AT18&gt;AV18,1,0))</f>
        <v/>
      </c>
      <c r="AT18" s="41"/>
      <c r="AU18" s="39" t="s">
        <v>14</v>
      </c>
      <c r="AV18" s="60"/>
      <c r="AW18" s="39" t="str">
        <f>IF(AV18="","",IF(AV18&gt;AT18,1,0))</f>
        <v/>
      </c>
      <c r="AX18" s="303"/>
      <c r="AY18" s="45" t="str">
        <f>IF(AZ18="","",IF(AZ18&gt;BB18,1,0))</f>
        <v/>
      </c>
      <c r="AZ18" s="47"/>
      <c r="BA18" s="45" t="s">
        <v>14</v>
      </c>
      <c r="BB18" s="65"/>
      <c r="BC18" s="45" t="str">
        <f>IF(BB18="","",IF(BB18&gt;AZ18,1,0))</f>
        <v/>
      </c>
      <c r="BD18" s="303"/>
      <c r="BE18" s="45" t="str">
        <f>IF(BF18="","",IF(BF18&gt;BH18,1,0))</f>
        <v/>
      </c>
      <c r="BF18" s="47"/>
      <c r="BG18" s="45" t="s">
        <v>14</v>
      </c>
      <c r="BH18" s="65"/>
      <c r="BI18" s="45" t="str">
        <f>IF(BH18="","",IF(BH18&gt;BF18,1,0))</f>
        <v/>
      </c>
      <c r="BJ18" s="294"/>
      <c r="BK18" s="294"/>
      <c r="BL18" s="294"/>
      <c r="BM18" s="285"/>
      <c r="BN18" s="259"/>
      <c r="BO18" s="259"/>
      <c r="BP18" s="259"/>
      <c r="BQ18" s="268"/>
      <c r="BR18" s="259"/>
      <c r="BS18" s="259"/>
      <c r="BT18" s="264"/>
      <c r="BU18" s="245"/>
      <c r="BW18" s="98"/>
    </row>
    <row r="19" spans="1:77" ht="12" customHeight="1" thickBot="1" x14ac:dyDescent="0.25">
      <c r="A19" s="373"/>
      <c r="B19" s="378"/>
      <c r="C19" s="14">
        <f>Y7</f>
        <v>1</v>
      </c>
      <c r="D19" s="15">
        <f>X7</f>
        <v>15</v>
      </c>
      <c r="E19" s="15" t="s">
        <v>14</v>
      </c>
      <c r="F19" s="15">
        <f>V7</f>
        <v>10</v>
      </c>
      <c r="G19" s="16">
        <f>U7</f>
        <v>0</v>
      </c>
      <c r="H19" s="321"/>
      <c r="I19" s="15" t="str">
        <f>Y11</f>
        <v/>
      </c>
      <c r="J19" s="15">
        <f>X11</f>
        <v>0</v>
      </c>
      <c r="K19" s="15" t="s">
        <v>14</v>
      </c>
      <c r="L19" s="15">
        <f>V11</f>
        <v>0</v>
      </c>
      <c r="M19" s="16" t="str">
        <f>U11</f>
        <v/>
      </c>
      <c r="N19" s="315"/>
      <c r="O19" s="52">
        <f>Y15</f>
        <v>1</v>
      </c>
      <c r="P19" s="16">
        <f>X15</f>
        <v>15</v>
      </c>
      <c r="Q19" s="15" t="s">
        <v>14</v>
      </c>
      <c r="R19" s="52">
        <f>V15</f>
        <v>7</v>
      </c>
      <c r="S19" s="16">
        <f>U15</f>
        <v>0</v>
      </c>
      <c r="T19" s="255"/>
      <c r="U19" s="256"/>
      <c r="V19" s="256"/>
      <c r="W19" s="256"/>
      <c r="X19" s="256"/>
      <c r="Y19" s="257"/>
      <c r="Z19" s="314"/>
      <c r="AA19" s="39" t="str">
        <f>IF(AB19="","",IF(AB19&gt;AD19,1,0))</f>
        <v/>
      </c>
      <c r="AB19" s="42"/>
      <c r="AC19" s="15" t="s">
        <v>14</v>
      </c>
      <c r="AD19" s="61"/>
      <c r="AE19" s="39" t="str">
        <f>IF(AD19="","",IF(AD19&gt;AB19,1,0))</f>
        <v/>
      </c>
      <c r="AF19" s="314"/>
      <c r="AG19" s="39" t="str">
        <f>IF(AH19="","",IF(AH19&gt;AJ19,1,0))</f>
        <v/>
      </c>
      <c r="AH19" s="42"/>
      <c r="AI19" s="62" t="s">
        <v>14</v>
      </c>
      <c r="AJ19" s="61"/>
      <c r="AK19" s="39" t="str">
        <f>IF(AJ19="","",IF(AJ19&gt;AH19,1,0))</f>
        <v/>
      </c>
      <c r="AL19" s="308"/>
      <c r="AM19" s="12" t="str">
        <f>IF(AN19="","",IF(AN19&gt;AP19,1,0))</f>
        <v/>
      </c>
      <c r="AN19" s="15"/>
      <c r="AO19" s="15" t="s">
        <v>14</v>
      </c>
      <c r="AP19" s="52"/>
      <c r="AQ19" s="12" t="str">
        <f>IF(AP19="","",IF(AP19&gt;AN19,1,0))</f>
        <v/>
      </c>
      <c r="AR19" s="314"/>
      <c r="AS19" s="39" t="str">
        <f>IF(AT19="","",IF(AT19&gt;AV19,1,0))</f>
        <v/>
      </c>
      <c r="AT19" s="42"/>
      <c r="AU19" s="62" t="s">
        <v>14</v>
      </c>
      <c r="AV19" s="61"/>
      <c r="AW19" s="39" t="str">
        <f>IF(AV19="","",IF(AV19&gt;AT19,1,0))</f>
        <v/>
      </c>
      <c r="AX19" s="304"/>
      <c r="AY19" s="45" t="str">
        <f>IF(AZ19="","",IF(AZ19&gt;BB19,1,0))</f>
        <v/>
      </c>
      <c r="AZ19" s="48"/>
      <c r="BA19" s="66" t="s">
        <v>14</v>
      </c>
      <c r="BB19" s="67"/>
      <c r="BC19" s="45" t="str">
        <f>IF(BB19="","",IF(BB19&gt;AZ19,1,0))</f>
        <v/>
      </c>
      <c r="BD19" s="304"/>
      <c r="BE19" s="45" t="str">
        <f>IF(BF19="","",IF(BF19&gt;BH19,1,0))</f>
        <v/>
      </c>
      <c r="BF19" s="48"/>
      <c r="BG19" s="66" t="s">
        <v>14</v>
      </c>
      <c r="BH19" s="67"/>
      <c r="BI19" s="45" t="str">
        <f>IF(BH19="","",IF(BH19&gt;BF19,1,0))</f>
        <v/>
      </c>
      <c r="BJ19" s="297"/>
      <c r="BK19" s="297"/>
      <c r="BL19" s="297"/>
      <c r="BM19" s="286"/>
      <c r="BN19" s="260"/>
      <c r="BO19" s="260"/>
      <c r="BP19" s="260"/>
      <c r="BQ19" s="269"/>
      <c r="BR19" s="260"/>
      <c r="BS19" s="260"/>
      <c r="BT19" s="265"/>
      <c r="BU19" s="246"/>
      <c r="BW19" s="98"/>
    </row>
    <row r="20" spans="1:77" ht="12" customHeight="1" x14ac:dyDescent="0.2">
      <c r="A20" s="7">
        <f>T2</f>
        <v>0</v>
      </c>
      <c r="B20" s="375" t="str">
        <f>Z4</f>
        <v>④</v>
      </c>
      <c r="C20" s="17"/>
      <c r="D20" s="18">
        <f>AD4</f>
        <v>0</v>
      </c>
      <c r="E20" s="18" t="s">
        <v>14</v>
      </c>
      <c r="F20" s="18">
        <f>AA4</f>
        <v>2</v>
      </c>
      <c r="G20" s="19"/>
      <c r="H20" s="319" t="str">
        <f>$Z$8</f>
        <v>②</v>
      </c>
      <c r="I20" s="9"/>
      <c r="J20" s="9">
        <f>AD8</f>
        <v>0</v>
      </c>
      <c r="K20" s="9" t="s">
        <v>14</v>
      </c>
      <c r="L20" s="49">
        <f>AA8</f>
        <v>2</v>
      </c>
      <c r="M20" s="10"/>
      <c r="N20" s="305" t="str">
        <f>$Z$12</f>
        <v>⑧</v>
      </c>
      <c r="O20" s="9"/>
      <c r="P20" s="9">
        <f>AD12</f>
        <v>2</v>
      </c>
      <c r="Q20" s="9" t="s">
        <v>14</v>
      </c>
      <c r="R20" s="49">
        <f>AA12</f>
        <v>0</v>
      </c>
      <c r="S20" s="10"/>
      <c r="T20" s="305" t="str">
        <f>Z16</f>
        <v>⑮</v>
      </c>
      <c r="U20" s="68"/>
      <c r="V20" s="9">
        <f>AD16</f>
        <v>0</v>
      </c>
      <c r="W20" s="9" t="s">
        <v>14</v>
      </c>
      <c r="X20" s="49">
        <f>AA16</f>
        <v>2</v>
      </c>
      <c r="Y20" s="10"/>
      <c r="Z20" s="249"/>
      <c r="AA20" s="250"/>
      <c r="AB20" s="250"/>
      <c r="AC20" s="250"/>
      <c r="AD20" s="250"/>
      <c r="AE20" s="251"/>
      <c r="AF20" s="312" t="s">
        <v>26</v>
      </c>
      <c r="AG20" s="35">
        <f>IF(AH21="","",SUM(AG21:AG23))</f>
        <v>1</v>
      </c>
      <c r="AH20" s="36"/>
      <c r="AI20" s="58" t="s">
        <v>14</v>
      </c>
      <c r="AJ20" s="35">
        <f>IF(AJ21="","",SUM(AK21:AK23))</f>
        <v>2</v>
      </c>
      <c r="AK20" s="36"/>
      <c r="AL20" s="312"/>
      <c r="AM20" s="35" t="str">
        <f>IF(AN21="","",SUM(AM21:AM23))</f>
        <v/>
      </c>
      <c r="AN20" s="36"/>
      <c r="AO20" s="58" t="s">
        <v>14</v>
      </c>
      <c r="AP20" s="35" t="str">
        <f>IF(AP21="","",SUM(AQ21:AQ23))</f>
        <v/>
      </c>
      <c r="AQ20" s="36"/>
      <c r="AR20" s="299"/>
      <c r="AS20" s="77" t="str">
        <f>IF(AT21="","",SUM(AS21:AS23))</f>
        <v/>
      </c>
      <c r="AT20" s="78"/>
      <c r="AU20" s="18" t="s">
        <v>14</v>
      </c>
      <c r="AV20" s="77" t="str">
        <f>IF(AV21="","",SUM(AW21:AW23))</f>
        <v/>
      </c>
      <c r="AW20" s="78"/>
      <c r="AX20" s="302"/>
      <c r="AY20" s="43" t="str">
        <f>IF(AZ21="","",SUM(AY21:AY23))</f>
        <v/>
      </c>
      <c r="AZ20" s="44"/>
      <c r="BA20" s="63" t="s">
        <v>14</v>
      </c>
      <c r="BB20" s="43" t="str">
        <f>IF(BB21="","",SUM(BC21:BC23))</f>
        <v/>
      </c>
      <c r="BC20" s="44"/>
      <c r="BD20" s="302"/>
      <c r="BE20" s="43" t="str">
        <f>IF(BF21="","",SUM(BE21:BE23))</f>
        <v/>
      </c>
      <c r="BF20" s="44"/>
      <c r="BG20" s="63" t="s">
        <v>14</v>
      </c>
      <c r="BH20" s="43" t="str">
        <f>IF(BH21="","",SUM(BI21:BI23))</f>
        <v/>
      </c>
      <c r="BI20" s="44"/>
      <c r="BJ20" s="296">
        <f>SUMPRODUCT((D20=2)+(J20=2)+(P20=2)+(V20=2)+(AG20=2)+(AM20=2)+(AS20=2)+(AY20=2)+(BE20=2))</f>
        <v>1</v>
      </c>
      <c r="BK20" s="298"/>
      <c r="BL20" s="296">
        <f>SUMPRODUCT((L20=2)+(R20=2)+(F20=2)+(X20=2)+(AJ20=2)+(AP20=2)+(AV20=2)+(BB20=2)+(BH20=2))</f>
        <v>4</v>
      </c>
      <c r="BM20" s="284">
        <f>SUM(BJ20*2)+BL20</f>
        <v>6</v>
      </c>
      <c r="BN20" s="258">
        <f>SUM(D20,J20,P20,V20,,AG20,AM20,AS20,AY20,BE20)</f>
        <v>3</v>
      </c>
      <c r="BO20" s="258" t="s">
        <v>14</v>
      </c>
      <c r="BP20" s="258">
        <f>SUM(F20,L20,R20,X20,AJ20,AP20,AV20,BB20,BH20)</f>
        <v>8</v>
      </c>
      <c r="BQ20" s="267">
        <f>SUM(BN20/BP20)</f>
        <v>0.375</v>
      </c>
      <c r="BR20" s="258">
        <f>SUM(J21,J22,J23,P21,P22,P23,V21,V22,V23,AB21,AB22,AB23,AH21,AH22,AH23,AN21,AN22,AN23,AT21,AT22,AT23,AZ21,AZ22,AZ23,BF21,BF22,BF23,D21,D22,D23)</f>
        <v>140</v>
      </c>
      <c r="BS20" s="258">
        <f>SUM(F21,F22,F23,L21,L22,L23,R21,R22,R23,X21,X22,X23,AD21,AD22,AD23,AJ21,AJ22,AJ23,AP21,AP22,AP23,AV21,AV22,AV23,BB21,BB22,BB23,BH21,BH22,BH23)</f>
        <v>154</v>
      </c>
      <c r="BT20" s="263">
        <f>SUM(BR20/BS20)</f>
        <v>0.90909090909090906</v>
      </c>
      <c r="BU20" s="245">
        <f>$BV20</f>
        <v>5</v>
      </c>
      <c r="BV20">
        <f>RANK(BY20,BY$4:BY$43)</f>
        <v>5</v>
      </c>
      <c r="BW20" s="98">
        <f>IF(BN20=0,0,IF(BP20=0,9,BQ20))</f>
        <v>0.375</v>
      </c>
      <c r="BX20">
        <f>IF(BR20=0,0,BT20)</f>
        <v>0.90909090909090906</v>
      </c>
      <c r="BY20">
        <f>BJ20+0.01*BW20+0.00001*BX20</f>
        <v>1.0037590909090908</v>
      </c>
    </row>
    <row r="21" spans="1:77" ht="12" customHeight="1" x14ac:dyDescent="0.2">
      <c r="A21" s="330" t="str">
        <f>Z3</f>
        <v>ハッピー　A</v>
      </c>
      <c r="B21" s="375"/>
      <c r="C21" s="11">
        <f>AE5</f>
        <v>0</v>
      </c>
      <c r="D21" s="12">
        <f>AD5</f>
        <v>13</v>
      </c>
      <c r="E21" s="12" t="s">
        <v>14</v>
      </c>
      <c r="F21" s="12">
        <f>AB5</f>
        <v>15</v>
      </c>
      <c r="G21" s="13">
        <f>AA5</f>
        <v>1</v>
      </c>
      <c r="H21" s="320"/>
      <c r="I21" s="12">
        <f>AE9</f>
        <v>0</v>
      </c>
      <c r="J21" s="12">
        <f>AD9</f>
        <v>10</v>
      </c>
      <c r="K21" s="12" t="s">
        <v>14</v>
      </c>
      <c r="L21" s="50">
        <f>AB9</f>
        <v>15</v>
      </c>
      <c r="M21" s="13">
        <f>AA9</f>
        <v>1</v>
      </c>
      <c r="N21" s="306"/>
      <c r="O21" s="12">
        <f>AE13</f>
        <v>1</v>
      </c>
      <c r="P21" s="12">
        <f>AD13</f>
        <v>15</v>
      </c>
      <c r="Q21" s="12" t="s">
        <v>14</v>
      </c>
      <c r="R21" s="50">
        <f>AB13</f>
        <v>11</v>
      </c>
      <c r="S21" s="13">
        <f>AA13</f>
        <v>0</v>
      </c>
      <c r="T21" s="306"/>
      <c r="U21" s="69">
        <f>AE17</f>
        <v>0</v>
      </c>
      <c r="V21" s="12">
        <f>AD17</f>
        <v>10</v>
      </c>
      <c r="W21" s="12" t="s">
        <v>14</v>
      </c>
      <c r="X21" s="50">
        <f>AB17</f>
        <v>15</v>
      </c>
      <c r="Y21" s="13">
        <f>AA17</f>
        <v>1</v>
      </c>
      <c r="Z21" s="252"/>
      <c r="AA21" s="253"/>
      <c r="AB21" s="253"/>
      <c r="AC21" s="253"/>
      <c r="AD21" s="253"/>
      <c r="AE21" s="254"/>
      <c r="AF21" s="313"/>
      <c r="AG21" s="39">
        <f>IF(AH21="","",IF(AH21&gt;AJ21,1,0))</f>
        <v>0</v>
      </c>
      <c r="AH21" s="40">
        <v>13</v>
      </c>
      <c r="AI21" s="39" t="s">
        <v>14</v>
      </c>
      <c r="AJ21" s="59">
        <v>15</v>
      </c>
      <c r="AK21" s="39">
        <f>IF(AJ21="","",IF(AJ21&gt;AH21,1,0))</f>
        <v>1</v>
      </c>
      <c r="AL21" s="313"/>
      <c r="AM21" s="39" t="str">
        <f>IF(AN21="","",IF(AN21&gt;AP21,1,0))</f>
        <v/>
      </c>
      <c r="AN21" s="40"/>
      <c r="AO21" s="39"/>
      <c r="AP21" s="59"/>
      <c r="AQ21" s="39" t="str">
        <f>IF(AP21="","",IF(AP21&gt;AN21,1,0))</f>
        <v/>
      </c>
      <c r="AR21" s="300"/>
      <c r="AS21" s="12" t="str">
        <f>IF(AT21="","",IF(AT21&gt;AV21,1,0))</f>
        <v/>
      </c>
      <c r="AT21" s="18"/>
      <c r="AU21" s="12"/>
      <c r="AV21" s="81"/>
      <c r="AW21" s="12" t="str">
        <f>IF(AV21="","",IF(AV21&gt;AT21,1,0))</f>
        <v/>
      </c>
      <c r="AX21" s="303"/>
      <c r="AY21" s="45" t="str">
        <f>IF(AZ21="","",IF(AZ21&gt;BB21,1,0))</f>
        <v/>
      </c>
      <c r="AZ21" s="46"/>
      <c r="BA21" s="45" t="s">
        <v>14</v>
      </c>
      <c r="BB21" s="64"/>
      <c r="BC21" s="45" t="str">
        <f>IF(BB21="","",IF(BB21&gt;AZ21,1,0))</f>
        <v/>
      </c>
      <c r="BD21" s="303"/>
      <c r="BE21" s="45" t="str">
        <f>IF(BF21="","",IF(BF21&gt;BH21,1,0))</f>
        <v/>
      </c>
      <c r="BF21" s="46"/>
      <c r="BG21" s="45" t="s">
        <v>14</v>
      </c>
      <c r="BH21" s="64"/>
      <c r="BI21" s="45" t="str">
        <f>IF(BH21="","",IF(BH21&gt;BF21,1,0))</f>
        <v/>
      </c>
      <c r="BJ21" s="294"/>
      <c r="BK21" s="294"/>
      <c r="BL21" s="294"/>
      <c r="BM21" s="285"/>
      <c r="BN21" s="259"/>
      <c r="BO21" s="259"/>
      <c r="BP21" s="259"/>
      <c r="BQ21" s="268"/>
      <c r="BR21" s="259"/>
      <c r="BS21" s="259"/>
      <c r="BT21" s="264"/>
      <c r="BU21" s="245"/>
      <c r="BW21" s="98"/>
    </row>
    <row r="22" spans="1:77" ht="12" customHeight="1" x14ac:dyDescent="0.2">
      <c r="A22" s="330"/>
      <c r="B22" s="375"/>
      <c r="C22" s="11">
        <f>AE6</f>
        <v>0</v>
      </c>
      <c r="D22" s="12">
        <f>AD6</f>
        <v>13</v>
      </c>
      <c r="E22" s="12" t="s">
        <v>14</v>
      </c>
      <c r="F22" s="12">
        <f>AB6</f>
        <v>15</v>
      </c>
      <c r="G22" s="13">
        <f>AA6</f>
        <v>1</v>
      </c>
      <c r="H22" s="320"/>
      <c r="I22" s="12">
        <f>AE10</f>
        <v>0</v>
      </c>
      <c r="J22" s="12">
        <f>AD10</f>
        <v>11</v>
      </c>
      <c r="K22" s="12" t="s">
        <v>14</v>
      </c>
      <c r="L22" s="50">
        <f>AB10</f>
        <v>15</v>
      </c>
      <c r="M22" s="13">
        <f>AA10</f>
        <v>1</v>
      </c>
      <c r="N22" s="306"/>
      <c r="O22" s="12">
        <f>AE14</f>
        <v>1</v>
      </c>
      <c r="P22" s="12">
        <f>AD14</f>
        <v>15</v>
      </c>
      <c r="Q22" s="12" t="s">
        <v>14</v>
      </c>
      <c r="R22" s="50">
        <f>AB14</f>
        <v>13</v>
      </c>
      <c r="S22" s="13">
        <f>AA14</f>
        <v>0</v>
      </c>
      <c r="T22" s="306"/>
      <c r="U22" s="69">
        <f>AE18</f>
        <v>0</v>
      </c>
      <c r="V22" s="12">
        <f>AD18</f>
        <v>13</v>
      </c>
      <c r="W22" s="12" t="s">
        <v>14</v>
      </c>
      <c r="X22" s="50">
        <f>AB18</f>
        <v>15</v>
      </c>
      <c r="Y22" s="13">
        <f>AA18</f>
        <v>1</v>
      </c>
      <c r="Z22" s="252"/>
      <c r="AA22" s="253"/>
      <c r="AB22" s="253"/>
      <c r="AC22" s="253"/>
      <c r="AD22" s="253"/>
      <c r="AE22" s="254"/>
      <c r="AF22" s="313"/>
      <c r="AG22" s="39">
        <f>IF(AH22="","",IF(AH22&gt;AJ22,1,0))</f>
        <v>1</v>
      </c>
      <c r="AH22" s="41">
        <v>15</v>
      </c>
      <c r="AI22" s="39" t="s">
        <v>14</v>
      </c>
      <c r="AJ22" s="60">
        <v>10</v>
      </c>
      <c r="AK22" s="39">
        <f>IF(AJ22="","",IF(AJ22&gt;AH22,1,0))</f>
        <v>0</v>
      </c>
      <c r="AL22" s="313"/>
      <c r="AM22" s="39" t="str">
        <f>IF(AN22="","",IF(AN22&gt;AP22,1,0))</f>
        <v/>
      </c>
      <c r="AN22" s="41"/>
      <c r="AO22" s="39"/>
      <c r="AP22" s="60"/>
      <c r="AQ22" s="39" t="str">
        <f>IF(AP22="","",IF(AP22&gt;AN22,1,0))</f>
        <v/>
      </c>
      <c r="AR22" s="300"/>
      <c r="AS22" s="12" t="str">
        <f>IF(AT22="","",IF(AT22&gt;AV22,1,0))</f>
        <v/>
      </c>
      <c r="AT22" s="12"/>
      <c r="AU22" s="12"/>
      <c r="AV22" s="50"/>
      <c r="AW22" s="12" t="str">
        <f>IF(AV22="","",IF(AV22&gt;AT22,1,0))</f>
        <v/>
      </c>
      <c r="AX22" s="303"/>
      <c r="AY22" s="45" t="str">
        <f>IF(AZ22="","",IF(AZ22&gt;BB22,1,0))</f>
        <v/>
      </c>
      <c r="AZ22" s="47"/>
      <c r="BA22" s="45" t="s">
        <v>14</v>
      </c>
      <c r="BB22" s="65"/>
      <c r="BC22" s="45" t="str">
        <f>IF(BB22="","",IF(BB22&gt;AZ22,1,0))</f>
        <v/>
      </c>
      <c r="BD22" s="303"/>
      <c r="BE22" s="45" t="str">
        <f>IF(BF22="","",IF(BF22&gt;BH22,1,0))</f>
        <v/>
      </c>
      <c r="BF22" s="47"/>
      <c r="BG22" s="45" t="s">
        <v>14</v>
      </c>
      <c r="BH22" s="65"/>
      <c r="BI22" s="45" t="str">
        <f>IF(BH22="","",IF(BH22&gt;BF22,1,0))</f>
        <v/>
      </c>
      <c r="BJ22" s="294"/>
      <c r="BK22" s="294"/>
      <c r="BL22" s="294"/>
      <c r="BM22" s="285"/>
      <c r="BN22" s="259"/>
      <c r="BO22" s="259"/>
      <c r="BP22" s="259"/>
      <c r="BQ22" s="268"/>
      <c r="BR22" s="259"/>
      <c r="BS22" s="259"/>
      <c r="BT22" s="264"/>
      <c r="BU22" s="245"/>
      <c r="BW22" s="98"/>
    </row>
    <row r="23" spans="1:77" ht="12" customHeight="1" thickBot="1" x14ac:dyDescent="0.25">
      <c r="A23" s="331"/>
      <c r="B23" s="376"/>
      <c r="C23" s="14" t="str">
        <f>AE7</f>
        <v/>
      </c>
      <c r="D23" s="15">
        <f>AD7</f>
        <v>0</v>
      </c>
      <c r="E23" s="15" t="s">
        <v>14</v>
      </c>
      <c r="F23" s="15">
        <f>AB7</f>
        <v>0</v>
      </c>
      <c r="G23" s="16" t="str">
        <f>AA7</f>
        <v/>
      </c>
      <c r="H23" s="321"/>
      <c r="I23" s="15" t="str">
        <f>AE11</f>
        <v/>
      </c>
      <c r="J23" s="15">
        <f>AD11</f>
        <v>0</v>
      </c>
      <c r="K23" s="15" t="s">
        <v>14</v>
      </c>
      <c r="L23" s="52">
        <f>AB11</f>
        <v>0</v>
      </c>
      <c r="M23" s="16" t="str">
        <f>AA11</f>
        <v/>
      </c>
      <c r="N23" s="315"/>
      <c r="O23" s="15" t="str">
        <f>AE15</f>
        <v/>
      </c>
      <c r="P23" s="15">
        <f>AD15</f>
        <v>0</v>
      </c>
      <c r="Q23" s="15" t="s">
        <v>14</v>
      </c>
      <c r="R23" s="52">
        <f>AB15</f>
        <v>0</v>
      </c>
      <c r="S23" s="16" t="str">
        <f>AA15</f>
        <v/>
      </c>
      <c r="T23" s="315"/>
      <c r="U23" s="70" t="str">
        <f>AE19</f>
        <v/>
      </c>
      <c r="V23" s="15">
        <f>AD19</f>
        <v>0</v>
      </c>
      <c r="W23" s="15" t="s">
        <v>14</v>
      </c>
      <c r="X23" s="52">
        <f>AB19</f>
        <v>0</v>
      </c>
      <c r="Y23" s="16" t="str">
        <f>AA19</f>
        <v/>
      </c>
      <c r="Z23" s="255"/>
      <c r="AA23" s="256"/>
      <c r="AB23" s="256"/>
      <c r="AC23" s="256"/>
      <c r="AD23" s="256"/>
      <c r="AE23" s="257"/>
      <c r="AF23" s="314"/>
      <c r="AG23" s="39">
        <f>IF(AH23="","",IF(AH23&gt;AJ23,1,0))</f>
        <v>0</v>
      </c>
      <c r="AH23" s="42">
        <v>12</v>
      </c>
      <c r="AI23" s="62"/>
      <c r="AJ23" s="61">
        <v>15</v>
      </c>
      <c r="AK23" s="39">
        <f>IF(AJ23="","",IF(AJ23&gt;AH23,1,0))</f>
        <v>1</v>
      </c>
      <c r="AL23" s="314"/>
      <c r="AM23" s="39" t="str">
        <f>IF(AN23="","",IF(AN23&gt;AP23,1,0))</f>
        <v/>
      </c>
      <c r="AN23" s="42"/>
      <c r="AO23" s="62" t="s">
        <v>14</v>
      </c>
      <c r="AP23" s="61"/>
      <c r="AQ23" s="39" t="str">
        <f>IF(AP23="","",IF(AP23&gt;AN23,1,0))</f>
        <v/>
      </c>
      <c r="AR23" s="308"/>
      <c r="AS23" s="12" t="str">
        <f>IF(AT23="","",IF(AT23&gt;AV23,1,0))</f>
        <v/>
      </c>
      <c r="AT23" s="15"/>
      <c r="AU23" s="15" t="s">
        <v>14</v>
      </c>
      <c r="AV23" s="52"/>
      <c r="AW23" s="12" t="str">
        <f>IF(AV23="","",IF(AV23&gt;AT23,1,0))</f>
        <v/>
      </c>
      <c r="AX23" s="304"/>
      <c r="AY23" s="45" t="str">
        <f>IF(AZ23="","",IF(AZ23&gt;BB23,1,0))</f>
        <v/>
      </c>
      <c r="AZ23" s="48"/>
      <c r="BA23" s="66" t="s">
        <v>14</v>
      </c>
      <c r="BB23" s="67"/>
      <c r="BC23" s="45" t="str">
        <f>IF(BB23="","",IF(BB23&gt;AZ23,1,0))</f>
        <v/>
      </c>
      <c r="BD23" s="304"/>
      <c r="BE23" s="45" t="str">
        <f>IF(BF23="","",IF(BF23&gt;BH23,1,0))</f>
        <v/>
      </c>
      <c r="BF23" s="48"/>
      <c r="BG23" s="66" t="s">
        <v>14</v>
      </c>
      <c r="BH23" s="67"/>
      <c r="BI23" s="45" t="str">
        <f>IF(BH23="","",IF(BH23&gt;BF23,1,0))</f>
        <v/>
      </c>
      <c r="BJ23" s="297"/>
      <c r="BK23" s="297"/>
      <c r="BL23" s="297"/>
      <c r="BM23" s="286"/>
      <c r="BN23" s="260"/>
      <c r="BO23" s="260"/>
      <c r="BP23" s="260"/>
      <c r="BQ23" s="269"/>
      <c r="BR23" s="260"/>
      <c r="BS23" s="260"/>
      <c r="BT23" s="265"/>
      <c r="BU23" s="246"/>
      <c r="BW23" s="98"/>
    </row>
    <row r="24" spans="1:77" ht="12" customHeight="1" x14ac:dyDescent="0.2">
      <c r="A24" s="7">
        <f>Z2</f>
        <v>0</v>
      </c>
      <c r="B24" s="374" t="str">
        <f>$AF$4</f>
        <v>①</v>
      </c>
      <c r="C24" s="8"/>
      <c r="D24" s="9">
        <f>AJ4</f>
        <v>0</v>
      </c>
      <c r="E24" s="9" t="s">
        <v>14</v>
      </c>
      <c r="F24" s="9">
        <f>AG4</f>
        <v>2</v>
      </c>
      <c r="G24" s="10"/>
      <c r="H24" s="319" t="str">
        <f>AF8</f>
        <v>⑨</v>
      </c>
      <c r="I24" s="9"/>
      <c r="J24" s="9">
        <f>AJ8</f>
        <v>2</v>
      </c>
      <c r="K24" s="9" t="s">
        <v>14</v>
      </c>
      <c r="L24" s="49">
        <f>AG8</f>
        <v>1</v>
      </c>
      <c r="M24" s="10"/>
      <c r="N24" s="388" t="str">
        <f>$AF$12</f>
        <v>⑭</v>
      </c>
      <c r="O24" s="9"/>
      <c r="P24" s="9">
        <f>AJ12</f>
        <v>2</v>
      </c>
      <c r="Q24" s="9" t="s">
        <v>14</v>
      </c>
      <c r="R24" s="49">
        <f>AG12</f>
        <v>1</v>
      </c>
      <c r="S24" s="10"/>
      <c r="T24" s="305" t="str">
        <f>AF16</f>
        <v>⑤</v>
      </c>
      <c r="U24" s="68"/>
      <c r="V24" s="9">
        <f>AJ16</f>
        <v>0</v>
      </c>
      <c r="W24" s="9" t="s">
        <v>14</v>
      </c>
      <c r="X24" s="49">
        <f>AG16</f>
        <v>2</v>
      </c>
      <c r="Y24" s="10"/>
      <c r="Z24" s="305" t="str">
        <f>AF20</f>
        <v>⑫</v>
      </c>
      <c r="AA24" s="68"/>
      <c r="AB24" s="9">
        <f>AJ20</f>
        <v>2</v>
      </c>
      <c r="AC24" s="9" t="s">
        <v>14</v>
      </c>
      <c r="AD24" s="49">
        <f>AG20</f>
        <v>1</v>
      </c>
      <c r="AE24" s="10"/>
      <c r="AF24" s="249"/>
      <c r="AG24" s="250"/>
      <c r="AH24" s="250"/>
      <c r="AI24" s="250"/>
      <c r="AJ24" s="250"/>
      <c r="AK24" s="251"/>
      <c r="AL24" s="299"/>
      <c r="AM24" s="77" t="str">
        <f>IF(AN25="","",SUM(AM25:AM27))</f>
        <v/>
      </c>
      <c r="AN24" s="78"/>
      <c r="AO24" s="18" t="s">
        <v>14</v>
      </c>
      <c r="AP24" s="77" t="str">
        <f>IF(AP25="","",SUM(AQ25:AQ27))</f>
        <v/>
      </c>
      <c r="AQ24" s="78"/>
      <c r="AR24" s="312" t="s">
        <v>23</v>
      </c>
      <c r="AS24" s="35" t="str">
        <f>IF(AT25="","",SUM(AS25:AS27))</f>
        <v/>
      </c>
      <c r="AT24" s="36"/>
      <c r="AU24" s="58" t="s">
        <v>14</v>
      </c>
      <c r="AV24" s="35" t="str">
        <f>IF(AV25="","",SUM(AW25:AW27))</f>
        <v/>
      </c>
      <c r="AW24" s="36"/>
      <c r="AX24" s="302"/>
      <c r="AY24" s="43" t="str">
        <f>IF(AZ25="","",SUM(AY25:AY27))</f>
        <v/>
      </c>
      <c r="AZ24" s="44"/>
      <c r="BA24" s="63" t="s">
        <v>14</v>
      </c>
      <c r="BB24" s="43" t="str">
        <f>IF(BB25="","",SUM(BC25:BC27))</f>
        <v/>
      </c>
      <c r="BC24" s="44"/>
      <c r="BD24" s="302"/>
      <c r="BE24" s="43" t="str">
        <f>IF(BF25="","",SUM(BE25:BE27))</f>
        <v/>
      </c>
      <c r="BF24" s="44"/>
      <c r="BG24" s="63" t="s">
        <v>14</v>
      </c>
      <c r="BH24" s="43" t="str">
        <f>IF(BH25="","",SUM(BI25:BI27))</f>
        <v/>
      </c>
      <c r="BI24" s="44"/>
      <c r="BJ24" s="296">
        <f>SUMPRODUCT((J24=2)+(P24=2)+(V24=2)+(AB24=2)+(D24=2)+(AM24=2)+(AS24=2)+(AY24=2)+(BE24=2))</f>
        <v>3</v>
      </c>
      <c r="BK24" s="298" t="s">
        <v>14</v>
      </c>
      <c r="BL24" s="296">
        <f>SUMPRODUCT((L24=2)+(R24=2)+(X24=2)+(F24=2)+(AD24=2)+(AP24=2)+(AV24=2)+(BB24=2)+(BH24=2))</f>
        <v>2</v>
      </c>
      <c r="BM24" s="284">
        <f>SUM(BJ24*2)+BL24</f>
        <v>8</v>
      </c>
      <c r="BN24" s="258">
        <f>SUM(D24,J24,P24,V24,AB24,AM24,AS24,AY24,BE24)</f>
        <v>6</v>
      </c>
      <c r="BO24" s="258" t="s">
        <v>14</v>
      </c>
      <c r="BP24" s="258">
        <f>SUM(F24,L24,R24,X24,AD24,AP24,AV24,BB24,BH24)</f>
        <v>7</v>
      </c>
      <c r="BQ24" s="267">
        <f>SUM(BN24/BP24)</f>
        <v>0.8571428571428571</v>
      </c>
      <c r="BR24" s="258">
        <f>SUM(J25,J26,J27,P25,P26,P27,V25,V26,V27,AB25,AB26,AB27,AH25,AH26,AH27,AN25,AN26,AN27,AT25,AT26,AT27,AZ25,AZ26,AZ27,BF25,BF26,BF27,D25,D26,D27)</f>
        <v>169</v>
      </c>
      <c r="BS24" s="258">
        <f>SUM(F25,F26,F27,L25,L26,L27,R25,R26,R27,X25,X26,X27,AD25,AD26,AD27,AJ25,AJ26,AJ27,AP25,AP26,AP27,AV25,AV26,AV27,BB25,BB26,BB27,BH25,BH26,BH27)</f>
        <v>181</v>
      </c>
      <c r="BT24" s="263">
        <f>SUM(BR24/BS24)</f>
        <v>0.93370165745856348</v>
      </c>
      <c r="BU24" s="245">
        <f>$BV24</f>
        <v>4</v>
      </c>
      <c r="BV24">
        <f>RANK(BY24,BY$4:BY$43)</f>
        <v>4</v>
      </c>
      <c r="BW24" s="98">
        <f>IF(BN24=0,0,IF(BP24=0,9,BQ24))</f>
        <v>0.8571428571428571</v>
      </c>
      <c r="BX24">
        <f>IF(BR24=0,0,BT24)</f>
        <v>0.93370165745856348</v>
      </c>
      <c r="BY24">
        <f>BJ24+0.01*BW24+0.00001*BX24</f>
        <v>3.008580765588003</v>
      </c>
    </row>
    <row r="25" spans="1:77" ht="12" customHeight="1" x14ac:dyDescent="0.2">
      <c r="A25" s="330" t="str">
        <f>AF3</f>
        <v>Ｓｍａｉｌｙ</v>
      </c>
      <c r="B25" s="375"/>
      <c r="C25" s="11">
        <f>AK5</f>
        <v>0</v>
      </c>
      <c r="D25" s="12">
        <f>AJ5</f>
        <v>13</v>
      </c>
      <c r="E25" s="12" t="s">
        <v>14</v>
      </c>
      <c r="F25" s="12">
        <f>AH5</f>
        <v>15</v>
      </c>
      <c r="G25" s="13">
        <f>AG5</f>
        <v>1</v>
      </c>
      <c r="H25" s="320"/>
      <c r="I25" s="12">
        <f>AK9</f>
        <v>0</v>
      </c>
      <c r="J25" s="12">
        <f>AJ9</f>
        <v>13</v>
      </c>
      <c r="K25" s="12" t="s">
        <v>14</v>
      </c>
      <c r="L25" s="50">
        <f>AH9</f>
        <v>15</v>
      </c>
      <c r="M25" s="13">
        <f>AG9</f>
        <v>1</v>
      </c>
      <c r="N25" s="389"/>
      <c r="O25" s="12">
        <f>AK13</f>
        <v>1</v>
      </c>
      <c r="P25" s="12">
        <f>AJ13</f>
        <v>15</v>
      </c>
      <c r="Q25" s="12" t="s">
        <v>14</v>
      </c>
      <c r="R25" s="50">
        <f>AH13</f>
        <v>12</v>
      </c>
      <c r="S25" s="13">
        <f>AG13</f>
        <v>0</v>
      </c>
      <c r="T25" s="306"/>
      <c r="U25" s="69">
        <f>AK17</f>
        <v>0</v>
      </c>
      <c r="V25" s="12">
        <f>AJ17</f>
        <v>9</v>
      </c>
      <c r="W25" s="12" t="s">
        <v>14</v>
      </c>
      <c r="X25" s="50">
        <f>AH17</f>
        <v>15</v>
      </c>
      <c r="Y25" s="13">
        <f>AG17</f>
        <v>1</v>
      </c>
      <c r="Z25" s="306"/>
      <c r="AA25" s="69">
        <f>AK21</f>
        <v>1</v>
      </c>
      <c r="AB25" s="12">
        <f>AJ21</f>
        <v>15</v>
      </c>
      <c r="AC25" s="12" t="s">
        <v>14</v>
      </c>
      <c r="AD25" s="50">
        <f>AH21</f>
        <v>13</v>
      </c>
      <c r="AE25" s="13">
        <f>AG21</f>
        <v>0</v>
      </c>
      <c r="AF25" s="252"/>
      <c r="AG25" s="253"/>
      <c r="AH25" s="253"/>
      <c r="AI25" s="253"/>
      <c r="AJ25" s="253"/>
      <c r="AK25" s="254"/>
      <c r="AL25" s="300"/>
      <c r="AM25" s="12" t="str">
        <f>IF(AN25="","",IF(AN25&gt;AP25,1,0))</f>
        <v/>
      </c>
      <c r="AN25" s="18"/>
      <c r="AO25" s="12" t="s">
        <v>14</v>
      </c>
      <c r="AP25" s="81"/>
      <c r="AQ25" s="12" t="str">
        <f>IF(AP25="","",IF(AP25&gt;AN25,1,0))</f>
        <v/>
      </c>
      <c r="AR25" s="313"/>
      <c r="AS25" s="39" t="str">
        <f>IF(AT25="","",IF(AT25&gt;AV25,1,0))</f>
        <v/>
      </c>
      <c r="AT25" s="40"/>
      <c r="AU25" s="39" t="s">
        <v>14</v>
      </c>
      <c r="AV25" s="59"/>
      <c r="AW25" s="39" t="str">
        <f>IF(AV25="","",IF(AV25&gt;AT25,1,0))</f>
        <v/>
      </c>
      <c r="AX25" s="303"/>
      <c r="AY25" s="45" t="str">
        <f>IF(AZ25="","",IF(AZ25&gt;BB25,1,0))</f>
        <v/>
      </c>
      <c r="AZ25" s="46"/>
      <c r="BA25" s="45" t="s">
        <v>14</v>
      </c>
      <c r="BB25" s="64"/>
      <c r="BC25" s="45" t="str">
        <f>IF(BB25="","",IF(BB25&gt;AZ25,1,0))</f>
        <v/>
      </c>
      <c r="BD25" s="303"/>
      <c r="BE25" s="45" t="str">
        <f>IF(BF25="","",IF(BF25&gt;BH25,1,0))</f>
        <v/>
      </c>
      <c r="BF25" s="46"/>
      <c r="BG25" s="45" t="s">
        <v>14</v>
      </c>
      <c r="BH25" s="64"/>
      <c r="BI25" s="45" t="str">
        <f>IF(BH25="","",IF(BH25&gt;BF25,1,0))</f>
        <v/>
      </c>
      <c r="BJ25" s="294"/>
      <c r="BK25" s="294"/>
      <c r="BL25" s="294"/>
      <c r="BM25" s="285"/>
      <c r="BN25" s="259"/>
      <c r="BO25" s="259"/>
      <c r="BP25" s="259"/>
      <c r="BQ25" s="268"/>
      <c r="BR25" s="259"/>
      <c r="BS25" s="259"/>
      <c r="BT25" s="264"/>
      <c r="BU25" s="245"/>
      <c r="BW25" s="98"/>
    </row>
    <row r="26" spans="1:77" ht="12" customHeight="1" x14ac:dyDescent="0.2">
      <c r="A26" s="330"/>
      <c r="B26" s="375"/>
      <c r="C26" s="11">
        <f>AK6</f>
        <v>0</v>
      </c>
      <c r="D26" s="12">
        <f>AJ6</f>
        <v>11</v>
      </c>
      <c r="E26" s="12" t="s">
        <v>14</v>
      </c>
      <c r="F26" s="12">
        <f>AH6</f>
        <v>15</v>
      </c>
      <c r="G26" s="13">
        <f>AG6</f>
        <v>1</v>
      </c>
      <c r="H26" s="320"/>
      <c r="I26" s="12">
        <f>AK10</f>
        <v>1</v>
      </c>
      <c r="J26" s="12">
        <f>AJ10</f>
        <v>15</v>
      </c>
      <c r="K26" s="12"/>
      <c r="L26" s="50">
        <f>AH10</f>
        <v>12</v>
      </c>
      <c r="M26" s="13">
        <f>AG10</f>
        <v>0</v>
      </c>
      <c r="N26" s="389"/>
      <c r="O26" s="12">
        <f>AK14</f>
        <v>0</v>
      </c>
      <c r="P26" s="12">
        <f>AJ14</f>
        <v>10</v>
      </c>
      <c r="Q26" s="12"/>
      <c r="R26" s="50">
        <f>AH14</f>
        <v>15</v>
      </c>
      <c r="S26" s="13">
        <f>AG14</f>
        <v>1</v>
      </c>
      <c r="T26" s="306"/>
      <c r="U26" s="69">
        <f>AK18</f>
        <v>0</v>
      </c>
      <c r="V26" s="12">
        <f>AJ18</f>
        <v>13</v>
      </c>
      <c r="W26" s="12"/>
      <c r="X26" s="50">
        <f>AH18</f>
        <v>15</v>
      </c>
      <c r="Y26" s="13">
        <f>AG18</f>
        <v>1</v>
      </c>
      <c r="Z26" s="306"/>
      <c r="AA26" s="69">
        <f>AK22</f>
        <v>0</v>
      </c>
      <c r="AB26" s="12">
        <f>AJ22</f>
        <v>10</v>
      </c>
      <c r="AC26" s="12"/>
      <c r="AD26" s="50">
        <f>AH22</f>
        <v>15</v>
      </c>
      <c r="AE26" s="13">
        <f>AG22</f>
        <v>1</v>
      </c>
      <c r="AF26" s="252"/>
      <c r="AG26" s="253"/>
      <c r="AH26" s="253"/>
      <c r="AI26" s="253"/>
      <c r="AJ26" s="253"/>
      <c r="AK26" s="254"/>
      <c r="AL26" s="300"/>
      <c r="AM26" s="12" t="str">
        <f>IF(AN26="","",IF(AN26&gt;AP26,1,0))</f>
        <v/>
      </c>
      <c r="AN26" s="12"/>
      <c r="AO26" s="12"/>
      <c r="AP26" s="50"/>
      <c r="AQ26" s="12" t="str">
        <f>IF(AP26="","",IF(AP26&gt;AN26,1,0))</f>
        <v/>
      </c>
      <c r="AR26" s="313"/>
      <c r="AS26" s="39" t="str">
        <f>IF(AT26="","",IF(AT26&gt;AV26,1,0))</f>
        <v/>
      </c>
      <c r="AT26" s="41"/>
      <c r="AU26" s="39" t="s">
        <v>14</v>
      </c>
      <c r="AV26" s="60"/>
      <c r="AW26" s="39" t="str">
        <f>IF(AV26="","",IF(AV26&gt;AT26,1,0))</f>
        <v/>
      </c>
      <c r="AX26" s="303"/>
      <c r="AY26" s="45" t="str">
        <f>IF(AZ26="","",IF(AZ26&gt;BB26,1,0))</f>
        <v/>
      </c>
      <c r="AZ26" s="47"/>
      <c r="BA26" s="45" t="s">
        <v>14</v>
      </c>
      <c r="BB26" s="65"/>
      <c r="BC26" s="45" t="str">
        <f>IF(BB26="","",IF(BB26&gt;AZ26,1,0))</f>
        <v/>
      </c>
      <c r="BD26" s="303"/>
      <c r="BE26" s="45" t="str">
        <f>IF(BF26="","",IF(BF26&gt;BH26,1,0))</f>
        <v/>
      </c>
      <c r="BF26" s="47"/>
      <c r="BG26" s="45" t="s">
        <v>14</v>
      </c>
      <c r="BH26" s="65"/>
      <c r="BI26" s="45" t="str">
        <f>IF(BH26="","",IF(BH26&gt;BF26,1,0))</f>
        <v/>
      </c>
      <c r="BJ26" s="294"/>
      <c r="BK26" s="294"/>
      <c r="BL26" s="294"/>
      <c r="BM26" s="285"/>
      <c r="BN26" s="259"/>
      <c r="BO26" s="259"/>
      <c r="BP26" s="259"/>
      <c r="BQ26" s="268"/>
      <c r="BR26" s="259"/>
      <c r="BS26" s="259"/>
      <c r="BT26" s="264"/>
      <c r="BU26" s="245"/>
      <c r="BW26" s="98"/>
    </row>
    <row r="27" spans="1:77" ht="12" customHeight="1" thickBot="1" x14ac:dyDescent="0.25">
      <c r="A27" s="331"/>
      <c r="B27" s="376"/>
      <c r="C27" s="14" t="str">
        <f>AK7</f>
        <v/>
      </c>
      <c r="D27" s="15">
        <f>AJ7</f>
        <v>0</v>
      </c>
      <c r="E27" s="15" t="s">
        <v>14</v>
      </c>
      <c r="F27" s="15">
        <f>AH7</f>
        <v>0</v>
      </c>
      <c r="G27" s="16" t="str">
        <f>AG7</f>
        <v/>
      </c>
      <c r="H27" s="321"/>
      <c r="I27" s="15">
        <f>AK11</f>
        <v>1</v>
      </c>
      <c r="J27" s="15">
        <f>AJ11</f>
        <v>15</v>
      </c>
      <c r="K27" s="15" t="s">
        <v>14</v>
      </c>
      <c r="L27" s="52">
        <f>AH11</f>
        <v>13</v>
      </c>
      <c r="M27" s="16">
        <f>AG11</f>
        <v>0</v>
      </c>
      <c r="N27" s="390"/>
      <c r="O27" s="15">
        <f>AK15</f>
        <v>1</v>
      </c>
      <c r="P27" s="15">
        <f>AJ15</f>
        <v>15</v>
      </c>
      <c r="Q27" s="15" t="s">
        <v>14</v>
      </c>
      <c r="R27" s="52">
        <f>AH15</f>
        <v>14</v>
      </c>
      <c r="S27" s="16">
        <f>AG15</f>
        <v>0</v>
      </c>
      <c r="T27" s="315"/>
      <c r="U27" s="70" t="str">
        <f>AK19</f>
        <v/>
      </c>
      <c r="V27" s="15">
        <f>AJ19</f>
        <v>0</v>
      </c>
      <c r="W27" s="15" t="s">
        <v>14</v>
      </c>
      <c r="X27" s="52">
        <f>AH19</f>
        <v>0</v>
      </c>
      <c r="Y27" s="16" t="str">
        <f>AG19</f>
        <v/>
      </c>
      <c r="Z27" s="315"/>
      <c r="AA27" s="70">
        <f>AK23</f>
        <v>1</v>
      </c>
      <c r="AB27" s="15">
        <f>AJ23</f>
        <v>15</v>
      </c>
      <c r="AC27" s="15" t="s">
        <v>14</v>
      </c>
      <c r="AD27" s="52">
        <f>AH23</f>
        <v>12</v>
      </c>
      <c r="AE27" s="16">
        <f>AG23</f>
        <v>0</v>
      </c>
      <c r="AF27" s="255"/>
      <c r="AG27" s="256"/>
      <c r="AH27" s="256"/>
      <c r="AI27" s="256"/>
      <c r="AJ27" s="256"/>
      <c r="AK27" s="257"/>
      <c r="AL27" s="308"/>
      <c r="AM27" s="12" t="str">
        <f>IF(AN27="","",IF(AN27&gt;AP27,1,0))</f>
        <v/>
      </c>
      <c r="AN27" s="15"/>
      <c r="AO27" s="15" t="s">
        <v>14</v>
      </c>
      <c r="AP27" s="52"/>
      <c r="AQ27" s="12" t="str">
        <f>IF(AP27="","",IF(AP27&gt;AN27,1,0))</f>
        <v/>
      </c>
      <c r="AR27" s="314"/>
      <c r="AS27" s="39" t="str">
        <f>IF(AT27="","",IF(AT27&gt;AV27,1,0))</f>
        <v/>
      </c>
      <c r="AT27" s="42"/>
      <c r="AU27" s="62" t="s">
        <v>14</v>
      </c>
      <c r="AV27" s="61"/>
      <c r="AW27" s="39" t="str">
        <f>IF(AV27="","",IF(AV27&gt;AT27,1,0))</f>
        <v/>
      </c>
      <c r="AX27" s="304"/>
      <c r="AY27" s="45" t="str">
        <f>IF(AZ27="","",IF(AZ27&gt;BB27,1,0))</f>
        <v/>
      </c>
      <c r="AZ27" s="48"/>
      <c r="BA27" s="66" t="s">
        <v>14</v>
      </c>
      <c r="BB27" s="67"/>
      <c r="BC27" s="45" t="str">
        <f>IF(BB27="","",IF(BB27&gt;AZ27,1,0))</f>
        <v/>
      </c>
      <c r="BD27" s="304"/>
      <c r="BE27" s="45" t="str">
        <f>IF(BF27="","",IF(BF27&gt;BH27,1,0))</f>
        <v/>
      </c>
      <c r="BF27" s="48"/>
      <c r="BG27" s="66" t="s">
        <v>14</v>
      </c>
      <c r="BH27" s="67"/>
      <c r="BI27" s="45" t="str">
        <f>IF(BH27="","",IF(BH27&gt;BF27,1,0))</f>
        <v/>
      </c>
      <c r="BJ27" s="297"/>
      <c r="BK27" s="297"/>
      <c r="BL27" s="297"/>
      <c r="BM27" s="286"/>
      <c r="BN27" s="260"/>
      <c r="BO27" s="260"/>
      <c r="BP27" s="260"/>
      <c r="BQ27" s="269"/>
      <c r="BR27" s="260"/>
      <c r="BS27" s="260"/>
      <c r="BT27" s="265"/>
      <c r="BU27" s="246"/>
      <c r="BW27" s="98"/>
    </row>
    <row r="28" spans="1:77" ht="12" hidden="1" customHeight="1" x14ac:dyDescent="0.2">
      <c r="A28" s="24">
        <f>AF2</f>
        <v>0</v>
      </c>
      <c r="B28" s="336">
        <f>$AL$4</f>
        <v>0</v>
      </c>
      <c r="C28" s="8"/>
      <c r="D28" s="9" t="str">
        <f>AP4</f>
        <v/>
      </c>
      <c r="E28" s="9" t="s">
        <v>14</v>
      </c>
      <c r="F28" s="9" t="str">
        <f>AM4</f>
        <v/>
      </c>
      <c r="G28" s="10"/>
      <c r="H28" s="322">
        <f>AL8</f>
        <v>0</v>
      </c>
      <c r="I28" s="9"/>
      <c r="J28" s="9" t="str">
        <f>$AP$8</f>
        <v/>
      </c>
      <c r="K28" s="9" t="s">
        <v>14</v>
      </c>
      <c r="L28" s="49" t="str">
        <f>$AM$8</f>
        <v/>
      </c>
      <c r="M28" s="10"/>
      <c r="N28" s="305">
        <f>AL12</f>
        <v>0</v>
      </c>
      <c r="O28" s="9"/>
      <c r="P28" s="9" t="str">
        <f>AP12</f>
        <v/>
      </c>
      <c r="Q28" s="9" t="s">
        <v>14</v>
      </c>
      <c r="R28" s="49" t="str">
        <f>AM12</f>
        <v/>
      </c>
      <c r="S28" s="10"/>
      <c r="T28" s="305">
        <f>$AL$16</f>
        <v>0</v>
      </c>
      <c r="U28" s="68"/>
      <c r="V28" s="9" t="str">
        <f>AP16</f>
        <v/>
      </c>
      <c r="W28" s="9" t="s">
        <v>14</v>
      </c>
      <c r="X28" s="49" t="str">
        <f>AM16</f>
        <v/>
      </c>
      <c r="Y28" s="10"/>
      <c r="Z28" s="305">
        <f>$AL$20</f>
        <v>0</v>
      </c>
      <c r="AA28" s="68"/>
      <c r="AB28" s="9" t="str">
        <f>AP20</f>
        <v/>
      </c>
      <c r="AC28" s="9" t="s">
        <v>14</v>
      </c>
      <c r="AD28" s="49" t="str">
        <f>AM20</f>
        <v/>
      </c>
      <c r="AE28" s="10"/>
      <c r="AF28" s="305">
        <f>AL24</f>
        <v>0</v>
      </c>
      <c r="AG28" s="9"/>
      <c r="AH28" s="9" t="str">
        <f>AP24</f>
        <v/>
      </c>
      <c r="AI28" s="9" t="s">
        <v>14</v>
      </c>
      <c r="AJ28" s="49" t="str">
        <f>AM24</f>
        <v/>
      </c>
      <c r="AK28" s="10"/>
      <c r="AL28" s="249"/>
      <c r="AM28" s="250"/>
      <c r="AN28" s="250"/>
      <c r="AO28" s="250"/>
      <c r="AP28" s="250"/>
      <c r="AQ28" s="251"/>
      <c r="AR28" s="299"/>
      <c r="AS28" s="77" t="str">
        <f>IF(AT29="","",SUM(AS29:AS31))</f>
        <v/>
      </c>
      <c r="AT28" s="78"/>
      <c r="AU28" s="18" t="s">
        <v>14</v>
      </c>
      <c r="AV28" s="77" t="str">
        <f>IF(AV29="","",SUM(AW29:AW31))</f>
        <v/>
      </c>
      <c r="AW28" s="78"/>
      <c r="AX28" s="302"/>
      <c r="AY28" s="43" t="str">
        <f>IF(AZ29="","",SUM(AY29:AY31))</f>
        <v/>
      </c>
      <c r="AZ28" s="44"/>
      <c r="BA28" s="63" t="s">
        <v>14</v>
      </c>
      <c r="BB28" s="43" t="str">
        <f>IF(BB29="","",SUM(BC29:BC31))</f>
        <v/>
      </c>
      <c r="BC28" s="44"/>
      <c r="BD28" s="302"/>
      <c r="BE28" s="43" t="str">
        <f>IF(BF29="","",SUM(BE29:BE31))</f>
        <v/>
      </c>
      <c r="BF28" s="44"/>
      <c r="BG28" s="63" t="s">
        <v>14</v>
      </c>
      <c r="BH28" s="43" t="str">
        <f>IF(BH29="","",SUM(BI29:BI31))</f>
        <v/>
      </c>
      <c r="BI28" s="44"/>
      <c r="BJ28" s="296">
        <f>SUMPRODUCT((J28=2)+(D28=2)+(P28=2)+(V28=2)+(AB28=2)+(AH28=2)+(AS28=2)+(AY28=2)+(BE28=2))</f>
        <v>0</v>
      </c>
      <c r="BK28" s="298" t="s">
        <v>14</v>
      </c>
      <c r="BL28" s="296">
        <f>SUMPRODUCT((L28=2)+(R28=2)+(X28=2)+(AD28=2)+(AJ28=2)+(AP28=2)+(AV28=2)+(BB28=2)+(BH28=2))</f>
        <v>0</v>
      </c>
      <c r="BM28" s="284">
        <f>SUM(BJ28*2)+BL28</f>
        <v>0</v>
      </c>
      <c r="BN28" s="258">
        <f>SUM(D28,J28,V28,AB28,AH28,P28,AS28,AY28,BE28)</f>
        <v>0</v>
      </c>
      <c r="BO28" s="258" t="s">
        <v>14</v>
      </c>
      <c r="BP28" s="258">
        <f>SUM(F28,L28,R28,X28,AD28,AJ28,AP28,AV28,BB28,BH28)</f>
        <v>0</v>
      </c>
      <c r="BQ28" s="267" t="e">
        <f>SUM(BN28/BP28)</f>
        <v>#DIV/0!</v>
      </c>
      <c r="BR28" s="258">
        <f>SUM(J29,J30,J31,P29,P30,P31,V29,V30,V31,AB29,AB30,AB31,AH29,AH30,AH31,AN29,AN30,AN31,AT29,AT30,AT31,AZ29,AZ30,AZ31,BF29,BF30,BF31,D29,D30,D31)</f>
        <v>0</v>
      </c>
      <c r="BS28" s="258">
        <f>SUM(F29,F30,F31,L29,L30,L31,R29,R30,R31,X29,X30,X31,AD29,AD30,AD31,AJ29,AJ30,AJ31,AP29,AP30,AP31,AV29,AV30,AV31,BB29,BB30,BB31,BH29,BH30,BH31)</f>
        <v>0</v>
      </c>
      <c r="BT28" s="263" t="e">
        <f>SUM(BR28/BS28)</f>
        <v>#DIV/0!</v>
      </c>
      <c r="BU28" s="245">
        <f>$BV28</f>
        <v>7</v>
      </c>
      <c r="BV28">
        <f>RANK(BY28,BY$4:BY$43)</f>
        <v>7</v>
      </c>
      <c r="BW28" s="98">
        <f>IF(BN28=0,0,IF(BP28=0,9,BQ28))</f>
        <v>0</v>
      </c>
      <c r="BX28">
        <f>IF(BR28=0,0,BT28)</f>
        <v>0</v>
      </c>
      <c r="BY28">
        <f>BJ28+0.01*BW28+0.00001*BX28</f>
        <v>0</v>
      </c>
    </row>
    <row r="29" spans="1:77" ht="12" hidden="1" customHeight="1" x14ac:dyDescent="0.2">
      <c r="A29" s="328">
        <f>AL3</f>
        <v>0</v>
      </c>
      <c r="B29" s="337"/>
      <c r="C29" s="11" t="str">
        <f>AQ5</f>
        <v/>
      </c>
      <c r="D29" s="12">
        <f>AP5</f>
        <v>0</v>
      </c>
      <c r="E29" s="12" t="s">
        <v>14</v>
      </c>
      <c r="F29" s="12">
        <f>AN5</f>
        <v>0</v>
      </c>
      <c r="G29" s="13" t="str">
        <f>AM5</f>
        <v/>
      </c>
      <c r="H29" s="323"/>
      <c r="I29" s="12" t="str">
        <f>AQ9</f>
        <v/>
      </c>
      <c r="J29" s="12">
        <f>AP9</f>
        <v>0</v>
      </c>
      <c r="K29" s="12" t="s">
        <v>14</v>
      </c>
      <c r="L29" s="50">
        <f>AN9</f>
        <v>0</v>
      </c>
      <c r="M29" s="13" t="str">
        <f>AM5</f>
        <v/>
      </c>
      <c r="N29" s="306"/>
      <c r="O29" s="12" t="str">
        <f>AQ13</f>
        <v/>
      </c>
      <c r="P29" s="12">
        <f>AP13</f>
        <v>0</v>
      </c>
      <c r="Q29" s="12" t="s">
        <v>14</v>
      </c>
      <c r="R29" s="50">
        <f>AN13</f>
        <v>0</v>
      </c>
      <c r="S29" s="13" t="str">
        <f>AM13</f>
        <v/>
      </c>
      <c r="T29" s="306"/>
      <c r="U29" s="69" t="str">
        <f>AQ17</f>
        <v/>
      </c>
      <c r="V29" s="12">
        <f>AP17</f>
        <v>0</v>
      </c>
      <c r="W29" s="12" t="s">
        <v>14</v>
      </c>
      <c r="X29" s="50">
        <f>AN17</f>
        <v>0</v>
      </c>
      <c r="Y29" s="13" t="str">
        <f>AM17</f>
        <v/>
      </c>
      <c r="Z29" s="306"/>
      <c r="AA29" s="69" t="str">
        <f>AQ21</f>
        <v/>
      </c>
      <c r="AB29" s="12">
        <f>AP21</f>
        <v>0</v>
      </c>
      <c r="AC29" s="12" t="s">
        <v>14</v>
      </c>
      <c r="AD29" s="50">
        <f>AN21</f>
        <v>0</v>
      </c>
      <c r="AE29" s="13" t="str">
        <f>AM21</f>
        <v/>
      </c>
      <c r="AF29" s="306"/>
      <c r="AG29" s="12" t="str">
        <f>AQ25</f>
        <v/>
      </c>
      <c r="AH29" s="12">
        <f>AP25</f>
        <v>0</v>
      </c>
      <c r="AI29" s="12" t="s">
        <v>14</v>
      </c>
      <c r="AJ29" s="50">
        <f>AN25</f>
        <v>0</v>
      </c>
      <c r="AK29" s="13" t="str">
        <f>AM25</f>
        <v/>
      </c>
      <c r="AL29" s="252"/>
      <c r="AM29" s="253"/>
      <c r="AN29" s="253"/>
      <c r="AO29" s="253"/>
      <c r="AP29" s="253"/>
      <c r="AQ29" s="254"/>
      <c r="AR29" s="300"/>
      <c r="AS29" s="12" t="str">
        <f>IF(AT29="","",IF(AT29&gt;AV29,1,0))</f>
        <v/>
      </c>
      <c r="AT29" s="18"/>
      <c r="AU29" s="12" t="s">
        <v>14</v>
      </c>
      <c r="AV29" s="81"/>
      <c r="AW29" s="12" t="str">
        <f>IF(AV29="","",IF(AV29&gt;AT29,1,0))</f>
        <v/>
      </c>
      <c r="AX29" s="303"/>
      <c r="AY29" s="45" t="str">
        <f>IF(AZ29="","",IF(AZ29&gt;BB29,1,0))</f>
        <v/>
      </c>
      <c r="AZ29" s="46"/>
      <c r="BA29" s="45" t="s">
        <v>14</v>
      </c>
      <c r="BB29" s="64"/>
      <c r="BC29" s="45" t="str">
        <f>IF(BB29="","",IF(BB29&gt;AZ29,1,0))</f>
        <v/>
      </c>
      <c r="BD29" s="303"/>
      <c r="BE29" s="45" t="str">
        <f>IF(BF29="","",IF(BF29&gt;BH29,1,0))</f>
        <v/>
      </c>
      <c r="BF29" s="46"/>
      <c r="BG29" s="45" t="s">
        <v>14</v>
      </c>
      <c r="BH29" s="64"/>
      <c r="BI29" s="45" t="str">
        <f>IF(BH29="","",IF(BH29&gt;BF29,1,0))</f>
        <v/>
      </c>
      <c r="BJ29" s="294"/>
      <c r="BK29" s="294"/>
      <c r="BL29" s="294"/>
      <c r="BM29" s="285"/>
      <c r="BN29" s="259"/>
      <c r="BO29" s="259"/>
      <c r="BP29" s="259"/>
      <c r="BQ29" s="268"/>
      <c r="BR29" s="259"/>
      <c r="BS29" s="259"/>
      <c r="BT29" s="264"/>
      <c r="BU29" s="245"/>
      <c r="BW29" s="98"/>
    </row>
    <row r="30" spans="1:77" ht="12" hidden="1" customHeight="1" x14ac:dyDescent="0.2">
      <c r="A30" s="328"/>
      <c r="B30" s="337"/>
      <c r="C30" s="11" t="str">
        <f>AQ6</f>
        <v/>
      </c>
      <c r="D30" s="12">
        <f>AP6</f>
        <v>0</v>
      </c>
      <c r="E30" s="12" t="s">
        <v>14</v>
      </c>
      <c r="F30" s="12">
        <f>AN6</f>
        <v>0</v>
      </c>
      <c r="G30" s="13" t="str">
        <f>AM6</f>
        <v/>
      </c>
      <c r="H30" s="323"/>
      <c r="I30" s="12" t="str">
        <f>AQ10</f>
        <v/>
      </c>
      <c r="J30" s="12">
        <f>AP10</f>
        <v>0</v>
      </c>
      <c r="K30" s="12" t="s">
        <v>14</v>
      </c>
      <c r="L30" s="50">
        <f>AN10</f>
        <v>0</v>
      </c>
      <c r="M30" s="13" t="str">
        <f>AM6</f>
        <v/>
      </c>
      <c r="N30" s="306"/>
      <c r="O30" s="12" t="str">
        <f>AQ14</f>
        <v/>
      </c>
      <c r="P30" s="12">
        <f>AP14</f>
        <v>0</v>
      </c>
      <c r="Q30" s="12" t="s">
        <v>14</v>
      </c>
      <c r="R30" s="50">
        <f>AN14</f>
        <v>0</v>
      </c>
      <c r="S30" s="13" t="str">
        <f>AM14</f>
        <v/>
      </c>
      <c r="T30" s="306"/>
      <c r="U30" s="69" t="str">
        <f>AQ18</f>
        <v/>
      </c>
      <c r="V30" s="12">
        <f>AP18</f>
        <v>0</v>
      </c>
      <c r="W30" s="12" t="s">
        <v>14</v>
      </c>
      <c r="X30" s="50">
        <f>AN18</f>
        <v>0</v>
      </c>
      <c r="Y30" s="13" t="str">
        <f>AM18</f>
        <v/>
      </c>
      <c r="Z30" s="306"/>
      <c r="AA30" s="69" t="str">
        <f>AQ22</f>
        <v/>
      </c>
      <c r="AB30" s="12">
        <f>AP22</f>
        <v>0</v>
      </c>
      <c r="AC30" s="12" t="s">
        <v>14</v>
      </c>
      <c r="AD30" s="50">
        <f>AN22</f>
        <v>0</v>
      </c>
      <c r="AE30" s="13" t="str">
        <f>AM22</f>
        <v/>
      </c>
      <c r="AF30" s="306"/>
      <c r="AG30" s="12" t="str">
        <f>AQ26</f>
        <v/>
      </c>
      <c r="AH30" s="12">
        <f>AP26</f>
        <v>0</v>
      </c>
      <c r="AI30" s="12" t="s">
        <v>14</v>
      </c>
      <c r="AJ30" s="50">
        <f>AN26</f>
        <v>0</v>
      </c>
      <c r="AK30" s="13" t="str">
        <f>AM26</f>
        <v/>
      </c>
      <c r="AL30" s="252"/>
      <c r="AM30" s="253"/>
      <c r="AN30" s="253"/>
      <c r="AO30" s="253"/>
      <c r="AP30" s="253"/>
      <c r="AQ30" s="254"/>
      <c r="AR30" s="300"/>
      <c r="AS30" s="12" t="str">
        <f>IF(AT30="","",IF(AT30&gt;AV30,1,0))</f>
        <v/>
      </c>
      <c r="AT30" s="12"/>
      <c r="AU30" s="12" t="s">
        <v>14</v>
      </c>
      <c r="AV30" s="50"/>
      <c r="AW30" s="12" t="str">
        <f>IF(AV30="","",IF(AV30&gt;AT30,1,0))</f>
        <v/>
      </c>
      <c r="AX30" s="303"/>
      <c r="AY30" s="45" t="str">
        <f>IF(AZ30="","",IF(AZ30&gt;BB30,1,0))</f>
        <v/>
      </c>
      <c r="AZ30" s="47"/>
      <c r="BA30" s="45" t="s">
        <v>14</v>
      </c>
      <c r="BB30" s="65"/>
      <c r="BC30" s="45" t="str">
        <f>IF(BB30="","",IF(BB30&gt;AZ30,1,0))</f>
        <v/>
      </c>
      <c r="BD30" s="303"/>
      <c r="BE30" s="45" t="str">
        <f>IF(BF30="","",IF(BF30&gt;BH30,1,0))</f>
        <v/>
      </c>
      <c r="BF30" s="47"/>
      <c r="BG30" s="45" t="s">
        <v>14</v>
      </c>
      <c r="BH30" s="65"/>
      <c r="BI30" s="45" t="str">
        <f>IF(BH30="","",IF(BH30&gt;BF30,1,0))</f>
        <v/>
      </c>
      <c r="BJ30" s="294"/>
      <c r="BK30" s="294"/>
      <c r="BL30" s="294"/>
      <c r="BM30" s="285"/>
      <c r="BN30" s="259"/>
      <c r="BO30" s="259"/>
      <c r="BP30" s="259"/>
      <c r="BQ30" s="268"/>
      <c r="BR30" s="259"/>
      <c r="BS30" s="259"/>
      <c r="BT30" s="264"/>
      <c r="BU30" s="245"/>
      <c r="BW30" s="98"/>
    </row>
    <row r="31" spans="1:77" ht="12" hidden="1" customHeight="1" x14ac:dyDescent="0.2">
      <c r="A31" s="329"/>
      <c r="B31" s="338"/>
      <c r="C31" s="14" t="str">
        <f>AQ7</f>
        <v/>
      </c>
      <c r="D31" s="15">
        <f>AP7</f>
        <v>0</v>
      </c>
      <c r="E31" s="15" t="s">
        <v>14</v>
      </c>
      <c r="F31" s="15">
        <f>AN7</f>
        <v>0</v>
      </c>
      <c r="G31" s="16" t="str">
        <f>AM7</f>
        <v/>
      </c>
      <c r="H31" s="324"/>
      <c r="I31" s="12" t="str">
        <f>AQ11</f>
        <v/>
      </c>
      <c r="J31" s="15">
        <f>AP11</f>
        <v>0</v>
      </c>
      <c r="K31" s="15" t="s">
        <v>14</v>
      </c>
      <c r="L31" s="52">
        <f>AN11</f>
        <v>0</v>
      </c>
      <c r="M31" s="16" t="str">
        <f>AM7</f>
        <v/>
      </c>
      <c r="N31" s="315"/>
      <c r="O31" s="15" t="str">
        <f>AQ15</f>
        <v/>
      </c>
      <c r="P31" s="15">
        <f>AP15</f>
        <v>0</v>
      </c>
      <c r="Q31" s="15" t="s">
        <v>14</v>
      </c>
      <c r="R31" s="52">
        <f>AN15</f>
        <v>0</v>
      </c>
      <c r="S31" s="16" t="str">
        <f>AM15</f>
        <v/>
      </c>
      <c r="T31" s="315"/>
      <c r="U31" s="70" t="str">
        <f>AQ19</f>
        <v/>
      </c>
      <c r="V31" s="15">
        <f>AP19</f>
        <v>0</v>
      </c>
      <c r="W31" s="15" t="s">
        <v>14</v>
      </c>
      <c r="X31" s="52">
        <f>AN19</f>
        <v>0</v>
      </c>
      <c r="Y31" s="16" t="str">
        <f>AM19</f>
        <v/>
      </c>
      <c r="Z31" s="315"/>
      <c r="AA31" s="69" t="str">
        <f>AQ23</f>
        <v/>
      </c>
      <c r="AB31" s="15">
        <f>AP23</f>
        <v>0</v>
      </c>
      <c r="AC31" s="15" t="s">
        <v>14</v>
      </c>
      <c r="AD31" s="52">
        <f>AN23</f>
        <v>0</v>
      </c>
      <c r="AE31" s="16" t="str">
        <f>AM23</f>
        <v/>
      </c>
      <c r="AF31" s="315"/>
      <c r="AG31" s="15" t="str">
        <f>AQ27</f>
        <v/>
      </c>
      <c r="AH31" s="15">
        <f>AP27</f>
        <v>0</v>
      </c>
      <c r="AI31" s="15" t="s">
        <v>14</v>
      </c>
      <c r="AJ31" s="52">
        <f>AN27</f>
        <v>0</v>
      </c>
      <c r="AK31" s="16" t="str">
        <f>AM27</f>
        <v/>
      </c>
      <c r="AL31" s="255"/>
      <c r="AM31" s="256"/>
      <c r="AN31" s="256"/>
      <c r="AO31" s="256"/>
      <c r="AP31" s="256"/>
      <c r="AQ31" s="257"/>
      <c r="AR31" s="308"/>
      <c r="AS31" s="12" t="str">
        <f>IF(AT31="","",IF(AT31&gt;AV31,1,0))</f>
        <v/>
      </c>
      <c r="AT31" s="15"/>
      <c r="AU31" s="15" t="s">
        <v>14</v>
      </c>
      <c r="AV31" s="52"/>
      <c r="AW31" s="12" t="str">
        <f>IF(AV31="","",IF(AV31&gt;AT31,1,0))</f>
        <v/>
      </c>
      <c r="AX31" s="304"/>
      <c r="AY31" s="45" t="str">
        <f>IF(AZ31="","",IF(AZ31&gt;BB31,1,0))</f>
        <v/>
      </c>
      <c r="AZ31" s="48"/>
      <c r="BA31" s="66" t="s">
        <v>14</v>
      </c>
      <c r="BB31" s="67"/>
      <c r="BC31" s="45" t="str">
        <f>IF(BB31="","",IF(BB31&gt;AZ31,1,0))</f>
        <v/>
      </c>
      <c r="BD31" s="304"/>
      <c r="BE31" s="45" t="str">
        <f>IF(BF31="","",IF(BF31&gt;BH31,1,0))</f>
        <v/>
      </c>
      <c r="BF31" s="48"/>
      <c r="BG31" s="66" t="s">
        <v>14</v>
      </c>
      <c r="BH31" s="67"/>
      <c r="BI31" s="45" t="str">
        <f>IF(BH31="","",IF(BH31&gt;BF31,1,0))</f>
        <v/>
      </c>
      <c r="BJ31" s="297"/>
      <c r="BK31" s="297"/>
      <c r="BL31" s="297"/>
      <c r="BM31" s="286"/>
      <c r="BN31" s="260"/>
      <c r="BO31" s="260"/>
      <c r="BP31" s="260"/>
      <c r="BQ31" s="269"/>
      <c r="BR31" s="260"/>
      <c r="BS31" s="260"/>
      <c r="BT31" s="265"/>
      <c r="BU31" s="246"/>
      <c r="BW31" s="98"/>
    </row>
    <row r="32" spans="1:77" ht="12" hidden="1" customHeight="1" x14ac:dyDescent="0.2">
      <c r="A32" s="24">
        <f>$AR$2</f>
        <v>0</v>
      </c>
      <c r="B32" s="341">
        <f>$AR$4</f>
        <v>0</v>
      </c>
      <c r="C32" s="25"/>
      <c r="D32" s="18" t="str">
        <f>AV4</f>
        <v/>
      </c>
      <c r="E32" s="18" t="s">
        <v>14</v>
      </c>
      <c r="F32" s="18" t="str">
        <f>$AS$4</f>
        <v/>
      </c>
      <c r="G32" s="19"/>
      <c r="H32" s="319">
        <f>$AR$8</f>
        <v>0</v>
      </c>
      <c r="I32" s="9"/>
      <c r="J32" s="9" t="str">
        <f>AV8</f>
        <v/>
      </c>
      <c r="K32" s="9" t="s">
        <v>14</v>
      </c>
      <c r="L32" s="49" t="str">
        <f>AS8</f>
        <v/>
      </c>
      <c r="M32" s="10"/>
      <c r="N32" s="305">
        <f>$AR$12</f>
        <v>0</v>
      </c>
      <c r="O32" s="9"/>
      <c r="P32" s="9" t="str">
        <f>AV12</f>
        <v/>
      </c>
      <c r="Q32" s="9" t="s">
        <v>14</v>
      </c>
      <c r="R32" s="49" t="str">
        <f>AS12</f>
        <v/>
      </c>
      <c r="S32" s="10"/>
      <c r="T32" s="305">
        <f>$AR$16</f>
        <v>0</v>
      </c>
      <c r="U32" s="68"/>
      <c r="V32" s="9" t="str">
        <f>AV16</f>
        <v/>
      </c>
      <c r="W32" s="9" t="s">
        <v>14</v>
      </c>
      <c r="X32" s="71" t="str">
        <f>AS16</f>
        <v/>
      </c>
      <c r="Y32" s="10"/>
      <c r="Z32" s="305">
        <f>$AR$20</f>
        <v>0</v>
      </c>
      <c r="AA32" s="68"/>
      <c r="AB32" s="9" t="str">
        <f>AV20</f>
        <v/>
      </c>
      <c r="AC32" s="9" t="s">
        <v>14</v>
      </c>
      <c r="AD32" s="49" t="str">
        <f>AS20</f>
        <v/>
      </c>
      <c r="AE32" s="10"/>
      <c r="AF32" s="305" t="str">
        <f>$AR$24</f>
        <v>③</v>
      </c>
      <c r="AG32" s="9"/>
      <c r="AH32" s="9" t="str">
        <f>AV24</f>
        <v/>
      </c>
      <c r="AI32" s="9" t="s">
        <v>14</v>
      </c>
      <c r="AJ32" s="49" t="str">
        <f>AS24</f>
        <v/>
      </c>
      <c r="AK32" s="10"/>
      <c r="AL32" s="305">
        <f>$AR$28</f>
        <v>0</v>
      </c>
      <c r="AM32" s="9"/>
      <c r="AN32" s="9" t="str">
        <f>AV28</f>
        <v/>
      </c>
      <c r="AO32" s="9" t="s">
        <v>14</v>
      </c>
      <c r="AP32" s="49" t="str">
        <f>AS28</f>
        <v/>
      </c>
      <c r="AQ32" s="10"/>
      <c r="AR32" s="299"/>
      <c r="AS32" s="82"/>
      <c r="AT32" s="9"/>
      <c r="AU32" s="9" t="s">
        <v>14</v>
      </c>
      <c r="AV32" s="49"/>
      <c r="AW32" s="87"/>
      <c r="AX32" s="302"/>
      <c r="AY32" s="43" t="str">
        <f>IF(AZ33="","",SUM(AY33:AY35))</f>
        <v/>
      </c>
      <c r="AZ32" s="44"/>
      <c r="BA32" s="63" t="s">
        <v>14</v>
      </c>
      <c r="BB32" s="43" t="str">
        <f>IF(BB33="","",SUM(BC33:BC35))</f>
        <v/>
      </c>
      <c r="BC32" s="44"/>
      <c r="BD32" s="302"/>
      <c r="BE32" s="43" t="str">
        <f>IF(BF33="","",SUM(BE33:BE35))</f>
        <v/>
      </c>
      <c r="BF32" s="44"/>
      <c r="BG32" s="63" t="s">
        <v>14</v>
      </c>
      <c r="BH32" s="43" t="str">
        <f>IF(BH33="","",SUM(BI33:BI35))</f>
        <v/>
      </c>
      <c r="BI32" s="44"/>
      <c r="BJ32" s="296">
        <f>SUMPRODUCT((J32=2)+(P32=2)+(V32=2)+(AB32=2)+(D32=2)+(AH32=2)+(AN32=2)+(AY32=2)+(BE32=2))</f>
        <v>0</v>
      </c>
      <c r="BK32" s="298" t="s">
        <v>14</v>
      </c>
      <c r="BL32" s="296">
        <f>SUMPRODUCT((L32=2)+(R32=2)+(X32=2)+(AD32=2)+(AJ32=2)+(AP32=2)+(F32=2)+(BB32=2)+(BH32=2))</f>
        <v>0</v>
      </c>
      <c r="BM32" s="284">
        <f>SUM(BJ32*2)+BL32</f>
        <v>0</v>
      </c>
      <c r="BN32" s="258">
        <f>SUM(D32,J32,P32,V32,AB32,AH32,AN32,AS32,AY32,BE32)</f>
        <v>0</v>
      </c>
      <c r="BO32" s="258" t="s">
        <v>14</v>
      </c>
      <c r="BP32" s="258">
        <f>SUM(F32,L32,R32,X32,AD32,AJ32,AP32,BB32,BH32)</f>
        <v>0</v>
      </c>
      <c r="BQ32" s="267" t="e">
        <f>SUM(BN32/BP32)</f>
        <v>#DIV/0!</v>
      </c>
      <c r="BR32" s="258">
        <f>SUM(J33,J34,J35,P33,P34,P35,V33,V34,V35,AB33,AB34,AB35,AH33,AH34,AH35,AN33,AN34,AN35,AT33,AT34,AT35,AZ33,AZ34,AZ35,BF33,BF34,BF35,D33,D34,D35)</f>
        <v>0</v>
      </c>
      <c r="BS32" s="258">
        <f>SUM(F33,F34,F35,L33,L34,L35,R33,R34,R35,X33,X34,X35,AD33,AD34,AD35,AJ33,AJ34,AJ35,AP33,AP34,AP35,AV33,AV34,AV35,BB33,BB34,BB35,BH33,BH34,BH35)</f>
        <v>0</v>
      </c>
      <c r="BT32" s="263" t="e">
        <f>SUM(BR32/BS32)</f>
        <v>#DIV/0!</v>
      </c>
      <c r="BU32" s="245">
        <f>$BV32</f>
        <v>7</v>
      </c>
      <c r="BV32">
        <f>RANK(BY32,BY$4:BY$43)</f>
        <v>7</v>
      </c>
      <c r="BW32" s="98">
        <f>IF(BN32=0,0,IF(BP32=0,9,BQ32))</f>
        <v>0</v>
      </c>
      <c r="BX32">
        <f>IF(BR32=0,0,BT32)</f>
        <v>0</v>
      </c>
      <c r="BY32">
        <f>BJ32+0.01*BW32+0.00001*BX32</f>
        <v>0</v>
      </c>
    </row>
    <row r="33" spans="1:77" ht="12" hidden="1" customHeight="1" x14ac:dyDescent="0.2">
      <c r="A33" s="332">
        <f>$AR$3</f>
        <v>0</v>
      </c>
      <c r="B33" s="342"/>
      <c r="C33" s="26" t="str">
        <f>AW5</f>
        <v/>
      </c>
      <c r="D33" s="12">
        <f>AV5</f>
        <v>0</v>
      </c>
      <c r="E33" s="12" t="s">
        <v>14</v>
      </c>
      <c r="F33" s="12">
        <f>AT5</f>
        <v>0</v>
      </c>
      <c r="G33" s="13" t="str">
        <f>AS5</f>
        <v/>
      </c>
      <c r="H33" s="320"/>
      <c r="I33" s="12" t="str">
        <f>AW9</f>
        <v/>
      </c>
      <c r="J33" s="12">
        <f>AV9</f>
        <v>0</v>
      </c>
      <c r="K33" s="12" t="s">
        <v>14</v>
      </c>
      <c r="L33" s="50">
        <f>AT9</f>
        <v>0</v>
      </c>
      <c r="M33" s="13" t="str">
        <f>AS9</f>
        <v/>
      </c>
      <c r="N33" s="306"/>
      <c r="O33" s="12" t="str">
        <f>AW13</f>
        <v/>
      </c>
      <c r="P33" s="12">
        <f>AV13</f>
        <v>0</v>
      </c>
      <c r="Q33" s="12" t="s">
        <v>14</v>
      </c>
      <c r="R33" s="50">
        <f>AT13</f>
        <v>0</v>
      </c>
      <c r="S33" s="13" t="str">
        <f>AS13</f>
        <v/>
      </c>
      <c r="T33" s="306"/>
      <c r="U33" s="69" t="str">
        <f>AW17</f>
        <v/>
      </c>
      <c r="V33" s="12">
        <f>AV17</f>
        <v>0</v>
      </c>
      <c r="W33" s="12" t="s">
        <v>14</v>
      </c>
      <c r="X33" s="72">
        <f>AT17</f>
        <v>0</v>
      </c>
      <c r="Y33" s="13" t="str">
        <f>AS17</f>
        <v/>
      </c>
      <c r="Z33" s="306"/>
      <c r="AA33" s="69" t="str">
        <f>AW21</f>
        <v/>
      </c>
      <c r="AB33" s="12">
        <f>AV21</f>
        <v>0</v>
      </c>
      <c r="AC33" s="12" t="s">
        <v>14</v>
      </c>
      <c r="AD33" s="50">
        <f>AT21</f>
        <v>0</v>
      </c>
      <c r="AE33" s="13" t="str">
        <f>AS21</f>
        <v/>
      </c>
      <c r="AF33" s="306"/>
      <c r="AG33" s="12" t="str">
        <f>AW25</f>
        <v/>
      </c>
      <c r="AH33" s="12">
        <f>AV25</f>
        <v>0</v>
      </c>
      <c r="AI33" s="12" t="s">
        <v>14</v>
      </c>
      <c r="AJ33" s="50">
        <f>AT25</f>
        <v>0</v>
      </c>
      <c r="AK33" s="13" t="str">
        <f>AS25</f>
        <v/>
      </c>
      <c r="AL33" s="306"/>
      <c r="AM33" s="12" t="str">
        <f>AW29</f>
        <v/>
      </c>
      <c r="AN33" s="12">
        <f>AV29</f>
        <v>0</v>
      </c>
      <c r="AO33" s="12" t="s">
        <v>14</v>
      </c>
      <c r="AP33" s="50">
        <f>AT29</f>
        <v>0</v>
      </c>
      <c r="AQ33" s="13" t="str">
        <f>AS29</f>
        <v/>
      </c>
      <c r="AR33" s="300"/>
      <c r="AS33" s="83"/>
      <c r="AT33" s="12"/>
      <c r="AU33" s="12" t="s">
        <v>14</v>
      </c>
      <c r="AV33" s="50"/>
      <c r="AW33" s="51"/>
      <c r="AX33" s="303"/>
      <c r="AY33" s="45" t="str">
        <f>IF(AZ33="","",IF(AZ33&gt;BB33,1,0))</f>
        <v/>
      </c>
      <c r="AZ33" s="46"/>
      <c r="BA33" s="45" t="s">
        <v>14</v>
      </c>
      <c r="BB33" s="64"/>
      <c r="BC33" s="45" t="str">
        <f>IF(BB33="","",IF(BB33&gt;AZ33,1,0))</f>
        <v/>
      </c>
      <c r="BD33" s="303"/>
      <c r="BE33" s="45" t="str">
        <f>IF(BF33="","",IF(BF33&gt;BH33,1,0))</f>
        <v/>
      </c>
      <c r="BF33" s="46"/>
      <c r="BG33" s="45" t="s">
        <v>14</v>
      </c>
      <c r="BH33" s="64"/>
      <c r="BI33" s="45" t="str">
        <f>IF(BH33="","",IF(BH33&gt;BF33,1,0))</f>
        <v/>
      </c>
      <c r="BJ33" s="294"/>
      <c r="BK33" s="294"/>
      <c r="BL33" s="294"/>
      <c r="BM33" s="285"/>
      <c r="BN33" s="259"/>
      <c r="BO33" s="259"/>
      <c r="BP33" s="259"/>
      <c r="BQ33" s="268"/>
      <c r="BR33" s="259"/>
      <c r="BS33" s="259"/>
      <c r="BT33" s="264"/>
      <c r="BU33" s="245"/>
      <c r="BW33" s="98"/>
    </row>
    <row r="34" spans="1:77" ht="12" hidden="1" customHeight="1" x14ac:dyDescent="0.2">
      <c r="A34" s="333"/>
      <c r="B34" s="342"/>
      <c r="C34" s="26" t="str">
        <f>AW6</f>
        <v/>
      </c>
      <c r="D34" s="12">
        <f>AV6</f>
        <v>0</v>
      </c>
      <c r="E34" s="12" t="s">
        <v>14</v>
      </c>
      <c r="F34" s="12">
        <f>AT6</f>
        <v>0</v>
      </c>
      <c r="G34" s="13" t="str">
        <f>AS6</f>
        <v/>
      </c>
      <c r="H34" s="320"/>
      <c r="I34" s="12" t="str">
        <f>AW10</f>
        <v/>
      </c>
      <c r="J34" s="12">
        <f>AV10</f>
        <v>0</v>
      </c>
      <c r="K34" s="12" t="s">
        <v>14</v>
      </c>
      <c r="L34" s="50">
        <f>AT10</f>
        <v>0</v>
      </c>
      <c r="M34" s="13" t="str">
        <f>AS10</f>
        <v/>
      </c>
      <c r="N34" s="306"/>
      <c r="O34" s="12" t="str">
        <f>AW14</f>
        <v/>
      </c>
      <c r="P34" s="12">
        <f>AV14</f>
        <v>0</v>
      </c>
      <c r="Q34" s="12" t="s">
        <v>14</v>
      </c>
      <c r="R34" s="50">
        <f>AT14</f>
        <v>0</v>
      </c>
      <c r="S34" s="13" t="str">
        <f>AS14</f>
        <v/>
      </c>
      <c r="T34" s="306"/>
      <c r="U34" s="69" t="str">
        <f>AW18</f>
        <v/>
      </c>
      <c r="V34" s="12">
        <f>AV18</f>
        <v>0</v>
      </c>
      <c r="W34" s="12" t="s">
        <v>14</v>
      </c>
      <c r="X34" s="72">
        <f>AT18</f>
        <v>0</v>
      </c>
      <c r="Y34" s="13" t="str">
        <f>AS18</f>
        <v/>
      </c>
      <c r="Z34" s="306"/>
      <c r="AA34" s="69" t="str">
        <f>AW22</f>
        <v/>
      </c>
      <c r="AB34" s="12">
        <f>AV22</f>
        <v>0</v>
      </c>
      <c r="AC34" s="12" t="s">
        <v>14</v>
      </c>
      <c r="AD34" s="50">
        <f>AT22</f>
        <v>0</v>
      </c>
      <c r="AE34" s="13" t="str">
        <f>AS22</f>
        <v/>
      </c>
      <c r="AF34" s="306"/>
      <c r="AG34" s="12" t="str">
        <f>AW26</f>
        <v/>
      </c>
      <c r="AH34" s="12">
        <f>AV26</f>
        <v>0</v>
      </c>
      <c r="AI34" s="12" t="s">
        <v>14</v>
      </c>
      <c r="AJ34" s="50">
        <f>AT26</f>
        <v>0</v>
      </c>
      <c r="AK34" s="13" t="str">
        <f>AS26</f>
        <v/>
      </c>
      <c r="AL34" s="306"/>
      <c r="AM34" s="12" t="str">
        <f>AW30</f>
        <v/>
      </c>
      <c r="AN34" s="12">
        <f>AV30</f>
        <v>0</v>
      </c>
      <c r="AO34" s="12" t="s">
        <v>14</v>
      </c>
      <c r="AP34" s="50">
        <f>AT30</f>
        <v>0</v>
      </c>
      <c r="AQ34" s="13" t="str">
        <f>AS30</f>
        <v/>
      </c>
      <c r="AR34" s="300"/>
      <c r="AS34" s="83"/>
      <c r="AT34" s="12"/>
      <c r="AU34" s="12" t="s">
        <v>14</v>
      </c>
      <c r="AV34" s="50"/>
      <c r="AW34" s="51"/>
      <c r="AX34" s="303"/>
      <c r="AY34" s="45" t="str">
        <f>IF(AZ34="","",IF(AZ34&gt;BB34,1,0))</f>
        <v/>
      </c>
      <c r="AZ34" s="47"/>
      <c r="BA34" s="45" t="s">
        <v>14</v>
      </c>
      <c r="BB34" s="65"/>
      <c r="BC34" s="45" t="str">
        <f>IF(BB34="","",IF(BB34&gt;AZ34,1,0))</f>
        <v/>
      </c>
      <c r="BD34" s="303"/>
      <c r="BE34" s="45" t="str">
        <f>IF(BF34="","",IF(BF34&gt;BH34,1,0))</f>
        <v/>
      </c>
      <c r="BF34" s="47"/>
      <c r="BG34" s="45" t="s">
        <v>14</v>
      </c>
      <c r="BH34" s="65"/>
      <c r="BI34" s="45" t="str">
        <f>IF(BH34="","",IF(BH34&gt;BF34,1,0))</f>
        <v/>
      </c>
      <c r="BJ34" s="294"/>
      <c r="BK34" s="294"/>
      <c r="BL34" s="294"/>
      <c r="BM34" s="285"/>
      <c r="BN34" s="259"/>
      <c r="BO34" s="259"/>
      <c r="BP34" s="259"/>
      <c r="BQ34" s="268"/>
      <c r="BR34" s="259"/>
      <c r="BS34" s="259"/>
      <c r="BT34" s="264"/>
      <c r="BU34" s="245"/>
      <c r="BW34" s="98"/>
    </row>
    <row r="35" spans="1:77" ht="12" hidden="1" customHeight="1" x14ac:dyDescent="0.2">
      <c r="A35" s="334"/>
      <c r="B35" s="342"/>
      <c r="C35" s="27" t="str">
        <f>AW7</f>
        <v/>
      </c>
      <c r="D35" s="15">
        <f>AV7</f>
        <v>0</v>
      </c>
      <c r="E35" s="15" t="s">
        <v>14</v>
      </c>
      <c r="F35" s="15">
        <f>AT7</f>
        <v>0</v>
      </c>
      <c r="G35" s="16" t="str">
        <f>AS7</f>
        <v/>
      </c>
      <c r="H35" s="321"/>
      <c r="I35" s="15" t="str">
        <f>AW11</f>
        <v/>
      </c>
      <c r="J35" s="15">
        <f>AV11</f>
        <v>0</v>
      </c>
      <c r="K35" s="15" t="s">
        <v>14</v>
      </c>
      <c r="L35" s="52">
        <f>AT11</f>
        <v>0</v>
      </c>
      <c r="M35" s="16" t="str">
        <f>AS11</f>
        <v/>
      </c>
      <c r="N35" s="315"/>
      <c r="O35" s="15" t="str">
        <f>AW15</f>
        <v/>
      </c>
      <c r="P35" s="15">
        <f>AV15</f>
        <v>0</v>
      </c>
      <c r="Q35" s="15" t="s">
        <v>14</v>
      </c>
      <c r="R35" s="52">
        <f>AT15</f>
        <v>0</v>
      </c>
      <c r="S35" s="16" t="str">
        <f>AS15</f>
        <v/>
      </c>
      <c r="T35" s="315"/>
      <c r="U35" s="70" t="str">
        <f>AW19</f>
        <v/>
      </c>
      <c r="V35" s="15">
        <f>AV19</f>
        <v>0</v>
      </c>
      <c r="W35" s="15" t="s">
        <v>14</v>
      </c>
      <c r="X35" s="73">
        <f>AT19</f>
        <v>0</v>
      </c>
      <c r="Y35" s="16" t="str">
        <f>AS19</f>
        <v/>
      </c>
      <c r="Z35" s="315"/>
      <c r="AA35" s="70" t="str">
        <f>AW23</f>
        <v/>
      </c>
      <c r="AB35" s="15">
        <f>AV23</f>
        <v>0</v>
      </c>
      <c r="AC35" s="15" t="s">
        <v>14</v>
      </c>
      <c r="AD35" s="52">
        <f>AT23</f>
        <v>0</v>
      </c>
      <c r="AE35" s="16" t="str">
        <f>AS23</f>
        <v/>
      </c>
      <c r="AF35" s="315"/>
      <c r="AG35" s="15" t="str">
        <f>AW27</f>
        <v/>
      </c>
      <c r="AH35" s="15">
        <f>AV27</f>
        <v>0</v>
      </c>
      <c r="AI35" s="15" t="s">
        <v>14</v>
      </c>
      <c r="AJ35" s="52">
        <f>AT27</f>
        <v>0</v>
      </c>
      <c r="AK35" s="16" t="str">
        <f>AS27</f>
        <v/>
      </c>
      <c r="AL35" s="315"/>
      <c r="AM35" s="15" t="str">
        <f>AW31</f>
        <v/>
      </c>
      <c r="AN35" s="15">
        <f>AV31</f>
        <v>0</v>
      </c>
      <c r="AO35" s="15" t="s">
        <v>14</v>
      </c>
      <c r="AP35" s="52">
        <f>AT31</f>
        <v>0</v>
      </c>
      <c r="AQ35" s="16" t="str">
        <f>AS31</f>
        <v/>
      </c>
      <c r="AR35" s="308"/>
      <c r="AS35" s="79"/>
      <c r="AT35" s="15"/>
      <c r="AU35" s="15" t="s">
        <v>14</v>
      </c>
      <c r="AV35" s="52"/>
      <c r="AW35" s="53"/>
      <c r="AX35" s="304"/>
      <c r="AY35" s="45" t="str">
        <f>IF(AZ35="","",IF(AZ35&gt;BB35,1,0))</f>
        <v/>
      </c>
      <c r="AZ35" s="48"/>
      <c r="BA35" s="66" t="s">
        <v>14</v>
      </c>
      <c r="BB35" s="67"/>
      <c r="BC35" s="45" t="str">
        <f>IF(BB35="","",IF(BB35&gt;AZ35,1,0))</f>
        <v/>
      </c>
      <c r="BD35" s="304"/>
      <c r="BE35" s="45" t="str">
        <f>IF(BF35="","",IF(BF35&gt;BH35,1,0))</f>
        <v/>
      </c>
      <c r="BF35" s="48"/>
      <c r="BG35" s="66" t="s">
        <v>14</v>
      </c>
      <c r="BH35" s="67"/>
      <c r="BI35" s="45" t="str">
        <f>IF(BH35="","",IF(BH35&gt;BF35,1,0))</f>
        <v/>
      </c>
      <c r="BJ35" s="297"/>
      <c r="BK35" s="297"/>
      <c r="BL35" s="297"/>
      <c r="BM35" s="286"/>
      <c r="BN35" s="260"/>
      <c r="BO35" s="260"/>
      <c r="BP35" s="260"/>
      <c r="BQ35" s="269"/>
      <c r="BR35" s="260"/>
      <c r="BS35" s="260"/>
      <c r="BT35" s="265"/>
      <c r="BU35" s="246"/>
      <c r="BW35" s="98"/>
    </row>
    <row r="36" spans="1:77" ht="12" hidden="1" customHeight="1" x14ac:dyDescent="0.2">
      <c r="A36" s="24">
        <f>$AX$2</f>
        <v>0</v>
      </c>
      <c r="B36" s="337">
        <f>$AX$4</f>
        <v>0</v>
      </c>
      <c r="C36" s="17"/>
      <c r="D36" s="18" t="str">
        <f>$BB$4</f>
        <v/>
      </c>
      <c r="E36" s="18" t="s">
        <v>14</v>
      </c>
      <c r="F36" s="18">
        <f>$AZ$4</f>
        <v>0</v>
      </c>
      <c r="G36" s="19"/>
      <c r="H36" s="319">
        <f>$AX$8</f>
        <v>0</v>
      </c>
      <c r="I36" s="9"/>
      <c r="J36" s="9">
        <f>BC8</f>
        <v>0</v>
      </c>
      <c r="K36" s="9" t="s">
        <v>14</v>
      </c>
      <c r="L36" s="49" t="str">
        <f>AY8</f>
        <v/>
      </c>
      <c r="M36" s="10"/>
      <c r="N36" s="305">
        <f>$AX$12</f>
        <v>0</v>
      </c>
      <c r="O36" s="9"/>
      <c r="P36" s="9">
        <f>BC12</f>
        <v>0</v>
      </c>
      <c r="Q36" s="9" t="s">
        <v>14</v>
      </c>
      <c r="R36" s="9" t="str">
        <f>$AY$12</f>
        <v/>
      </c>
      <c r="S36" s="10"/>
      <c r="T36" s="305">
        <f>$AX$16</f>
        <v>0</v>
      </c>
      <c r="U36" s="68"/>
      <c r="V36" s="9" t="str">
        <f>BB16</f>
        <v/>
      </c>
      <c r="W36" s="9" t="s">
        <v>14</v>
      </c>
      <c r="X36" s="49" t="str">
        <f>AY16</f>
        <v/>
      </c>
      <c r="Y36" s="10"/>
      <c r="Z36" s="305">
        <f>$AX$20</f>
        <v>0</v>
      </c>
      <c r="AA36" s="68"/>
      <c r="AB36" s="9" t="str">
        <f>BB20</f>
        <v/>
      </c>
      <c r="AC36" s="9" t="s">
        <v>14</v>
      </c>
      <c r="AD36" s="49" t="str">
        <f>AY20</f>
        <v/>
      </c>
      <c r="AE36" s="10"/>
      <c r="AF36" s="305">
        <f>$AX$24</f>
        <v>0</v>
      </c>
      <c r="AG36" s="9"/>
      <c r="AH36" s="9" t="str">
        <f>BB24</f>
        <v/>
      </c>
      <c r="AI36" s="9" t="s">
        <v>14</v>
      </c>
      <c r="AJ36" s="49" t="str">
        <f>AY24</f>
        <v/>
      </c>
      <c r="AK36" s="10"/>
      <c r="AL36" s="305">
        <f>$AX$28</f>
        <v>0</v>
      </c>
      <c r="AM36" s="9"/>
      <c r="AN36" s="9">
        <f>BC28</f>
        <v>0</v>
      </c>
      <c r="AO36" s="9" t="s">
        <v>14</v>
      </c>
      <c r="AP36" s="49" t="str">
        <f>AY28</f>
        <v/>
      </c>
      <c r="AQ36" s="10"/>
      <c r="AR36" s="305">
        <f>$AX$32</f>
        <v>0</v>
      </c>
      <c r="AS36" s="9"/>
      <c r="AT36" s="9" t="str">
        <f>BB32</f>
        <v/>
      </c>
      <c r="AU36" s="9" t="s">
        <v>14</v>
      </c>
      <c r="AV36" s="49" t="str">
        <f>AY32</f>
        <v/>
      </c>
      <c r="AW36" s="10"/>
      <c r="AX36" s="299"/>
      <c r="AY36" s="82"/>
      <c r="AZ36" s="9"/>
      <c r="BA36" s="9" t="s">
        <v>14</v>
      </c>
      <c r="BB36" s="49"/>
      <c r="BC36" s="10"/>
      <c r="BD36" s="302"/>
      <c r="BE36" s="43" t="str">
        <f>IF(BF37="","",SUM(BE37:BE39))</f>
        <v/>
      </c>
      <c r="BF36" s="44"/>
      <c r="BG36" s="63" t="s">
        <v>14</v>
      </c>
      <c r="BH36" s="43" t="str">
        <f>IF(BH37="","",SUM(BI37:BI39))</f>
        <v/>
      </c>
      <c r="BI36" s="44"/>
      <c r="BJ36" s="296">
        <f>SUMPRODUCT((D36=2)+(J36=2)+(V36=2)+(P36=2)+(AB36=2)+(AH36=2)+(AN36=2)+(AT36=2)+(BE36=2))</f>
        <v>0</v>
      </c>
      <c r="BK36" s="298" t="s">
        <v>14</v>
      </c>
      <c r="BL36" s="296">
        <f>SUMPRODUCT((L36=2)+(R36=2)+(X36=2)+(AC36=2)+(AJ36=2)+(AP36=2)+(AV36=2)+(BB36=2)+(BH36=2))</f>
        <v>0</v>
      </c>
      <c r="BM36" s="284">
        <f>SUM(BJ36*2)+BL36</f>
        <v>0</v>
      </c>
      <c r="BN36" s="258">
        <f>SUM(D36,J36,P36,V36,AB36,AG36,AN36,AT36,BE36)</f>
        <v>0</v>
      </c>
      <c r="BO36" s="258" t="s">
        <v>14</v>
      </c>
      <c r="BP36" s="258">
        <f>SUM(F36,L36,R36,X36,AD36,AJ36,AP36,AV36,BH36)</f>
        <v>0</v>
      </c>
      <c r="BQ36" s="267" t="e">
        <f>SUM(BN36/BP36)</f>
        <v>#DIV/0!</v>
      </c>
      <c r="BR36" s="258">
        <f>SUM(J37,J38,J39,P37,P38,P39,V37,V38,V39,AB37,AB38,AB39,AH37,AH38,AH39,AN37,AN38,AN39,AT37,AT38,AT39,AZ37,AZ38,AZ39,BF37,BF38,BF39,D37,D38,D39)</f>
        <v>0</v>
      </c>
      <c r="BS36" s="258">
        <f>SUM(F37,F38,F39,L37,L38,L39,R37,R38,R39,X37,X38,X39,AD37,AD38,AD39,AJ37,AJ38,AJ39,AP37,AP38,AP39,AV37,AV38,AV39,BB37,BB38,BB39,BH37,BH38,BH39)</f>
        <v>0</v>
      </c>
      <c r="BT36" s="263" t="e">
        <f>SUM(BR36/BS36)</f>
        <v>#DIV/0!</v>
      </c>
      <c r="BU36" s="245">
        <f>$BV36</f>
        <v>7</v>
      </c>
      <c r="BV36">
        <f>RANK(BY36,BY$4:BY$43)</f>
        <v>7</v>
      </c>
      <c r="BW36" s="98">
        <f>IF(BN36=0,0,IF(BP36=0,9,BQ36))</f>
        <v>0</v>
      </c>
      <c r="BX36">
        <f>IF(BR36=0,0,BT36)</f>
        <v>0</v>
      </c>
      <c r="BY36">
        <f>BJ36+0.01*BW36+0.00001*BX36</f>
        <v>0</v>
      </c>
    </row>
    <row r="37" spans="1:77" ht="12" hidden="1" customHeight="1" x14ac:dyDescent="0.2">
      <c r="A37" s="332">
        <f>$AX$3</f>
        <v>0</v>
      </c>
      <c r="B37" s="337"/>
      <c r="C37" s="11" t="str">
        <f>BC5</f>
        <v/>
      </c>
      <c r="D37" s="12">
        <f>BB5</f>
        <v>0</v>
      </c>
      <c r="E37" s="12" t="s">
        <v>14</v>
      </c>
      <c r="F37" s="12">
        <f>$AZ$5</f>
        <v>0</v>
      </c>
      <c r="G37" s="13" t="str">
        <f>AY5</f>
        <v/>
      </c>
      <c r="H37" s="320"/>
      <c r="I37" s="12" t="str">
        <f>BC9</f>
        <v/>
      </c>
      <c r="J37" s="12">
        <f>BB9</f>
        <v>0</v>
      </c>
      <c r="K37" s="12" t="s">
        <v>14</v>
      </c>
      <c r="L37" s="50">
        <f>AZ9</f>
        <v>0</v>
      </c>
      <c r="M37" s="13" t="str">
        <f>AY9</f>
        <v/>
      </c>
      <c r="N37" s="306"/>
      <c r="O37" s="12" t="str">
        <f>BC13</f>
        <v/>
      </c>
      <c r="P37" s="54">
        <f>BB13</f>
        <v>0</v>
      </c>
      <c r="Q37" s="12" t="s">
        <v>14</v>
      </c>
      <c r="R37" s="12">
        <f>AZ13</f>
        <v>0</v>
      </c>
      <c r="S37" s="74" t="str">
        <f>AY13</f>
        <v/>
      </c>
      <c r="T37" s="306"/>
      <c r="U37" s="69" t="str">
        <f>BC17</f>
        <v/>
      </c>
      <c r="V37" s="54">
        <f>BB17</f>
        <v>0</v>
      </c>
      <c r="W37" s="12" t="s">
        <v>14</v>
      </c>
      <c r="X37" s="50">
        <f>AZ17</f>
        <v>0</v>
      </c>
      <c r="Y37" s="13" t="str">
        <f>AY17</f>
        <v/>
      </c>
      <c r="Z37" s="306"/>
      <c r="AA37" s="69" t="str">
        <f>BC21</f>
        <v/>
      </c>
      <c r="AB37" s="12">
        <f>BB21</f>
        <v>0</v>
      </c>
      <c r="AC37" s="50" t="s">
        <v>14</v>
      </c>
      <c r="AD37" s="50">
        <f>AZ21</f>
        <v>0</v>
      </c>
      <c r="AE37" s="13" t="str">
        <f>AY21</f>
        <v/>
      </c>
      <c r="AF37" s="306"/>
      <c r="AG37" s="50" t="str">
        <f>BC25</f>
        <v/>
      </c>
      <c r="AH37" s="50">
        <f>BB25</f>
        <v>0</v>
      </c>
      <c r="AI37" s="12" t="s">
        <v>14</v>
      </c>
      <c r="AJ37" s="50">
        <f>AZ25</f>
        <v>0</v>
      </c>
      <c r="AK37" s="13" t="str">
        <f>AY25</f>
        <v/>
      </c>
      <c r="AL37" s="306"/>
      <c r="AM37" s="12" t="str">
        <f>BC29</f>
        <v/>
      </c>
      <c r="AN37" s="12">
        <f>BB29</f>
        <v>0</v>
      </c>
      <c r="AO37" s="12" t="s">
        <v>14</v>
      </c>
      <c r="AP37" s="50">
        <f>AZ29</f>
        <v>0</v>
      </c>
      <c r="AQ37" s="13" t="str">
        <f>AY29</f>
        <v/>
      </c>
      <c r="AR37" s="306"/>
      <c r="AS37" s="50" t="str">
        <f>BC33</f>
        <v/>
      </c>
      <c r="AT37" s="12">
        <f>BB33</f>
        <v>0</v>
      </c>
      <c r="AU37" s="84" t="s">
        <v>14</v>
      </c>
      <c r="AV37" s="50">
        <f>AZ33</f>
        <v>0</v>
      </c>
      <c r="AW37" s="13" t="str">
        <f>AY33</f>
        <v/>
      </c>
      <c r="AX37" s="300"/>
      <c r="AY37" s="83"/>
      <c r="AZ37" s="12"/>
      <c r="BA37" s="12" t="s">
        <v>14</v>
      </c>
      <c r="BB37" s="50"/>
      <c r="BC37" s="13"/>
      <c r="BD37" s="303"/>
      <c r="BE37" s="45" t="str">
        <f>IF(BF37="","",IF(BF37&gt;BH37,1,0))</f>
        <v/>
      </c>
      <c r="BF37" s="46"/>
      <c r="BG37" s="45" t="s">
        <v>14</v>
      </c>
      <c r="BH37" s="64"/>
      <c r="BI37" s="45" t="str">
        <f>IF(BH37="","",IF(BH37&gt;BF37,1,0))</f>
        <v/>
      </c>
      <c r="BJ37" s="294"/>
      <c r="BK37" s="294"/>
      <c r="BL37" s="294"/>
      <c r="BM37" s="285"/>
      <c r="BN37" s="259"/>
      <c r="BO37" s="259"/>
      <c r="BP37" s="259"/>
      <c r="BQ37" s="268"/>
      <c r="BR37" s="259"/>
      <c r="BS37" s="259"/>
      <c r="BT37" s="264"/>
      <c r="BU37" s="245"/>
      <c r="BW37" s="98"/>
    </row>
    <row r="38" spans="1:77" ht="12" hidden="1" customHeight="1" x14ac:dyDescent="0.2">
      <c r="A38" s="333"/>
      <c r="B38" s="337"/>
      <c r="C38" s="11" t="str">
        <f>BC6</f>
        <v/>
      </c>
      <c r="D38" s="12">
        <f>BB6</f>
        <v>0</v>
      </c>
      <c r="E38" s="12" t="s">
        <v>14</v>
      </c>
      <c r="F38" s="12">
        <f>AZ6</f>
        <v>0</v>
      </c>
      <c r="G38" s="13" t="str">
        <f>AY6</f>
        <v/>
      </c>
      <c r="H38" s="320"/>
      <c r="I38" s="12" t="str">
        <f>BC10</f>
        <v/>
      </c>
      <c r="J38" s="12">
        <f>BB10</f>
        <v>0</v>
      </c>
      <c r="K38" s="12" t="s">
        <v>14</v>
      </c>
      <c r="L38" s="50">
        <f>AZ10</f>
        <v>0</v>
      </c>
      <c r="M38" s="13" t="str">
        <f>AY10</f>
        <v/>
      </c>
      <c r="N38" s="306"/>
      <c r="O38" s="12" t="str">
        <f>BC14</f>
        <v/>
      </c>
      <c r="P38" s="55">
        <f>BB14</f>
        <v>0</v>
      </c>
      <c r="Q38" s="12" t="s">
        <v>14</v>
      </c>
      <c r="R38" s="12">
        <f>AZ14</f>
        <v>0</v>
      </c>
      <c r="S38" s="13" t="str">
        <f>AY14</f>
        <v/>
      </c>
      <c r="T38" s="306"/>
      <c r="U38" s="69" t="str">
        <f>BC18</f>
        <v/>
      </c>
      <c r="V38" s="55">
        <f>BB18</f>
        <v>0</v>
      </c>
      <c r="W38" s="12" t="s">
        <v>14</v>
      </c>
      <c r="X38" s="50">
        <f>AZ18</f>
        <v>0</v>
      </c>
      <c r="Y38" s="13" t="str">
        <f>AY18</f>
        <v/>
      </c>
      <c r="Z38" s="306"/>
      <c r="AA38" s="69" t="str">
        <f>BC22</f>
        <v/>
      </c>
      <c r="AB38" s="12">
        <f>BB22</f>
        <v>0</v>
      </c>
      <c r="AC38" s="50" t="s">
        <v>14</v>
      </c>
      <c r="AD38" s="50">
        <f>AZ22</f>
        <v>0</v>
      </c>
      <c r="AE38" s="13" t="str">
        <f>AY22</f>
        <v/>
      </c>
      <c r="AF38" s="306"/>
      <c r="AG38" s="50" t="str">
        <f>BC26</f>
        <v/>
      </c>
      <c r="AH38" s="50">
        <f>BB26</f>
        <v>0</v>
      </c>
      <c r="AI38" s="12" t="s">
        <v>14</v>
      </c>
      <c r="AJ38" s="50">
        <f>AZ26</f>
        <v>0</v>
      </c>
      <c r="AK38" s="13" t="str">
        <f>AY26</f>
        <v/>
      </c>
      <c r="AL38" s="306"/>
      <c r="AM38" s="12" t="str">
        <f>BC30</f>
        <v/>
      </c>
      <c r="AN38" s="12">
        <f>BB30</f>
        <v>0</v>
      </c>
      <c r="AO38" s="12" t="s">
        <v>14</v>
      </c>
      <c r="AP38" s="50">
        <f>AZ30</f>
        <v>0</v>
      </c>
      <c r="AQ38" s="13" t="str">
        <f>AY30</f>
        <v/>
      </c>
      <c r="AR38" s="306"/>
      <c r="AS38" s="50" t="str">
        <f>BC34</f>
        <v/>
      </c>
      <c r="AT38" s="12">
        <f>BB34</f>
        <v>0</v>
      </c>
      <c r="AU38" s="84" t="s">
        <v>14</v>
      </c>
      <c r="AV38" s="50">
        <f>AZ34</f>
        <v>0</v>
      </c>
      <c r="AW38" s="13" t="str">
        <f>AY34</f>
        <v/>
      </c>
      <c r="AX38" s="300"/>
      <c r="AY38" s="83"/>
      <c r="AZ38" s="12"/>
      <c r="BA38" s="12" t="s">
        <v>14</v>
      </c>
      <c r="BB38" s="50"/>
      <c r="BC38" s="13"/>
      <c r="BD38" s="303"/>
      <c r="BE38" s="45" t="str">
        <f>IF(BF38="","",IF(BF38&gt;BH38,1,0))</f>
        <v/>
      </c>
      <c r="BF38" s="47"/>
      <c r="BG38" s="45" t="s">
        <v>14</v>
      </c>
      <c r="BH38" s="65"/>
      <c r="BI38" s="45" t="str">
        <f>IF(BH38="","",IF(BH38&gt;BF38,1,0))</f>
        <v/>
      </c>
      <c r="BJ38" s="294"/>
      <c r="BK38" s="294"/>
      <c r="BL38" s="294"/>
      <c r="BM38" s="285"/>
      <c r="BN38" s="259"/>
      <c r="BO38" s="259"/>
      <c r="BP38" s="259"/>
      <c r="BQ38" s="268"/>
      <c r="BR38" s="259"/>
      <c r="BS38" s="259"/>
      <c r="BT38" s="264"/>
      <c r="BU38" s="245"/>
      <c r="BW38" s="98"/>
    </row>
    <row r="39" spans="1:77" ht="12" hidden="1" customHeight="1" x14ac:dyDescent="0.2">
      <c r="A39" s="334"/>
      <c r="B39" s="337"/>
      <c r="C39" s="14" t="str">
        <f>BC7</f>
        <v/>
      </c>
      <c r="D39" s="15">
        <f>BB7</f>
        <v>0</v>
      </c>
      <c r="E39" s="15" t="s">
        <v>14</v>
      </c>
      <c r="F39" s="15">
        <f>AZ7</f>
        <v>0</v>
      </c>
      <c r="G39" s="16" t="str">
        <f>AY7</f>
        <v/>
      </c>
      <c r="H39" s="321"/>
      <c r="I39" s="15" t="str">
        <f>BC11</f>
        <v/>
      </c>
      <c r="J39" s="15">
        <f>BB11</f>
        <v>0</v>
      </c>
      <c r="K39" s="15" t="s">
        <v>14</v>
      </c>
      <c r="L39" s="52">
        <f>AZ11</f>
        <v>0</v>
      </c>
      <c r="M39" s="16" t="str">
        <f>AY11</f>
        <v/>
      </c>
      <c r="N39" s="315"/>
      <c r="O39" s="15" t="str">
        <f>BC15</f>
        <v/>
      </c>
      <c r="P39" s="56">
        <f>BB15</f>
        <v>0</v>
      </c>
      <c r="Q39" s="15" t="s">
        <v>14</v>
      </c>
      <c r="R39" s="15">
        <f>AZ15</f>
        <v>0</v>
      </c>
      <c r="S39" s="16" t="str">
        <f>AY15</f>
        <v/>
      </c>
      <c r="T39" s="315"/>
      <c r="U39" s="70" t="str">
        <f>BC19</f>
        <v/>
      </c>
      <c r="V39" s="56">
        <f>BB19</f>
        <v>0</v>
      </c>
      <c r="W39" s="15" t="s">
        <v>14</v>
      </c>
      <c r="X39" s="52">
        <f>AZ19</f>
        <v>0</v>
      </c>
      <c r="Y39" s="16" t="str">
        <f>AY19</f>
        <v/>
      </c>
      <c r="Z39" s="315"/>
      <c r="AA39" s="70" t="str">
        <f>BC23</f>
        <v/>
      </c>
      <c r="AB39" s="15">
        <f>BB23</f>
        <v>0</v>
      </c>
      <c r="AC39" s="52" t="s">
        <v>14</v>
      </c>
      <c r="AD39" s="52">
        <f>AZ23</f>
        <v>0</v>
      </c>
      <c r="AE39" s="16" t="str">
        <f>AY23</f>
        <v/>
      </c>
      <c r="AF39" s="315"/>
      <c r="AG39" s="52" t="str">
        <f>BC27</f>
        <v/>
      </c>
      <c r="AH39" s="52">
        <f>BB27</f>
        <v>0</v>
      </c>
      <c r="AI39" s="15" t="s">
        <v>14</v>
      </c>
      <c r="AJ39" s="52">
        <f>AZ27</f>
        <v>0</v>
      </c>
      <c r="AK39" s="16" t="str">
        <f>AY27</f>
        <v/>
      </c>
      <c r="AL39" s="315"/>
      <c r="AM39" s="79" t="str">
        <f>BC31</f>
        <v/>
      </c>
      <c r="AN39" s="80">
        <f>BB31</f>
        <v>0</v>
      </c>
      <c r="AO39" s="80" t="s">
        <v>14</v>
      </c>
      <c r="AP39" s="85">
        <f>AZ31</f>
        <v>0</v>
      </c>
      <c r="AQ39" s="53" t="str">
        <f>AY31</f>
        <v/>
      </c>
      <c r="AR39" s="315"/>
      <c r="AS39" s="52" t="str">
        <f>BC35</f>
        <v/>
      </c>
      <c r="AT39" s="15">
        <f>BB35</f>
        <v>0</v>
      </c>
      <c r="AU39" s="86" t="s">
        <v>14</v>
      </c>
      <c r="AV39" s="52">
        <f>AZ35</f>
        <v>0</v>
      </c>
      <c r="AW39" s="16" t="str">
        <f>AY35</f>
        <v/>
      </c>
      <c r="AX39" s="308"/>
      <c r="AY39" s="79"/>
      <c r="AZ39" s="15"/>
      <c r="BA39" s="15" t="s">
        <v>14</v>
      </c>
      <c r="BB39" s="52"/>
      <c r="BC39" s="16"/>
      <c r="BD39" s="304"/>
      <c r="BE39" s="66" t="str">
        <f>IF(BF39="","",IF(BF39&gt;BH39,1,0))</f>
        <v/>
      </c>
      <c r="BF39" s="48"/>
      <c r="BG39" s="66" t="s">
        <v>14</v>
      </c>
      <c r="BH39" s="67"/>
      <c r="BI39" s="66" t="str">
        <f>IF(BH39="","",IF(BH39&gt;BF39,1,0))</f>
        <v/>
      </c>
      <c r="BJ39" s="297"/>
      <c r="BK39" s="297"/>
      <c r="BL39" s="297"/>
      <c r="BM39" s="286"/>
      <c r="BN39" s="260"/>
      <c r="BO39" s="260"/>
      <c r="BP39" s="260"/>
      <c r="BQ39" s="269"/>
      <c r="BR39" s="260"/>
      <c r="BS39" s="260"/>
      <c r="BT39" s="265"/>
      <c r="BU39" s="246"/>
      <c r="BW39" s="98"/>
    </row>
    <row r="40" spans="1:77" ht="12" hidden="1" customHeight="1" x14ac:dyDescent="0.2">
      <c r="A40" s="28">
        <f>$BD$2</f>
        <v>0</v>
      </c>
      <c r="B40" s="337">
        <f>$BD$4</f>
        <v>0</v>
      </c>
      <c r="C40" s="17"/>
      <c r="D40" s="18" t="str">
        <f>BH4</f>
        <v/>
      </c>
      <c r="E40" s="18" t="s">
        <v>14</v>
      </c>
      <c r="F40" s="18" t="str">
        <f>BE4</f>
        <v/>
      </c>
      <c r="G40" s="19"/>
      <c r="H40" s="319">
        <f>$BD$8</f>
        <v>0</v>
      </c>
      <c r="I40" s="9"/>
      <c r="J40" s="9" t="str">
        <f>BH8</f>
        <v/>
      </c>
      <c r="K40" s="9" t="s">
        <v>14</v>
      </c>
      <c r="L40" s="49">
        <f>BF8</f>
        <v>0</v>
      </c>
      <c r="M40" s="10"/>
      <c r="N40" s="305">
        <f>$BD$12</f>
        <v>0</v>
      </c>
      <c r="O40" s="9"/>
      <c r="P40" s="9" t="str">
        <f>BH12</f>
        <v/>
      </c>
      <c r="Q40" s="9" t="s">
        <v>14</v>
      </c>
      <c r="R40" s="49" t="str">
        <f>$BE$12</f>
        <v/>
      </c>
      <c r="S40" s="10"/>
      <c r="T40" s="305">
        <f>$BD$16</f>
        <v>0</v>
      </c>
      <c r="U40" s="68"/>
      <c r="V40" s="9" t="str">
        <f>BH16</f>
        <v/>
      </c>
      <c r="W40" s="9" t="s">
        <v>14</v>
      </c>
      <c r="X40" s="9" t="str">
        <f>BE16</f>
        <v/>
      </c>
      <c r="Y40" s="10"/>
      <c r="Z40" s="305">
        <f>$BD$20</f>
        <v>0</v>
      </c>
      <c r="AA40" s="68"/>
      <c r="AB40" s="9" t="str">
        <f>BH20</f>
        <v/>
      </c>
      <c r="AC40" s="9" t="s">
        <v>14</v>
      </c>
      <c r="AD40" s="49" t="str">
        <f>BE20</f>
        <v/>
      </c>
      <c r="AE40" s="10"/>
      <c r="AF40" s="305">
        <f>$BD$24</f>
        <v>0</v>
      </c>
      <c r="AG40" s="9"/>
      <c r="AH40" s="9" t="str">
        <f>BH24</f>
        <v/>
      </c>
      <c r="AI40" s="9" t="s">
        <v>14</v>
      </c>
      <c r="AJ40" s="49">
        <f>BF24</f>
        <v>0</v>
      </c>
      <c r="AK40" s="10"/>
      <c r="AL40" s="305">
        <f>$BD$28</f>
        <v>0</v>
      </c>
      <c r="AM40" s="9"/>
      <c r="AN40" s="9" t="str">
        <f>BH28</f>
        <v/>
      </c>
      <c r="AO40" s="9" t="s">
        <v>14</v>
      </c>
      <c r="AP40" s="49" t="str">
        <f>BE28</f>
        <v/>
      </c>
      <c r="AQ40" s="10"/>
      <c r="AR40" s="305">
        <f>$BD$32</f>
        <v>0</v>
      </c>
      <c r="AS40" s="9"/>
      <c r="AT40" s="9" t="str">
        <f>BH32</f>
        <v/>
      </c>
      <c r="AU40" s="9" t="s">
        <v>14</v>
      </c>
      <c r="AV40" s="49" t="str">
        <f>BE32</f>
        <v/>
      </c>
      <c r="AW40" s="10"/>
      <c r="AX40" s="305">
        <f>$BD$36</f>
        <v>0</v>
      </c>
      <c r="AY40" s="83"/>
      <c r="AZ40" s="18" t="str">
        <f>BH36</f>
        <v/>
      </c>
      <c r="BA40" s="18" t="s">
        <v>14</v>
      </c>
      <c r="BB40" s="81" t="str">
        <f>BE36</f>
        <v/>
      </c>
      <c r="BC40" s="88"/>
      <c r="BD40" s="299"/>
      <c r="BE40" s="83"/>
      <c r="BF40" s="18"/>
      <c r="BG40" s="18" t="s">
        <v>14</v>
      </c>
      <c r="BH40" s="81"/>
      <c r="BI40" s="93"/>
      <c r="BJ40" s="296">
        <f>SUMPRODUCT((J40=2)+(P40=2)+(V40=2)+(AB40=2)+(AH40=2)+(D40=2)+(AN40=2)+(AT40=2)+(AZ40=2))</f>
        <v>0</v>
      </c>
      <c r="BK40" s="294" t="s">
        <v>14</v>
      </c>
      <c r="BL40" s="296">
        <f>SUMPRODUCT((L40=2)+(R40=2)+(X40=2)+(AD40=2)+(AJ40=2)+(F40=2)+(AP40=2)+(AV40=2)+(BB40=2))</f>
        <v>0</v>
      </c>
      <c r="BM40" s="284">
        <f>SUM(BJ40*2)+BL40</f>
        <v>0</v>
      </c>
      <c r="BN40" s="261">
        <f>SUM(D40,J40,P40,V40,AB40,AH40,AN40,AT40,AZ40,BD40)</f>
        <v>0</v>
      </c>
      <c r="BO40" s="261" t="s">
        <v>14</v>
      </c>
      <c r="BP40" s="261">
        <f>SUM(F40,L40,R40,X40,AD40,AJ40,AP40,AV40,BB40)</f>
        <v>0</v>
      </c>
      <c r="BQ40" s="267" t="e">
        <f>SUM(BN40/BP40)</f>
        <v>#DIV/0!</v>
      </c>
      <c r="BR40" s="261">
        <f>SUM(J41,J42,J43,P41,P42,P43,V41,V42,V43,AB41,AB42,AB43,AH41,AH42,AH43,AN41,AN42,AN43,AT41,AT42,AT43,AZ41,AZ42,AZ43,BF41,BF42,BF43,D41,D42,D43)</f>
        <v>0</v>
      </c>
      <c r="BS40" s="261">
        <f>SUM(F41,F42,F43,L41,L42,L43,R41,R42,R43,X41,X42,X43,AD41,AD42,AD43,AJ41,AJ42,AJ43,AP41,AP42,AP43,AV41,AV42,AV43,BB41,BB42,BB43,BH41,BH42,BH43)</f>
        <v>0</v>
      </c>
      <c r="BT40" s="263" t="e">
        <f>SUM(BR40/BS40)</f>
        <v>#DIV/0!</v>
      </c>
      <c r="BU40" s="247">
        <f>$BV40</f>
        <v>7</v>
      </c>
      <c r="BV40">
        <f>RANK(BY40,BY$4:BY$43)</f>
        <v>7</v>
      </c>
      <c r="BW40" s="98">
        <f>IF(BN40=0,0,IF(BP40=0,9,BQ40))</f>
        <v>0</v>
      </c>
      <c r="BX40">
        <f>IF(BR40=0,0,BT40)</f>
        <v>0</v>
      </c>
      <c r="BY40">
        <f>BJ40+0.01*BW40+0.00001*BX40</f>
        <v>0</v>
      </c>
    </row>
    <row r="41" spans="1:77" ht="12" hidden="1" customHeight="1" x14ac:dyDescent="0.2">
      <c r="A41" s="332">
        <f>$BD$3</f>
        <v>0</v>
      </c>
      <c r="B41" s="337"/>
      <c r="C41" s="11" t="str">
        <f>BI5</f>
        <v/>
      </c>
      <c r="D41" s="12">
        <f>BH5</f>
        <v>0</v>
      </c>
      <c r="E41" s="12" t="s">
        <v>14</v>
      </c>
      <c r="F41" s="12">
        <f>BF5</f>
        <v>0</v>
      </c>
      <c r="G41" s="13" t="str">
        <f>BE5</f>
        <v/>
      </c>
      <c r="H41" s="320"/>
      <c r="I41" s="12" t="str">
        <f>BI9</f>
        <v/>
      </c>
      <c r="J41" s="12">
        <f>BH9</f>
        <v>0</v>
      </c>
      <c r="K41" s="12" t="s">
        <v>14</v>
      </c>
      <c r="L41" s="50">
        <f>BF9</f>
        <v>0</v>
      </c>
      <c r="M41" s="13" t="str">
        <f>BE9</f>
        <v/>
      </c>
      <c r="N41" s="306"/>
      <c r="O41" s="12" t="str">
        <f>BI13</f>
        <v/>
      </c>
      <c r="P41" s="12">
        <f>BH13</f>
        <v>0</v>
      </c>
      <c r="Q41" s="12" t="s">
        <v>14</v>
      </c>
      <c r="R41" s="50">
        <f>BF13</f>
        <v>0</v>
      </c>
      <c r="S41" s="13" t="str">
        <f>BE13</f>
        <v/>
      </c>
      <c r="T41" s="306"/>
      <c r="U41" s="69" t="str">
        <f>BI17</f>
        <v/>
      </c>
      <c r="V41" s="12">
        <f>BH17</f>
        <v>0</v>
      </c>
      <c r="W41" s="12" t="s">
        <v>14</v>
      </c>
      <c r="X41" s="12">
        <f>BF17</f>
        <v>0</v>
      </c>
      <c r="Y41" s="13" t="str">
        <f>BE17</f>
        <v/>
      </c>
      <c r="Z41" s="306"/>
      <c r="AA41" s="69" t="str">
        <f>BI21</f>
        <v/>
      </c>
      <c r="AB41" s="12">
        <f>BH21</f>
        <v>0</v>
      </c>
      <c r="AC41" s="12" t="s">
        <v>14</v>
      </c>
      <c r="AD41" s="50">
        <f>BF21</f>
        <v>0</v>
      </c>
      <c r="AE41" s="13" t="str">
        <f>BE21</f>
        <v/>
      </c>
      <c r="AF41" s="306"/>
      <c r="AG41" s="12" t="str">
        <f>BI25</f>
        <v/>
      </c>
      <c r="AH41" s="12">
        <f>BH25</f>
        <v>0</v>
      </c>
      <c r="AI41" s="12" t="s">
        <v>14</v>
      </c>
      <c r="AJ41" s="50">
        <f>BF25</f>
        <v>0</v>
      </c>
      <c r="AK41" s="13" t="str">
        <f>BE25</f>
        <v/>
      </c>
      <c r="AL41" s="306"/>
      <c r="AM41" s="12" t="str">
        <f>BI29</f>
        <v/>
      </c>
      <c r="AN41" s="12">
        <f>BH29</f>
        <v>0</v>
      </c>
      <c r="AO41" s="12" t="s">
        <v>14</v>
      </c>
      <c r="AP41" s="50">
        <f>BF29</f>
        <v>0</v>
      </c>
      <c r="AQ41" s="13" t="str">
        <f>BE29</f>
        <v/>
      </c>
      <c r="AR41" s="306"/>
      <c r="AS41" s="12" t="str">
        <f>BI33</f>
        <v/>
      </c>
      <c r="AT41" s="12">
        <f>BH33</f>
        <v>0</v>
      </c>
      <c r="AU41" s="12" t="s">
        <v>14</v>
      </c>
      <c r="AV41" s="50">
        <f>BF33</f>
        <v>0</v>
      </c>
      <c r="AW41" s="13" t="str">
        <f>BE33</f>
        <v/>
      </c>
      <c r="AX41" s="306"/>
      <c r="AY41" s="12" t="str">
        <f>BI37</f>
        <v/>
      </c>
      <c r="AZ41" s="12">
        <f>BH37</f>
        <v>0</v>
      </c>
      <c r="BA41" s="12" t="s">
        <v>14</v>
      </c>
      <c r="BB41" s="50">
        <f>BF37</f>
        <v>0</v>
      </c>
      <c r="BC41" s="89" t="str">
        <f>BE37</f>
        <v/>
      </c>
      <c r="BD41" s="300"/>
      <c r="BE41" s="12"/>
      <c r="BF41" s="12"/>
      <c r="BG41" s="12" t="s">
        <v>14</v>
      </c>
      <c r="BH41" s="50"/>
      <c r="BI41" s="12"/>
      <c r="BJ41" s="294"/>
      <c r="BK41" s="294"/>
      <c r="BL41" s="294"/>
      <c r="BM41" s="285"/>
      <c r="BN41" s="259"/>
      <c r="BO41" s="259"/>
      <c r="BP41" s="259"/>
      <c r="BQ41" s="268"/>
      <c r="BR41" s="259"/>
      <c r="BS41" s="259"/>
      <c r="BT41" s="264"/>
      <c r="BU41" s="245"/>
      <c r="BW41" s="98"/>
    </row>
    <row r="42" spans="1:77" ht="12" hidden="1" customHeight="1" x14ac:dyDescent="0.2">
      <c r="A42" s="333"/>
      <c r="B42" s="337"/>
      <c r="C42" s="11" t="str">
        <f>BI6</f>
        <v/>
      </c>
      <c r="D42" s="12">
        <f>BH6</f>
        <v>0</v>
      </c>
      <c r="E42" s="12" t="s">
        <v>14</v>
      </c>
      <c r="F42" s="12">
        <f>BF6</f>
        <v>0</v>
      </c>
      <c r="G42" s="13" t="str">
        <f>BE6</f>
        <v/>
      </c>
      <c r="H42" s="320"/>
      <c r="I42" s="12" t="str">
        <f>BI10</f>
        <v/>
      </c>
      <c r="J42" s="12">
        <f>BH10</f>
        <v>0</v>
      </c>
      <c r="K42" s="12" t="s">
        <v>14</v>
      </c>
      <c r="L42" s="50">
        <f>BF10</f>
        <v>0</v>
      </c>
      <c r="M42" s="13" t="str">
        <f>BE10</f>
        <v/>
      </c>
      <c r="N42" s="306"/>
      <c r="O42" s="12" t="str">
        <f>BI14</f>
        <v/>
      </c>
      <c r="P42" s="12">
        <f>BH14</f>
        <v>0</v>
      </c>
      <c r="Q42" s="12" t="s">
        <v>14</v>
      </c>
      <c r="R42" s="50">
        <f>BF14</f>
        <v>0</v>
      </c>
      <c r="S42" s="13" t="str">
        <f>BE14</f>
        <v/>
      </c>
      <c r="T42" s="306"/>
      <c r="U42" s="69" t="str">
        <f>BI18</f>
        <v/>
      </c>
      <c r="V42" s="12">
        <f>BH18</f>
        <v>0</v>
      </c>
      <c r="W42" s="12" t="s">
        <v>14</v>
      </c>
      <c r="X42" s="12">
        <f>BF18</f>
        <v>0</v>
      </c>
      <c r="Y42" s="13" t="str">
        <f>BE18</f>
        <v/>
      </c>
      <c r="Z42" s="306"/>
      <c r="AA42" s="69" t="str">
        <f>BI22</f>
        <v/>
      </c>
      <c r="AB42" s="12">
        <f>BH22</f>
        <v>0</v>
      </c>
      <c r="AC42" s="12" t="s">
        <v>14</v>
      </c>
      <c r="AD42" s="50">
        <f>BF22</f>
        <v>0</v>
      </c>
      <c r="AE42" s="13" t="str">
        <f>BE22</f>
        <v/>
      </c>
      <c r="AF42" s="306"/>
      <c r="AG42" s="12" t="str">
        <f>BI26</f>
        <v/>
      </c>
      <c r="AH42" s="12">
        <f>BH26</f>
        <v>0</v>
      </c>
      <c r="AI42" s="12" t="s">
        <v>14</v>
      </c>
      <c r="AJ42" s="50">
        <f>BF26</f>
        <v>0</v>
      </c>
      <c r="AK42" s="13" t="str">
        <f>BE26</f>
        <v/>
      </c>
      <c r="AL42" s="306"/>
      <c r="AM42" s="12" t="str">
        <f>BI30</f>
        <v/>
      </c>
      <c r="AN42" s="12">
        <f>BH30</f>
        <v>0</v>
      </c>
      <c r="AO42" s="12" t="s">
        <v>14</v>
      </c>
      <c r="AP42" s="50">
        <f>BF30</f>
        <v>0</v>
      </c>
      <c r="AQ42" s="13" t="str">
        <f>BE30</f>
        <v/>
      </c>
      <c r="AR42" s="306"/>
      <c r="AS42" s="12" t="str">
        <f>BI34</f>
        <v/>
      </c>
      <c r="AT42" s="12">
        <f>BH34</f>
        <v>0</v>
      </c>
      <c r="AU42" s="12" t="s">
        <v>14</v>
      </c>
      <c r="AV42" s="50">
        <f>BF34</f>
        <v>0</v>
      </c>
      <c r="AW42" s="13" t="str">
        <f>BE34</f>
        <v/>
      </c>
      <c r="AX42" s="306"/>
      <c r="AY42" s="12" t="str">
        <f>BI38</f>
        <v/>
      </c>
      <c r="AZ42" s="12">
        <f>BH38</f>
        <v>0</v>
      </c>
      <c r="BA42" s="12" t="s">
        <v>14</v>
      </c>
      <c r="BB42" s="50">
        <f>BF38</f>
        <v>0</v>
      </c>
      <c r="BC42" s="90" t="str">
        <f>BE38</f>
        <v/>
      </c>
      <c r="BD42" s="300"/>
      <c r="BE42" s="12"/>
      <c r="BF42" s="12"/>
      <c r="BG42" s="12" t="s">
        <v>14</v>
      </c>
      <c r="BH42" s="50"/>
      <c r="BI42" s="12"/>
      <c r="BJ42" s="294"/>
      <c r="BK42" s="294"/>
      <c r="BL42" s="294"/>
      <c r="BM42" s="285"/>
      <c r="BN42" s="259"/>
      <c r="BO42" s="259"/>
      <c r="BP42" s="259"/>
      <c r="BQ42" s="268"/>
      <c r="BR42" s="259"/>
      <c r="BS42" s="259"/>
      <c r="BT42" s="264"/>
      <c r="BU42" s="245"/>
      <c r="BW42" s="98"/>
    </row>
    <row r="43" spans="1:77" ht="12" hidden="1" customHeight="1" x14ac:dyDescent="0.2">
      <c r="A43" s="335"/>
      <c r="B43" s="343"/>
      <c r="C43" s="29" t="str">
        <f>BI7</f>
        <v/>
      </c>
      <c r="D43" s="30">
        <f>BH7</f>
        <v>0</v>
      </c>
      <c r="E43" s="30" t="s">
        <v>14</v>
      </c>
      <c r="F43" s="30">
        <f>BF7</f>
        <v>0</v>
      </c>
      <c r="G43" s="31" t="str">
        <f>BE7</f>
        <v/>
      </c>
      <c r="H43" s="325"/>
      <c r="I43" s="30" t="str">
        <f>BI11</f>
        <v/>
      </c>
      <c r="J43" s="30">
        <f>BH11</f>
        <v>0</v>
      </c>
      <c r="K43" s="30" t="s">
        <v>14</v>
      </c>
      <c r="L43" s="57">
        <f>BF11</f>
        <v>0</v>
      </c>
      <c r="M43" s="31" t="str">
        <f>BE11</f>
        <v/>
      </c>
      <c r="N43" s="307"/>
      <c r="O43" s="30" t="str">
        <f>BI15</f>
        <v/>
      </c>
      <c r="P43" s="30">
        <f>BH15</f>
        <v>0</v>
      </c>
      <c r="Q43" s="30" t="s">
        <v>14</v>
      </c>
      <c r="R43" s="57">
        <f>BF15</f>
        <v>0</v>
      </c>
      <c r="S43" s="31" t="str">
        <f>BE15</f>
        <v/>
      </c>
      <c r="T43" s="307"/>
      <c r="U43" s="75" t="str">
        <f>BI19</f>
        <v/>
      </c>
      <c r="V43" s="30">
        <f>BH19</f>
        <v>0</v>
      </c>
      <c r="W43" s="30" t="s">
        <v>14</v>
      </c>
      <c r="X43" s="30">
        <f>BF19</f>
        <v>0</v>
      </c>
      <c r="Y43" s="31" t="str">
        <f>BE19</f>
        <v/>
      </c>
      <c r="Z43" s="307"/>
      <c r="AA43" s="76" t="str">
        <f>BI23</f>
        <v/>
      </c>
      <c r="AB43" s="30">
        <f>BH23</f>
        <v>0</v>
      </c>
      <c r="AC43" s="30" t="s">
        <v>14</v>
      </c>
      <c r="AD43" s="57">
        <f>BF23</f>
        <v>0</v>
      </c>
      <c r="AE43" s="31" t="str">
        <f>BE23</f>
        <v/>
      </c>
      <c r="AF43" s="307"/>
      <c r="AG43" s="30" t="str">
        <f>BI27</f>
        <v/>
      </c>
      <c r="AH43" s="30">
        <f>BH27</f>
        <v>0</v>
      </c>
      <c r="AI43" s="30" t="s">
        <v>14</v>
      </c>
      <c r="AJ43" s="57">
        <f>BF27</f>
        <v>0</v>
      </c>
      <c r="AK43" s="31" t="str">
        <f>BE27</f>
        <v/>
      </c>
      <c r="AL43" s="307"/>
      <c r="AM43" s="30" t="str">
        <f>BI31</f>
        <v/>
      </c>
      <c r="AN43" s="30">
        <f>BH31</f>
        <v>0</v>
      </c>
      <c r="AO43" s="30" t="s">
        <v>14</v>
      </c>
      <c r="AP43" s="57">
        <f>BF31</f>
        <v>0</v>
      </c>
      <c r="AQ43" s="31" t="str">
        <f>BE31</f>
        <v/>
      </c>
      <c r="AR43" s="307"/>
      <c r="AS43" s="30" t="str">
        <f>BI35</f>
        <v/>
      </c>
      <c r="AT43" s="30">
        <f>BH35</f>
        <v>0</v>
      </c>
      <c r="AU43" s="30" t="s">
        <v>14</v>
      </c>
      <c r="AV43" s="57">
        <f>BF35</f>
        <v>0</v>
      </c>
      <c r="AW43" s="31" t="str">
        <f>BE35</f>
        <v/>
      </c>
      <c r="AX43" s="307"/>
      <c r="AY43" s="91" t="str">
        <f>BI39</f>
        <v/>
      </c>
      <c r="AZ43" s="30">
        <f>BH39</f>
        <v>0</v>
      </c>
      <c r="BA43" s="30" t="s">
        <v>14</v>
      </c>
      <c r="BB43" s="57">
        <f>BF39</f>
        <v>0</v>
      </c>
      <c r="BC43" s="92" t="str">
        <f>BE39</f>
        <v/>
      </c>
      <c r="BD43" s="301"/>
      <c r="BE43" s="91"/>
      <c r="BF43" s="30"/>
      <c r="BG43" s="30" t="s">
        <v>14</v>
      </c>
      <c r="BH43" s="57"/>
      <c r="BI43" s="94"/>
      <c r="BJ43" s="297"/>
      <c r="BK43" s="295"/>
      <c r="BL43" s="297"/>
      <c r="BM43" s="286"/>
      <c r="BN43" s="262"/>
      <c r="BO43" s="262"/>
      <c r="BP43" s="262"/>
      <c r="BQ43" s="270"/>
      <c r="BR43" s="262"/>
      <c r="BS43" s="262"/>
      <c r="BT43" s="266"/>
      <c r="BU43" s="248"/>
    </row>
    <row r="44" spans="1:77" ht="13.8" thickTop="1" x14ac:dyDescent="0.2">
      <c r="BJ44" s="347"/>
      <c r="BK44" s="347"/>
      <c r="BL44" s="348"/>
      <c r="BM44" s="349"/>
      <c r="BN44" s="349"/>
      <c r="BQ44" s="97"/>
    </row>
    <row r="45" spans="1:77" x14ac:dyDescent="0.2">
      <c r="BQ45" s="97"/>
    </row>
    <row r="46" spans="1:77" ht="19.5" customHeight="1" x14ac:dyDescent="0.2"/>
    <row r="47" spans="1:77" ht="15" customHeight="1" x14ac:dyDescent="0.2"/>
    <row r="49" spans="1:61" ht="41.25" customHeight="1" thickTop="1" x14ac:dyDescent="0.2">
      <c r="A49" s="32" t="str">
        <f>$A$3</f>
        <v>チーム名</v>
      </c>
      <c r="B49" s="368" t="str">
        <f>$B$3</f>
        <v>忍者</v>
      </c>
      <c r="C49" s="369"/>
      <c r="D49" s="369"/>
      <c r="E49" s="369"/>
      <c r="F49" s="369"/>
      <c r="G49" s="370"/>
      <c r="H49" s="351" t="str">
        <f>H3</f>
        <v>大塚ＳＶＣ</v>
      </c>
      <c r="I49" s="351"/>
      <c r="J49" s="351"/>
      <c r="K49" s="351"/>
      <c r="L49" s="351"/>
      <c r="M49" s="351"/>
      <c r="N49" s="351" t="str">
        <f>$N$3</f>
        <v>愛西ＳＶＣ</v>
      </c>
      <c r="O49" s="351"/>
      <c r="P49" s="351"/>
      <c r="Q49" s="351"/>
      <c r="R49" s="351"/>
      <c r="S49" s="351"/>
      <c r="T49" s="351" t="str">
        <f>$T$3</f>
        <v>ペガサス流星</v>
      </c>
      <c r="U49" s="351"/>
      <c r="V49" s="351"/>
      <c r="W49" s="351"/>
      <c r="X49" s="351"/>
      <c r="Y49" s="351"/>
      <c r="Z49" s="351" t="str">
        <f>$Z$3</f>
        <v>ハッピー　A</v>
      </c>
      <c r="AA49" s="351"/>
      <c r="AB49" s="351"/>
      <c r="AC49" s="351"/>
      <c r="AD49" s="351"/>
      <c r="AE49" s="351"/>
      <c r="AF49" s="351" t="str">
        <f>$AF$3</f>
        <v>Ｓｍａｉｌｙ</v>
      </c>
      <c r="AG49" s="351"/>
      <c r="AH49" s="351"/>
      <c r="AI49" s="351"/>
      <c r="AJ49" s="351"/>
      <c r="AK49" s="351"/>
      <c r="AL49" s="351">
        <f>$AL$3</f>
        <v>0</v>
      </c>
      <c r="AM49" s="351"/>
      <c r="AN49" s="351"/>
      <c r="AO49" s="351"/>
      <c r="AP49" s="351"/>
      <c r="AQ49" s="351"/>
      <c r="AR49" s="351">
        <f>$AR$3</f>
        <v>0</v>
      </c>
      <c r="AS49" s="351"/>
      <c r="AT49" s="351"/>
      <c r="AU49" s="351"/>
      <c r="AV49" s="351"/>
      <c r="AW49" s="351"/>
      <c r="AX49" s="351">
        <f>$AX$3</f>
        <v>0</v>
      </c>
      <c r="AY49" s="351"/>
      <c r="AZ49" s="351"/>
      <c r="BA49" s="351"/>
      <c r="BB49" s="351"/>
      <c r="BC49" s="351"/>
      <c r="BD49" s="351">
        <f>$BD$3</f>
        <v>0</v>
      </c>
      <c r="BE49" s="351"/>
      <c r="BF49" s="351"/>
      <c r="BG49" s="351"/>
      <c r="BH49" s="351"/>
      <c r="BI49" s="352"/>
    </row>
    <row r="50" spans="1:61" ht="22.5" customHeight="1" thickBot="1" x14ac:dyDescent="0.25">
      <c r="A50" s="33" t="s">
        <v>11</v>
      </c>
      <c r="B50" s="326">
        <f>$BU$4</f>
        <v>3</v>
      </c>
      <c r="C50" s="326"/>
      <c r="D50" s="326"/>
      <c r="E50" s="326"/>
      <c r="F50" s="326"/>
      <c r="G50" s="326"/>
      <c r="H50" s="326">
        <f>$BU$8</f>
        <v>2</v>
      </c>
      <c r="I50" s="326"/>
      <c r="J50" s="326"/>
      <c r="K50" s="326"/>
      <c r="L50" s="326"/>
      <c r="M50" s="326"/>
      <c r="N50" s="326">
        <f>$BU$12</f>
        <v>6</v>
      </c>
      <c r="O50" s="326"/>
      <c r="P50" s="326"/>
      <c r="Q50" s="326"/>
      <c r="R50" s="326"/>
      <c r="S50" s="326"/>
      <c r="T50" s="326">
        <f>$BU$16</f>
        <v>1</v>
      </c>
      <c r="U50" s="326"/>
      <c r="V50" s="326"/>
      <c r="W50" s="326"/>
      <c r="X50" s="326"/>
      <c r="Y50" s="326"/>
      <c r="Z50" s="326">
        <f>$BU$20</f>
        <v>5</v>
      </c>
      <c r="AA50" s="326"/>
      <c r="AB50" s="326"/>
      <c r="AC50" s="326"/>
      <c r="AD50" s="326"/>
      <c r="AE50" s="326"/>
      <c r="AF50" s="326">
        <f>$BU$24</f>
        <v>4</v>
      </c>
      <c r="AG50" s="326"/>
      <c r="AH50" s="326"/>
      <c r="AI50" s="326"/>
      <c r="AJ50" s="326"/>
      <c r="AK50" s="326"/>
      <c r="AL50" s="326">
        <f>$BU$28</f>
        <v>7</v>
      </c>
      <c r="AM50" s="326"/>
      <c r="AN50" s="326"/>
      <c r="AO50" s="326"/>
      <c r="AP50" s="326"/>
      <c r="AQ50" s="326"/>
      <c r="AR50" s="326">
        <f>$BU$32</f>
        <v>7</v>
      </c>
      <c r="AS50" s="326"/>
      <c r="AT50" s="326"/>
      <c r="AU50" s="326"/>
      <c r="AV50" s="326"/>
      <c r="AW50" s="326"/>
      <c r="AX50" s="326">
        <f>$BU$36</f>
        <v>7</v>
      </c>
      <c r="AY50" s="326"/>
      <c r="AZ50" s="326"/>
      <c r="BA50" s="326"/>
      <c r="BB50" s="326"/>
      <c r="BC50" s="326"/>
      <c r="BD50" s="326">
        <f>$BU$40</f>
        <v>7</v>
      </c>
      <c r="BE50" s="326"/>
      <c r="BF50" s="326"/>
      <c r="BG50" s="326"/>
      <c r="BH50" s="326"/>
      <c r="BI50" s="327"/>
    </row>
    <row r="51" spans="1:61" ht="12" customHeight="1" thickTop="1" x14ac:dyDescent="0.2"/>
    <row r="52" spans="1:61" ht="12" customHeight="1" x14ac:dyDescent="0.2"/>
    <row r="53" spans="1:61" ht="12" customHeight="1" x14ac:dyDescent="0.2"/>
    <row r="54" spans="1:61" ht="12" customHeight="1" x14ac:dyDescent="0.2"/>
    <row r="55" spans="1:61" ht="12" customHeight="1" x14ac:dyDescent="0.2"/>
    <row r="56" spans="1:61" ht="12" customHeight="1" x14ac:dyDescent="0.2"/>
    <row r="57" spans="1:61" ht="12" customHeight="1" x14ac:dyDescent="0.2"/>
    <row r="58" spans="1:61" ht="12" customHeight="1" x14ac:dyDescent="0.2"/>
    <row r="59" spans="1:61" ht="12" customHeight="1" x14ac:dyDescent="0.2"/>
    <row r="60" spans="1:61" ht="12" customHeight="1" x14ac:dyDescent="0.2"/>
    <row r="61" spans="1:61" ht="12" customHeight="1" x14ac:dyDescent="0.2"/>
    <row r="62" spans="1:61" ht="12" customHeight="1" x14ac:dyDescent="0.2"/>
    <row r="63" spans="1:61" ht="12" customHeight="1" x14ac:dyDescent="0.2"/>
    <row r="64" spans="1:61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111" spans="58:58" x14ac:dyDescent="0.2">
      <c r="BF111" s="101"/>
    </row>
  </sheetData>
  <mergeCells count="282">
    <mergeCell ref="AX50:BC50"/>
    <mergeCell ref="BD50:BI50"/>
    <mergeCell ref="AX49:BC49"/>
    <mergeCell ref="BD49:BI49"/>
    <mergeCell ref="B50:G50"/>
    <mergeCell ref="H50:M50"/>
    <mergeCell ref="N50:S50"/>
    <mergeCell ref="T50:Y50"/>
    <mergeCell ref="Z50:AE50"/>
    <mergeCell ref="AF50:AK50"/>
    <mergeCell ref="AL50:AQ50"/>
    <mergeCell ref="AR50:AW50"/>
    <mergeCell ref="BJ44:BK44"/>
    <mergeCell ref="BL44:BN44"/>
    <mergeCell ref="B49:G49"/>
    <mergeCell ref="H49:M49"/>
    <mergeCell ref="N49:S49"/>
    <mergeCell ref="T49:Y49"/>
    <mergeCell ref="Z49:AE49"/>
    <mergeCell ref="AF49:AK49"/>
    <mergeCell ref="AL49:AQ49"/>
    <mergeCell ref="AR49:AW49"/>
    <mergeCell ref="BQ40:BQ43"/>
    <mergeCell ref="BR40:BR43"/>
    <mergeCell ref="BS40:BS43"/>
    <mergeCell ref="BT40:BT43"/>
    <mergeCell ref="BU40:BU43"/>
    <mergeCell ref="A41:A43"/>
    <mergeCell ref="BK40:BK43"/>
    <mergeCell ref="BL40:BL43"/>
    <mergeCell ref="BM40:BM43"/>
    <mergeCell ref="BN40:BN43"/>
    <mergeCell ref="BO40:BO43"/>
    <mergeCell ref="BP40:BP43"/>
    <mergeCell ref="AF40:AF43"/>
    <mergeCell ref="AL40:AL43"/>
    <mergeCell ref="AR40:AR43"/>
    <mergeCell ref="AX40:AX43"/>
    <mergeCell ref="BD40:BD43"/>
    <mergeCell ref="BJ40:BJ43"/>
    <mergeCell ref="A37:A39"/>
    <mergeCell ref="B40:B43"/>
    <mergeCell ref="H40:H43"/>
    <mergeCell ref="N40:N43"/>
    <mergeCell ref="T40:T43"/>
    <mergeCell ref="Z40:Z43"/>
    <mergeCell ref="BL36:BL39"/>
    <mergeCell ref="BM36:BM39"/>
    <mergeCell ref="BN36:BN39"/>
    <mergeCell ref="AL36:AL39"/>
    <mergeCell ref="AR36:AR39"/>
    <mergeCell ref="AX36:AX39"/>
    <mergeCell ref="BD36:BD39"/>
    <mergeCell ref="BJ36:BJ39"/>
    <mergeCell ref="BK36:BK39"/>
    <mergeCell ref="B36:B39"/>
    <mergeCell ref="H36:H39"/>
    <mergeCell ref="BQ32:BQ35"/>
    <mergeCell ref="BR32:BR35"/>
    <mergeCell ref="BS32:BS35"/>
    <mergeCell ref="BT32:BT35"/>
    <mergeCell ref="BU32:BU35"/>
    <mergeCell ref="BR36:BR39"/>
    <mergeCell ref="BS36:BS39"/>
    <mergeCell ref="BT36:BT39"/>
    <mergeCell ref="BU36:BU39"/>
    <mergeCell ref="BQ36:BQ39"/>
    <mergeCell ref="BO32:BO35"/>
    <mergeCell ref="BP32:BP35"/>
    <mergeCell ref="AF32:AF35"/>
    <mergeCell ref="AL32:AL35"/>
    <mergeCell ref="AR32:AR35"/>
    <mergeCell ref="AX32:AX35"/>
    <mergeCell ref="BD32:BD35"/>
    <mergeCell ref="BJ32:BJ35"/>
    <mergeCell ref="N36:N39"/>
    <mergeCell ref="T36:T39"/>
    <mergeCell ref="Z36:Z39"/>
    <mergeCell ref="AF36:AF39"/>
    <mergeCell ref="BO36:BO39"/>
    <mergeCell ref="BP36:BP39"/>
    <mergeCell ref="A29:A31"/>
    <mergeCell ref="B32:B35"/>
    <mergeCell ref="H32:H35"/>
    <mergeCell ref="N32:N35"/>
    <mergeCell ref="T32:T35"/>
    <mergeCell ref="Z32:Z35"/>
    <mergeCell ref="BL28:BL31"/>
    <mergeCell ref="BM28:BM31"/>
    <mergeCell ref="BN28:BN31"/>
    <mergeCell ref="AL28:AQ31"/>
    <mergeCell ref="AR28:AR31"/>
    <mergeCell ref="AX28:AX31"/>
    <mergeCell ref="BD28:BD31"/>
    <mergeCell ref="BJ28:BJ31"/>
    <mergeCell ref="BK28:BK31"/>
    <mergeCell ref="B28:B31"/>
    <mergeCell ref="H28:H31"/>
    <mergeCell ref="A33:A35"/>
    <mergeCell ref="BK32:BK35"/>
    <mergeCell ref="BL32:BL35"/>
    <mergeCell ref="BM32:BM35"/>
    <mergeCell ref="BN32:BN35"/>
    <mergeCell ref="BQ24:BQ27"/>
    <mergeCell ref="BR24:BR27"/>
    <mergeCell ref="BS24:BS27"/>
    <mergeCell ref="BT24:BT27"/>
    <mergeCell ref="BU24:BU27"/>
    <mergeCell ref="BR28:BR31"/>
    <mergeCell ref="BS28:BS31"/>
    <mergeCell ref="BT28:BT31"/>
    <mergeCell ref="BU28:BU31"/>
    <mergeCell ref="BQ28:BQ31"/>
    <mergeCell ref="BO24:BO27"/>
    <mergeCell ref="BP24:BP27"/>
    <mergeCell ref="AF24:AK27"/>
    <mergeCell ref="AL24:AL27"/>
    <mergeCell ref="AR24:AR27"/>
    <mergeCell ref="AX24:AX27"/>
    <mergeCell ref="BD24:BD27"/>
    <mergeCell ref="BJ24:BJ27"/>
    <mergeCell ref="N28:N31"/>
    <mergeCell ref="T28:T31"/>
    <mergeCell ref="Z28:Z31"/>
    <mergeCell ref="AF28:AF31"/>
    <mergeCell ref="BO28:BO31"/>
    <mergeCell ref="BP28:BP31"/>
    <mergeCell ref="A21:A23"/>
    <mergeCell ref="B24:B27"/>
    <mergeCell ref="H24:H27"/>
    <mergeCell ref="N24:N27"/>
    <mergeCell ref="T24:T27"/>
    <mergeCell ref="Z24:Z27"/>
    <mergeCell ref="BL20:BL23"/>
    <mergeCell ref="BM20:BM23"/>
    <mergeCell ref="BN20:BN23"/>
    <mergeCell ref="AL20:AL23"/>
    <mergeCell ref="AR20:AR23"/>
    <mergeCell ref="AX20:AX23"/>
    <mergeCell ref="BD20:BD23"/>
    <mergeCell ref="BJ20:BJ23"/>
    <mergeCell ref="BK20:BK23"/>
    <mergeCell ref="B20:B23"/>
    <mergeCell ref="H20:H23"/>
    <mergeCell ref="A25:A27"/>
    <mergeCell ref="BK24:BK27"/>
    <mergeCell ref="BL24:BL27"/>
    <mergeCell ref="BM24:BM27"/>
    <mergeCell ref="BN24:BN27"/>
    <mergeCell ref="BQ16:BQ19"/>
    <mergeCell ref="BR16:BR19"/>
    <mergeCell ref="BS16:BS19"/>
    <mergeCell ref="BT16:BT19"/>
    <mergeCell ref="BU16:BU19"/>
    <mergeCell ref="BR20:BR23"/>
    <mergeCell ref="BS20:BS23"/>
    <mergeCell ref="BT20:BT23"/>
    <mergeCell ref="BU20:BU23"/>
    <mergeCell ref="BQ20:BQ23"/>
    <mergeCell ref="BO16:BO19"/>
    <mergeCell ref="BP16:BP19"/>
    <mergeCell ref="AF16:AF19"/>
    <mergeCell ref="AL16:AL19"/>
    <mergeCell ref="AR16:AR19"/>
    <mergeCell ref="AX16:AX19"/>
    <mergeCell ref="BD16:BD19"/>
    <mergeCell ref="BJ16:BJ19"/>
    <mergeCell ref="N20:N23"/>
    <mergeCell ref="T20:T23"/>
    <mergeCell ref="Z20:AE23"/>
    <mergeCell ref="AF20:AF23"/>
    <mergeCell ref="BO20:BO23"/>
    <mergeCell ref="BP20:BP23"/>
    <mergeCell ref="A13:A15"/>
    <mergeCell ref="B16:B19"/>
    <mergeCell ref="H16:H19"/>
    <mergeCell ref="N16:N19"/>
    <mergeCell ref="T16:Y19"/>
    <mergeCell ref="Z16:Z19"/>
    <mergeCell ref="BL12:BL15"/>
    <mergeCell ref="BM12:BM15"/>
    <mergeCell ref="BN12:BN15"/>
    <mergeCell ref="AL12:AL15"/>
    <mergeCell ref="AR12:AR15"/>
    <mergeCell ref="AX12:AX15"/>
    <mergeCell ref="BD12:BD15"/>
    <mergeCell ref="BJ12:BJ15"/>
    <mergeCell ref="BK12:BK15"/>
    <mergeCell ref="B12:B15"/>
    <mergeCell ref="H12:H15"/>
    <mergeCell ref="A17:A19"/>
    <mergeCell ref="BK16:BK19"/>
    <mergeCell ref="BL16:BL19"/>
    <mergeCell ref="BM16:BM19"/>
    <mergeCell ref="BN16:BN19"/>
    <mergeCell ref="N12:S15"/>
    <mergeCell ref="T12:T15"/>
    <mergeCell ref="Z12:Z15"/>
    <mergeCell ref="AF12:AF15"/>
    <mergeCell ref="BQ8:BQ11"/>
    <mergeCell ref="BR8:BR11"/>
    <mergeCell ref="BS8:BS11"/>
    <mergeCell ref="BT8:BT11"/>
    <mergeCell ref="BU8:BU11"/>
    <mergeCell ref="BR12:BR15"/>
    <mergeCell ref="BS12:BS15"/>
    <mergeCell ref="BT12:BT15"/>
    <mergeCell ref="BU12:BU15"/>
    <mergeCell ref="BO12:BO15"/>
    <mergeCell ref="BP12:BP15"/>
    <mergeCell ref="BQ12:BQ15"/>
    <mergeCell ref="A9:A11"/>
    <mergeCell ref="BK8:BK11"/>
    <mergeCell ref="BL8:BL11"/>
    <mergeCell ref="BM8:BM11"/>
    <mergeCell ref="BN8:BN11"/>
    <mergeCell ref="BO8:BO11"/>
    <mergeCell ref="BP8:BP11"/>
    <mergeCell ref="AF8:AF11"/>
    <mergeCell ref="AL8:AL11"/>
    <mergeCell ref="AR8:AR11"/>
    <mergeCell ref="AX8:AX11"/>
    <mergeCell ref="BD8:BD11"/>
    <mergeCell ref="BJ8:BJ11"/>
    <mergeCell ref="BR4:BR7"/>
    <mergeCell ref="BS4:BS7"/>
    <mergeCell ref="BT4:BT7"/>
    <mergeCell ref="BU4:BU7"/>
    <mergeCell ref="A5:A7"/>
    <mergeCell ref="B8:B11"/>
    <mergeCell ref="H8:M11"/>
    <mergeCell ref="N8:N11"/>
    <mergeCell ref="T8:T11"/>
    <mergeCell ref="Z8:Z11"/>
    <mergeCell ref="BL4:BL7"/>
    <mergeCell ref="BM4:BM7"/>
    <mergeCell ref="BN4:BN7"/>
    <mergeCell ref="BO4:BO7"/>
    <mergeCell ref="BP4:BP7"/>
    <mergeCell ref="BQ4:BQ7"/>
    <mergeCell ref="AL4:AL7"/>
    <mergeCell ref="AR4:AR7"/>
    <mergeCell ref="AX4:AX7"/>
    <mergeCell ref="BD4:BD7"/>
    <mergeCell ref="BJ4:BJ7"/>
    <mergeCell ref="BK4:BK7"/>
    <mergeCell ref="B4:G7"/>
    <mergeCell ref="H4:H7"/>
    <mergeCell ref="N4:N7"/>
    <mergeCell ref="T4:T7"/>
    <mergeCell ref="Z4:Z7"/>
    <mergeCell ref="AF4:AF7"/>
    <mergeCell ref="BT2:BT3"/>
    <mergeCell ref="BU2:BU3"/>
    <mergeCell ref="B3:G3"/>
    <mergeCell ref="H3:M3"/>
    <mergeCell ref="N3:S3"/>
    <mergeCell ref="T3:Y3"/>
    <mergeCell ref="Z3:AE3"/>
    <mergeCell ref="AF3:AK3"/>
    <mergeCell ref="AL3:AQ3"/>
    <mergeCell ref="AR3:AW3"/>
    <mergeCell ref="BM2:BM3"/>
    <mergeCell ref="BN2:BN3"/>
    <mergeCell ref="BP2:BP3"/>
    <mergeCell ref="BQ2:BQ3"/>
    <mergeCell ref="BR2:BR3"/>
    <mergeCell ref="BS2:BS3"/>
    <mergeCell ref="AF2:AK2"/>
    <mergeCell ref="AL2:AQ2"/>
    <mergeCell ref="AR2:AW2"/>
    <mergeCell ref="AX2:BC2"/>
    <mergeCell ref="BD2:BI2"/>
    <mergeCell ref="BJ2:BL3"/>
    <mergeCell ref="AX3:BC3"/>
    <mergeCell ref="BD3:BI3"/>
    <mergeCell ref="B1:G1"/>
    <mergeCell ref="B2:G2"/>
    <mergeCell ref="H2:M2"/>
    <mergeCell ref="N2:S2"/>
    <mergeCell ref="T2:Y2"/>
    <mergeCell ref="Z2:AE2"/>
  </mergeCells>
  <phoneticPr fontId="13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50D27-9464-4415-9532-8B6EDD4D6D78}">
  <sheetPr>
    <tabColor rgb="FF00B0F0"/>
  </sheetPr>
  <dimension ref="A1:BY111"/>
  <sheetViews>
    <sheetView workbookViewId="0">
      <pane xSplit="1" topLeftCell="B1" activePane="topRight" state="frozen"/>
      <selection pane="topRight" activeCell="B3" sqref="B3:G3"/>
    </sheetView>
  </sheetViews>
  <sheetFormatPr defaultColWidth="9" defaultRowHeight="13.2" x14ac:dyDescent="0.2"/>
  <cols>
    <col min="1" max="1" width="9.44140625" customWidth="1"/>
    <col min="2" max="2" width="2.6640625" customWidth="1"/>
    <col min="3" max="4" width="3.109375" customWidth="1"/>
    <col min="5" max="5" width="1.6640625" customWidth="1"/>
    <col min="6" max="10" width="3.109375" customWidth="1"/>
    <col min="11" max="11" width="1.6640625" customWidth="1"/>
    <col min="12" max="16" width="3.109375" customWidth="1"/>
    <col min="17" max="17" width="1.6640625" customWidth="1"/>
    <col min="18" max="22" width="3.109375" customWidth="1"/>
    <col min="23" max="23" width="1.6640625" customWidth="1"/>
    <col min="24" max="28" width="3.109375" customWidth="1"/>
    <col min="29" max="29" width="1.6640625" customWidth="1"/>
    <col min="30" max="34" width="3.109375" customWidth="1"/>
    <col min="35" max="35" width="1.6640625" customWidth="1"/>
    <col min="36" max="37" width="3.109375" customWidth="1"/>
    <col min="38" max="40" width="3.109375" hidden="1" customWidth="1"/>
    <col min="41" max="41" width="1.6640625" hidden="1" customWidth="1"/>
    <col min="42" max="42" width="3.109375" hidden="1" customWidth="1"/>
    <col min="43" max="43" width="3" hidden="1" customWidth="1"/>
    <col min="44" max="46" width="3.109375" hidden="1" customWidth="1"/>
    <col min="47" max="47" width="1.6640625" hidden="1" customWidth="1"/>
    <col min="48" max="52" width="3.109375" hidden="1" customWidth="1"/>
    <col min="53" max="53" width="1.6640625" hidden="1" customWidth="1"/>
    <col min="54" max="58" width="3.109375" hidden="1" customWidth="1"/>
    <col min="59" max="59" width="1.6640625" hidden="1" customWidth="1"/>
    <col min="60" max="61" width="3.109375" hidden="1" customWidth="1"/>
    <col min="62" max="62" width="2.6640625" customWidth="1"/>
    <col min="63" max="63" width="0.77734375" customWidth="1"/>
    <col min="64" max="64" width="2.6640625" customWidth="1"/>
    <col min="65" max="65" width="3" customWidth="1"/>
    <col min="66" max="66" width="3.21875" customWidth="1"/>
    <col min="67" max="67" width="0.77734375" customWidth="1"/>
    <col min="68" max="68" width="2.77734375" customWidth="1"/>
    <col min="69" max="69" width="7.44140625" hidden="1" customWidth="1"/>
    <col min="70" max="70" width="4" hidden="1" customWidth="1"/>
    <col min="71" max="71" width="4.109375" hidden="1" customWidth="1"/>
    <col min="72" max="72" width="5.88671875" hidden="1" customWidth="1"/>
    <col min="73" max="73" width="4.6640625" customWidth="1"/>
    <col min="74" max="77" width="9" hidden="1" customWidth="1"/>
    <col min="258" max="258" width="9.44140625" customWidth="1"/>
    <col min="259" max="259" width="2.6640625" customWidth="1"/>
    <col min="260" max="261" width="3.109375" customWidth="1"/>
    <col min="262" max="262" width="1.6640625" customWidth="1"/>
    <col min="263" max="267" width="3.109375" customWidth="1"/>
    <col min="268" max="268" width="1.6640625" customWidth="1"/>
    <col min="269" max="273" width="3.109375" customWidth="1"/>
    <col min="274" max="274" width="1.6640625" customWidth="1"/>
    <col min="275" max="279" width="3.109375" customWidth="1"/>
    <col min="280" max="280" width="1.6640625" customWidth="1"/>
    <col min="281" max="285" width="3.109375" customWidth="1"/>
    <col min="286" max="286" width="1.6640625" customWidth="1"/>
    <col min="287" max="291" width="3.109375" customWidth="1"/>
    <col min="292" max="292" width="1.6640625" customWidth="1"/>
    <col min="293" max="297" width="3.109375" customWidth="1"/>
    <col min="298" max="298" width="1.6640625" customWidth="1"/>
    <col min="299" max="303" width="3.109375" customWidth="1"/>
    <col min="304" max="304" width="1.6640625" customWidth="1"/>
    <col min="305" max="309" width="3.109375" customWidth="1"/>
    <col min="310" max="310" width="1.6640625" customWidth="1"/>
    <col min="311" max="315" width="3.109375" customWidth="1"/>
    <col min="316" max="316" width="1.6640625" customWidth="1"/>
    <col min="317" max="318" width="3.109375" customWidth="1"/>
    <col min="319" max="319" width="2.6640625" customWidth="1"/>
    <col min="320" max="320" width="0.77734375" customWidth="1"/>
    <col min="321" max="321" width="2.21875" customWidth="1"/>
    <col min="322" max="322" width="3.21875" customWidth="1"/>
    <col min="323" max="323" width="0.77734375" customWidth="1"/>
    <col min="324" max="324" width="2.77734375" customWidth="1"/>
    <col min="325" max="325" width="5.88671875" customWidth="1"/>
    <col min="326" max="326" width="4" customWidth="1"/>
    <col min="327" max="327" width="3.6640625" customWidth="1"/>
    <col min="328" max="328" width="5.88671875" customWidth="1"/>
    <col min="329" max="329" width="4.6640625" customWidth="1"/>
    <col min="514" max="514" width="9.44140625" customWidth="1"/>
    <col min="515" max="515" width="2.6640625" customWidth="1"/>
    <col min="516" max="517" width="3.109375" customWidth="1"/>
    <col min="518" max="518" width="1.6640625" customWidth="1"/>
    <col min="519" max="523" width="3.109375" customWidth="1"/>
    <col min="524" max="524" width="1.6640625" customWidth="1"/>
    <col min="525" max="529" width="3.109375" customWidth="1"/>
    <col min="530" max="530" width="1.6640625" customWidth="1"/>
    <col min="531" max="535" width="3.109375" customWidth="1"/>
    <col min="536" max="536" width="1.6640625" customWidth="1"/>
    <col min="537" max="541" width="3.109375" customWidth="1"/>
    <col min="542" max="542" width="1.6640625" customWidth="1"/>
    <col min="543" max="547" width="3.109375" customWidth="1"/>
    <col min="548" max="548" width="1.6640625" customWidth="1"/>
    <col min="549" max="553" width="3.109375" customWidth="1"/>
    <col min="554" max="554" width="1.6640625" customWidth="1"/>
    <col min="555" max="559" width="3.109375" customWidth="1"/>
    <col min="560" max="560" width="1.6640625" customWidth="1"/>
    <col min="561" max="565" width="3.109375" customWidth="1"/>
    <col min="566" max="566" width="1.6640625" customWidth="1"/>
    <col min="567" max="571" width="3.109375" customWidth="1"/>
    <col min="572" max="572" width="1.6640625" customWidth="1"/>
    <col min="573" max="574" width="3.109375" customWidth="1"/>
    <col min="575" max="575" width="2.6640625" customWidth="1"/>
    <col min="576" max="576" width="0.77734375" customWidth="1"/>
    <col min="577" max="577" width="2.21875" customWidth="1"/>
    <col min="578" max="578" width="3.21875" customWidth="1"/>
    <col min="579" max="579" width="0.77734375" customWidth="1"/>
    <col min="580" max="580" width="2.77734375" customWidth="1"/>
    <col min="581" max="581" width="5.88671875" customWidth="1"/>
    <col min="582" max="582" width="4" customWidth="1"/>
    <col min="583" max="583" width="3.6640625" customWidth="1"/>
    <col min="584" max="584" width="5.88671875" customWidth="1"/>
    <col min="585" max="585" width="4.6640625" customWidth="1"/>
    <col min="770" max="770" width="9.44140625" customWidth="1"/>
    <col min="771" max="771" width="2.6640625" customWidth="1"/>
    <col min="772" max="773" width="3.109375" customWidth="1"/>
    <col min="774" max="774" width="1.6640625" customWidth="1"/>
    <col min="775" max="779" width="3.109375" customWidth="1"/>
    <col min="780" max="780" width="1.6640625" customWidth="1"/>
    <col min="781" max="785" width="3.109375" customWidth="1"/>
    <col min="786" max="786" width="1.6640625" customWidth="1"/>
    <col min="787" max="791" width="3.109375" customWidth="1"/>
    <col min="792" max="792" width="1.6640625" customWidth="1"/>
    <col min="793" max="797" width="3.109375" customWidth="1"/>
    <col min="798" max="798" width="1.6640625" customWidth="1"/>
    <col min="799" max="803" width="3.109375" customWidth="1"/>
    <col min="804" max="804" width="1.6640625" customWidth="1"/>
    <col min="805" max="809" width="3.109375" customWidth="1"/>
    <col min="810" max="810" width="1.6640625" customWidth="1"/>
    <col min="811" max="815" width="3.109375" customWidth="1"/>
    <col min="816" max="816" width="1.6640625" customWidth="1"/>
    <col min="817" max="821" width="3.109375" customWidth="1"/>
    <col min="822" max="822" width="1.6640625" customWidth="1"/>
    <col min="823" max="827" width="3.109375" customWidth="1"/>
    <col min="828" max="828" width="1.6640625" customWidth="1"/>
    <col min="829" max="830" width="3.109375" customWidth="1"/>
    <col min="831" max="831" width="2.6640625" customWidth="1"/>
    <col min="832" max="832" width="0.77734375" customWidth="1"/>
    <col min="833" max="833" width="2.21875" customWidth="1"/>
    <col min="834" max="834" width="3.21875" customWidth="1"/>
    <col min="835" max="835" width="0.77734375" customWidth="1"/>
    <col min="836" max="836" width="2.77734375" customWidth="1"/>
    <col min="837" max="837" width="5.88671875" customWidth="1"/>
    <col min="838" max="838" width="4" customWidth="1"/>
    <col min="839" max="839" width="3.6640625" customWidth="1"/>
    <col min="840" max="840" width="5.88671875" customWidth="1"/>
    <col min="841" max="841" width="4.6640625" customWidth="1"/>
    <col min="1026" max="1026" width="9.44140625" customWidth="1"/>
    <col min="1027" max="1027" width="2.6640625" customWidth="1"/>
    <col min="1028" max="1029" width="3.109375" customWidth="1"/>
    <col min="1030" max="1030" width="1.6640625" customWidth="1"/>
    <col min="1031" max="1035" width="3.109375" customWidth="1"/>
    <col min="1036" max="1036" width="1.6640625" customWidth="1"/>
    <col min="1037" max="1041" width="3.109375" customWidth="1"/>
    <col min="1042" max="1042" width="1.6640625" customWidth="1"/>
    <col min="1043" max="1047" width="3.109375" customWidth="1"/>
    <col min="1048" max="1048" width="1.6640625" customWidth="1"/>
    <col min="1049" max="1053" width="3.109375" customWidth="1"/>
    <col min="1054" max="1054" width="1.6640625" customWidth="1"/>
    <col min="1055" max="1059" width="3.109375" customWidth="1"/>
    <col min="1060" max="1060" width="1.6640625" customWidth="1"/>
    <col min="1061" max="1065" width="3.109375" customWidth="1"/>
    <col min="1066" max="1066" width="1.6640625" customWidth="1"/>
    <col min="1067" max="1071" width="3.109375" customWidth="1"/>
    <col min="1072" max="1072" width="1.6640625" customWidth="1"/>
    <col min="1073" max="1077" width="3.109375" customWidth="1"/>
    <col min="1078" max="1078" width="1.6640625" customWidth="1"/>
    <col min="1079" max="1083" width="3.109375" customWidth="1"/>
    <col min="1084" max="1084" width="1.6640625" customWidth="1"/>
    <col min="1085" max="1086" width="3.109375" customWidth="1"/>
    <col min="1087" max="1087" width="2.6640625" customWidth="1"/>
    <col min="1088" max="1088" width="0.77734375" customWidth="1"/>
    <col min="1089" max="1089" width="2.21875" customWidth="1"/>
    <col min="1090" max="1090" width="3.21875" customWidth="1"/>
    <col min="1091" max="1091" width="0.77734375" customWidth="1"/>
    <col min="1092" max="1092" width="2.77734375" customWidth="1"/>
    <col min="1093" max="1093" width="5.88671875" customWidth="1"/>
    <col min="1094" max="1094" width="4" customWidth="1"/>
    <col min="1095" max="1095" width="3.6640625" customWidth="1"/>
    <col min="1096" max="1096" width="5.88671875" customWidth="1"/>
    <col min="1097" max="1097" width="4.6640625" customWidth="1"/>
    <col min="1282" max="1282" width="9.44140625" customWidth="1"/>
    <col min="1283" max="1283" width="2.6640625" customWidth="1"/>
    <col min="1284" max="1285" width="3.109375" customWidth="1"/>
    <col min="1286" max="1286" width="1.6640625" customWidth="1"/>
    <col min="1287" max="1291" width="3.109375" customWidth="1"/>
    <col min="1292" max="1292" width="1.6640625" customWidth="1"/>
    <col min="1293" max="1297" width="3.109375" customWidth="1"/>
    <col min="1298" max="1298" width="1.6640625" customWidth="1"/>
    <col min="1299" max="1303" width="3.109375" customWidth="1"/>
    <col min="1304" max="1304" width="1.6640625" customWidth="1"/>
    <col min="1305" max="1309" width="3.109375" customWidth="1"/>
    <col min="1310" max="1310" width="1.6640625" customWidth="1"/>
    <col min="1311" max="1315" width="3.109375" customWidth="1"/>
    <col min="1316" max="1316" width="1.6640625" customWidth="1"/>
    <col min="1317" max="1321" width="3.109375" customWidth="1"/>
    <col min="1322" max="1322" width="1.6640625" customWidth="1"/>
    <col min="1323" max="1327" width="3.109375" customWidth="1"/>
    <col min="1328" max="1328" width="1.6640625" customWidth="1"/>
    <col min="1329" max="1333" width="3.109375" customWidth="1"/>
    <col min="1334" max="1334" width="1.6640625" customWidth="1"/>
    <col min="1335" max="1339" width="3.109375" customWidth="1"/>
    <col min="1340" max="1340" width="1.6640625" customWidth="1"/>
    <col min="1341" max="1342" width="3.109375" customWidth="1"/>
    <col min="1343" max="1343" width="2.6640625" customWidth="1"/>
    <col min="1344" max="1344" width="0.77734375" customWidth="1"/>
    <col min="1345" max="1345" width="2.21875" customWidth="1"/>
    <col min="1346" max="1346" width="3.21875" customWidth="1"/>
    <col min="1347" max="1347" width="0.77734375" customWidth="1"/>
    <col min="1348" max="1348" width="2.77734375" customWidth="1"/>
    <col min="1349" max="1349" width="5.88671875" customWidth="1"/>
    <col min="1350" max="1350" width="4" customWidth="1"/>
    <col min="1351" max="1351" width="3.6640625" customWidth="1"/>
    <col min="1352" max="1352" width="5.88671875" customWidth="1"/>
    <col min="1353" max="1353" width="4.6640625" customWidth="1"/>
    <col min="1538" max="1538" width="9.44140625" customWidth="1"/>
    <col min="1539" max="1539" width="2.6640625" customWidth="1"/>
    <col min="1540" max="1541" width="3.109375" customWidth="1"/>
    <col min="1542" max="1542" width="1.6640625" customWidth="1"/>
    <col min="1543" max="1547" width="3.109375" customWidth="1"/>
    <col min="1548" max="1548" width="1.6640625" customWidth="1"/>
    <col min="1549" max="1553" width="3.109375" customWidth="1"/>
    <col min="1554" max="1554" width="1.6640625" customWidth="1"/>
    <col min="1555" max="1559" width="3.109375" customWidth="1"/>
    <col min="1560" max="1560" width="1.6640625" customWidth="1"/>
    <col min="1561" max="1565" width="3.109375" customWidth="1"/>
    <col min="1566" max="1566" width="1.6640625" customWidth="1"/>
    <col min="1567" max="1571" width="3.109375" customWidth="1"/>
    <col min="1572" max="1572" width="1.6640625" customWidth="1"/>
    <col min="1573" max="1577" width="3.109375" customWidth="1"/>
    <col min="1578" max="1578" width="1.6640625" customWidth="1"/>
    <col min="1579" max="1583" width="3.109375" customWidth="1"/>
    <col min="1584" max="1584" width="1.6640625" customWidth="1"/>
    <col min="1585" max="1589" width="3.109375" customWidth="1"/>
    <col min="1590" max="1590" width="1.6640625" customWidth="1"/>
    <col min="1591" max="1595" width="3.109375" customWidth="1"/>
    <col min="1596" max="1596" width="1.6640625" customWidth="1"/>
    <col min="1597" max="1598" width="3.109375" customWidth="1"/>
    <col min="1599" max="1599" width="2.6640625" customWidth="1"/>
    <col min="1600" max="1600" width="0.77734375" customWidth="1"/>
    <col min="1601" max="1601" width="2.21875" customWidth="1"/>
    <col min="1602" max="1602" width="3.21875" customWidth="1"/>
    <col min="1603" max="1603" width="0.77734375" customWidth="1"/>
    <col min="1604" max="1604" width="2.77734375" customWidth="1"/>
    <col min="1605" max="1605" width="5.88671875" customWidth="1"/>
    <col min="1606" max="1606" width="4" customWidth="1"/>
    <col min="1607" max="1607" width="3.6640625" customWidth="1"/>
    <col min="1608" max="1608" width="5.88671875" customWidth="1"/>
    <col min="1609" max="1609" width="4.6640625" customWidth="1"/>
    <col min="1794" max="1794" width="9.44140625" customWidth="1"/>
    <col min="1795" max="1795" width="2.6640625" customWidth="1"/>
    <col min="1796" max="1797" width="3.109375" customWidth="1"/>
    <col min="1798" max="1798" width="1.6640625" customWidth="1"/>
    <col min="1799" max="1803" width="3.109375" customWidth="1"/>
    <col min="1804" max="1804" width="1.6640625" customWidth="1"/>
    <col min="1805" max="1809" width="3.109375" customWidth="1"/>
    <col min="1810" max="1810" width="1.6640625" customWidth="1"/>
    <col min="1811" max="1815" width="3.109375" customWidth="1"/>
    <col min="1816" max="1816" width="1.6640625" customWidth="1"/>
    <col min="1817" max="1821" width="3.109375" customWidth="1"/>
    <col min="1822" max="1822" width="1.6640625" customWidth="1"/>
    <col min="1823" max="1827" width="3.109375" customWidth="1"/>
    <col min="1828" max="1828" width="1.6640625" customWidth="1"/>
    <col min="1829" max="1833" width="3.109375" customWidth="1"/>
    <col min="1834" max="1834" width="1.6640625" customWidth="1"/>
    <col min="1835" max="1839" width="3.109375" customWidth="1"/>
    <col min="1840" max="1840" width="1.6640625" customWidth="1"/>
    <col min="1841" max="1845" width="3.109375" customWidth="1"/>
    <col min="1846" max="1846" width="1.6640625" customWidth="1"/>
    <col min="1847" max="1851" width="3.109375" customWidth="1"/>
    <col min="1852" max="1852" width="1.6640625" customWidth="1"/>
    <col min="1853" max="1854" width="3.109375" customWidth="1"/>
    <col min="1855" max="1855" width="2.6640625" customWidth="1"/>
    <col min="1856" max="1856" width="0.77734375" customWidth="1"/>
    <col min="1857" max="1857" width="2.21875" customWidth="1"/>
    <col min="1858" max="1858" width="3.21875" customWidth="1"/>
    <col min="1859" max="1859" width="0.77734375" customWidth="1"/>
    <col min="1860" max="1860" width="2.77734375" customWidth="1"/>
    <col min="1861" max="1861" width="5.88671875" customWidth="1"/>
    <col min="1862" max="1862" width="4" customWidth="1"/>
    <col min="1863" max="1863" width="3.6640625" customWidth="1"/>
    <col min="1864" max="1864" width="5.88671875" customWidth="1"/>
    <col min="1865" max="1865" width="4.6640625" customWidth="1"/>
    <col min="2050" max="2050" width="9.44140625" customWidth="1"/>
    <col min="2051" max="2051" width="2.6640625" customWidth="1"/>
    <col min="2052" max="2053" width="3.109375" customWidth="1"/>
    <col min="2054" max="2054" width="1.6640625" customWidth="1"/>
    <col min="2055" max="2059" width="3.109375" customWidth="1"/>
    <col min="2060" max="2060" width="1.6640625" customWidth="1"/>
    <col min="2061" max="2065" width="3.109375" customWidth="1"/>
    <col min="2066" max="2066" width="1.6640625" customWidth="1"/>
    <col min="2067" max="2071" width="3.109375" customWidth="1"/>
    <col min="2072" max="2072" width="1.6640625" customWidth="1"/>
    <col min="2073" max="2077" width="3.109375" customWidth="1"/>
    <col min="2078" max="2078" width="1.6640625" customWidth="1"/>
    <col min="2079" max="2083" width="3.109375" customWidth="1"/>
    <col min="2084" max="2084" width="1.6640625" customWidth="1"/>
    <col min="2085" max="2089" width="3.109375" customWidth="1"/>
    <col min="2090" max="2090" width="1.6640625" customWidth="1"/>
    <col min="2091" max="2095" width="3.109375" customWidth="1"/>
    <col min="2096" max="2096" width="1.6640625" customWidth="1"/>
    <col min="2097" max="2101" width="3.109375" customWidth="1"/>
    <col min="2102" max="2102" width="1.6640625" customWidth="1"/>
    <col min="2103" max="2107" width="3.109375" customWidth="1"/>
    <col min="2108" max="2108" width="1.6640625" customWidth="1"/>
    <col min="2109" max="2110" width="3.109375" customWidth="1"/>
    <col min="2111" max="2111" width="2.6640625" customWidth="1"/>
    <col min="2112" max="2112" width="0.77734375" customWidth="1"/>
    <col min="2113" max="2113" width="2.21875" customWidth="1"/>
    <col min="2114" max="2114" width="3.21875" customWidth="1"/>
    <col min="2115" max="2115" width="0.77734375" customWidth="1"/>
    <col min="2116" max="2116" width="2.77734375" customWidth="1"/>
    <col min="2117" max="2117" width="5.88671875" customWidth="1"/>
    <col min="2118" max="2118" width="4" customWidth="1"/>
    <col min="2119" max="2119" width="3.6640625" customWidth="1"/>
    <col min="2120" max="2120" width="5.88671875" customWidth="1"/>
    <col min="2121" max="2121" width="4.6640625" customWidth="1"/>
    <col min="2306" max="2306" width="9.44140625" customWidth="1"/>
    <col min="2307" max="2307" width="2.6640625" customWidth="1"/>
    <col min="2308" max="2309" width="3.109375" customWidth="1"/>
    <col min="2310" max="2310" width="1.6640625" customWidth="1"/>
    <col min="2311" max="2315" width="3.109375" customWidth="1"/>
    <col min="2316" max="2316" width="1.6640625" customWidth="1"/>
    <col min="2317" max="2321" width="3.109375" customWidth="1"/>
    <col min="2322" max="2322" width="1.6640625" customWidth="1"/>
    <col min="2323" max="2327" width="3.109375" customWidth="1"/>
    <col min="2328" max="2328" width="1.6640625" customWidth="1"/>
    <col min="2329" max="2333" width="3.109375" customWidth="1"/>
    <col min="2334" max="2334" width="1.6640625" customWidth="1"/>
    <col min="2335" max="2339" width="3.109375" customWidth="1"/>
    <col min="2340" max="2340" width="1.6640625" customWidth="1"/>
    <col min="2341" max="2345" width="3.109375" customWidth="1"/>
    <col min="2346" max="2346" width="1.6640625" customWidth="1"/>
    <col min="2347" max="2351" width="3.109375" customWidth="1"/>
    <col min="2352" max="2352" width="1.6640625" customWidth="1"/>
    <col min="2353" max="2357" width="3.109375" customWidth="1"/>
    <col min="2358" max="2358" width="1.6640625" customWidth="1"/>
    <col min="2359" max="2363" width="3.109375" customWidth="1"/>
    <col min="2364" max="2364" width="1.6640625" customWidth="1"/>
    <col min="2365" max="2366" width="3.109375" customWidth="1"/>
    <col min="2367" max="2367" width="2.6640625" customWidth="1"/>
    <col min="2368" max="2368" width="0.77734375" customWidth="1"/>
    <col min="2369" max="2369" width="2.21875" customWidth="1"/>
    <col min="2370" max="2370" width="3.21875" customWidth="1"/>
    <col min="2371" max="2371" width="0.77734375" customWidth="1"/>
    <col min="2372" max="2372" width="2.77734375" customWidth="1"/>
    <col min="2373" max="2373" width="5.88671875" customWidth="1"/>
    <col min="2374" max="2374" width="4" customWidth="1"/>
    <col min="2375" max="2375" width="3.6640625" customWidth="1"/>
    <col min="2376" max="2376" width="5.88671875" customWidth="1"/>
    <col min="2377" max="2377" width="4.6640625" customWidth="1"/>
    <col min="2562" max="2562" width="9.44140625" customWidth="1"/>
    <col min="2563" max="2563" width="2.6640625" customWidth="1"/>
    <col min="2564" max="2565" width="3.109375" customWidth="1"/>
    <col min="2566" max="2566" width="1.6640625" customWidth="1"/>
    <col min="2567" max="2571" width="3.109375" customWidth="1"/>
    <col min="2572" max="2572" width="1.6640625" customWidth="1"/>
    <col min="2573" max="2577" width="3.109375" customWidth="1"/>
    <col min="2578" max="2578" width="1.6640625" customWidth="1"/>
    <col min="2579" max="2583" width="3.109375" customWidth="1"/>
    <col min="2584" max="2584" width="1.6640625" customWidth="1"/>
    <col min="2585" max="2589" width="3.109375" customWidth="1"/>
    <col min="2590" max="2590" width="1.6640625" customWidth="1"/>
    <col min="2591" max="2595" width="3.109375" customWidth="1"/>
    <col min="2596" max="2596" width="1.6640625" customWidth="1"/>
    <col min="2597" max="2601" width="3.109375" customWidth="1"/>
    <col min="2602" max="2602" width="1.6640625" customWidth="1"/>
    <col min="2603" max="2607" width="3.109375" customWidth="1"/>
    <col min="2608" max="2608" width="1.6640625" customWidth="1"/>
    <col min="2609" max="2613" width="3.109375" customWidth="1"/>
    <col min="2614" max="2614" width="1.6640625" customWidth="1"/>
    <col min="2615" max="2619" width="3.109375" customWidth="1"/>
    <col min="2620" max="2620" width="1.6640625" customWidth="1"/>
    <col min="2621" max="2622" width="3.109375" customWidth="1"/>
    <col min="2623" max="2623" width="2.6640625" customWidth="1"/>
    <col min="2624" max="2624" width="0.77734375" customWidth="1"/>
    <col min="2625" max="2625" width="2.21875" customWidth="1"/>
    <col min="2626" max="2626" width="3.21875" customWidth="1"/>
    <col min="2627" max="2627" width="0.77734375" customWidth="1"/>
    <col min="2628" max="2628" width="2.77734375" customWidth="1"/>
    <col min="2629" max="2629" width="5.88671875" customWidth="1"/>
    <col min="2630" max="2630" width="4" customWidth="1"/>
    <col min="2631" max="2631" width="3.6640625" customWidth="1"/>
    <col min="2632" max="2632" width="5.88671875" customWidth="1"/>
    <col min="2633" max="2633" width="4.6640625" customWidth="1"/>
    <col min="2818" max="2818" width="9.44140625" customWidth="1"/>
    <col min="2819" max="2819" width="2.6640625" customWidth="1"/>
    <col min="2820" max="2821" width="3.109375" customWidth="1"/>
    <col min="2822" max="2822" width="1.6640625" customWidth="1"/>
    <col min="2823" max="2827" width="3.109375" customWidth="1"/>
    <col min="2828" max="2828" width="1.6640625" customWidth="1"/>
    <col min="2829" max="2833" width="3.109375" customWidth="1"/>
    <col min="2834" max="2834" width="1.6640625" customWidth="1"/>
    <col min="2835" max="2839" width="3.109375" customWidth="1"/>
    <col min="2840" max="2840" width="1.6640625" customWidth="1"/>
    <col min="2841" max="2845" width="3.109375" customWidth="1"/>
    <col min="2846" max="2846" width="1.6640625" customWidth="1"/>
    <col min="2847" max="2851" width="3.109375" customWidth="1"/>
    <col min="2852" max="2852" width="1.6640625" customWidth="1"/>
    <col min="2853" max="2857" width="3.109375" customWidth="1"/>
    <col min="2858" max="2858" width="1.6640625" customWidth="1"/>
    <col min="2859" max="2863" width="3.109375" customWidth="1"/>
    <col min="2864" max="2864" width="1.6640625" customWidth="1"/>
    <col min="2865" max="2869" width="3.109375" customWidth="1"/>
    <col min="2870" max="2870" width="1.6640625" customWidth="1"/>
    <col min="2871" max="2875" width="3.109375" customWidth="1"/>
    <col min="2876" max="2876" width="1.6640625" customWidth="1"/>
    <col min="2877" max="2878" width="3.109375" customWidth="1"/>
    <col min="2879" max="2879" width="2.6640625" customWidth="1"/>
    <col min="2880" max="2880" width="0.77734375" customWidth="1"/>
    <col min="2881" max="2881" width="2.21875" customWidth="1"/>
    <col min="2882" max="2882" width="3.21875" customWidth="1"/>
    <col min="2883" max="2883" width="0.77734375" customWidth="1"/>
    <col min="2884" max="2884" width="2.77734375" customWidth="1"/>
    <col min="2885" max="2885" width="5.88671875" customWidth="1"/>
    <col min="2886" max="2886" width="4" customWidth="1"/>
    <col min="2887" max="2887" width="3.6640625" customWidth="1"/>
    <col min="2888" max="2888" width="5.88671875" customWidth="1"/>
    <col min="2889" max="2889" width="4.6640625" customWidth="1"/>
    <col min="3074" max="3074" width="9.44140625" customWidth="1"/>
    <col min="3075" max="3075" width="2.6640625" customWidth="1"/>
    <col min="3076" max="3077" width="3.109375" customWidth="1"/>
    <col min="3078" max="3078" width="1.6640625" customWidth="1"/>
    <col min="3079" max="3083" width="3.109375" customWidth="1"/>
    <col min="3084" max="3084" width="1.6640625" customWidth="1"/>
    <col min="3085" max="3089" width="3.109375" customWidth="1"/>
    <col min="3090" max="3090" width="1.6640625" customWidth="1"/>
    <col min="3091" max="3095" width="3.109375" customWidth="1"/>
    <col min="3096" max="3096" width="1.6640625" customWidth="1"/>
    <col min="3097" max="3101" width="3.109375" customWidth="1"/>
    <col min="3102" max="3102" width="1.6640625" customWidth="1"/>
    <col min="3103" max="3107" width="3.109375" customWidth="1"/>
    <col min="3108" max="3108" width="1.6640625" customWidth="1"/>
    <col min="3109" max="3113" width="3.109375" customWidth="1"/>
    <col min="3114" max="3114" width="1.6640625" customWidth="1"/>
    <col min="3115" max="3119" width="3.109375" customWidth="1"/>
    <col min="3120" max="3120" width="1.6640625" customWidth="1"/>
    <col min="3121" max="3125" width="3.109375" customWidth="1"/>
    <col min="3126" max="3126" width="1.6640625" customWidth="1"/>
    <col min="3127" max="3131" width="3.109375" customWidth="1"/>
    <col min="3132" max="3132" width="1.6640625" customWidth="1"/>
    <col min="3133" max="3134" width="3.109375" customWidth="1"/>
    <col min="3135" max="3135" width="2.6640625" customWidth="1"/>
    <col min="3136" max="3136" width="0.77734375" customWidth="1"/>
    <col min="3137" max="3137" width="2.21875" customWidth="1"/>
    <col min="3138" max="3138" width="3.21875" customWidth="1"/>
    <col min="3139" max="3139" width="0.77734375" customWidth="1"/>
    <col min="3140" max="3140" width="2.77734375" customWidth="1"/>
    <col min="3141" max="3141" width="5.88671875" customWidth="1"/>
    <col min="3142" max="3142" width="4" customWidth="1"/>
    <col min="3143" max="3143" width="3.6640625" customWidth="1"/>
    <col min="3144" max="3144" width="5.88671875" customWidth="1"/>
    <col min="3145" max="3145" width="4.6640625" customWidth="1"/>
    <col min="3330" max="3330" width="9.44140625" customWidth="1"/>
    <col min="3331" max="3331" width="2.6640625" customWidth="1"/>
    <col min="3332" max="3333" width="3.109375" customWidth="1"/>
    <col min="3334" max="3334" width="1.6640625" customWidth="1"/>
    <col min="3335" max="3339" width="3.109375" customWidth="1"/>
    <col min="3340" max="3340" width="1.6640625" customWidth="1"/>
    <col min="3341" max="3345" width="3.109375" customWidth="1"/>
    <col min="3346" max="3346" width="1.6640625" customWidth="1"/>
    <col min="3347" max="3351" width="3.109375" customWidth="1"/>
    <col min="3352" max="3352" width="1.6640625" customWidth="1"/>
    <col min="3353" max="3357" width="3.109375" customWidth="1"/>
    <col min="3358" max="3358" width="1.6640625" customWidth="1"/>
    <col min="3359" max="3363" width="3.109375" customWidth="1"/>
    <col min="3364" max="3364" width="1.6640625" customWidth="1"/>
    <col min="3365" max="3369" width="3.109375" customWidth="1"/>
    <col min="3370" max="3370" width="1.6640625" customWidth="1"/>
    <col min="3371" max="3375" width="3.109375" customWidth="1"/>
    <col min="3376" max="3376" width="1.6640625" customWidth="1"/>
    <col min="3377" max="3381" width="3.109375" customWidth="1"/>
    <col min="3382" max="3382" width="1.6640625" customWidth="1"/>
    <col min="3383" max="3387" width="3.109375" customWidth="1"/>
    <col min="3388" max="3388" width="1.6640625" customWidth="1"/>
    <col min="3389" max="3390" width="3.109375" customWidth="1"/>
    <col min="3391" max="3391" width="2.6640625" customWidth="1"/>
    <col min="3392" max="3392" width="0.77734375" customWidth="1"/>
    <col min="3393" max="3393" width="2.21875" customWidth="1"/>
    <col min="3394" max="3394" width="3.21875" customWidth="1"/>
    <col min="3395" max="3395" width="0.77734375" customWidth="1"/>
    <col min="3396" max="3396" width="2.77734375" customWidth="1"/>
    <col min="3397" max="3397" width="5.88671875" customWidth="1"/>
    <col min="3398" max="3398" width="4" customWidth="1"/>
    <col min="3399" max="3399" width="3.6640625" customWidth="1"/>
    <col min="3400" max="3400" width="5.88671875" customWidth="1"/>
    <col min="3401" max="3401" width="4.6640625" customWidth="1"/>
    <col min="3586" max="3586" width="9.44140625" customWidth="1"/>
    <col min="3587" max="3587" width="2.6640625" customWidth="1"/>
    <col min="3588" max="3589" width="3.109375" customWidth="1"/>
    <col min="3590" max="3590" width="1.6640625" customWidth="1"/>
    <col min="3591" max="3595" width="3.109375" customWidth="1"/>
    <col min="3596" max="3596" width="1.6640625" customWidth="1"/>
    <col min="3597" max="3601" width="3.109375" customWidth="1"/>
    <col min="3602" max="3602" width="1.6640625" customWidth="1"/>
    <col min="3603" max="3607" width="3.109375" customWidth="1"/>
    <col min="3608" max="3608" width="1.6640625" customWidth="1"/>
    <col min="3609" max="3613" width="3.109375" customWidth="1"/>
    <col min="3614" max="3614" width="1.6640625" customWidth="1"/>
    <col min="3615" max="3619" width="3.109375" customWidth="1"/>
    <col min="3620" max="3620" width="1.6640625" customWidth="1"/>
    <col min="3621" max="3625" width="3.109375" customWidth="1"/>
    <col min="3626" max="3626" width="1.6640625" customWidth="1"/>
    <col min="3627" max="3631" width="3.109375" customWidth="1"/>
    <col min="3632" max="3632" width="1.6640625" customWidth="1"/>
    <col min="3633" max="3637" width="3.109375" customWidth="1"/>
    <col min="3638" max="3638" width="1.6640625" customWidth="1"/>
    <col min="3639" max="3643" width="3.109375" customWidth="1"/>
    <col min="3644" max="3644" width="1.6640625" customWidth="1"/>
    <col min="3645" max="3646" width="3.109375" customWidth="1"/>
    <col min="3647" max="3647" width="2.6640625" customWidth="1"/>
    <col min="3648" max="3648" width="0.77734375" customWidth="1"/>
    <col min="3649" max="3649" width="2.21875" customWidth="1"/>
    <col min="3650" max="3650" width="3.21875" customWidth="1"/>
    <col min="3651" max="3651" width="0.77734375" customWidth="1"/>
    <col min="3652" max="3652" width="2.77734375" customWidth="1"/>
    <col min="3653" max="3653" width="5.88671875" customWidth="1"/>
    <col min="3654" max="3654" width="4" customWidth="1"/>
    <col min="3655" max="3655" width="3.6640625" customWidth="1"/>
    <col min="3656" max="3656" width="5.88671875" customWidth="1"/>
    <col min="3657" max="3657" width="4.6640625" customWidth="1"/>
    <col min="3842" max="3842" width="9.44140625" customWidth="1"/>
    <col min="3843" max="3843" width="2.6640625" customWidth="1"/>
    <col min="3844" max="3845" width="3.109375" customWidth="1"/>
    <col min="3846" max="3846" width="1.6640625" customWidth="1"/>
    <col min="3847" max="3851" width="3.109375" customWidth="1"/>
    <col min="3852" max="3852" width="1.6640625" customWidth="1"/>
    <col min="3853" max="3857" width="3.109375" customWidth="1"/>
    <col min="3858" max="3858" width="1.6640625" customWidth="1"/>
    <col min="3859" max="3863" width="3.109375" customWidth="1"/>
    <col min="3864" max="3864" width="1.6640625" customWidth="1"/>
    <col min="3865" max="3869" width="3.109375" customWidth="1"/>
    <col min="3870" max="3870" width="1.6640625" customWidth="1"/>
    <col min="3871" max="3875" width="3.109375" customWidth="1"/>
    <col min="3876" max="3876" width="1.6640625" customWidth="1"/>
    <col min="3877" max="3881" width="3.109375" customWidth="1"/>
    <col min="3882" max="3882" width="1.6640625" customWidth="1"/>
    <col min="3883" max="3887" width="3.109375" customWidth="1"/>
    <col min="3888" max="3888" width="1.6640625" customWidth="1"/>
    <col min="3889" max="3893" width="3.109375" customWidth="1"/>
    <col min="3894" max="3894" width="1.6640625" customWidth="1"/>
    <col min="3895" max="3899" width="3.109375" customWidth="1"/>
    <col min="3900" max="3900" width="1.6640625" customWidth="1"/>
    <col min="3901" max="3902" width="3.109375" customWidth="1"/>
    <col min="3903" max="3903" width="2.6640625" customWidth="1"/>
    <col min="3904" max="3904" width="0.77734375" customWidth="1"/>
    <col min="3905" max="3905" width="2.21875" customWidth="1"/>
    <col min="3906" max="3906" width="3.21875" customWidth="1"/>
    <col min="3907" max="3907" width="0.77734375" customWidth="1"/>
    <col min="3908" max="3908" width="2.77734375" customWidth="1"/>
    <col min="3909" max="3909" width="5.88671875" customWidth="1"/>
    <col min="3910" max="3910" width="4" customWidth="1"/>
    <col min="3911" max="3911" width="3.6640625" customWidth="1"/>
    <col min="3912" max="3912" width="5.88671875" customWidth="1"/>
    <col min="3913" max="3913" width="4.6640625" customWidth="1"/>
    <col min="4098" max="4098" width="9.44140625" customWidth="1"/>
    <col min="4099" max="4099" width="2.6640625" customWidth="1"/>
    <col min="4100" max="4101" width="3.109375" customWidth="1"/>
    <col min="4102" max="4102" width="1.6640625" customWidth="1"/>
    <col min="4103" max="4107" width="3.109375" customWidth="1"/>
    <col min="4108" max="4108" width="1.6640625" customWidth="1"/>
    <col min="4109" max="4113" width="3.109375" customWidth="1"/>
    <col min="4114" max="4114" width="1.6640625" customWidth="1"/>
    <col min="4115" max="4119" width="3.109375" customWidth="1"/>
    <col min="4120" max="4120" width="1.6640625" customWidth="1"/>
    <col min="4121" max="4125" width="3.109375" customWidth="1"/>
    <col min="4126" max="4126" width="1.6640625" customWidth="1"/>
    <col min="4127" max="4131" width="3.109375" customWidth="1"/>
    <col min="4132" max="4132" width="1.6640625" customWidth="1"/>
    <col min="4133" max="4137" width="3.109375" customWidth="1"/>
    <col min="4138" max="4138" width="1.6640625" customWidth="1"/>
    <col min="4139" max="4143" width="3.109375" customWidth="1"/>
    <col min="4144" max="4144" width="1.6640625" customWidth="1"/>
    <col min="4145" max="4149" width="3.109375" customWidth="1"/>
    <col min="4150" max="4150" width="1.6640625" customWidth="1"/>
    <col min="4151" max="4155" width="3.109375" customWidth="1"/>
    <col min="4156" max="4156" width="1.6640625" customWidth="1"/>
    <col min="4157" max="4158" width="3.109375" customWidth="1"/>
    <col min="4159" max="4159" width="2.6640625" customWidth="1"/>
    <col min="4160" max="4160" width="0.77734375" customWidth="1"/>
    <col min="4161" max="4161" width="2.21875" customWidth="1"/>
    <col min="4162" max="4162" width="3.21875" customWidth="1"/>
    <col min="4163" max="4163" width="0.77734375" customWidth="1"/>
    <col min="4164" max="4164" width="2.77734375" customWidth="1"/>
    <col min="4165" max="4165" width="5.88671875" customWidth="1"/>
    <col min="4166" max="4166" width="4" customWidth="1"/>
    <col min="4167" max="4167" width="3.6640625" customWidth="1"/>
    <col min="4168" max="4168" width="5.88671875" customWidth="1"/>
    <col min="4169" max="4169" width="4.6640625" customWidth="1"/>
    <col min="4354" max="4354" width="9.44140625" customWidth="1"/>
    <col min="4355" max="4355" width="2.6640625" customWidth="1"/>
    <col min="4356" max="4357" width="3.109375" customWidth="1"/>
    <col min="4358" max="4358" width="1.6640625" customWidth="1"/>
    <col min="4359" max="4363" width="3.109375" customWidth="1"/>
    <col min="4364" max="4364" width="1.6640625" customWidth="1"/>
    <col min="4365" max="4369" width="3.109375" customWidth="1"/>
    <col min="4370" max="4370" width="1.6640625" customWidth="1"/>
    <col min="4371" max="4375" width="3.109375" customWidth="1"/>
    <col min="4376" max="4376" width="1.6640625" customWidth="1"/>
    <col min="4377" max="4381" width="3.109375" customWidth="1"/>
    <col min="4382" max="4382" width="1.6640625" customWidth="1"/>
    <col min="4383" max="4387" width="3.109375" customWidth="1"/>
    <col min="4388" max="4388" width="1.6640625" customWidth="1"/>
    <col min="4389" max="4393" width="3.109375" customWidth="1"/>
    <col min="4394" max="4394" width="1.6640625" customWidth="1"/>
    <col min="4395" max="4399" width="3.109375" customWidth="1"/>
    <col min="4400" max="4400" width="1.6640625" customWidth="1"/>
    <col min="4401" max="4405" width="3.109375" customWidth="1"/>
    <col min="4406" max="4406" width="1.6640625" customWidth="1"/>
    <col min="4407" max="4411" width="3.109375" customWidth="1"/>
    <col min="4412" max="4412" width="1.6640625" customWidth="1"/>
    <col min="4413" max="4414" width="3.109375" customWidth="1"/>
    <col min="4415" max="4415" width="2.6640625" customWidth="1"/>
    <col min="4416" max="4416" width="0.77734375" customWidth="1"/>
    <col min="4417" max="4417" width="2.21875" customWidth="1"/>
    <col min="4418" max="4418" width="3.21875" customWidth="1"/>
    <col min="4419" max="4419" width="0.77734375" customWidth="1"/>
    <col min="4420" max="4420" width="2.77734375" customWidth="1"/>
    <col min="4421" max="4421" width="5.88671875" customWidth="1"/>
    <col min="4422" max="4422" width="4" customWidth="1"/>
    <col min="4423" max="4423" width="3.6640625" customWidth="1"/>
    <col min="4424" max="4424" width="5.88671875" customWidth="1"/>
    <col min="4425" max="4425" width="4.6640625" customWidth="1"/>
    <col min="4610" max="4610" width="9.44140625" customWidth="1"/>
    <col min="4611" max="4611" width="2.6640625" customWidth="1"/>
    <col min="4612" max="4613" width="3.109375" customWidth="1"/>
    <col min="4614" max="4614" width="1.6640625" customWidth="1"/>
    <col min="4615" max="4619" width="3.109375" customWidth="1"/>
    <col min="4620" max="4620" width="1.6640625" customWidth="1"/>
    <col min="4621" max="4625" width="3.109375" customWidth="1"/>
    <col min="4626" max="4626" width="1.6640625" customWidth="1"/>
    <col min="4627" max="4631" width="3.109375" customWidth="1"/>
    <col min="4632" max="4632" width="1.6640625" customWidth="1"/>
    <col min="4633" max="4637" width="3.109375" customWidth="1"/>
    <col min="4638" max="4638" width="1.6640625" customWidth="1"/>
    <col min="4639" max="4643" width="3.109375" customWidth="1"/>
    <col min="4644" max="4644" width="1.6640625" customWidth="1"/>
    <col min="4645" max="4649" width="3.109375" customWidth="1"/>
    <col min="4650" max="4650" width="1.6640625" customWidth="1"/>
    <col min="4651" max="4655" width="3.109375" customWidth="1"/>
    <col min="4656" max="4656" width="1.6640625" customWidth="1"/>
    <col min="4657" max="4661" width="3.109375" customWidth="1"/>
    <col min="4662" max="4662" width="1.6640625" customWidth="1"/>
    <col min="4663" max="4667" width="3.109375" customWidth="1"/>
    <col min="4668" max="4668" width="1.6640625" customWidth="1"/>
    <col min="4669" max="4670" width="3.109375" customWidth="1"/>
    <col min="4671" max="4671" width="2.6640625" customWidth="1"/>
    <col min="4672" max="4672" width="0.77734375" customWidth="1"/>
    <col min="4673" max="4673" width="2.21875" customWidth="1"/>
    <col min="4674" max="4674" width="3.21875" customWidth="1"/>
    <col min="4675" max="4675" width="0.77734375" customWidth="1"/>
    <col min="4676" max="4676" width="2.77734375" customWidth="1"/>
    <col min="4677" max="4677" width="5.88671875" customWidth="1"/>
    <col min="4678" max="4678" width="4" customWidth="1"/>
    <col min="4679" max="4679" width="3.6640625" customWidth="1"/>
    <col min="4680" max="4680" width="5.88671875" customWidth="1"/>
    <col min="4681" max="4681" width="4.6640625" customWidth="1"/>
    <col min="4866" max="4866" width="9.44140625" customWidth="1"/>
    <col min="4867" max="4867" width="2.6640625" customWidth="1"/>
    <col min="4868" max="4869" width="3.109375" customWidth="1"/>
    <col min="4870" max="4870" width="1.6640625" customWidth="1"/>
    <col min="4871" max="4875" width="3.109375" customWidth="1"/>
    <col min="4876" max="4876" width="1.6640625" customWidth="1"/>
    <col min="4877" max="4881" width="3.109375" customWidth="1"/>
    <col min="4882" max="4882" width="1.6640625" customWidth="1"/>
    <col min="4883" max="4887" width="3.109375" customWidth="1"/>
    <col min="4888" max="4888" width="1.6640625" customWidth="1"/>
    <col min="4889" max="4893" width="3.109375" customWidth="1"/>
    <col min="4894" max="4894" width="1.6640625" customWidth="1"/>
    <col min="4895" max="4899" width="3.109375" customWidth="1"/>
    <col min="4900" max="4900" width="1.6640625" customWidth="1"/>
    <col min="4901" max="4905" width="3.109375" customWidth="1"/>
    <col min="4906" max="4906" width="1.6640625" customWidth="1"/>
    <col min="4907" max="4911" width="3.109375" customWidth="1"/>
    <col min="4912" max="4912" width="1.6640625" customWidth="1"/>
    <col min="4913" max="4917" width="3.109375" customWidth="1"/>
    <col min="4918" max="4918" width="1.6640625" customWidth="1"/>
    <col min="4919" max="4923" width="3.109375" customWidth="1"/>
    <col min="4924" max="4924" width="1.6640625" customWidth="1"/>
    <col min="4925" max="4926" width="3.109375" customWidth="1"/>
    <col min="4927" max="4927" width="2.6640625" customWidth="1"/>
    <col min="4928" max="4928" width="0.77734375" customWidth="1"/>
    <col min="4929" max="4929" width="2.21875" customWidth="1"/>
    <col min="4930" max="4930" width="3.21875" customWidth="1"/>
    <col min="4931" max="4931" width="0.77734375" customWidth="1"/>
    <col min="4932" max="4932" width="2.77734375" customWidth="1"/>
    <col min="4933" max="4933" width="5.88671875" customWidth="1"/>
    <col min="4934" max="4934" width="4" customWidth="1"/>
    <col min="4935" max="4935" width="3.6640625" customWidth="1"/>
    <col min="4936" max="4936" width="5.88671875" customWidth="1"/>
    <col min="4937" max="4937" width="4.6640625" customWidth="1"/>
    <col min="5122" max="5122" width="9.44140625" customWidth="1"/>
    <col min="5123" max="5123" width="2.6640625" customWidth="1"/>
    <col min="5124" max="5125" width="3.109375" customWidth="1"/>
    <col min="5126" max="5126" width="1.6640625" customWidth="1"/>
    <col min="5127" max="5131" width="3.109375" customWidth="1"/>
    <col min="5132" max="5132" width="1.6640625" customWidth="1"/>
    <col min="5133" max="5137" width="3.109375" customWidth="1"/>
    <col min="5138" max="5138" width="1.6640625" customWidth="1"/>
    <col min="5139" max="5143" width="3.109375" customWidth="1"/>
    <col min="5144" max="5144" width="1.6640625" customWidth="1"/>
    <col min="5145" max="5149" width="3.109375" customWidth="1"/>
    <col min="5150" max="5150" width="1.6640625" customWidth="1"/>
    <col min="5151" max="5155" width="3.109375" customWidth="1"/>
    <col min="5156" max="5156" width="1.6640625" customWidth="1"/>
    <col min="5157" max="5161" width="3.109375" customWidth="1"/>
    <col min="5162" max="5162" width="1.6640625" customWidth="1"/>
    <col min="5163" max="5167" width="3.109375" customWidth="1"/>
    <col min="5168" max="5168" width="1.6640625" customWidth="1"/>
    <col min="5169" max="5173" width="3.109375" customWidth="1"/>
    <col min="5174" max="5174" width="1.6640625" customWidth="1"/>
    <col min="5175" max="5179" width="3.109375" customWidth="1"/>
    <col min="5180" max="5180" width="1.6640625" customWidth="1"/>
    <col min="5181" max="5182" width="3.109375" customWidth="1"/>
    <col min="5183" max="5183" width="2.6640625" customWidth="1"/>
    <col min="5184" max="5184" width="0.77734375" customWidth="1"/>
    <col min="5185" max="5185" width="2.21875" customWidth="1"/>
    <col min="5186" max="5186" width="3.21875" customWidth="1"/>
    <col min="5187" max="5187" width="0.77734375" customWidth="1"/>
    <col min="5188" max="5188" width="2.77734375" customWidth="1"/>
    <col min="5189" max="5189" width="5.88671875" customWidth="1"/>
    <col min="5190" max="5190" width="4" customWidth="1"/>
    <col min="5191" max="5191" width="3.6640625" customWidth="1"/>
    <col min="5192" max="5192" width="5.88671875" customWidth="1"/>
    <col min="5193" max="5193" width="4.6640625" customWidth="1"/>
    <col min="5378" max="5378" width="9.44140625" customWidth="1"/>
    <col min="5379" max="5379" width="2.6640625" customWidth="1"/>
    <col min="5380" max="5381" width="3.109375" customWidth="1"/>
    <col min="5382" max="5382" width="1.6640625" customWidth="1"/>
    <col min="5383" max="5387" width="3.109375" customWidth="1"/>
    <col min="5388" max="5388" width="1.6640625" customWidth="1"/>
    <col min="5389" max="5393" width="3.109375" customWidth="1"/>
    <col min="5394" max="5394" width="1.6640625" customWidth="1"/>
    <col min="5395" max="5399" width="3.109375" customWidth="1"/>
    <col min="5400" max="5400" width="1.6640625" customWidth="1"/>
    <col min="5401" max="5405" width="3.109375" customWidth="1"/>
    <col min="5406" max="5406" width="1.6640625" customWidth="1"/>
    <col min="5407" max="5411" width="3.109375" customWidth="1"/>
    <col min="5412" max="5412" width="1.6640625" customWidth="1"/>
    <col min="5413" max="5417" width="3.109375" customWidth="1"/>
    <col min="5418" max="5418" width="1.6640625" customWidth="1"/>
    <col min="5419" max="5423" width="3.109375" customWidth="1"/>
    <col min="5424" max="5424" width="1.6640625" customWidth="1"/>
    <col min="5425" max="5429" width="3.109375" customWidth="1"/>
    <col min="5430" max="5430" width="1.6640625" customWidth="1"/>
    <col min="5431" max="5435" width="3.109375" customWidth="1"/>
    <col min="5436" max="5436" width="1.6640625" customWidth="1"/>
    <col min="5437" max="5438" width="3.109375" customWidth="1"/>
    <col min="5439" max="5439" width="2.6640625" customWidth="1"/>
    <col min="5440" max="5440" width="0.77734375" customWidth="1"/>
    <col min="5441" max="5441" width="2.21875" customWidth="1"/>
    <col min="5442" max="5442" width="3.21875" customWidth="1"/>
    <col min="5443" max="5443" width="0.77734375" customWidth="1"/>
    <col min="5444" max="5444" width="2.77734375" customWidth="1"/>
    <col min="5445" max="5445" width="5.88671875" customWidth="1"/>
    <col min="5446" max="5446" width="4" customWidth="1"/>
    <col min="5447" max="5447" width="3.6640625" customWidth="1"/>
    <col min="5448" max="5448" width="5.88671875" customWidth="1"/>
    <col min="5449" max="5449" width="4.6640625" customWidth="1"/>
    <col min="5634" max="5634" width="9.44140625" customWidth="1"/>
    <col min="5635" max="5635" width="2.6640625" customWidth="1"/>
    <col min="5636" max="5637" width="3.109375" customWidth="1"/>
    <col min="5638" max="5638" width="1.6640625" customWidth="1"/>
    <col min="5639" max="5643" width="3.109375" customWidth="1"/>
    <col min="5644" max="5644" width="1.6640625" customWidth="1"/>
    <col min="5645" max="5649" width="3.109375" customWidth="1"/>
    <col min="5650" max="5650" width="1.6640625" customWidth="1"/>
    <col min="5651" max="5655" width="3.109375" customWidth="1"/>
    <col min="5656" max="5656" width="1.6640625" customWidth="1"/>
    <col min="5657" max="5661" width="3.109375" customWidth="1"/>
    <col min="5662" max="5662" width="1.6640625" customWidth="1"/>
    <col min="5663" max="5667" width="3.109375" customWidth="1"/>
    <col min="5668" max="5668" width="1.6640625" customWidth="1"/>
    <col min="5669" max="5673" width="3.109375" customWidth="1"/>
    <col min="5674" max="5674" width="1.6640625" customWidth="1"/>
    <col min="5675" max="5679" width="3.109375" customWidth="1"/>
    <col min="5680" max="5680" width="1.6640625" customWidth="1"/>
    <col min="5681" max="5685" width="3.109375" customWidth="1"/>
    <col min="5686" max="5686" width="1.6640625" customWidth="1"/>
    <col min="5687" max="5691" width="3.109375" customWidth="1"/>
    <col min="5692" max="5692" width="1.6640625" customWidth="1"/>
    <col min="5693" max="5694" width="3.109375" customWidth="1"/>
    <col min="5695" max="5695" width="2.6640625" customWidth="1"/>
    <col min="5696" max="5696" width="0.77734375" customWidth="1"/>
    <col min="5697" max="5697" width="2.21875" customWidth="1"/>
    <col min="5698" max="5698" width="3.21875" customWidth="1"/>
    <col min="5699" max="5699" width="0.77734375" customWidth="1"/>
    <col min="5700" max="5700" width="2.77734375" customWidth="1"/>
    <col min="5701" max="5701" width="5.88671875" customWidth="1"/>
    <col min="5702" max="5702" width="4" customWidth="1"/>
    <col min="5703" max="5703" width="3.6640625" customWidth="1"/>
    <col min="5704" max="5704" width="5.88671875" customWidth="1"/>
    <col min="5705" max="5705" width="4.6640625" customWidth="1"/>
    <col min="5890" max="5890" width="9.44140625" customWidth="1"/>
    <col min="5891" max="5891" width="2.6640625" customWidth="1"/>
    <col min="5892" max="5893" width="3.109375" customWidth="1"/>
    <col min="5894" max="5894" width="1.6640625" customWidth="1"/>
    <col min="5895" max="5899" width="3.109375" customWidth="1"/>
    <col min="5900" max="5900" width="1.6640625" customWidth="1"/>
    <col min="5901" max="5905" width="3.109375" customWidth="1"/>
    <col min="5906" max="5906" width="1.6640625" customWidth="1"/>
    <col min="5907" max="5911" width="3.109375" customWidth="1"/>
    <col min="5912" max="5912" width="1.6640625" customWidth="1"/>
    <col min="5913" max="5917" width="3.109375" customWidth="1"/>
    <col min="5918" max="5918" width="1.6640625" customWidth="1"/>
    <col min="5919" max="5923" width="3.109375" customWidth="1"/>
    <col min="5924" max="5924" width="1.6640625" customWidth="1"/>
    <col min="5925" max="5929" width="3.109375" customWidth="1"/>
    <col min="5930" max="5930" width="1.6640625" customWidth="1"/>
    <col min="5931" max="5935" width="3.109375" customWidth="1"/>
    <col min="5936" max="5936" width="1.6640625" customWidth="1"/>
    <col min="5937" max="5941" width="3.109375" customWidth="1"/>
    <col min="5942" max="5942" width="1.6640625" customWidth="1"/>
    <col min="5943" max="5947" width="3.109375" customWidth="1"/>
    <col min="5948" max="5948" width="1.6640625" customWidth="1"/>
    <col min="5949" max="5950" width="3.109375" customWidth="1"/>
    <col min="5951" max="5951" width="2.6640625" customWidth="1"/>
    <col min="5952" max="5952" width="0.77734375" customWidth="1"/>
    <col min="5953" max="5953" width="2.21875" customWidth="1"/>
    <col min="5954" max="5954" width="3.21875" customWidth="1"/>
    <col min="5955" max="5955" width="0.77734375" customWidth="1"/>
    <col min="5956" max="5956" width="2.77734375" customWidth="1"/>
    <col min="5957" max="5957" width="5.88671875" customWidth="1"/>
    <col min="5958" max="5958" width="4" customWidth="1"/>
    <col min="5959" max="5959" width="3.6640625" customWidth="1"/>
    <col min="5960" max="5960" width="5.88671875" customWidth="1"/>
    <col min="5961" max="5961" width="4.6640625" customWidth="1"/>
    <col min="6146" max="6146" width="9.44140625" customWidth="1"/>
    <col min="6147" max="6147" width="2.6640625" customWidth="1"/>
    <col min="6148" max="6149" width="3.109375" customWidth="1"/>
    <col min="6150" max="6150" width="1.6640625" customWidth="1"/>
    <col min="6151" max="6155" width="3.109375" customWidth="1"/>
    <col min="6156" max="6156" width="1.6640625" customWidth="1"/>
    <col min="6157" max="6161" width="3.109375" customWidth="1"/>
    <col min="6162" max="6162" width="1.6640625" customWidth="1"/>
    <col min="6163" max="6167" width="3.109375" customWidth="1"/>
    <col min="6168" max="6168" width="1.6640625" customWidth="1"/>
    <col min="6169" max="6173" width="3.109375" customWidth="1"/>
    <col min="6174" max="6174" width="1.6640625" customWidth="1"/>
    <col min="6175" max="6179" width="3.109375" customWidth="1"/>
    <col min="6180" max="6180" width="1.6640625" customWidth="1"/>
    <col min="6181" max="6185" width="3.109375" customWidth="1"/>
    <col min="6186" max="6186" width="1.6640625" customWidth="1"/>
    <col min="6187" max="6191" width="3.109375" customWidth="1"/>
    <col min="6192" max="6192" width="1.6640625" customWidth="1"/>
    <col min="6193" max="6197" width="3.109375" customWidth="1"/>
    <col min="6198" max="6198" width="1.6640625" customWidth="1"/>
    <col min="6199" max="6203" width="3.109375" customWidth="1"/>
    <col min="6204" max="6204" width="1.6640625" customWidth="1"/>
    <col min="6205" max="6206" width="3.109375" customWidth="1"/>
    <col min="6207" max="6207" width="2.6640625" customWidth="1"/>
    <col min="6208" max="6208" width="0.77734375" customWidth="1"/>
    <col min="6209" max="6209" width="2.21875" customWidth="1"/>
    <col min="6210" max="6210" width="3.21875" customWidth="1"/>
    <col min="6211" max="6211" width="0.77734375" customWidth="1"/>
    <col min="6212" max="6212" width="2.77734375" customWidth="1"/>
    <col min="6213" max="6213" width="5.88671875" customWidth="1"/>
    <col min="6214" max="6214" width="4" customWidth="1"/>
    <col min="6215" max="6215" width="3.6640625" customWidth="1"/>
    <col min="6216" max="6216" width="5.88671875" customWidth="1"/>
    <col min="6217" max="6217" width="4.6640625" customWidth="1"/>
    <col min="6402" max="6402" width="9.44140625" customWidth="1"/>
    <col min="6403" max="6403" width="2.6640625" customWidth="1"/>
    <col min="6404" max="6405" width="3.109375" customWidth="1"/>
    <col min="6406" max="6406" width="1.6640625" customWidth="1"/>
    <col min="6407" max="6411" width="3.109375" customWidth="1"/>
    <col min="6412" max="6412" width="1.6640625" customWidth="1"/>
    <col min="6413" max="6417" width="3.109375" customWidth="1"/>
    <col min="6418" max="6418" width="1.6640625" customWidth="1"/>
    <col min="6419" max="6423" width="3.109375" customWidth="1"/>
    <col min="6424" max="6424" width="1.6640625" customWidth="1"/>
    <col min="6425" max="6429" width="3.109375" customWidth="1"/>
    <col min="6430" max="6430" width="1.6640625" customWidth="1"/>
    <col min="6431" max="6435" width="3.109375" customWidth="1"/>
    <col min="6436" max="6436" width="1.6640625" customWidth="1"/>
    <col min="6437" max="6441" width="3.109375" customWidth="1"/>
    <col min="6442" max="6442" width="1.6640625" customWidth="1"/>
    <col min="6443" max="6447" width="3.109375" customWidth="1"/>
    <col min="6448" max="6448" width="1.6640625" customWidth="1"/>
    <col min="6449" max="6453" width="3.109375" customWidth="1"/>
    <col min="6454" max="6454" width="1.6640625" customWidth="1"/>
    <col min="6455" max="6459" width="3.109375" customWidth="1"/>
    <col min="6460" max="6460" width="1.6640625" customWidth="1"/>
    <col min="6461" max="6462" width="3.109375" customWidth="1"/>
    <col min="6463" max="6463" width="2.6640625" customWidth="1"/>
    <col min="6464" max="6464" width="0.77734375" customWidth="1"/>
    <col min="6465" max="6465" width="2.21875" customWidth="1"/>
    <col min="6466" max="6466" width="3.21875" customWidth="1"/>
    <col min="6467" max="6467" width="0.77734375" customWidth="1"/>
    <col min="6468" max="6468" width="2.77734375" customWidth="1"/>
    <col min="6469" max="6469" width="5.88671875" customWidth="1"/>
    <col min="6470" max="6470" width="4" customWidth="1"/>
    <col min="6471" max="6471" width="3.6640625" customWidth="1"/>
    <col min="6472" max="6472" width="5.88671875" customWidth="1"/>
    <col min="6473" max="6473" width="4.6640625" customWidth="1"/>
    <col min="6658" max="6658" width="9.44140625" customWidth="1"/>
    <col min="6659" max="6659" width="2.6640625" customWidth="1"/>
    <col min="6660" max="6661" width="3.109375" customWidth="1"/>
    <col min="6662" max="6662" width="1.6640625" customWidth="1"/>
    <col min="6663" max="6667" width="3.109375" customWidth="1"/>
    <col min="6668" max="6668" width="1.6640625" customWidth="1"/>
    <col min="6669" max="6673" width="3.109375" customWidth="1"/>
    <col min="6674" max="6674" width="1.6640625" customWidth="1"/>
    <col min="6675" max="6679" width="3.109375" customWidth="1"/>
    <col min="6680" max="6680" width="1.6640625" customWidth="1"/>
    <col min="6681" max="6685" width="3.109375" customWidth="1"/>
    <col min="6686" max="6686" width="1.6640625" customWidth="1"/>
    <col min="6687" max="6691" width="3.109375" customWidth="1"/>
    <col min="6692" max="6692" width="1.6640625" customWidth="1"/>
    <col min="6693" max="6697" width="3.109375" customWidth="1"/>
    <col min="6698" max="6698" width="1.6640625" customWidth="1"/>
    <col min="6699" max="6703" width="3.109375" customWidth="1"/>
    <col min="6704" max="6704" width="1.6640625" customWidth="1"/>
    <col min="6705" max="6709" width="3.109375" customWidth="1"/>
    <col min="6710" max="6710" width="1.6640625" customWidth="1"/>
    <col min="6711" max="6715" width="3.109375" customWidth="1"/>
    <col min="6716" max="6716" width="1.6640625" customWidth="1"/>
    <col min="6717" max="6718" width="3.109375" customWidth="1"/>
    <col min="6719" max="6719" width="2.6640625" customWidth="1"/>
    <col min="6720" max="6720" width="0.77734375" customWidth="1"/>
    <col min="6721" max="6721" width="2.21875" customWidth="1"/>
    <col min="6722" max="6722" width="3.21875" customWidth="1"/>
    <col min="6723" max="6723" width="0.77734375" customWidth="1"/>
    <col min="6724" max="6724" width="2.77734375" customWidth="1"/>
    <col min="6725" max="6725" width="5.88671875" customWidth="1"/>
    <col min="6726" max="6726" width="4" customWidth="1"/>
    <col min="6727" max="6727" width="3.6640625" customWidth="1"/>
    <col min="6728" max="6728" width="5.88671875" customWidth="1"/>
    <col min="6729" max="6729" width="4.6640625" customWidth="1"/>
    <col min="6914" max="6914" width="9.44140625" customWidth="1"/>
    <col min="6915" max="6915" width="2.6640625" customWidth="1"/>
    <col min="6916" max="6917" width="3.109375" customWidth="1"/>
    <col min="6918" max="6918" width="1.6640625" customWidth="1"/>
    <col min="6919" max="6923" width="3.109375" customWidth="1"/>
    <col min="6924" max="6924" width="1.6640625" customWidth="1"/>
    <col min="6925" max="6929" width="3.109375" customWidth="1"/>
    <col min="6930" max="6930" width="1.6640625" customWidth="1"/>
    <col min="6931" max="6935" width="3.109375" customWidth="1"/>
    <col min="6936" max="6936" width="1.6640625" customWidth="1"/>
    <col min="6937" max="6941" width="3.109375" customWidth="1"/>
    <col min="6942" max="6942" width="1.6640625" customWidth="1"/>
    <col min="6943" max="6947" width="3.109375" customWidth="1"/>
    <col min="6948" max="6948" width="1.6640625" customWidth="1"/>
    <col min="6949" max="6953" width="3.109375" customWidth="1"/>
    <col min="6954" max="6954" width="1.6640625" customWidth="1"/>
    <col min="6955" max="6959" width="3.109375" customWidth="1"/>
    <col min="6960" max="6960" width="1.6640625" customWidth="1"/>
    <col min="6961" max="6965" width="3.109375" customWidth="1"/>
    <col min="6966" max="6966" width="1.6640625" customWidth="1"/>
    <col min="6967" max="6971" width="3.109375" customWidth="1"/>
    <col min="6972" max="6972" width="1.6640625" customWidth="1"/>
    <col min="6973" max="6974" width="3.109375" customWidth="1"/>
    <col min="6975" max="6975" width="2.6640625" customWidth="1"/>
    <col min="6976" max="6976" width="0.77734375" customWidth="1"/>
    <col min="6977" max="6977" width="2.21875" customWidth="1"/>
    <col min="6978" max="6978" width="3.21875" customWidth="1"/>
    <col min="6979" max="6979" width="0.77734375" customWidth="1"/>
    <col min="6980" max="6980" width="2.77734375" customWidth="1"/>
    <col min="6981" max="6981" width="5.88671875" customWidth="1"/>
    <col min="6982" max="6982" width="4" customWidth="1"/>
    <col min="6983" max="6983" width="3.6640625" customWidth="1"/>
    <col min="6984" max="6984" width="5.88671875" customWidth="1"/>
    <col min="6985" max="6985" width="4.6640625" customWidth="1"/>
    <col min="7170" max="7170" width="9.44140625" customWidth="1"/>
    <col min="7171" max="7171" width="2.6640625" customWidth="1"/>
    <col min="7172" max="7173" width="3.109375" customWidth="1"/>
    <col min="7174" max="7174" width="1.6640625" customWidth="1"/>
    <col min="7175" max="7179" width="3.109375" customWidth="1"/>
    <col min="7180" max="7180" width="1.6640625" customWidth="1"/>
    <col min="7181" max="7185" width="3.109375" customWidth="1"/>
    <col min="7186" max="7186" width="1.6640625" customWidth="1"/>
    <col min="7187" max="7191" width="3.109375" customWidth="1"/>
    <col min="7192" max="7192" width="1.6640625" customWidth="1"/>
    <col min="7193" max="7197" width="3.109375" customWidth="1"/>
    <col min="7198" max="7198" width="1.6640625" customWidth="1"/>
    <col min="7199" max="7203" width="3.109375" customWidth="1"/>
    <col min="7204" max="7204" width="1.6640625" customWidth="1"/>
    <col min="7205" max="7209" width="3.109375" customWidth="1"/>
    <col min="7210" max="7210" width="1.6640625" customWidth="1"/>
    <col min="7211" max="7215" width="3.109375" customWidth="1"/>
    <col min="7216" max="7216" width="1.6640625" customWidth="1"/>
    <col min="7217" max="7221" width="3.109375" customWidth="1"/>
    <col min="7222" max="7222" width="1.6640625" customWidth="1"/>
    <col min="7223" max="7227" width="3.109375" customWidth="1"/>
    <col min="7228" max="7228" width="1.6640625" customWidth="1"/>
    <col min="7229" max="7230" width="3.109375" customWidth="1"/>
    <col min="7231" max="7231" width="2.6640625" customWidth="1"/>
    <col min="7232" max="7232" width="0.77734375" customWidth="1"/>
    <col min="7233" max="7233" width="2.21875" customWidth="1"/>
    <col min="7234" max="7234" width="3.21875" customWidth="1"/>
    <col min="7235" max="7235" width="0.77734375" customWidth="1"/>
    <col min="7236" max="7236" width="2.77734375" customWidth="1"/>
    <col min="7237" max="7237" width="5.88671875" customWidth="1"/>
    <col min="7238" max="7238" width="4" customWidth="1"/>
    <col min="7239" max="7239" width="3.6640625" customWidth="1"/>
    <col min="7240" max="7240" width="5.88671875" customWidth="1"/>
    <col min="7241" max="7241" width="4.6640625" customWidth="1"/>
    <col min="7426" max="7426" width="9.44140625" customWidth="1"/>
    <col min="7427" max="7427" width="2.6640625" customWidth="1"/>
    <col min="7428" max="7429" width="3.109375" customWidth="1"/>
    <col min="7430" max="7430" width="1.6640625" customWidth="1"/>
    <col min="7431" max="7435" width="3.109375" customWidth="1"/>
    <col min="7436" max="7436" width="1.6640625" customWidth="1"/>
    <col min="7437" max="7441" width="3.109375" customWidth="1"/>
    <col min="7442" max="7442" width="1.6640625" customWidth="1"/>
    <col min="7443" max="7447" width="3.109375" customWidth="1"/>
    <col min="7448" max="7448" width="1.6640625" customWidth="1"/>
    <col min="7449" max="7453" width="3.109375" customWidth="1"/>
    <col min="7454" max="7454" width="1.6640625" customWidth="1"/>
    <col min="7455" max="7459" width="3.109375" customWidth="1"/>
    <col min="7460" max="7460" width="1.6640625" customWidth="1"/>
    <col min="7461" max="7465" width="3.109375" customWidth="1"/>
    <col min="7466" max="7466" width="1.6640625" customWidth="1"/>
    <col min="7467" max="7471" width="3.109375" customWidth="1"/>
    <col min="7472" max="7472" width="1.6640625" customWidth="1"/>
    <col min="7473" max="7477" width="3.109375" customWidth="1"/>
    <col min="7478" max="7478" width="1.6640625" customWidth="1"/>
    <col min="7479" max="7483" width="3.109375" customWidth="1"/>
    <col min="7484" max="7484" width="1.6640625" customWidth="1"/>
    <col min="7485" max="7486" width="3.109375" customWidth="1"/>
    <col min="7487" max="7487" width="2.6640625" customWidth="1"/>
    <col min="7488" max="7488" width="0.77734375" customWidth="1"/>
    <col min="7489" max="7489" width="2.21875" customWidth="1"/>
    <col min="7490" max="7490" width="3.21875" customWidth="1"/>
    <col min="7491" max="7491" width="0.77734375" customWidth="1"/>
    <col min="7492" max="7492" width="2.77734375" customWidth="1"/>
    <col min="7493" max="7493" width="5.88671875" customWidth="1"/>
    <col min="7494" max="7494" width="4" customWidth="1"/>
    <col min="7495" max="7495" width="3.6640625" customWidth="1"/>
    <col min="7496" max="7496" width="5.88671875" customWidth="1"/>
    <col min="7497" max="7497" width="4.6640625" customWidth="1"/>
    <col min="7682" max="7682" width="9.44140625" customWidth="1"/>
    <col min="7683" max="7683" width="2.6640625" customWidth="1"/>
    <col min="7684" max="7685" width="3.109375" customWidth="1"/>
    <col min="7686" max="7686" width="1.6640625" customWidth="1"/>
    <col min="7687" max="7691" width="3.109375" customWidth="1"/>
    <col min="7692" max="7692" width="1.6640625" customWidth="1"/>
    <col min="7693" max="7697" width="3.109375" customWidth="1"/>
    <col min="7698" max="7698" width="1.6640625" customWidth="1"/>
    <col min="7699" max="7703" width="3.109375" customWidth="1"/>
    <col min="7704" max="7704" width="1.6640625" customWidth="1"/>
    <col min="7705" max="7709" width="3.109375" customWidth="1"/>
    <col min="7710" max="7710" width="1.6640625" customWidth="1"/>
    <col min="7711" max="7715" width="3.109375" customWidth="1"/>
    <col min="7716" max="7716" width="1.6640625" customWidth="1"/>
    <col min="7717" max="7721" width="3.109375" customWidth="1"/>
    <col min="7722" max="7722" width="1.6640625" customWidth="1"/>
    <col min="7723" max="7727" width="3.109375" customWidth="1"/>
    <col min="7728" max="7728" width="1.6640625" customWidth="1"/>
    <col min="7729" max="7733" width="3.109375" customWidth="1"/>
    <col min="7734" max="7734" width="1.6640625" customWidth="1"/>
    <col min="7735" max="7739" width="3.109375" customWidth="1"/>
    <col min="7740" max="7740" width="1.6640625" customWidth="1"/>
    <col min="7741" max="7742" width="3.109375" customWidth="1"/>
    <col min="7743" max="7743" width="2.6640625" customWidth="1"/>
    <col min="7744" max="7744" width="0.77734375" customWidth="1"/>
    <col min="7745" max="7745" width="2.21875" customWidth="1"/>
    <col min="7746" max="7746" width="3.21875" customWidth="1"/>
    <col min="7747" max="7747" width="0.77734375" customWidth="1"/>
    <col min="7748" max="7748" width="2.77734375" customWidth="1"/>
    <col min="7749" max="7749" width="5.88671875" customWidth="1"/>
    <col min="7750" max="7750" width="4" customWidth="1"/>
    <col min="7751" max="7751" width="3.6640625" customWidth="1"/>
    <col min="7752" max="7752" width="5.88671875" customWidth="1"/>
    <col min="7753" max="7753" width="4.6640625" customWidth="1"/>
    <col min="7938" max="7938" width="9.44140625" customWidth="1"/>
    <col min="7939" max="7939" width="2.6640625" customWidth="1"/>
    <col min="7940" max="7941" width="3.109375" customWidth="1"/>
    <col min="7942" max="7942" width="1.6640625" customWidth="1"/>
    <col min="7943" max="7947" width="3.109375" customWidth="1"/>
    <col min="7948" max="7948" width="1.6640625" customWidth="1"/>
    <col min="7949" max="7953" width="3.109375" customWidth="1"/>
    <col min="7954" max="7954" width="1.6640625" customWidth="1"/>
    <col min="7955" max="7959" width="3.109375" customWidth="1"/>
    <col min="7960" max="7960" width="1.6640625" customWidth="1"/>
    <col min="7961" max="7965" width="3.109375" customWidth="1"/>
    <col min="7966" max="7966" width="1.6640625" customWidth="1"/>
    <col min="7967" max="7971" width="3.109375" customWidth="1"/>
    <col min="7972" max="7972" width="1.6640625" customWidth="1"/>
    <col min="7973" max="7977" width="3.109375" customWidth="1"/>
    <col min="7978" max="7978" width="1.6640625" customWidth="1"/>
    <col min="7979" max="7983" width="3.109375" customWidth="1"/>
    <col min="7984" max="7984" width="1.6640625" customWidth="1"/>
    <col min="7985" max="7989" width="3.109375" customWidth="1"/>
    <col min="7990" max="7990" width="1.6640625" customWidth="1"/>
    <col min="7991" max="7995" width="3.109375" customWidth="1"/>
    <col min="7996" max="7996" width="1.6640625" customWidth="1"/>
    <col min="7997" max="7998" width="3.109375" customWidth="1"/>
    <col min="7999" max="7999" width="2.6640625" customWidth="1"/>
    <col min="8000" max="8000" width="0.77734375" customWidth="1"/>
    <col min="8001" max="8001" width="2.21875" customWidth="1"/>
    <col min="8002" max="8002" width="3.21875" customWidth="1"/>
    <col min="8003" max="8003" width="0.77734375" customWidth="1"/>
    <col min="8004" max="8004" width="2.77734375" customWidth="1"/>
    <col min="8005" max="8005" width="5.88671875" customWidth="1"/>
    <col min="8006" max="8006" width="4" customWidth="1"/>
    <col min="8007" max="8007" width="3.6640625" customWidth="1"/>
    <col min="8008" max="8008" width="5.88671875" customWidth="1"/>
    <col min="8009" max="8009" width="4.6640625" customWidth="1"/>
    <col min="8194" max="8194" width="9.44140625" customWidth="1"/>
    <col min="8195" max="8195" width="2.6640625" customWidth="1"/>
    <col min="8196" max="8197" width="3.109375" customWidth="1"/>
    <col min="8198" max="8198" width="1.6640625" customWidth="1"/>
    <col min="8199" max="8203" width="3.109375" customWidth="1"/>
    <col min="8204" max="8204" width="1.6640625" customWidth="1"/>
    <col min="8205" max="8209" width="3.109375" customWidth="1"/>
    <col min="8210" max="8210" width="1.6640625" customWidth="1"/>
    <col min="8211" max="8215" width="3.109375" customWidth="1"/>
    <col min="8216" max="8216" width="1.6640625" customWidth="1"/>
    <col min="8217" max="8221" width="3.109375" customWidth="1"/>
    <col min="8222" max="8222" width="1.6640625" customWidth="1"/>
    <col min="8223" max="8227" width="3.109375" customWidth="1"/>
    <col min="8228" max="8228" width="1.6640625" customWidth="1"/>
    <col min="8229" max="8233" width="3.109375" customWidth="1"/>
    <col min="8234" max="8234" width="1.6640625" customWidth="1"/>
    <col min="8235" max="8239" width="3.109375" customWidth="1"/>
    <col min="8240" max="8240" width="1.6640625" customWidth="1"/>
    <col min="8241" max="8245" width="3.109375" customWidth="1"/>
    <col min="8246" max="8246" width="1.6640625" customWidth="1"/>
    <col min="8247" max="8251" width="3.109375" customWidth="1"/>
    <col min="8252" max="8252" width="1.6640625" customWidth="1"/>
    <col min="8253" max="8254" width="3.109375" customWidth="1"/>
    <col min="8255" max="8255" width="2.6640625" customWidth="1"/>
    <col min="8256" max="8256" width="0.77734375" customWidth="1"/>
    <col min="8257" max="8257" width="2.21875" customWidth="1"/>
    <col min="8258" max="8258" width="3.21875" customWidth="1"/>
    <col min="8259" max="8259" width="0.77734375" customWidth="1"/>
    <col min="8260" max="8260" width="2.77734375" customWidth="1"/>
    <col min="8261" max="8261" width="5.88671875" customWidth="1"/>
    <col min="8262" max="8262" width="4" customWidth="1"/>
    <col min="8263" max="8263" width="3.6640625" customWidth="1"/>
    <col min="8264" max="8264" width="5.88671875" customWidth="1"/>
    <col min="8265" max="8265" width="4.6640625" customWidth="1"/>
    <col min="8450" max="8450" width="9.44140625" customWidth="1"/>
    <col min="8451" max="8451" width="2.6640625" customWidth="1"/>
    <col min="8452" max="8453" width="3.109375" customWidth="1"/>
    <col min="8454" max="8454" width="1.6640625" customWidth="1"/>
    <col min="8455" max="8459" width="3.109375" customWidth="1"/>
    <col min="8460" max="8460" width="1.6640625" customWidth="1"/>
    <col min="8461" max="8465" width="3.109375" customWidth="1"/>
    <col min="8466" max="8466" width="1.6640625" customWidth="1"/>
    <col min="8467" max="8471" width="3.109375" customWidth="1"/>
    <col min="8472" max="8472" width="1.6640625" customWidth="1"/>
    <col min="8473" max="8477" width="3.109375" customWidth="1"/>
    <col min="8478" max="8478" width="1.6640625" customWidth="1"/>
    <col min="8479" max="8483" width="3.109375" customWidth="1"/>
    <col min="8484" max="8484" width="1.6640625" customWidth="1"/>
    <col min="8485" max="8489" width="3.109375" customWidth="1"/>
    <col min="8490" max="8490" width="1.6640625" customWidth="1"/>
    <col min="8491" max="8495" width="3.109375" customWidth="1"/>
    <col min="8496" max="8496" width="1.6640625" customWidth="1"/>
    <col min="8497" max="8501" width="3.109375" customWidth="1"/>
    <col min="8502" max="8502" width="1.6640625" customWidth="1"/>
    <col min="8503" max="8507" width="3.109375" customWidth="1"/>
    <col min="8508" max="8508" width="1.6640625" customWidth="1"/>
    <col min="8509" max="8510" width="3.109375" customWidth="1"/>
    <col min="8511" max="8511" width="2.6640625" customWidth="1"/>
    <col min="8512" max="8512" width="0.77734375" customWidth="1"/>
    <col min="8513" max="8513" width="2.21875" customWidth="1"/>
    <col min="8514" max="8514" width="3.21875" customWidth="1"/>
    <col min="8515" max="8515" width="0.77734375" customWidth="1"/>
    <col min="8516" max="8516" width="2.77734375" customWidth="1"/>
    <col min="8517" max="8517" width="5.88671875" customWidth="1"/>
    <col min="8518" max="8518" width="4" customWidth="1"/>
    <col min="8519" max="8519" width="3.6640625" customWidth="1"/>
    <col min="8520" max="8520" width="5.88671875" customWidth="1"/>
    <col min="8521" max="8521" width="4.6640625" customWidth="1"/>
    <col min="8706" max="8706" width="9.44140625" customWidth="1"/>
    <col min="8707" max="8707" width="2.6640625" customWidth="1"/>
    <col min="8708" max="8709" width="3.109375" customWidth="1"/>
    <col min="8710" max="8710" width="1.6640625" customWidth="1"/>
    <col min="8711" max="8715" width="3.109375" customWidth="1"/>
    <col min="8716" max="8716" width="1.6640625" customWidth="1"/>
    <col min="8717" max="8721" width="3.109375" customWidth="1"/>
    <col min="8722" max="8722" width="1.6640625" customWidth="1"/>
    <col min="8723" max="8727" width="3.109375" customWidth="1"/>
    <col min="8728" max="8728" width="1.6640625" customWidth="1"/>
    <col min="8729" max="8733" width="3.109375" customWidth="1"/>
    <col min="8734" max="8734" width="1.6640625" customWidth="1"/>
    <col min="8735" max="8739" width="3.109375" customWidth="1"/>
    <col min="8740" max="8740" width="1.6640625" customWidth="1"/>
    <col min="8741" max="8745" width="3.109375" customWidth="1"/>
    <col min="8746" max="8746" width="1.6640625" customWidth="1"/>
    <col min="8747" max="8751" width="3.109375" customWidth="1"/>
    <col min="8752" max="8752" width="1.6640625" customWidth="1"/>
    <col min="8753" max="8757" width="3.109375" customWidth="1"/>
    <col min="8758" max="8758" width="1.6640625" customWidth="1"/>
    <col min="8759" max="8763" width="3.109375" customWidth="1"/>
    <col min="8764" max="8764" width="1.6640625" customWidth="1"/>
    <col min="8765" max="8766" width="3.109375" customWidth="1"/>
    <col min="8767" max="8767" width="2.6640625" customWidth="1"/>
    <col min="8768" max="8768" width="0.77734375" customWidth="1"/>
    <col min="8769" max="8769" width="2.21875" customWidth="1"/>
    <col min="8770" max="8770" width="3.21875" customWidth="1"/>
    <col min="8771" max="8771" width="0.77734375" customWidth="1"/>
    <col min="8772" max="8772" width="2.77734375" customWidth="1"/>
    <col min="8773" max="8773" width="5.88671875" customWidth="1"/>
    <col min="8774" max="8774" width="4" customWidth="1"/>
    <col min="8775" max="8775" width="3.6640625" customWidth="1"/>
    <col min="8776" max="8776" width="5.88671875" customWidth="1"/>
    <col min="8777" max="8777" width="4.6640625" customWidth="1"/>
    <col min="8962" max="8962" width="9.44140625" customWidth="1"/>
    <col min="8963" max="8963" width="2.6640625" customWidth="1"/>
    <col min="8964" max="8965" width="3.109375" customWidth="1"/>
    <col min="8966" max="8966" width="1.6640625" customWidth="1"/>
    <col min="8967" max="8971" width="3.109375" customWidth="1"/>
    <col min="8972" max="8972" width="1.6640625" customWidth="1"/>
    <col min="8973" max="8977" width="3.109375" customWidth="1"/>
    <col min="8978" max="8978" width="1.6640625" customWidth="1"/>
    <col min="8979" max="8983" width="3.109375" customWidth="1"/>
    <col min="8984" max="8984" width="1.6640625" customWidth="1"/>
    <col min="8985" max="8989" width="3.109375" customWidth="1"/>
    <col min="8990" max="8990" width="1.6640625" customWidth="1"/>
    <col min="8991" max="8995" width="3.109375" customWidth="1"/>
    <col min="8996" max="8996" width="1.6640625" customWidth="1"/>
    <col min="8997" max="9001" width="3.109375" customWidth="1"/>
    <col min="9002" max="9002" width="1.6640625" customWidth="1"/>
    <col min="9003" max="9007" width="3.109375" customWidth="1"/>
    <col min="9008" max="9008" width="1.6640625" customWidth="1"/>
    <col min="9009" max="9013" width="3.109375" customWidth="1"/>
    <col min="9014" max="9014" width="1.6640625" customWidth="1"/>
    <col min="9015" max="9019" width="3.109375" customWidth="1"/>
    <col min="9020" max="9020" width="1.6640625" customWidth="1"/>
    <col min="9021" max="9022" width="3.109375" customWidth="1"/>
    <col min="9023" max="9023" width="2.6640625" customWidth="1"/>
    <col min="9024" max="9024" width="0.77734375" customWidth="1"/>
    <col min="9025" max="9025" width="2.21875" customWidth="1"/>
    <col min="9026" max="9026" width="3.21875" customWidth="1"/>
    <col min="9027" max="9027" width="0.77734375" customWidth="1"/>
    <col min="9028" max="9028" width="2.77734375" customWidth="1"/>
    <col min="9029" max="9029" width="5.88671875" customWidth="1"/>
    <col min="9030" max="9030" width="4" customWidth="1"/>
    <col min="9031" max="9031" width="3.6640625" customWidth="1"/>
    <col min="9032" max="9032" width="5.88671875" customWidth="1"/>
    <col min="9033" max="9033" width="4.6640625" customWidth="1"/>
    <col min="9218" max="9218" width="9.44140625" customWidth="1"/>
    <col min="9219" max="9219" width="2.6640625" customWidth="1"/>
    <col min="9220" max="9221" width="3.109375" customWidth="1"/>
    <col min="9222" max="9222" width="1.6640625" customWidth="1"/>
    <col min="9223" max="9227" width="3.109375" customWidth="1"/>
    <col min="9228" max="9228" width="1.6640625" customWidth="1"/>
    <col min="9229" max="9233" width="3.109375" customWidth="1"/>
    <col min="9234" max="9234" width="1.6640625" customWidth="1"/>
    <col min="9235" max="9239" width="3.109375" customWidth="1"/>
    <col min="9240" max="9240" width="1.6640625" customWidth="1"/>
    <col min="9241" max="9245" width="3.109375" customWidth="1"/>
    <col min="9246" max="9246" width="1.6640625" customWidth="1"/>
    <col min="9247" max="9251" width="3.109375" customWidth="1"/>
    <col min="9252" max="9252" width="1.6640625" customWidth="1"/>
    <col min="9253" max="9257" width="3.109375" customWidth="1"/>
    <col min="9258" max="9258" width="1.6640625" customWidth="1"/>
    <col min="9259" max="9263" width="3.109375" customWidth="1"/>
    <col min="9264" max="9264" width="1.6640625" customWidth="1"/>
    <col min="9265" max="9269" width="3.109375" customWidth="1"/>
    <col min="9270" max="9270" width="1.6640625" customWidth="1"/>
    <col min="9271" max="9275" width="3.109375" customWidth="1"/>
    <col min="9276" max="9276" width="1.6640625" customWidth="1"/>
    <col min="9277" max="9278" width="3.109375" customWidth="1"/>
    <col min="9279" max="9279" width="2.6640625" customWidth="1"/>
    <col min="9280" max="9280" width="0.77734375" customWidth="1"/>
    <col min="9281" max="9281" width="2.21875" customWidth="1"/>
    <col min="9282" max="9282" width="3.21875" customWidth="1"/>
    <col min="9283" max="9283" width="0.77734375" customWidth="1"/>
    <col min="9284" max="9284" width="2.77734375" customWidth="1"/>
    <col min="9285" max="9285" width="5.88671875" customWidth="1"/>
    <col min="9286" max="9286" width="4" customWidth="1"/>
    <col min="9287" max="9287" width="3.6640625" customWidth="1"/>
    <col min="9288" max="9288" width="5.88671875" customWidth="1"/>
    <col min="9289" max="9289" width="4.6640625" customWidth="1"/>
    <col min="9474" max="9474" width="9.44140625" customWidth="1"/>
    <col min="9475" max="9475" width="2.6640625" customWidth="1"/>
    <col min="9476" max="9477" width="3.109375" customWidth="1"/>
    <col min="9478" max="9478" width="1.6640625" customWidth="1"/>
    <col min="9479" max="9483" width="3.109375" customWidth="1"/>
    <col min="9484" max="9484" width="1.6640625" customWidth="1"/>
    <col min="9485" max="9489" width="3.109375" customWidth="1"/>
    <col min="9490" max="9490" width="1.6640625" customWidth="1"/>
    <col min="9491" max="9495" width="3.109375" customWidth="1"/>
    <col min="9496" max="9496" width="1.6640625" customWidth="1"/>
    <col min="9497" max="9501" width="3.109375" customWidth="1"/>
    <col min="9502" max="9502" width="1.6640625" customWidth="1"/>
    <col min="9503" max="9507" width="3.109375" customWidth="1"/>
    <col min="9508" max="9508" width="1.6640625" customWidth="1"/>
    <col min="9509" max="9513" width="3.109375" customWidth="1"/>
    <col min="9514" max="9514" width="1.6640625" customWidth="1"/>
    <col min="9515" max="9519" width="3.109375" customWidth="1"/>
    <col min="9520" max="9520" width="1.6640625" customWidth="1"/>
    <col min="9521" max="9525" width="3.109375" customWidth="1"/>
    <col min="9526" max="9526" width="1.6640625" customWidth="1"/>
    <col min="9527" max="9531" width="3.109375" customWidth="1"/>
    <col min="9532" max="9532" width="1.6640625" customWidth="1"/>
    <col min="9533" max="9534" width="3.109375" customWidth="1"/>
    <col min="9535" max="9535" width="2.6640625" customWidth="1"/>
    <col min="9536" max="9536" width="0.77734375" customWidth="1"/>
    <col min="9537" max="9537" width="2.21875" customWidth="1"/>
    <col min="9538" max="9538" width="3.21875" customWidth="1"/>
    <col min="9539" max="9539" width="0.77734375" customWidth="1"/>
    <col min="9540" max="9540" width="2.77734375" customWidth="1"/>
    <col min="9541" max="9541" width="5.88671875" customWidth="1"/>
    <col min="9542" max="9542" width="4" customWidth="1"/>
    <col min="9543" max="9543" width="3.6640625" customWidth="1"/>
    <col min="9544" max="9544" width="5.88671875" customWidth="1"/>
    <col min="9545" max="9545" width="4.6640625" customWidth="1"/>
    <col min="9730" max="9730" width="9.44140625" customWidth="1"/>
    <col min="9731" max="9731" width="2.6640625" customWidth="1"/>
    <col min="9732" max="9733" width="3.109375" customWidth="1"/>
    <col min="9734" max="9734" width="1.6640625" customWidth="1"/>
    <col min="9735" max="9739" width="3.109375" customWidth="1"/>
    <col min="9740" max="9740" width="1.6640625" customWidth="1"/>
    <col min="9741" max="9745" width="3.109375" customWidth="1"/>
    <col min="9746" max="9746" width="1.6640625" customWidth="1"/>
    <col min="9747" max="9751" width="3.109375" customWidth="1"/>
    <col min="9752" max="9752" width="1.6640625" customWidth="1"/>
    <col min="9753" max="9757" width="3.109375" customWidth="1"/>
    <col min="9758" max="9758" width="1.6640625" customWidth="1"/>
    <col min="9759" max="9763" width="3.109375" customWidth="1"/>
    <col min="9764" max="9764" width="1.6640625" customWidth="1"/>
    <col min="9765" max="9769" width="3.109375" customWidth="1"/>
    <col min="9770" max="9770" width="1.6640625" customWidth="1"/>
    <col min="9771" max="9775" width="3.109375" customWidth="1"/>
    <col min="9776" max="9776" width="1.6640625" customWidth="1"/>
    <col min="9777" max="9781" width="3.109375" customWidth="1"/>
    <col min="9782" max="9782" width="1.6640625" customWidth="1"/>
    <col min="9783" max="9787" width="3.109375" customWidth="1"/>
    <col min="9788" max="9788" width="1.6640625" customWidth="1"/>
    <col min="9789" max="9790" width="3.109375" customWidth="1"/>
    <col min="9791" max="9791" width="2.6640625" customWidth="1"/>
    <col min="9792" max="9792" width="0.77734375" customWidth="1"/>
    <col min="9793" max="9793" width="2.21875" customWidth="1"/>
    <col min="9794" max="9794" width="3.21875" customWidth="1"/>
    <col min="9795" max="9795" width="0.77734375" customWidth="1"/>
    <col min="9796" max="9796" width="2.77734375" customWidth="1"/>
    <col min="9797" max="9797" width="5.88671875" customWidth="1"/>
    <col min="9798" max="9798" width="4" customWidth="1"/>
    <col min="9799" max="9799" width="3.6640625" customWidth="1"/>
    <col min="9800" max="9800" width="5.88671875" customWidth="1"/>
    <col min="9801" max="9801" width="4.6640625" customWidth="1"/>
    <col min="9986" max="9986" width="9.44140625" customWidth="1"/>
    <col min="9987" max="9987" width="2.6640625" customWidth="1"/>
    <col min="9988" max="9989" width="3.109375" customWidth="1"/>
    <col min="9990" max="9990" width="1.6640625" customWidth="1"/>
    <col min="9991" max="9995" width="3.109375" customWidth="1"/>
    <col min="9996" max="9996" width="1.6640625" customWidth="1"/>
    <col min="9997" max="10001" width="3.109375" customWidth="1"/>
    <col min="10002" max="10002" width="1.6640625" customWidth="1"/>
    <col min="10003" max="10007" width="3.109375" customWidth="1"/>
    <col min="10008" max="10008" width="1.6640625" customWidth="1"/>
    <col min="10009" max="10013" width="3.109375" customWidth="1"/>
    <col min="10014" max="10014" width="1.6640625" customWidth="1"/>
    <col min="10015" max="10019" width="3.109375" customWidth="1"/>
    <col min="10020" max="10020" width="1.6640625" customWidth="1"/>
    <col min="10021" max="10025" width="3.109375" customWidth="1"/>
    <col min="10026" max="10026" width="1.6640625" customWidth="1"/>
    <col min="10027" max="10031" width="3.109375" customWidth="1"/>
    <col min="10032" max="10032" width="1.6640625" customWidth="1"/>
    <col min="10033" max="10037" width="3.109375" customWidth="1"/>
    <col min="10038" max="10038" width="1.6640625" customWidth="1"/>
    <col min="10039" max="10043" width="3.109375" customWidth="1"/>
    <col min="10044" max="10044" width="1.6640625" customWidth="1"/>
    <col min="10045" max="10046" width="3.109375" customWidth="1"/>
    <col min="10047" max="10047" width="2.6640625" customWidth="1"/>
    <col min="10048" max="10048" width="0.77734375" customWidth="1"/>
    <col min="10049" max="10049" width="2.21875" customWidth="1"/>
    <col min="10050" max="10050" width="3.21875" customWidth="1"/>
    <col min="10051" max="10051" width="0.77734375" customWidth="1"/>
    <col min="10052" max="10052" width="2.77734375" customWidth="1"/>
    <col min="10053" max="10053" width="5.88671875" customWidth="1"/>
    <col min="10054" max="10054" width="4" customWidth="1"/>
    <col min="10055" max="10055" width="3.6640625" customWidth="1"/>
    <col min="10056" max="10056" width="5.88671875" customWidth="1"/>
    <col min="10057" max="10057" width="4.6640625" customWidth="1"/>
    <col min="10242" max="10242" width="9.44140625" customWidth="1"/>
    <col min="10243" max="10243" width="2.6640625" customWidth="1"/>
    <col min="10244" max="10245" width="3.109375" customWidth="1"/>
    <col min="10246" max="10246" width="1.6640625" customWidth="1"/>
    <col min="10247" max="10251" width="3.109375" customWidth="1"/>
    <col min="10252" max="10252" width="1.6640625" customWidth="1"/>
    <col min="10253" max="10257" width="3.109375" customWidth="1"/>
    <col min="10258" max="10258" width="1.6640625" customWidth="1"/>
    <col min="10259" max="10263" width="3.109375" customWidth="1"/>
    <col min="10264" max="10264" width="1.6640625" customWidth="1"/>
    <col min="10265" max="10269" width="3.109375" customWidth="1"/>
    <col min="10270" max="10270" width="1.6640625" customWidth="1"/>
    <col min="10271" max="10275" width="3.109375" customWidth="1"/>
    <col min="10276" max="10276" width="1.6640625" customWidth="1"/>
    <col min="10277" max="10281" width="3.109375" customWidth="1"/>
    <col min="10282" max="10282" width="1.6640625" customWidth="1"/>
    <col min="10283" max="10287" width="3.109375" customWidth="1"/>
    <col min="10288" max="10288" width="1.6640625" customWidth="1"/>
    <col min="10289" max="10293" width="3.109375" customWidth="1"/>
    <col min="10294" max="10294" width="1.6640625" customWidth="1"/>
    <col min="10295" max="10299" width="3.109375" customWidth="1"/>
    <col min="10300" max="10300" width="1.6640625" customWidth="1"/>
    <col min="10301" max="10302" width="3.109375" customWidth="1"/>
    <col min="10303" max="10303" width="2.6640625" customWidth="1"/>
    <col min="10304" max="10304" width="0.77734375" customWidth="1"/>
    <col min="10305" max="10305" width="2.21875" customWidth="1"/>
    <col min="10306" max="10306" width="3.21875" customWidth="1"/>
    <col min="10307" max="10307" width="0.77734375" customWidth="1"/>
    <col min="10308" max="10308" width="2.77734375" customWidth="1"/>
    <col min="10309" max="10309" width="5.88671875" customWidth="1"/>
    <col min="10310" max="10310" width="4" customWidth="1"/>
    <col min="10311" max="10311" width="3.6640625" customWidth="1"/>
    <col min="10312" max="10312" width="5.88671875" customWidth="1"/>
    <col min="10313" max="10313" width="4.6640625" customWidth="1"/>
    <col min="10498" max="10498" width="9.44140625" customWidth="1"/>
    <col min="10499" max="10499" width="2.6640625" customWidth="1"/>
    <col min="10500" max="10501" width="3.109375" customWidth="1"/>
    <col min="10502" max="10502" width="1.6640625" customWidth="1"/>
    <col min="10503" max="10507" width="3.109375" customWidth="1"/>
    <col min="10508" max="10508" width="1.6640625" customWidth="1"/>
    <col min="10509" max="10513" width="3.109375" customWidth="1"/>
    <col min="10514" max="10514" width="1.6640625" customWidth="1"/>
    <col min="10515" max="10519" width="3.109375" customWidth="1"/>
    <col min="10520" max="10520" width="1.6640625" customWidth="1"/>
    <col min="10521" max="10525" width="3.109375" customWidth="1"/>
    <col min="10526" max="10526" width="1.6640625" customWidth="1"/>
    <col min="10527" max="10531" width="3.109375" customWidth="1"/>
    <col min="10532" max="10532" width="1.6640625" customWidth="1"/>
    <col min="10533" max="10537" width="3.109375" customWidth="1"/>
    <col min="10538" max="10538" width="1.6640625" customWidth="1"/>
    <col min="10539" max="10543" width="3.109375" customWidth="1"/>
    <col min="10544" max="10544" width="1.6640625" customWidth="1"/>
    <col min="10545" max="10549" width="3.109375" customWidth="1"/>
    <col min="10550" max="10550" width="1.6640625" customWidth="1"/>
    <col min="10551" max="10555" width="3.109375" customWidth="1"/>
    <col min="10556" max="10556" width="1.6640625" customWidth="1"/>
    <col min="10557" max="10558" width="3.109375" customWidth="1"/>
    <col min="10559" max="10559" width="2.6640625" customWidth="1"/>
    <col min="10560" max="10560" width="0.77734375" customWidth="1"/>
    <col min="10561" max="10561" width="2.21875" customWidth="1"/>
    <col min="10562" max="10562" width="3.21875" customWidth="1"/>
    <col min="10563" max="10563" width="0.77734375" customWidth="1"/>
    <col min="10564" max="10564" width="2.77734375" customWidth="1"/>
    <col min="10565" max="10565" width="5.88671875" customWidth="1"/>
    <col min="10566" max="10566" width="4" customWidth="1"/>
    <col min="10567" max="10567" width="3.6640625" customWidth="1"/>
    <col min="10568" max="10568" width="5.88671875" customWidth="1"/>
    <col min="10569" max="10569" width="4.6640625" customWidth="1"/>
    <col min="10754" max="10754" width="9.44140625" customWidth="1"/>
    <col min="10755" max="10755" width="2.6640625" customWidth="1"/>
    <col min="10756" max="10757" width="3.109375" customWidth="1"/>
    <col min="10758" max="10758" width="1.6640625" customWidth="1"/>
    <col min="10759" max="10763" width="3.109375" customWidth="1"/>
    <col min="10764" max="10764" width="1.6640625" customWidth="1"/>
    <col min="10765" max="10769" width="3.109375" customWidth="1"/>
    <col min="10770" max="10770" width="1.6640625" customWidth="1"/>
    <col min="10771" max="10775" width="3.109375" customWidth="1"/>
    <col min="10776" max="10776" width="1.6640625" customWidth="1"/>
    <col min="10777" max="10781" width="3.109375" customWidth="1"/>
    <col min="10782" max="10782" width="1.6640625" customWidth="1"/>
    <col min="10783" max="10787" width="3.109375" customWidth="1"/>
    <col min="10788" max="10788" width="1.6640625" customWidth="1"/>
    <col min="10789" max="10793" width="3.109375" customWidth="1"/>
    <col min="10794" max="10794" width="1.6640625" customWidth="1"/>
    <col min="10795" max="10799" width="3.109375" customWidth="1"/>
    <col min="10800" max="10800" width="1.6640625" customWidth="1"/>
    <col min="10801" max="10805" width="3.109375" customWidth="1"/>
    <col min="10806" max="10806" width="1.6640625" customWidth="1"/>
    <col min="10807" max="10811" width="3.109375" customWidth="1"/>
    <col min="10812" max="10812" width="1.6640625" customWidth="1"/>
    <col min="10813" max="10814" width="3.109375" customWidth="1"/>
    <col min="10815" max="10815" width="2.6640625" customWidth="1"/>
    <col min="10816" max="10816" width="0.77734375" customWidth="1"/>
    <col min="10817" max="10817" width="2.21875" customWidth="1"/>
    <col min="10818" max="10818" width="3.21875" customWidth="1"/>
    <col min="10819" max="10819" width="0.77734375" customWidth="1"/>
    <col min="10820" max="10820" width="2.77734375" customWidth="1"/>
    <col min="10821" max="10821" width="5.88671875" customWidth="1"/>
    <col min="10822" max="10822" width="4" customWidth="1"/>
    <col min="10823" max="10823" width="3.6640625" customWidth="1"/>
    <col min="10824" max="10824" width="5.88671875" customWidth="1"/>
    <col min="10825" max="10825" width="4.6640625" customWidth="1"/>
    <col min="11010" max="11010" width="9.44140625" customWidth="1"/>
    <col min="11011" max="11011" width="2.6640625" customWidth="1"/>
    <col min="11012" max="11013" width="3.109375" customWidth="1"/>
    <col min="11014" max="11014" width="1.6640625" customWidth="1"/>
    <col min="11015" max="11019" width="3.109375" customWidth="1"/>
    <col min="11020" max="11020" width="1.6640625" customWidth="1"/>
    <col min="11021" max="11025" width="3.109375" customWidth="1"/>
    <col min="11026" max="11026" width="1.6640625" customWidth="1"/>
    <col min="11027" max="11031" width="3.109375" customWidth="1"/>
    <col min="11032" max="11032" width="1.6640625" customWidth="1"/>
    <col min="11033" max="11037" width="3.109375" customWidth="1"/>
    <col min="11038" max="11038" width="1.6640625" customWidth="1"/>
    <col min="11039" max="11043" width="3.109375" customWidth="1"/>
    <col min="11044" max="11044" width="1.6640625" customWidth="1"/>
    <col min="11045" max="11049" width="3.109375" customWidth="1"/>
    <col min="11050" max="11050" width="1.6640625" customWidth="1"/>
    <col min="11051" max="11055" width="3.109375" customWidth="1"/>
    <col min="11056" max="11056" width="1.6640625" customWidth="1"/>
    <col min="11057" max="11061" width="3.109375" customWidth="1"/>
    <col min="11062" max="11062" width="1.6640625" customWidth="1"/>
    <col min="11063" max="11067" width="3.109375" customWidth="1"/>
    <col min="11068" max="11068" width="1.6640625" customWidth="1"/>
    <col min="11069" max="11070" width="3.109375" customWidth="1"/>
    <col min="11071" max="11071" width="2.6640625" customWidth="1"/>
    <col min="11072" max="11072" width="0.77734375" customWidth="1"/>
    <col min="11073" max="11073" width="2.21875" customWidth="1"/>
    <col min="11074" max="11074" width="3.21875" customWidth="1"/>
    <col min="11075" max="11075" width="0.77734375" customWidth="1"/>
    <col min="11076" max="11076" width="2.77734375" customWidth="1"/>
    <col min="11077" max="11077" width="5.88671875" customWidth="1"/>
    <col min="11078" max="11078" width="4" customWidth="1"/>
    <col min="11079" max="11079" width="3.6640625" customWidth="1"/>
    <col min="11080" max="11080" width="5.88671875" customWidth="1"/>
    <col min="11081" max="11081" width="4.6640625" customWidth="1"/>
    <col min="11266" max="11266" width="9.44140625" customWidth="1"/>
    <col min="11267" max="11267" width="2.6640625" customWidth="1"/>
    <col min="11268" max="11269" width="3.109375" customWidth="1"/>
    <col min="11270" max="11270" width="1.6640625" customWidth="1"/>
    <col min="11271" max="11275" width="3.109375" customWidth="1"/>
    <col min="11276" max="11276" width="1.6640625" customWidth="1"/>
    <col min="11277" max="11281" width="3.109375" customWidth="1"/>
    <col min="11282" max="11282" width="1.6640625" customWidth="1"/>
    <col min="11283" max="11287" width="3.109375" customWidth="1"/>
    <col min="11288" max="11288" width="1.6640625" customWidth="1"/>
    <col min="11289" max="11293" width="3.109375" customWidth="1"/>
    <col min="11294" max="11294" width="1.6640625" customWidth="1"/>
    <col min="11295" max="11299" width="3.109375" customWidth="1"/>
    <col min="11300" max="11300" width="1.6640625" customWidth="1"/>
    <col min="11301" max="11305" width="3.109375" customWidth="1"/>
    <col min="11306" max="11306" width="1.6640625" customWidth="1"/>
    <col min="11307" max="11311" width="3.109375" customWidth="1"/>
    <col min="11312" max="11312" width="1.6640625" customWidth="1"/>
    <col min="11313" max="11317" width="3.109375" customWidth="1"/>
    <col min="11318" max="11318" width="1.6640625" customWidth="1"/>
    <col min="11319" max="11323" width="3.109375" customWidth="1"/>
    <col min="11324" max="11324" width="1.6640625" customWidth="1"/>
    <col min="11325" max="11326" width="3.109375" customWidth="1"/>
    <col min="11327" max="11327" width="2.6640625" customWidth="1"/>
    <col min="11328" max="11328" width="0.77734375" customWidth="1"/>
    <col min="11329" max="11329" width="2.21875" customWidth="1"/>
    <col min="11330" max="11330" width="3.21875" customWidth="1"/>
    <col min="11331" max="11331" width="0.77734375" customWidth="1"/>
    <col min="11332" max="11332" width="2.77734375" customWidth="1"/>
    <col min="11333" max="11333" width="5.88671875" customWidth="1"/>
    <col min="11334" max="11334" width="4" customWidth="1"/>
    <col min="11335" max="11335" width="3.6640625" customWidth="1"/>
    <col min="11336" max="11336" width="5.88671875" customWidth="1"/>
    <col min="11337" max="11337" width="4.6640625" customWidth="1"/>
    <col min="11522" max="11522" width="9.44140625" customWidth="1"/>
    <col min="11523" max="11523" width="2.6640625" customWidth="1"/>
    <col min="11524" max="11525" width="3.109375" customWidth="1"/>
    <col min="11526" max="11526" width="1.6640625" customWidth="1"/>
    <col min="11527" max="11531" width="3.109375" customWidth="1"/>
    <col min="11532" max="11532" width="1.6640625" customWidth="1"/>
    <col min="11533" max="11537" width="3.109375" customWidth="1"/>
    <col min="11538" max="11538" width="1.6640625" customWidth="1"/>
    <col min="11539" max="11543" width="3.109375" customWidth="1"/>
    <col min="11544" max="11544" width="1.6640625" customWidth="1"/>
    <col min="11545" max="11549" width="3.109375" customWidth="1"/>
    <col min="11550" max="11550" width="1.6640625" customWidth="1"/>
    <col min="11551" max="11555" width="3.109375" customWidth="1"/>
    <col min="11556" max="11556" width="1.6640625" customWidth="1"/>
    <col min="11557" max="11561" width="3.109375" customWidth="1"/>
    <col min="11562" max="11562" width="1.6640625" customWidth="1"/>
    <col min="11563" max="11567" width="3.109375" customWidth="1"/>
    <col min="11568" max="11568" width="1.6640625" customWidth="1"/>
    <col min="11569" max="11573" width="3.109375" customWidth="1"/>
    <col min="11574" max="11574" width="1.6640625" customWidth="1"/>
    <col min="11575" max="11579" width="3.109375" customWidth="1"/>
    <col min="11580" max="11580" width="1.6640625" customWidth="1"/>
    <col min="11581" max="11582" width="3.109375" customWidth="1"/>
    <col min="11583" max="11583" width="2.6640625" customWidth="1"/>
    <col min="11584" max="11584" width="0.77734375" customWidth="1"/>
    <col min="11585" max="11585" width="2.21875" customWidth="1"/>
    <col min="11586" max="11586" width="3.21875" customWidth="1"/>
    <col min="11587" max="11587" width="0.77734375" customWidth="1"/>
    <col min="11588" max="11588" width="2.77734375" customWidth="1"/>
    <col min="11589" max="11589" width="5.88671875" customWidth="1"/>
    <col min="11590" max="11590" width="4" customWidth="1"/>
    <col min="11591" max="11591" width="3.6640625" customWidth="1"/>
    <col min="11592" max="11592" width="5.88671875" customWidth="1"/>
    <col min="11593" max="11593" width="4.6640625" customWidth="1"/>
    <col min="11778" max="11778" width="9.44140625" customWidth="1"/>
    <col min="11779" max="11779" width="2.6640625" customWidth="1"/>
    <col min="11780" max="11781" width="3.109375" customWidth="1"/>
    <col min="11782" max="11782" width="1.6640625" customWidth="1"/>
    <col min="11783" max="11787" width="3.109375" customWidth="1"/>
    <col min="11788" max="11788" width="1.6640625" customWidth="1"/>
    <col min="11789" max="11793" width="3.109375" customWidth="1"/>
    <col min="11794" max="11794" width="1.6640625" customWidth="1"/>
    <col min="11795" max="11799" width="3.109375" customWidth="1"/>
    <col min="11800" max="11800" width="1.6640625" customWidth="1"/>
    <col min="11801" max="11805" width="3.109375" customWidth="1"/>
    <col min="11806" max="11806" width="1.6640625" customWidth="1"/>
    <col min="11807" max="11811" width="3.109375" customWidth="1"/>
    <col min="11812" max="11812" width="1.6640625" customWidth="1"/>
    <col min="11813" max="11817" width="3.109375" customWidth="1"/>
    <col min="11818" max="11818" width="1.6640625" customWidth="1"/>
    <col min="11819" max="11823" width="3.109375" customWidth="1"/>
    <col min="11824" max="11824" width="1.6640625" customWidth="1"/>
    <col min="11825" max="11829" width="3.109375" customWidth="1"/>
    <col min="11830" max="11830" width="1.6640625" customWidth="1"/>
    <col min="11831" max="11835" width="3.109375" customWidth="1"/>
    <col min="11836" max="11836" width="1.6640625" customWidth="1"/>
    <col min="11837" max="11838" width="3.109375" customWidth="1"/>
    <col min="11839" max="11839" width="2.6640625" customWidth="1"/>
    <col min="11840" max="11840" width="0.77734375" customWidth="1"/>
    <col min="11841" max="11841" width="2.21875" customWidth="1"/>
    <col min="11842" max="11842" width="3.21875" customWidth="1"/>
    <col min="11843" max="11843" width="0.77734375" customWidth="1"/>
    <col min="11844" max="11844" width="2.77734375" customWidth="1"/>
    <col min="11845" max="11845" width="5.88671875" customWidth="1"/>
    <col min="11846" max="11846" width="4" customWidth="1"/>
    <col min="11847" max="11847" width="3.6640625" customWidth="1"/>
    <col min="11848" max="11848" width="5.88671875" customWidth="1"/>
    <col min="11849" max="11849" width="4.6640625" customWidth="1"/>
    <col min="12034" max="12034" width="9.44140625" customWidth="1"/>
    <col min="12035" max="12035" width="2.6640625" customWidth="1"/>
    <col min="12036" max="12037" width="3.109375" customWidth="1"/>
    <col min="12038" max="12038" width="1.6640625" customWidth="1"/>
    <col min="12039" max="12043" width="3.109375" customWidth="1"/>
    <col min="12044" max="12044" width="1.6640625" customWidth="1"/>
    <col min="12045" max="12049" width="3.109375" customWidth="1"/>
    <col min="12050" max="12050" width="1.6640625" customWidth="1"/>
    <col min="12051" max="12055" width="3.109375" customWidth="1"/>
    <col min="12056" max="12056" width="1.6640625" customWidth="1"/>
    <col min="12057" max="12061" width="3.109375" customWidth="1"/>
    <col min="12062" max="12062" width="1.6640625" customWidth="1"/>
    <col min="12063" max="12067" width="3.109375" customWidth="1"/>
    <col min="12068" max="12068" width="1.6640625" customWidth="1"/>
    <col min="12069" max="12073" width="3.109375" customWidth="1"/>
    <col min="12074" max="12074" width="1.6640625" customWidth="1"/>
    <col min="12075" max="12079" width="3.109375" customWidth="1"/>
    <col min="12080" max="12080" width="1.6640625" customWidth="1"/>
    <col min="12081" max="12085" width="3.109375" customWidth="1"/>
    <col min="12086" max="12086" width="1.6640625" customWidth="1"/>
    <col min="12087" max="12091" width="3.109375" customWidth="1"/>
    <col min="12092" max="12092" width="1.6640625" customWidth="1"/>
    <col min="12093" max="12094" width="3.109375" customWidth="1"/>
    <col min="12095" max="12095" width="2.6640625" customWidth="1"/>
    <col min="12096" max="12096" width="0.77734375" customWidth="1"/>
    <col min="12097" max="12097" width="2.21875" customWidth="1"/>
    <col min="12098" max="12098" width="3.21875" customWidth="1"/>
    <col min="12099" max="12099" width="0.77734375" customWidth="1"/>
    <col min="12100" max="12100" width="2.77734375" customWidth="1"/>
    <col min="12101" max="12101" width="5.88671875" customWidth="1"/>
    <col min="12102" max="12102" width="4" customWidth="1"/>
    <col min="12103" max="12103" width="3.6640625" customWidth="1"/>
    <col min="12104" max="12104" width="5.88671875" customWidth="1"/>
    <col min="12105" max="12105" width="4.6640625" customWidth="1"/>
    <col min="12290" max="12290" width="9.44140625" customWidth="1"/>
    <col min="12291" max="12291" width="2.6640625" customWidth="1"/>
    <col min="12292" max="12293" width="3.109375" customWidth="1"/>
    <col min="12294" max="12294" width="1.6640625" customWidth="1"/>
    <col min="12295" max="12299" width="3.109375" customWidth="1"/>
    <col min="12300" max="12300" width="1.6640625" customWidth="1"/>
    <col min="12301" max="12305" width="3.109375" customWidth="1"/>
    <col min="12306" max="12306" width="1.6640625" customWidth="1"/>
    <col min="12307" max="12311" width="3.109375" customWidth="1"/>
    <col min="12312" max="12312" width="1.6640625" customWidth="1"/>
    <col min="12313" max="12317" width="3.109375" customWidth="1"/>
    <col min="12318" max="12318" width="1.6640625" customWidth="1"/>
    <col min="12319" max="12323" width="3.109375" customWidth="1"/>
    <col min="12324" max="12324" width="1.6640625" customWidth="1"/>
    <col min="12325" max="12329" width="3.109375" customWidth="1"/>
    <col min="12330" max="12330" width="1.6640625" customWidth="1"/>
    <col min="12331" max="12335" width="3.109375" customWidth="1"/>
    <col min="12336" max="12336" width="1.6640625" customWidth="1"/>
    <col min="12337" max="12341" width="3.109375" customWidth="1"/>
    <col min="12342" max="12342" width="1.6640625" customWidth="1"/>
    <col min="12343" max="12347" width="3.109375" customWidth="1"/>
    <col min="12348" max="12348" width="1.6640625" customWidth="1"/>
    <col min="12349" max="12350" width="3.109375" customWidth="1"/>
    <col min="12351" max="12351" width="2.6640625" customWidth="1"/>
    <col min="12352" max="12352" width="0.77734375" customWidth="1"/>
    <col min="12353" max="12353" width="2.21875" customWidth="1"/>
    <col min="12354" max="12354" width="3.21875" customWidth="1"/>
    <col min="12355" max="12355" width="0.77734375" customWidth="1"/>
    <col min="12356" max="12356" width="2.77734375" customWidth="1"/>
    <col min="12357" max="12357" width="5.88671875" customWidth="1"/>
    <col min="12358" max="12358" width="4" customWidth="1"/>
    <col min="12359" max="12359" width="3.6640625" customWidth="1"/>
    <col min="12360" max="12360" width="5.88671875" customWidth="1"/>
    <col min="12361" max="12361" width="4.6640625" customWidth="1"/>
    <col min="12546" max="12546" width="9.44140625" customWidth="1"/>
    <col min="12547" max="12547" width="2.6640625" customWidth="1"/>
    <col min="12548" max="12549" width="3.109375" customWidth="1"/>
    <col min="12550" max="12550" width="1.6640625" customWidth="1"/>
    <col min="12551" max="12555" width="3.109375" customWidth="1"/>
    <col min="12556" max="12556" width="1.6640625" customWidth="1"/>
    <col min="12557" max="12561" width="3.109375" customWidth="1"/>
    <col min="12562" max="12562" width="1.6640625" customWidth="1"/>
    <col min="12563" max="12567" width="3.109375" customWidth="1"/>
    <col min="12568" max="12568" width="1.6640625" customWidth="1"/>
    <col min="12569" max="12573" width="3.109375" customWidth="1"/>
    <col min="12574" max="12574" width="1.6640625" customWidth="1"/>
    <col min="12575" max="12579" width="3.109375" customWidth="1"/>
    <col min="12580" max="12580" width="1.6640625" customWidth="1"/>
    <col min="12581" max="12585" width="3.109375" customWidth="1"/>
    <col min="12586" max="12586" width="1.6640625" customWidth="1"/>
    <col min="12587" max="12591" width="3.109375" customWidth="1"/>
    <col min="12592" max="12592" width="1.6640625" customWidth="1"/>
    <col min="12593" max="12597" width="3.109375" customWidth="1"/>
    <col min="12598" max="12598" width="1.6640625" customWidth="1"/>
    <col min="12599" max="12603" width="3.109375" customWidth="1"/>
    <col min="12604" max="12604" width="1.6640625" customWidth="1"/>
    <col min="12605" max="12606" width="3.109375" customWidth="1"/>
    <col min="12607" max="12607" width="2.6640625" customWidth="1"/>
    <col min="12608" max="12608" width="0.77734375" customWidth="1"/>
    <col min="12609" max="12609" width="2.21875" customWidth="1"/>
    <col min="12610" max="12610" width="3.21875" customWidth="1"/>
    <col min="12611" max="12611" width="0.77734375" customWidth="1"/>
    <col min="12612" max="12612" width="2.77734375" customWidth="1"/>
    <col min="12613" max="12613" width="5.88671875" customWidth="1"/>
    <col min="12614" max="12614" width="4" customWidth="1"/>
    <col min="12615" max="12615" width="3.6640625" customWidth="1"/>
    <col min="12616" max="12616" width="5.88671875" customWidth="1"/>
    <col min="12617" max="12617" width="4.6640625" customWidth="1"/>
    <col min="12802" max="12802" width="9.44140625" customWidth="1"/>
    <col min="12803" max="12803" width="2.6640625" customWidth="1"/>
    <col min="12804" max="12805" width="3.109375" customWidth="1"/>
    <col min="12806" max="12806" width="1.6640625" customWidth="1"/>
    <col min="12807" max="12811" width="3.109375" customWidth="1"/>
    <col min="12812" max="12812" width="1.6640625" customWidth="1"/>
    <col min="12813" max="12817" width="3.109375" customWidth="1"/>
    <col min="12818" max="12818" width="1.6640625" customWidth="1"/>
    <col min="12819" max="12823" width="3.109375" customWidth="1"/>
    <col min="12824" max="12824" width="1.6640625" customWidth="1"/>
    <col min="12825" max="12829" width="3.109375" customWidth="1"/>
    <col min="12830" max="12830" width="1.6640625" customWidth="1"/>
    <col min="12831" max="12835" width="3.109375" customWidth="1"/>
    <col min="12836" max="12836" width="1.6640625" customWidth="1"/>
    <col min="12837" max="12841" width="3.109375" customWidth="1"/>
    <col min="12842" max="12842" width="1.6640625" customWidth="1"/>
    <col min="12843" max="12847" width="3.109375" customWidth="1"/>
    <col min="12848" max="12848" width="1.6640625" customWidth="1"/>
    <col min="12849" max="12853" width="3.109375" customWidth="1"/>
    <col min="12854" max="12854" width="1.6640625" customWidth="1"/>
    <col min="12855" max="12859" width="3.109375" customWidth="1"/>
    <col min="12860" max="12860" width="1.6640625" customWidth="1"/>
    <col min="12861" max="12862" width="3.109375" customWidth="1"/>
    <col min="12863" max="12863" width="2.6640625" customWidth="1"/>
    <col min="12864" max="12864" width="0.77734375" customWidth="1"/>
    <col min="12865" max="12865" width="2.21875" customWidth="1"/>
    <col min="12866" max="12866" width="3.21875" customWidth="1"/>
    <col min="12867" max="12867" width="0.77734375" customWidth="1"/>
    <col min="12868" max="12868" width="2.77734375" customWidth="1"/>
    <col min="12869" max="12869" width="5.88671875" customWidth="1"/>
    <col min="12870" max="12870" width="4" customWidth="1"/>
    <col min="12871" max="12871" width="3.6640625" customWidth="1"/>
    <col min="12872" max="12872" width="5.88671875" customWidth="1"/>
    <col min="12873" max="12873" width="4.6640625" customWidth="1"/>
    <col min="13058" max="13058" width="9.44140625" customWidth="1"/>
    <col min="13059" max="13059" width="2.6640625" customWidth="1"/>
    <col min="13060" max="13061" width="3.109375" customWidth="1"/>
    <col min="13062" max="13062" width="1.6640625" customWidth="1"/>
    <col min="13063" max="13067" width="3.109375" customWidth="1"/>
    <col min="13068" max="13068" width="1.6640625" customWidth="1"/>
    <col min="13069" max="13073" width="3.109375" customWidth="1"/>
    <col min="13074" max="13074" width="1.6640625" customWidth="1"/>
    <col min="13075" max="13079" width="3.109375" customWidth="1"/>
    <col min="13080" max="13080" width="1.6640625" customWidth="1"/>
    <col min="13081" max="13085" width="3.109375" customWidth="1"/>
    <col min="13086" max="13086" width="1.6640625" customWidth="1"/>
    <col min="13087" max="13091" width="3.109375" customWidth="1"/>
    <col min="13092" max="13092" width="1.6640625" customWidth="1"/>
    <col min="13093" max="13097" width="3.109375" customWidth="1"/>
    <col min="13098" max="13098" width="1.6640625" customWidth="1"/>
    <col min="13099" max="13103" width="3.109375" customWidth="1"/>
    <col min="13104" max="13104" width="1.6640625" customWidth="1"/>
    <col min="13105" max="13109" width="3.109375" customWidth="1"/>
    <col min="13110" max="13110" width="1.6640625" customWidth="1"/>
    <col min="13111" max="13115" width="3.109375" customWidth="1"/>
    <col min="13116" max="13116" width="1.6640625" customWidth="1"/>
    <col min="13117" max="13118" width="3.109375" customWidth="1"/>
    <col min="13119" max="13119" width="2.6640625" customWidth="1"/>
    <col min="13120" max="13120" width="0.77734375" customWidth="1"/>
    <col min="13121" max="13121" width="2.21875" customWidth="1"/>
    <col min="13122" max="13122" width="3.21875" customWidth="1"/>
    <col min="13123" max="13123" width="0.77734375" customWidth="1"/>
    <col min="13124" max="13124" width="2.77734375" customWidth="1"/>
    <col min="13125" max="13125" width="5.88671875" customWidth="1"/>
    <col min="13126" max="13126" width="4" customWidth="1"/>
    <col min="13127" max="13127" width="3.6640625" customWidth="1"/>
    <col min="13128" max="13128" width="5.88671875" customWidth="1"/>
    <col min="13129" max="13129" width="4.6640625" customWidth="1"/>
    <col min="13314" max="13314" width="9.44140625" customWidth="1"/>
    <col min="13315" max="13315" width="2.6640625" customWidth="1"/>
    <col min="13316" max="13317" width="3.109375" customWidth="1"/>
    <col min="13318" max="13318" width="1.6640625" customWidth="1"/>
    <col min="13319" max="13323" width="3.109375" customWidth="1"/>
    <col min="13324" max="13324" width="1.6640625" customWidth="1"/>
    <col min="13325" max="13329" width="3.109375" customWidth="1"/>
    <col min="13330" max="13330" width="1.6640625" customWidth="1"/>
    <col min="13331" max="13335" width="3.109375" customWidth="1"/>
    <col min="13336" max="13336" width="1.6640625" customWidth="1"/>
    <col min="13337" max="13341" width="3.109375" customWidth="1"/>
    <col min="13342" max="13342" width="1.6640625" customWidth="1"/>
    <col min="13343" max="13347" width="3.109375" customWidth="1"/>
    <col min="13348" max="13348" width="1.6640625" customWidth="1"/>
    <col min="13349" max="13353" width="3.109375" customWidth="1"/>
    <col min="13354" max="13354" width="1.6640625" customWidth="1"/>
    <col min="13355" max="13359" width="3.109375" customWidth="1"/>
    <col min="13360" max="13360" width="1.6640625" customWidth="1"/>
    <col min="13361" max="13365" width="3.109375" customWidth="1"/>
    <col min="13366" max="13366" width="1.6640625" customWidth="1"/>
    <col min="13367" max="13371" width="3.109375" customWidth="1"/>
    <col min="13372" max="13372" width="1.6640625" customWidth="1"/>
    <col min="13373" max="13374" width="3.109375" customWidth="1"/>
    <col min="13375" max="13375" width="2.6640625" customWidth="1"/>
    <col min="13376" max="13376" width="0.77734375" customWidth="1"/>
    <col min="13377" max="13377" width="2.21875" customWidth="1"/>
    <col min="13378" max="13378" width="3.21875" customWidth="1"/>
    <col min="13379" max="13379" width="0.77734375" customWidth="1"/>
    <col min="13380" max="13380" width="2.77734375" customWidth="1"/>
    <col min="13381" max="13381" width="5.88671875" customWidth="1"/>
    <col min="13382" max="13382" width="4" customWidth="1"/>
    <col min="13383" max="13383" width="3.6640625" customWidth="1"/>
    <col min="13384" max="13384" width="5.88671875" customWidth="1"/>
    <col min="13385" max="13385" width="4.6640625" customWidth="1"/>
    <col min="13570" max="13570" width="9.44140625" customWidth="1"/>
    <col min="13571" max="13571" width="2.6640625" customWidth="1"/>
    <col min="13572" max="13573" width="3.109375" customWidth="1"/>
    <col min="13574" max="13574" width="1.6640625" customWidth="1"/>
    <col min="13575" max="13579" width="3.109375" customWidth="1"/>
    <col min="13580" max="13580" width="1.6640625" customWidth="1"/>
    <col min="13581" max="13585" width="3.109375" customWidth="1"/>
    <col min="13586" max="13586" width="1.6640625" customWidth="1"/>
    <col min="13587" max="13591" width="3.109375" customWidth="1"/>
    <col min="13592" max="13592" width="1.6640625" customWidth="1"/>
    <col min="13593" max="13597" width="3.109375" customWidth="1"/>
    <col min="13598" max="13598" width="1.6640625" customWidth="1"/>
    <col min="13599" max="13603" width="3.109375" customWidth="1"/>
    <col min="13604" max="13604" width="1.6640625" customWidth="1"/>
    <col min="13605" max="13609" width="3.109375" customWidth="1"/>
    <col min="13610" max="13610" width="1.6640625" customWidth="1"/>
    <col min="13611" max="13615" width="3.109375" customWidth="1"/>
    <col min="13616" max="13616" width="1.6640625" customWidth="1"/>
    <col min="13617" max="13621" width="3.109375" customWidth="1"/>
    <col min="13622" max="13622" width="1.6640625" customWidth="1"/>
    <col min="13623" max="13627" width="3.109375" customWidth="1"/>
    <col min="13628" max="13628" width="1.6640625" customWidth="1"/>
    <col min="13629" max="13630" width="3.109375" customWidth="1"/>
    <col min="13631" max="13631" width="2.6640625" customWidth="1"/>
    <col min="13632" max="13632" width="0.77734375" customWidth="1"/>
    <col min="13633" max="13633" width="2.21875" customWidth="1"/>
    <col min="13634" max="13634" width="3.21875" customWidth="1"/>
    <col min="13635" max="13635" width="0.77734375" customWidth="1"/>
    <col min="13636" max="13636" width="2.77734375" customWidth="1"/>
    <col min="13637" max="13637" width="5.88671875" customWidth="1"/>
    <col min="13638" max="13638" width="4" customWidth="1"/>
    <col min="13639" max="13639" width="3.6640625" customWidth="1"/>
    <col min="13640" max="13640" width="5.88671875" customWidth="1"/>
    <col min="13641" max="13641" width="4.6640625" customWidth="1"/>
    <col min="13826" max="13826" width="9.44140625" customWidth="1"/>
    <col min="13827" max="13827" width="2.6640625" customWidth="1"/>
    <col min="13828" max="13829" width="3.109375" customWidth="1"/>
    <col min="13830" max="13830" width="1.6640625" customWidth="1"/>
    <col min="13831" max="13835" width="3.109375" customWidth="1"/>
    <col min="13836" max="13836" width="1.6640625" customWidth="1"/>
    <col min="13837" max="13841" width="3.109375" customWidth="1"/>
    <col min="13842" max="13842" width="1.6640625" customWidth="1"/>
    <col min="13843" max="13847" width="3.109375" customWidth="1"/>
    <col min="13848" max="13848" width="1.6640625" customWidth="1"/>
    <col min="13849" max="13853" width="3.109375" customWidth="1"/>
    <col min="13854" max="13854" width="1.6640625" customWidth="1"/>
    <col min="13855" max="13859" width="3.109375" customWidth="1"/>
    <col min="13860" max="13860" width="1.6640625" customWidth="1"/>
    <col min="13861" max="13865" width="3.109375" customWidth="1"/>
    <col min="13866" max="13866" width="1.6640625" customWidth="1"/>
    <col min="13867" max="13871" width="3.109375" customWidth="1"/>
    <col min="13872" max="13872" width="1.6640625" customWidth="1"/>
    <col min="13873" max="13877" width="3.109375" customWidth="1"/>
    <col min="13878" max="13878" width="1.6640625" customWidth="1"/>
    <col min="13879" max="13883" width="3.109375" customWidth="1"/>
    <col min="13884" max="13884" width="1.6640625" customWidth="1"/>
    <col min="13885" max="13886" width="3.109375" customWidth="1"/>
    <col min="13887" max="13887" width="2.6640625" customWidth="1"/>
    <col min="13888" max="13888" width="0.77734375" customWidth="1"/>
    <col min="13889" max="13889" width="2.21875" customWidth="1"/>
    <col min="13890" max="13890" width="3.21875" customWidth="1"/>
    <col min="13891" max="13891" width="0.77734375" customWidth="1"/>
    <col min="13892" max="13892" width="2.77734375" customWidth="1"/>
    <col min="13893" max="13893" width="5.88671875" customWidth="1"/>
    <col min="13894" max="13894" width="4" customWidth="1"/>
    <col min="13895" max="13895" width="3.6640625" customWidth="1"/>
    <col min="13896" max="13896" width="5.88671875" customWidth="1"/>
    <col min="13897" max="13897" width="4.6640625" customWidth="1"/>
    <col min="14082" max="14082" width="9.44140625" customWidth="1"/>
    <col min="14083" max="14083" width="2.6640625" customWidth="1"/>
    <col min="14084" max="14085" width="3.109375" customWidth="1"/>
    <col min="14086" max="14086" width="1.6640625" customWidth="1"/>
    <col min="14087" max="14091" width="3.109375" customWidth="1"/>
    <col min="14092" max="14092" width="1.6640625" customWidth="1"/>
    <col min="14093" max="14097" width="3.109375" customWidth="1"/>
    <col min="14098" max="14098" width="1.6640625" customWidth="1"/>
    <col min="14099" max="14103" width="3.109375" customWidth="1"/>
    <col min="14104" max="14104" width="1.6640625" customWidth="1"/>
    <col min="14105" max="14109" width="3.109375" customWidth="1"/>
    <col min="14110" max="14110" width="1.6640625" customWidth="1"/>
    <col min="14111" max="14115" width="3.109375" customWidth="1"/>
    <col min="14116" max="14116" width="1.6640625" customWidth="1"/>
    <col min="14117" max="14121" width="3.109375" customWidth="1"/>
    <col min="14122" max="14122" width="1.6640625" customWidth="1"/>
    <col min="14123" max="14127" width="3.109375" customWidth="1"/>
    <col min="14128" max="14128" width="1.6640625" customWidth="1"/>
    <col min="14129" max="14133" width="3.109375" customWidth="1"/>
    <col min="14134" max="14134" width="1.6640625" customWidth="1"/>
    <col min="14135" max="14139" width="3.109375" customWidth="1"/>
    <col min="14140" max="14140" width="1.6640625" customWidth="1"/>
    <col min="14141" max="14142" width="3.109375" customWidth="1"/>
    <col min="14143" max="14143" width="2.6640625" customWidth="1"/>
    <col min="14144" max="14144" width="0.77734375" customWidth="1"/>
    <col min="14145" max="14145" width="2.21875" customWidth="1"/>
    <col min="14146" max="14146" width="3.21875" customWidth="1"/>
    <col min="14147" max="14147" width="0.77734375" customWidth="1"/>
    <col min="14148" max="14148" width="2.77734375" customWidth="1"/>
    <col min="14149" max="14149" width="5.88671875" customWidth="1"/>
    <col min="14150" max="14150" width="4" customWidth="1"/>
    <col min="14151" max="14151" width="3.6640625" customWidth="1"/>
    <col min="14152" max="14152" width="5.88671875" customWidth="1"/>
    <col min="14153" max="14153" width="4.6640625" customWidth="1"/>
    <col min="14338" max="14338" width="9.44140625" customWidth="1"/>
    <col min="14339" max="14339" width="2.6640625" customWidth="1"/>
    <col min="14340" max="14341" width="3.109375" customWidth="1"/>
    <col min="14342" max="14342" width="1.6640625" customWidth="1"/>
    <col min="14343" max="14347" width="3.109375" customWidth="1"/>
    <col min="14348" max="14348" width="1.6640625" customWidth="1"/>
    <col min="14349" max="14353" width="3.109375" customWidth="1"/>
    <col min="14354" max="14354" width="1.6640625" customWidth="1"/>
    <col min="14355" max="14359" width="3.109375" customWidth="1"/>
    <col min="14360" max="14360" width="1.6640625" customWidth="1"/>
    <col min="14361" max="14365" width="3.109375" customWidth="1"/>
    <col min="14366" max="14366" width="1.6640625" customWidth="1"/>
    <col min="14367" max="14371" width="3.109375" customWidth="1"/>
    <col min="14372" max="14372" width="1.6640625" customWidth="1"/>
    <col min="14373" max="14377" width="3.109375" customWidth="1"/>
    <col min="14378" max="14378" width="1.6640625" customWidth="1"/>
    <col min="14379" max="14383" width="3.109375" customWidth="1"/>
    <col min="14384" max="14384" width="1.6640625" customWidth="1"/>
    <col min="14385" max="14389" width="3.109375" customWidth="1"/>
    <col min="14390" max="14390" width="1.6640625" customWidth="1"/>
    <col min="14391" max="14395" width="3.109375" customWidth="1"/>
    <col min="14396" max="14396" width="1.6640625" customWidth="1"/>
    <col min="14397" max="14398" width="3.109375" customWidth="1"/>
    <col min="14399" max="14399" width="2.6640625" customWidth="1"/>
    <col min="14400" max="14400" width="0.77734375" customWidth="1"/>
    <col min="14401" max="14401" width="2.21875" customWidth="1"/>
    <col min="14402" max="14402" width="3.21875" customWidth="1"/>
    <col min="14403" max="14403" width="0.77734375" customWidth="1"/>
    <col min="14404" max="14404" width="2.77734375" customWidth="1"/>
    <col min="14405" max="14405" width="5.88671875" customWidth="1"/>
    <col min="14406" max="14406" width="4" customWidth="1"/>
    <col min="14407" max="14407" width="3.6640625" customWidth="1"/>
    <col min="14408" max="14408" width="5.88671875" customWidth="1"/>
    <col min="14409" max="14409" width="4.6640625" customWidth="1"/>
    <col min="14594" max="14594" width="9.44140625" customWidth="1"/>
    <col min="14595" max="14595" width="2.6640625" customWidth="1"/>
    <col min="14596" max="14597" width="3.109375" customWidth="1"/>
    <col min="14598" max="14598" width="1.6640625" customWidth="1"/>
    <col min="14599" max="14603" width="3.109375" customWidth="1"/>
    <col min="14604" max="14604" width="1.6640625" customWidth="1"/>
    <col min="14605" max="14609" width="3.109375" customWidth="1"/>
    <col min="14610" max="14610" width="1.6640625" customWidth="1"/>
    <col min="14611" max="14615" width="3.109375" customWidth="1"/>
    <col min="14616" max="14616" width="1.6640625" customWidth="1"/>
    <col min="14617" max="14621" width="3.109375" customWidth="1"/>
    <col min="14622" max="14622" width="1.6640625" customWidth="1"/>
    <col min="14623" max="14627" width="3.109375" customWidth="1"/>
    <col min="14628" max="14628" width="1.6640625" customWidth="1"/>
    <col min="14629" max="14633" width="3.109375" customWidth="1"/>
    <col min="14634" max="14634" width="1.6640625" customWidth="1"/>
    <col min="14635" max="14639" width="3.109375" customWidth="1"/>
    <col min="14640" max="14640" width="1.6640625" customWidth="1"/>
    <col min="14641" max="14645" width="3.109375" customWidth="1"/>
    <col min="14646" max="14646" width="1.6640625" customWidth="1"/>
    <col min="14647" max="14651" width="3.109375" customWidth="1"/>
    <col min="14652" max="14652" width="1.6640625" customWidth="1"/>
    <col min="14653" max="14654" width="3.109375" customWidth="1"/>
    <col min="14655" max="14655" width="2.6640625" customWidth="1"/>
    <col min="14656" max="14656" width="0.77734375" customWidth="1"/>
    <col min="14657" max="14657" width="2.21875" customWidth="1"/>
    <col min="14658" max="14658" width="3.21875" customWidth="1"/>
    <col min="14659" max="14659" width="0.77734375" customWidth="1"/>
    <col min="14660" max="14660" width="2.77734375" customWidth="1"/>
    <col min="14661" max="14661" width="5.88671875" customWidth="1"/>
    <col min="14662" max="14662" width="4" customWidth="1"/>
    <col min="14663" max="14663" width="3.6640625" customWidth="1"/>
    <col min="14664" max="14664" width="5.88671875" customWidth="1"/>
    <col min="14665" max="14665" width="4.6640625" customWidth="1"/>
    <col min="14850" max="14850" width="9.44140625" customWidth="1"/>
    <col min="14851" max="14851" width="2.6640625" customWidth="1"/>
    <col min="14852" max="14853" width="3.109375" customWidth="1"/>
    <col min="14854" max="14854" width="1.6640625" customWidth="1"/>
    <col min="14855" max="14859" width="3.109375" customWidth="1"/>
    <col min="14860" max="14860" width="1.6640625" customWidth="1"/>
    <col min="14861" max="14865" width="3.109375" customWidth="1"/>
    <col min="14866" max="14866" width="1.6640625" customWidth="1"/>
    <col min="14867" max="14871" width="3.109375" customWidth="1"/>
    <col min="14872" max="14872" width="1.6640625" customWidth="1"/>
    <col min="14873" max="14877" width="3.109375" customWidth="1"/>
    <col min="14878" max="14878" width="1.6640625" customWidth="1"/>
    <col min="14879" max="14883" width="3.109375" customWidth="1"/>
    <col min="14884" max="14884" width="1.6640625" customWidth="1"/>
    <col min="14885" max="14889" width="3.109375" customWidth="1"/>
    <col min="14890" max="14890" width="1.6640625" customWidth="1"/>
    <col min="14891" max="14895" width="3.109375" customWidth="1"/>
    <col min="14896" max="14896" width="1.6640625" customWidth="1"/>
    <col min="14897" max="14901" width="3.109375" customWidth="1"/>
    <col min="14902" max="14902" width="1.6640625" customWidth="1"/>
    <col min="14903" max="14907" width="3.109375" customWidth="1"/>
    <col min="14908" max="14908" width="1.6640625" customWidth="1"/>
    <col min="14909" max="14910" width="3.109375" customWidth="1"/>
    <col min="14911" max="14911" width="2.6640625" customWidth="1"/>
    <col min="14912" max="14912" width="0.77734375" customWidth="1"/>
    <col min="14913" max="14913" width="2.21875" customWidth="1"/>
    <col min="14914" max="14914" width="3.21875" customWidth="1"/>
    <col min="14915" max="14915" width="0.77734375" customWidth="1"/>
    <col min="14916" max="14916" width="2.77734375" customWidth="1"/>
    <col min="14917" max="14917" width="5.88671875" customWidth="1"/>
    <col min="14918" max="14918" width="4" customWidth="1"/>
    <col min="14919" max="14919" width="3.6640625" customWidth="1"/>
    <col min="14920" max="14920" width="5.88671875" customWidth="1"/>
    <col min="14921" max="14921" width="4.6640625" customWidth="1"/>
    <col min="15106" max="15106" width="9.44140625" customWidth="1"/>
    <col min="15107" max="15107" width="2.6640625" customWidth="1"/>
    <col min="15108" max="15109" width="3.109375" customWidth="1"/>
    <col min="15110" max="15110" width="1.6640625" customWidth="1"/>
    <col min="15111" max="15115" width="3.109375" customWidth="1"/>
    <col min="15116" max="15116" width="1.6640625" customWidth="1"/>
    <col min="15117" max="15121" width="3.109375" customWidth="1"/>
    <col min="15122" max="15122" width="1.6640625" customWidth="1"/>
    <col min="15123" max="15127" width="3.109375" customWidth="1"/>
    <col min="15128" max="15128" width="1.6640625" customWidth="1"/>
    <col min="15129" max="15133" width="3.109375" customWidth="1"/>
    <col min="15134" max="15134" width="1.6640625" customWidth="1"/>
    <col min="15135" max="15139" width="3.109375" customWidth="1"/>
    <col min="15140" max="15140" width="1.6640625" customWidth="1"/>
    <col min="15141" max="15145" width="3.109375" customWidth="1"/>
    <col min="15146" max="15146" width="1.6640625" customWidth="1"/>
    <col min="15147" max="15151" width="3.109375" customWidth="1"/>
    <col min="15152" max="15152" width="1.6640625" customWidth="1"/>
    <col min="15153" max="15157" width="3.109375" customWidth="1"/>
    <col min="15158" max="15158" width="1.6640625" customWidth="1"/>
    <col min="15159" max="15163" width="3.109375" customWidth="1"/>
    <col min="15164" max="15164" width="1.6640625" customWidth="1"/>
    <col min="15165" max="15166" width="3.109375" customWidth="1"/>
    <col min="15167" max="15167" width="2.6640625" customWidth="1"/>
    <col min="15168" max="15168" width="0.77734375" customWidth="1"/>
    <col min="15169" max="15169" width="2.21875" customWidth="1"/>
    <col min="15170" max="15170" width="3.21875" customWidth="1"/>
    <col min="15171" max="15171" width="0.77734375" customWidth="1"/>
    <col min="15172" max="15172" width="2.77734375" customWidth="1"/>
    <col min="15173" max="15173" width="5.88671875" customWidth="1"/>
    <col min="15174" max="15174" width="4" customWidth="1"/>
    <col min="15175" max="15175" width="3.6640625" customWidth="1"/>
    <col min="15176" max="15176" width="5.88671875" customWidth="1"/>
    <col min="15177" max="15177" width="4.6640625" customWidth="1"/>
    <col min="15362" max="15362" width="9.44140625" customWidth="1"/>
    <col min="15363" max="15363" width="2.6640625" customWidth="1"/>
    <col min="15364" max="15365" width="3.109375" customWidth="1"/>
    <col min="15366" max="15366" width="1.6640625" customWidth="1"/>
    <col min="15367" max="15371" width="3.109375" customWidth="1"/>
    <col min="15372" max="15372" width="1.6640625" customWidth="1"/>
    <col min="15373" max="15377" width="3.109375" customWidth="1"/>
    <col min="15378" max="15378" width="1.6640625" customWidth="1"/>
    <col min="15379" max="15383" width="3.109375" customWidth="1"/>
    <col min="15384" max="15384" width="1.6640625" customWidth="1"/>
    <col min="15385" max="15389" width="3.109375" customWidth="1"/>
    <col min="15390" max="15390" width="1.6640625" customWidth="1"/>
    <col min="15391" max="15395" width="3.109375" customWidth="1"/>
    <col min="15396" max="15396" width="1.6640625" customWidth="1"/>
    <col min="15397" max="15401" width="3.109375" customWidth="1"/>
    <col min="15402" max="15402" width="1.6640625" customWidth="1"/>
    <col min="15403" max="15407" width="3.109375" customWidth="1"/>
    <col min="15408" max="15408" width="1.6640625" customWidth="1"/>
    <col min="15409" max="15413" width="3.109375" customWidth="1"/>
    <col min="15414" max="15414" width="1.6640625" customWidth="1"/>
    <col min="15415" max="15419" width="3.109375" customWidth="1"/>
    <col min="15420" max="15420" width="1.6640625" customWidth="1"/>
    <col min="15421" max="15422" width="3.109375" customWidth="1"/>
    <col min="15423" max="15423" width="2.6640625" customWidth="1"/>
    <col min="15424" max="15424" width="0.77734375" customWidth="1"/>
    <col min="15425" max="15425" width="2.21875" customWidth="1"/>
    <col min="15426" max="15426" width="3.21875" customWidth="1"/>
    <col min="15427" max="15427" width="0.77734375" customWidth="1"/>
    <col min="15428" max="15428" width="2.77734375" customWidth="1"/>
    <col min="15429" max="15429" width="5.88671875" customWidth="1"/>
    <col min="15430" max="15430" width="4" customWidth="1"/>
    <col min="15431" max="15431" width="3.6640625" customWidth="1"/>
    <col min="15432" max="15432" width="5.88671875" customWidth="1"/>
    <col min="15433" max="15433" width="4.6640625" customWidth="1"/>
    <col min="15618" max="15618" width="9.44140625" customWidth="1"/>
    <col min="15619" max="15619" width="2.6640625" customWidth="1"/>
    <col min="15620" max="15621" width="3.109375" customWidth="1"/>
    <col min="15622" max="15622" width="1.6640625" customWidth="1"/>
    <col min="15623" max="15627" width="3.109375" customWidth="1"/>
    <col min="15628" max="15628" width="1.6640625" customWidth="1"/>
    <col min="15629" max="15633" width="3.109375" customWidth="1"/>
    <col min="15634" max="15634" width="1.6640625" customWidth="1"/>
    <col min="15635" max="15639" width="3.109375" customWidth="1"/>
    <col min="15640" max="15640" width="1.6640625" customWidth="1"/>
    <col min="15641" max="15645" width="3.109375" customWidth="1"/>
    <col min="15646" max="15646" width="1.6640625" customWidth="1"/>
    <col min="15647" max="15651" width="3.109375" customWidth="1"/>
    <col min="15652" max="15652" width="1.6640625" customWidth="1"/>
    <col min="15653" max="15657" width="3.109375" customWidth="1"/>
    <col min="15658" max="15658" width="1.6640625" customWidth="1"/>
    <col min="15659" max="15663" width="3.109375" customWidth="1"/>
    <col min="15664" max="15664" width="1.6640625" customWidth="1"/>
    <col min="15665" max="15669" width="3.109375" customWidth="1"/>
    <col min="15670" max="15670" width="1.6640625" customWidth="1"/>
    <col min="15671" max="15675" width="3.109375" customWidth="1"/>
    <col min="15676" max="15676" width="1.6640625" customWidth="1"/>
    <col min="15677" max="15678" width="3.109375" customWidth="1"/>
    <col min="15679" max="15679" width="2.6640625" customWidth="1"/>
    <col min="15680" max="15680" width="0.77734375" customWidth="1"/>
    <col min="15681" max="15681" width="2.21875" customWidth="1"/>
    <col min="15682" max="15682" width="3.21875" customWidth="1"/>
    <col min="15683" max="15683" width="0.77734375" customWidth="1"/>
    <col min="15684" max="15684" width="2.77734375" customWidth="1"/>
    <col min="15685" max="15685" width="5.88671875" customWidth="1"/>
    <col min="15686" max="15686" width="4" customWidth="1"/>
    <col min="15687" max="15687" width="3.6640625" customWidth="1"/>
    <col min="15688" max="15688" width="5.88671875" customWidth="1"/>
    <col min="15689" max="15689" width="4.6640625" customWidth="1"/>
    <col min="15874" max="15874" width="9.44140625" customWidth="1"/>
    <col min="15875" max="15875" width="2.6640625" customWidth="1"/>
    <col min="15876" max="15877" width="3.109375" customWidth="1"/>
    <col min="15878" max="15878" width="1.6640625" customWidth="1"/>
    <col min="15879" max="15883" width="3.109375" customWidth="1"/>
    <col min="15884" max="15884" width="1.6640625" customWidth="1"/>
    <col min="15885" max="15889" width="3.109375" customWidth="1"/>
    <col min="15890" max="15890" width="1.6640625" customWidth="1"/>
    <col min="15891" max="15895" width="3.109375" customWidth="1"/>
    <col min="15896" max="15896" width="1.6640625" customWidth="1"/>
    <col min="15897" max="15901" width="3.109375" customWidth="1"/>
    <col min="15902" max="15902" width="1.6640625" customWidth="1"/>
    <col min="15903" max="15907" width="3.109375" customWidth="1"/>
    <col min="15908" max="15908" width="1.6640625" customWidth="1"/>
    <col min="15909" max="15913" width="3.109375" customWidth="1"/>
    <col min="15914" max="15914" width="1.6640625" customWidth="1"/>
    <col min="15915" max="15919" width="3.109375" customWidth="1"/>
    <col min="15920" max="15920" width="1.6640625" customWidth="1"/>
    <col min="15921" max="15925" width="3.109375" customWidth="1"/>
    <col min="15926" max="15926" width="1.6640625" customWidth="1"/>
    <col min="15927" max="15931" width="3.109375" customWidth="1"/>
    <col min="15932" max="15932" width="1.6640625" customWidth="1"/>
    <col min="15933" max="15934" width="3.109375" customWidth="1"/>
    <col min="15935" max="15935" width="2.6640625" customWidth="1"/>
    <col min="15936" max="15936" width="0.77734375" customWidth="1"/>
    <col min="15937" max="15937" width="2.21875" customWidth="1"/>
    <col min="15938" max="15938" width="3.21875" customWidth="1"/>
    <col min="15939" max="15939" width="0.77734375" customWidth="1"/>
    <col min="15940" max="15940" width="2.77734375" customWidth="1"/>
    <col min="15941" max="15941" width="5.88671875" customWidth="1"/>
    <col min="15942" max="15942" width="4" customWidth="1"/>
    <col min="15943" max="15943" width="3.6640625" customWidth="1"/>
    <col min="15944" max="15944" width="5.88671875" customWidth="1"/>
    <col min="15945" max="15945" width="4.6640625" customWidth="1"/>
    <col min="16130" max="16130" width="9.44140625" customWidth="1"/>
    <col min="16131" max="16131" width="2.6640625" customWidth="1"/>
    <col min="16132" max="16133" width="3.109375" customWidth="1"/>
    <col min="16134" max="16134" width="1.6640625" customWidth="1"/>
    <col min="16135" max="16139" width="3.109375" customWidth="1"/>
    <col min="16140" max="16140" width="1.6640625" customWidth="1"/>
    <col min="16141" max="16145" width="3.109375" customWidth="1"/>
    <col min="16146" max="16146" width="1.6640625" customWidth="1"/>
    <col min="16147" max="16151" width="3.109375" customWidth="1"/>
    <col min="16152" max="16152" width="1.6640625" customWidth="1"/>
    <col min="16153" max="16157" width="3.109375" customWidth="1"/>
    <col min="16158" max="16158" width="1.6640625" customWidth="1"/>
    <col min="16159" max="16163" width="3.109375" customWidth="1"/>
    <col min="16164" max="16164" width="1.6640625" customWidth="1"/>
    <col min="16165" max="16169" width="3.109375" customWidth="1"/>
    <col min="16170" max="16170" width="1.6640625" customWidth="1"/>
    <col min="16171" max="16175" width="3.109375" customWidth="1"/>
    <col min="16176" max="16176" width="1.6640625" customWidth="1"/>
    <col min="16177" max="16181" width="3.109375" customWidth="1"/>
    <col min="16182" max="16182" width="1.6640625" customWidth="1"/>
    <col min="16183" max="16187" width="3.109375" customWidth="1"/>
    <col min="16188" max="16188" width="1.6640625" customWidth="1"/>
    <col min="16189" max="16190" width="3.109375" customWidth="1"/>
    <col min="16191" max="16191" width="2.6640625" customWidth="1"/>
    <col min="16192" max="16192" width="0.77734375" customWidth="1"/>
    <col min="16193" max="16193" width="2.21875" customWidth="1"/>
    <col min="16194" max="16194" width="3.21875" customWidth="1"/>
    <col min="16195" max="16195" width="0.77734375" customWidth="1"/>
    <col min="16196" max="16196" width="2.77734375" customWidth="1"/>
    <col min="16197" max="16197" width="5.88671875" customWidth="1"/>
    <col min="16198" max="16198" width="4" customWidth="1"/>
    <col min="16199" max="16199" width="3.6640625" customWidth="1"/>
    <col min="16200" max="16200" width="5.88671875" customWidth="1"/>
    <col min="16201" max="16201" width="4.6640625" customWidth="1"/>
  </cols>
  <sheetData>
    <row r="1" spans="1:77" ht="19.5" customHeight="1" thickBot="1" x14ac:dyDescent="0.25">
      <c r="A1" s="2" t="s">
        <v>0</v>
      </c>
      <c r="B1" s="359" t="s">
        <v>49</v>
      </c>
      <c r="C1" s="359"/>
      <c r="D1" s="359"/>
      <c r="E1" s="359"/>
      <c r="F1" s="359"/>
      <c r="G1" s="359"/>
      <c r="H1" s="3" t="s">
        <v>58</v>
      </c>
      <c r="I1" s="3"/>
      <c r="J1" s="3"/>
      <c r="K1" s="3"/>
      <c r="L1" s="3"/>
      <c r="M1" s="3"/>
      <c r="N1" s="3"/>
      <c r="O1" s="3"/>
      <c r="P1" s="34"/>
      <c r="Q1" s="34"/>
      <c r="S1" s="34"/>
      <c r="T1" s="34"/>
      <c r="U1" s="34"/>
      <c r="V1" s="108" t="s">
        <v>63</v>
      </c>
      <c r="W1" s="34"/>
      <c r="X1" s="34"/>
      <c r="Y1" s="34"/>
      <c r="AF1" t="s">
        <v>1</v>
      </c>
    </row>
    <row r="2" spans="1:77" ht="15" customHeight="1" thickTop="1" x14ac:dyDescent="0.2">
      <c r="A2" s="4" t="s">
        <v>2</v>
      </c>
      <c r="B2" s="353"/>
      <c r="C2" s="354"/>
      <c r="D2" s="354"/>
      <c r="E2" s="354"/>
      <c r="F2" s="354"/>
      <c r="G2" s="355"/>
      <c r="H2" s="353"/>
      <c r="I2" s="354"/>
      <c r="J2" s="354"/>
      <c r="K2" s="354"/>
      <c r="L2" s="354"/>
      <c r="M2" s="355"/>
      <c r="N2" s="353"/>
      <c r="O2" s="354"/>
      <c r="P2" s="354"/>
      <c r="Q2" s="354"/>
      <c r="R2" s="354"/>
      <c r="S2" s="355"/>
      <c r="T2" s="353"/>
      <c r="U2" s="354"/>
      <c r="V2" s="354"/>
      <c r="W2" s="354"/>
      <c r="X2" s="354"/>
      <c r="Y2" s="355"/>
      <c r="Z2" s="353"/>
      <c r="AA2" s="354"/>
      <c r="AB2" s="354"/>
      <c r="AC2" s="354"/>
      <c r="AD2" s="354"/>
      <c r="AE2" s="355"/>
      <c r="AF2" s="353"/>
      <c r="AG2" s="354"/>
      <c r="AH2" s="354"/>
      <c r="AI2" s="354"/>
      <c r="AJ2" s="354"/>
      <c r="AK2" s="355"/>
      <c r="AL2" s="353"/>
      <c r="AM2" s="354"/>
      <c r="AN2" s="354"/>
      <c r="AO2" s="354"/>
      <c r="AP2" s="354"/>
      <c r="AQ2" s="355"/>
      <c r="AR2" s="353"/>
      <c r="AS2" s="354"/>
      <c r="AT2" s="354"/>
      <c r="AU2" s="354"/>
      <c r="AV2" s="354"/>
      <c r="AW2" s="355"/>
      <c r="AX2" s="353"/>
      <c r="AY2" s="354"/>
      <c r="AZ2" s="354"/>
      <c r="BA2" s="354"/>
      <c r="BB2" s="354"/>
      <c r="BC2" s="355"/>
      <c r="BD2" s="353"/>
      <c r="BE2" s="354"/>
      <c r="BF2" s="354"/>
      <c r="BG2" s="354"/>
      <c r="BH2" s="354"/>
      <c r="BI2" s="355"/>
      <c r="BJ2" s="241" t="s">
        <v>3</v>
      </c>
      <c r="BK2" s="242"/>
      <c r="BL2" s="242"/>
      <c r="BM2" s="383" t="s">
        <v>4</v>
      </c>
      <c r="BN2" s="381" t="s">
        <v>5</v>
      </c>
      <c r="BO2" s="95"/>
      <c r="BP2" s="379" t="s">
        <v>6</v>
      </c>
      <c r="BQ2" s="271" t="s">
        <v>7</v>
      </c>
      <c r="BR2" s="271" t="s">
        <v>8</v>
      </c>
      <c r="BS2" s="271" t="s">
        <v>9</v>
      </c>
      <c r="BT2" s="271" t="s">
        <v>10</v>
      </c>
      <c r="BU2" s="273" t="s">
        <v>11</v>
      </c>
    </row>
    <row r="3" spans="1:77" s="1" customFormat="1" ht="33.75" customHeight="1" thickBot="1" x14ac:dyDescent="0.25">
      <c r="A3" s="5" t="s">
        <v>12</v>
      </c>
      <c r="B3" s="356" t="s">
        <v>50</v>
      </c>
      <c r="C3" s="357"/>
      <c r="D3" s="357"/>
      <c r="E3" s="357"/>
      <c r="F3" s="357"/>
      <c r="G3" s="358"/>
      <c r="H3" s="356" t="s">
        <v>67</v>
      </c>
      <c r="I3" s="357"/>
      <c r="J3" s="357"/>
      <c r="K3" s="357"/>
      <c r="L3" s="357"/>
      <c r="M3" s="358"/>
      <c r="N3" s="356" t="s">
        <v>68</v>
      </c>
      <c r="O3" s="357"/>
      <c r="P3" s="357"/>
      <c r="Q3" s="357"/>
      <c r="R3" s="357"/>
      <c r="S3" s="358"/>
      <c r="T3" s="356" t="s">
        <v>69</v>
      </c>
      <c r="U3" s="357"/>
      <c r="V3" s="357"/>
      <c r="W3" s="357"/>
      <c r="X3" s="357"/>
      <c r="Y3" s="358"/>
      <c r="Z3" s="356" t="s">
        <v>41</v>
      </c>
      <c r="AA3" s="357"/>
      <c r="AB3" s="357"/>
      <c r="AC3" s="357"/>
      <c r="AD3" s="357"/>
      <c r="AE3" s="358"/>
      <c r="AF3" s="356" t="s">
        <v>39</v>
      </c>
      <c r="AG3" s="357"/>
      <c r="AH3" s="357"/>
      <c r="AI3" s="357"/>
      <c r="AJ3" s="357"/>
      <c r="AK3" s="358"/>
      <c r="AL3" s="356"/>
      <c r="AM3" s="357"/>
      <c r="AN3" s="357"/>
      <c r="AO3" s="357"/>
      <c r="AP3" s="357"/>
      <c r="AQ3" s="358"/>
      <c r="AR3" s="356"/>
      <c r="AS3" s="357"/>
      <c r="AT3" s="357"/>
      <c r="AU3" s="357"/>
      <c r="AV3" s="357"/>
      <c r="AW3" s="358"/>
      <c r="AX3" s="356"/>
      <c r="AY3" s="357"/>
      <c r="AZ3" s="357"/>
      <c r="BA3" s="357"/>
      <c r="BB3" s="357"/>
      <c r="BC3" s="358"/>
      <c r="BD3" s="356"/>
      <c r="BE3" s="357"/>
      <c r="BF3" s="357"/>
      <c r="BG3" s="357"/>
      <c r="BH3" s="357"/>
      <c r="BI3" s="357"/>
      <c r="BJ3" s="243"/>
      <c r="BK3" s="244"/>
      <c r="BL3" s="244"/>
      <c r="BM3" s="384"/>
      <c r="BN3" s="382"/>
      <c r="BO3" s="96"/>
      <c r="BP3" s="380"/>
      <c r="BQ3" s="272"/>
      <c r="BR3" s="272"/>
      <c r="BS3" s="272"/>
      <c r="BT3" s="272"/>
      <c r="BU3" s="274"/>
    </row>
    <row r="4" spans="1:77" ht="13.5" customHeight="1" x14ac:dyDescent="0.2">
      <c r="A4" s="6" t="s">
        <v>13</v>
      </c>
      <c r="B4" s="249"/>
      <c r="C4" s="250"/>
      <c r="D4" s="250"/>
      <c r="E4" s="250"/>
      <c r="F4" s="250"/>
      <c r="G4" s="251"/>
      <c r="H4" s="364" t="s">
        <v>27</v>
      </c>
      <c r="I4" s="35">
        <f>IF(J5="","",SUM(I5:I7))</f>
        <v>2</v>
      </c>
      <c r="J4" s="36"/>
      <c r="K4" s="37" t="s">
        <v>14</v>
      </c>
      <c r="L4" s="35">
        <f>IF(L5="","",SUM(M5:M7))</f>
        <v>0</v>
      </c>
      <c r="M4" s="36"/>
      <c r="N4" s="312" t="s">
        <v>15</v>
      </c>
      <c r="O4" s="35">
        <f>IF(P5="","",SUM(O5:O7))</f>
        <v>1</v>
      </c>
      <c r="P4" s="38"/>
      <c r="Q4" s="58" t="s">
        <v>14</v>
      </c>
      <c r="R4" s="35">
        <f>IF(R5="","",SUM(S5:S7))</f>
        <v>2</v>
      </c>
      <c r="S4" s="36"/>
      <c r="T4" s="312" t="s">
        <v>16</v>
      </c>
      <c r="U4" s="35">
        <f>IF(V5="","",SUM(U5:U7))</f>
        <v>1</v>
      </c>
      <c r="V4" s="36"/>
      <c r="W4" s="58" t="s">
        <v>14</v>
      </c>
      <c r="X4" s="35">
        <f>IF(X5="","",SUM(Y5:Y7))</f>
        <v>2</v>
      </c>
      <c r="Y4" s="36"/>
      <c r="Z4" s="312" t="s">
        <v>17</v>
      </c>
      <c r="AA4" s="35">
        <f>IF(AB5="","",SUM(AA5:AA7))</f>
        <v>2</v>
      </c>
      <c r="AB4" s="36"/>
      <c r="AC4" s="37" t="s">
        <v>14</v>
      </c>
      <c r="AD4" s="35">
        <f>IF(AD5="","",SUM(AE5:AE7))</f>
        <v>0</v>
      </c>
      <c r="AE4" s="36"/>
      <c r="AF4" s="312" t="s">
        <v>18</v>
      </c>
      <c r="AG4" s="35">
        <f>IF(AH5="","",SUM(AG5:AG7))</f>
        <v>2</v>
      </c>
      <c r="AH4" s="36"/>
      <c r="AI4" s="58" t="s">
        <v>14</v>
      </c>
      <c r="AJ4" s="35">
        <f>IF(AJ5="","",SUM(AK5:AK7))</f>
        <v>0</v>
      </c>
      <c r="AK4" s="36"/>
      <c r="AL4" s="312"/>
      <c r="AM4" s="35" t="str">
        <f>IF(AN5="","",SUM(AM5:AM7))</f>
        <v/>
      </c>
      <c r="AN4" s="36"/>
      <c r="AO4" s="58" t="s">
        <v>14</v>
      </c>
      <c r="AP4" s="35" t="str">
        <f>IF(AP5="","",SUM(AQ5:AQ7))</f>
        <v/>
      </c>
      <c r="AQ4" s="36"/>
      <c r="AR4" s="309"/>
      <c r="AS4" s="43" t="str">
        <f>IF(AT5="","",SUM(AS5:AS7))</f>
        <v/>
      </c>
      <c r="AT4" s="44"/>
      <c r="AU4" s="63" t="s">
        <v>14</v>
      </c>
      <c r="AV4" s="43" t="str">
        <f>IF(AV5="","",SUM(AW5:AW7))</f>
        <v/>
      </c>
      <c r="AW4" s="44"/>
      <c r="AX4" s="302"/>
      <c r="AY4" s="43" t="str">
        <f>IF(AZ5="","",SUM(AY5:AY7))</f>
        <v/>
      </c>
      <c r="AZ4" s="44"/>
      <c r="BA4" s="63" t="s">
        <v>14</v>
      </c>
      <c r="BB4" s="43" t="str">
        <f>IF(BB5="","",SUM(BC5:BC7))</f>
        <v/>
      </c>
      <c r="BC4" s="44"/>
      <c r="BD4" s="302"/>
      <c r="BE4" s="43" t="str">
        <f>IF(BF5="","",SUM(BE5:BE7))</f>
        <v/>
      </c>
      <c r="BF4" s="44"/>
      <c r="BG4" s="63" t="s">
        <v>14</v>
      </c>
      <c r="BH4" s="43" t="str">
        <f>IF(BH5="","",SUM(BI5:BI7))</f>
        <v/>
      </c>
      <c r="BI4" s="44"/>
      <c r="BJ4" s="296">
        <f>SUMPRODUCT((I4=2)+(O4=2)+(U4=2)+(AA4=2)+(AG4=2)+(AM4=2)+(AS4=2)+(AY4=2)+(BE4=2))</f>
        <v>3</v>
      </c>
      <c r="BK4" s="296" t="s">
        <v>14</v>
      </c>
      <c r="BL4" s="296">
        <f>SUMPRODUCT((L4=2)+(R4=2)+(X4=2)+(AD4=2)+(AJ4=2)+(AP4=2)+(AV4=2)+(BB4=2)+(BH4=2))</f>
        <v>2</v>
      </c>
      <c r="BM4" s="284">
        <f>SUM(BJ4*2)+BL4</f>
        <v>8</v>
      </c>
      <c r="BN4" s="258">
        <f>SUM(I4,O4,U4,AA4,AG4,AM4,AS4,AY4,BE4)</f>
        <v>8</v>
      </c>
      <c r="BO4" s="258" t="s">
        <v>14</v>
      </c>
      <c r="BP4" s="258">
        <f>SUM(F4,L4,R4,X4,AD4,AJ4,AP4,AV4,BB4,BH4)</f>
        <v>4</v>
      </c>
      <c r="BQ4" s="279">
        <f>SUM(BN4/BP4)</f>
        <v>2</v>
      </c>
      <c r="BR4" s="258">
        <f>SUM(J5,J6,J7,P5,P6,P7,V5,V6,V7,AB5,AB6,AB7,AH5,AH6,AH7,AN5,AN6,AN7,AT5,AT6,AT7,AZ5,AZ6,AZ7,BF5,BF6,BF7,D5,D6,D7)</f>
        <v>172</v>
      </c>
      <c r="BS4" s="258">
        <f>SUM(F5,F6,F7,L5,L6,L7,R5,R6,R7,X5,X6,X7,AD5,AD6,AD7,AJ5,AJ6,AJ7,AP5,AP6,AP7,AV5,AV6,AV7,BB5,BB6,BB7,BH5,BH6,BH7)</f>
        <v>137</v>
      </c>
      <c r="BT4" s="264">
        <f>SUM(BR4/BS4)</f>
        <v>1.2554744525547445</v>
      </c>
      <c r="BU4" s="245">
        <f>$BV4</f>
        <v>2</v>
      </c>
      <c r="BV4">
        <f>RANK(BY4,BY$4:BY$43)</f>
        <v>2</v>
      </c>
      <c r="BW4">
        <f>IF(BN4=0,0,IF(BP4=0,9,BQ4))</f>
        <v>2</v>
      </c>
      <c r="BX4">
        <f>IF(BR4=0,0,BT4)</f>
        <v>1.2554744525547445</v>
      </c>
      <c r="BY4">
        <f>BJ4+0.01*BW4+0.00001*BX4</f>
        <v>3.0200125547445253</v>
      </c>
    </row>
    <row r="5" spans="1:77" ht="12" customHeight="1" x14ac:dyDescent="0.2">
      <c r="A5" s="372" t="str">
        <f>$B$3</f>
        <v>甚目寺☆空</v>
      </c>
      <c r="B5" s="252"/>
      <c r="C5" s="253"/>
      <c r="D5" s="253"/>
      <c r="E5" s="253"/>
      <c r="F5" s="253"/>
      <c r="G5" s="254"/>
      <c r="H5" s="365"/>
      <c r="I5" s="39">
        <f>IF(J5="","",IF(J5&gt;L5,1,0))</f>
        <v>1</v>
      </c>
      <c r="J5" s="40">
        <v>15</v>
      </c>
      <c r="K5" s="12" t="s">
        <v>14</v>
      </c>
      <c r="L5" s="59">
        <v>10</v>
      </c>
      <c r="M5" s="39">
        <f>IF(L5="","",IF(L5&gt;J5,1,0))</f>
        <v>0</v>
      </c>
      <c r="N5" s="313"/>
      <c r="O5" s="39">
        <f>IF(P5="","",IF(P5&gt;R5,1,0))</f>
        <v>1</v>
      </c>
      <c r="P5" s="40">
        <v>15</v>
      </c>
      <c r="Q5" s="41" t="s">
        <v>14</v>
      </c>
      <c r="R5" s="59">
        <v>8</v>
      </c>
      <c r="S5" s="39">
        <f>IF(R5="","",IF(R5&gt;P5,1,0))</f>
        <v>0</v>
      </c>
      <c r="T5" s="313"/>
      <c r="U5" s="39">
        <f>IF(V5="","",IF(V5&gt;X5,1,0))</f>
        <v>1</v>
      </c>
      <c r="V5" s="40">
        <v>15</v>
      </c>
      <c r="W5" s="39" t="s">
        <v>14</v>
      </c>
      <c r="X5" s="59">
        <v>11</v>
      </c>
      <c r="Y5" s="39">
        <f>IF(X5="","",IF(X5&gt;V5,1,0))</f>
        <v>0</v>
      </c>
      <c r="Z5" s="313"/>
      <c r="AA5" s="39">
        <f>IF(AB5="","",IF(AB5&gt;AD5,1,0))</f>
        <v>1</v>
      </c>
      <c r="AB5" s="40">
        <v>15</v>
      </c>
      <c r="AC5" s="39" t="s">
        <v>14</v>
      </c>
      <c r="AD5" s="59">
        <v>6</v>
      </c>
      <c r="AE5" s="39">
        <f>IF(AD5="","",IF(AD5&gt;AB5,1,0))</f>
        <v>0</v>
      </c>
      <c r="AF5" s="313"/>
      <c r="AG5" s="39">
        <f>IF(AH5="","",IF(AH5&gt;AJ5,1,0))</f>
        <v>1</v>
      </c>
      <c r="AH5" s="40">
        <v>15</v>
      </c>
      <c r="AI5" s="39" t="s">
        <v>14</v>
      </c>
      <c r="AJ5" s="59">
        <v>13</v>
      </c>
      <c r="AK5" s="39">
        <f>IF(AJ5="","",IF(AJ5&gt;AH5,1,0))</f>
        <v>0</v>
      </c>
      <c r="AL5" s="313"/>
      <c r="AM5" s="39" t="str">
        <f>IF(AN5="","",IF(AN5&gt;AP5,1,0))</f>
        <v/>
      </c>
      <c r="AN5" s="40"/>
      <c r="AO5" s="39" t="s">
        <v>14</v>
      </c>
      <c r="AP5" s="59"/>
      <c r="AQ5" s="39" t="str">
        <f>IF(AP5="","",IF(AP5&gt;AN5,1,0))</f>
        <v/>
      </c>
      <c r="AR5" s="310"/>
      <c r="AS5" s="45" t="str">
        <f>IF(AT5="","",IF(AT5&gt;AV5,1,0))</f>
        <v/>
      </c>
      <c r="AT5" s="46"/>
      <c r="AU5" s="45" t="str">
        <f>$AO$5</f>
        <v>-</v>
      </c>
      <c r="AV5" s="47"/>
      <c r="AW5" s="45" t="str">
        <f>IF(AV5="","",IF(AV5&gt;AT5,1,0))</f>
        <v/>
      </c>
      <c r="AX5" s="303"/>
      <c r="AY5" s="45" t="str">
        <f>IF(AZ5="","",IF(AZ5&gt;BB5,1,0))</f>
        <v/>
      </c>
      <c r="AZ5" s="46"/>
      <c r="BA5" s="45" t="s">
        <v>14</v>
      </c>
      <c r="BB5" s="64"/>
      <c r="BC5" s="45" t="str">
        <f>IF(BB5="","",IF(BB5&gt;AZ5,1,0))</f>
        <v/>
      </c>
      <c r="BD5" s="303"/>
      <c r="BE5" s="45" t="str">
        <f>IF(BF5="","",IF(BF5&gt;BH5,1,0))</f>
        <v/>
      </c>
      <c r="BF5" s="46"/>
      <c r="BG5" s="45" t="s">
        <v>14</v>
      </c>
      <c r="BH5" s="64"/>
      <c r="BI5" s="45" t="str">
        <f>IF(BH5="","",IF(BH5&gt;BF5,1,0))</f>
        <v/>
      </c>
      <c r="BJ5" s="294"/>
      <c r="BK5" s="294"/>
      <c r="BL5" s="294"/>
      <c r="BM5" s="285"/>
      <c r="BN5" s="259"/>
      <c r="BO5" s="259"/>
      <c r="BP5" s="259"/>
      <c r="BQ5" s="280"/>
      <c r="BR5" s="259"/>
      <c r="BS5" s="259"/>
      <c r="BT5" s="264"/>
      <c r="BU5" s="245"/>
    </row>
    <row r="6" spans="1:77" ht="12" customHeight="1" x14ac:dyDescent="0.2">
      <c r="A6" s="372"/>
      <c r="B6" s="252"/>
      <c r="C6" s="253"/>
      <c r="D6" s="253"/>
      <c r="E6" s="253"/>
      <c r="F6" s="253"/>
      <c r="G6" s="254"/>
      <c r="H6" s="365"/>
      <c r="I6" s="39">
        <f>IF(J6="","",IF(J6&gt;L6,1,0))</f>
        <v>1</v>
      </c>
      <c r="J6" s="41">
        <v>15</v>
      </c>
      <c r="K6" s="12" t="s">
        <v>14</v>
      </c>
      <c r="L6" s="60">
        <v>10</v>
      </c>
      <c r="M6" s="39">
        <f>IF(L6="","",IF(L6&gt;J6,1,0))</f>
        <v>0</v>
      </c>
      <c r="N6" s="313"/>
      <c r="O6" s="39">
        <f>IF(P6="","",IF(P6&gt;R6,1,0))</f>
        <v>0</v>
      </c>
      <c r="P6" s="41">
        <v>12</v>
      </c>
      <c r="Q6" s="41" t="s">
        <v>14</v>
      </c>
      <c r="R6" s="60">
        <v>15</v>
      </c>
      <c r="S6" s="39">
        <f>IF(R6="","",IF(R6&gt;P6,1,0))</f>
        <v>1</v>
      </c>
      <c r="T6" s="313"/>
      <c r="U6" s="39">
        <f>IF(V6="","",IF(V6&gt;X6,1,0))</f>
        <v>0</v>
      </c>
      <c r="V6" s="41">
        <v>14</v>
      </c>
      <c r="W6" s="39" t="s">
        <v>14</v>
      </c>
      <c r="X6" s="60">
        <v>15</v>
      </c>
      <c r="Y6" s="39">
        <f>IF(X6="","",IF(X6&gt;V6,1,0))</f>
        <v>1</v>
      </c>
      <c r="Z6" s="313"/>
      <c r="AA6" s="39">
        <f>IF(AB6="","",IF(AB6&gt;AD6,1,0))</f>
        <v>1</v>
      </c>
      <c r="AB6" s="41">
        <v>15</v>
      </c>
      <c r="AC6" s="39" t="s">
        <v>14</v>
      </c>
      <c r="AD6" s="60">
        <v>8</v>
      </c>
      <c r="AE6" s="39">
        <f>IF(AD6="","",IF(AD6&gt;AB6,1,0))</f>
        <v>0</v>
      </c>
      <c r="AF6" s="313"/>
      <c r="AG6" s="39">
        <f>IF(AH6="","",IF(AH6&gt;AJ6,1,0))</f>
        <v>1</v>
      </c>
      <c r="AH6" s="41">
        <v>15</v>
      </c>
      <c r="AI6" s="39" t="s">
        <v>14</v>
      </c>
      <c r="AJ6" s="60">
        <v>11</v>
      </c>
      <c r="AK6" s="39">
        <f>IF(AJ6="","",IF(AJ6&gt;AH6,1,0))</f>
        <v>0</v>
      </c>
      <c r="AL6" s="313"/>
      <c r="AM6" s="39" t="str">
        <f>IF(AN6="","",IF(AN6&gt;AP6,1,0))</f>
        <v/>
      </c>
      <c r="AN6" s="41"/>
      <c r="AO6" s="39" t="s">
        <v>14</v>
      </c>
      <c r="AP6" s="60"/>
      <c r="AQ6" s="39" t="str">
        <f>IF(AP6="","",IF(AP6&gt;AN6,1,0))</f>
        <v/>
      </c>
      <c r="AR6" s="310"/>
      <c r="AS6" s="45" t="str">
        <f>IF(AT6="","",IF(AT6&gt;AV6,1,0))</f>
        <v/>
      </c>
      <c r="AT6" s="47"/>
      <c r="AU6" s="45" t="s">
        <v>14</v>
      </c>
      <c r="AV6" s="47"/>
      <c r="AW6" s="45" t="str">
        <f>IF(AV6="","",IF(AV6&gt;AT6,1,0))</f>
        <v/>
      </c>
      <c r="AX6" s="303"/>
      <c r="AY6" s="45" t="str">
        <f>IF(AZ6="","",IF(AZ6&gt;BB6,1,0))</f>
        <v/>
      </c>
      <c r="AZ6" s="47"/>
      <c r="BA6" s="45" t="s">
        <v>14</v>
      </c>
      <c r="BB6" s="65"/>
      <c r="BC6" s="45" t="str">
        <f>IF(BB6="","",IF(BB6&gt;AZ6,1,0))</f>
        <v/>
      </c>
      <c r="BD6" s="303"/>
      <c r="BE6" s="45" t="str">
        <f>IF(BF6="","",IF(BF6&gt;BH6,1,0))</f>
        <v/>
      </c>
      <c r="BF6" s="47"/>
      <c r="BG6" s="45" t="s">
        <v>14</v>
      </c>
      <c r="BH6" s="65"/>
      <c r="BI6" s="45" t="str">
        <f>IF(BH6="","",IF(BH6&gt;BF6,1,0))</f>
        <v/>
      </c>
      <c r="BJ6" s="294"/>
      <c r="BK6" s="294"/>
      <c r="BL6" s="294"/>
      <c r="BM6" s="285"/>
      <c r="BN6" s="259"/>
      <c r="BO6" s="259"/>
      <c r="BP6" s="259"/>
      <c r="BQ6" s="280"/>
      <c r="BR6" s="259"/>
      <c r="BS6" s="259"/>
      <c r="BT6" s="264"/>
      <c r="BU6" s="245"/>
      <c r="BW6" s="98"/>
    </row>
    <row r="7" spans="1:77" ht="12" customHeight="1" thickBot="1" x14ac:dyDescent="0.25">
      <c r="A7" s="373"/>
      <c r="B7" s="255"/>
      <c r="C7" s="256"/>
      <c r="D7" s="256"/>
      <c r="E7" s="256"/>
      <c r="F7" s="256"/>
      <c r="G7" s="257"/>
      <c r="H7" s="366"/>
      <c r="I7" s="39" t="str">
        <f>IF(J7="","",IF(J7&gt;L7,1,0))</f>
        <v/>
      </c>
      <c r="J7" s="42"/>
      <c r="K7" s="15" t="s">
        <v>14</v>
      </c>
      <c r="L7" s="61"/>
      <c r="M7" s="39" t="str">
        <f>IF(L7="","",IF(L7&gt;J7,1,0))</f>
        <v/>
      </c>
      <c r="N7" s="314"/>
      <c r="O7" s="39">
        <f>IF(P7="","",IF(P7&gt;R7,1,0))</f>
        <v>0</v>
      </c>
      <c r="P7" s="42">
        <v>13</v>
      </c>
      <c r="Q7" s="42" t="s">
        <v>14</v>
      </c>
      <c r="R7" s="61">
        <v>15</v>
      </c>
      <c r="S7" s="39">
        <f>IF(R7="","",IF(R7&gt;P7,1,0))</f>
        <v>1</v>
      </c>
      <c r="T7" s="314"/>
      <c r="U7" s="39">
        <f>IF(V7="","",IF(V7&gt;X7,1,0))</f>
        <v>0</v>
      </c>
      <c r="V7" s="42">
        <v>13</v>
      </c>
      <c r="W7" s="62" t="s">
        <v>14</v>
      </c>
      <c r="X7" s="61">
        <v>15</v>
      </c>
      <c r="Y7" s="39">
        <f>IF(X7="","",IF(X7&gt;V7,1,0))</f>
        <v>1</v>
      </c>
      <c r="Z7" s="314"/>
      <c r="AA7" s="39" t="str">
        <f>IF(AB7="","",IF(AB7&gt;AD7,1,0))</f>
        <v/>
      </c>
      <c r="AB7" s="42"/>
      <c r="AC7" s="62" t="s">
        <v>14</v>
      </c>
      <c r="AD7" s="61"/>
      <c r="AE7" s="39" t="str">
        <f>IF(AD7="","",IF(AD7&gt;AB7,1,0))</f>
        <v/>
      </c>
      <c r="AF7" s="314"/>
      <c r="AG7" s="39" t="str">
        <f>IF(AH7="","",IF(AH7&gt;AJ7,1,0))</f>
        <v/>
      </c>
      <c r="AH7" s="42"/>
      <c r="AI7" s="62" t="s">
        <v>14</v>
      </c>
      <c r="AJ7" s="61"/>
      <c r="AK7" s="39" t="str">
        <f>IF(AJ7="","",IF(AJ7&gt;AH7,1,0))</f>
        <v/>
      </c>
      <c r="AL7" s="314"/>
      <c r="AM7" s="39" t="str">
        <f>IF(AN7="","",IF(AN7&gt;AP7,1,0))</f>
        <v/>
      </c>
      <c r="AN7" s="42"/>
      <c r="AO7" s="62" t="s">
        <v>14</v>
      </c>
      <c r="AP7" s="61"/>
      <c r="AQ7" s="39" t="str">
        <f>IF(AP7="","",IF(AP7&gt;AN7,1,0))</f>
        <v/>
      </c>
      <c r="AR7" s="311"/>
      <c r="AS7" s="45" t="str">
        <f>IF(AT7="","",IF(AT7&gt;AV7,1,0))</f>
        <v/>
      </c>
      <c r="AT7" s="48"/>
      <c r="AU7" s="66" t="s">
        <v>14</v>
      </c>
      <c r="AV7" s="48"/>
      <c r="AW7" s="45" t="str">
        <f>IF(AV7="","",IF(AV7&gt;AT7,1,0))</f>
        <v/>
      </c>
      <c r="AX7" s="304"/>
      <c r="AY7" s="45" t="str">
        <f>IF(AZ7="","",IF(AZ7&gt;BB7,1,0))</f>
        <v/>
      </c>
      <c r="AZ7" s="48"/>
      <c r="BA7" s="66" t="s">
        <v>14</v>
      </c>
      <c r="BB7" s="67"/>
      <c r="BC7" s="45" t="str">
        <f>IF(BB7="","",IF(BB7&gt;AZ7,1,0))</f>
        <v/>
      </c>
      <c r="BD7" s="304"/>
      <c r="BE7" s="45" t="str">
        <f>IF(BF7="","",IF(BF7&gt;BH7,1,0))</f>
        <v/>
      </c>
      <c r="BF7" s="48"/>
      <c r="BG7" s="66" t="s">
        <v>14</v>
      </c>
      <c r="BH7" s="67"/>
      <c r="BI7" s="45" t="str">
        <f>IF(BH7="","",IF(BH7&gt;BF7,1,0))</f>
        <v/>
      </c>
      <c r="BJ7" s="297"/>
      <c r="BK7" s="297"/>
      <c r="BL7" s="297"/>
      <c r="BM7" s="286"/>
      <c r="BN7" s="260"/>
      <c r="BO7" s="260"/>
      <c r="BP7" s="260"/>
      <c r="BQ7" s="281"/>
      <c r="BR7" s="260"/>
      <c r="BS7" s="260"/>
      <c r="BT7" s="265"/>
      <c r="BU7" s="246"/>
      <c r="BW7" s="98"/>
    </row>
    <row r="8" spans="1:77" ht="12" customHeight="1" x14ac:dyDescent="0.2">
      <c r="A8" s="7">
        <f>B2</f>
        <v>0</v>
      </c>
      <c r="B8" s="374" t="str">
        <f>H4</f>
        <v>⑬</v>
      </c>
      <c r="C8" s="8"/>
      <c r="D8" s="9">
        <f>L4</f>
        <v>0</v>
      </c>
      <c r="E8" s="9" t="s">
        <v>14</v>
      </c>
      <c r="F8" s="9">
        <f>I4</f>
        <v>2</v>
      </c>
      <c r="G8" s="10"/>
      <c r="H8" s="249"/>
      <c r="I8" s="250"/>
      <c r="J8" s="250"/>
      <c r="K8" s="250"/>
      <c r="L8" s="250"/>
      <c r="M8" s="251"/>
      <c r="N8" s="312" t="s">
        <v>19</v>
      </c>
      <c r="O8" s="43">
        <f>IF(P9="","",SUM(O9:O11))</f>
        <v>1</v>
      </c>
      <c r="P8" s="44"/>
      <c r="Q8" s="63" t="s">
        <v>14</v>
      </c>
      <c r="R8" s="43">
        <f>IF(R9="","",SUM(S9:S11))</f>
        <v>2</v>
      </c>
      <c r="S8" s="44"/>
      <c r="T8" s="312" t="s">
        <v>20</v>
      </c>
      <c r="U8" s="35">
        <f>IF(V9="","",SUM(U9:U11))</f>
        <v>2</v>
      </c>
      <c r="V8" s="36"/>
      <c r="W8" s="58" t="s">
        <v>14</v>
      </c>
      <c r="X8" s="35">
        <f>IF(X9="","",SUM(Y9:Y11))</f>
        <v>1</v>
      </c>
      <c r="Y8" s="36"/>
      <c r="Z8" s="312" t="s">
        <v>21</v>
      </c>
      <c r="AA8" s="35">
        <f>IF(AB9="","",SUM(AA9:AA11))</f>
        <v>2</v>
      </c>
      <c r="AB8" s="36"/>
      <c r="AC8" s="58" t="s">
        <v>14</v>
      </c>
      <c r="AD8" s="35">
        <f>IF(AD9="","",SUM(AE9:AE11))</f>
        <v>0</v>
      </c>
      <c r="AE8" s="36"/>
      <c r="AF8" s="312" t="s">
        <v>22</v>
      </c>
      <c r="AG8" s="35">
        <f>IF(AH9="","",SUM(AG9:AG11))</f>
        <v>0</v>
      </c>
      <c r="AH8" s="36"/>
      <c r="AI8" s="58" t="s">
        <v>14</v>
      </c>
      <c r="AJ8" s="35">
        <f>IF(AJ9="","",SUM(AK9:AK11))</f>
        <v>2</v>
      </c>
      <c r="AK8" s="36"/>
      <c r="AL8" s="316"/>
      <c r="AM8" s="43" t="str">
        <f>IF(AN9="","",SUM(AM9:AM11))</f>
        <v/>
      </c>
      <c r="AN8" s="44"/>
      <c r="AO8" s="63" t="s">
        <v>14</v>
      </c>
      <c r="AP8" s="43" t="str">
        <f>IF(AP9="","",SUM(AQ9:AQ11))</f>
        <v/>
      </c>
      <c r="AQ8" s="44"/>
      <c r="AR8" s="312"/>
      <c r="AS8" s="35" t="str">
        <f>IF(AT9="","",SUM(AS9:AS11))</f>
        <v/>
      </c>
      <c r="AT8" s="36"/>
      <c r="AU8" s="58" t="s">
        <v>14</v>
      </c>
      <c r="AV8" s="35" t="str">
        <f>IF(AV9="","",SUM(AW9:AW11))</f>
        <v/>
      </c>
      <c r="AW8" s="36"/>
      <c r="AX8" s="302"/>
      <c r="AY8" s="43" t="str">
        <f>IF(AZ9="","",SUM(AY9:AY11))</f>
        <v/>
      </c>
      <c r="AZ8" s="44"/>
      <c r="BA8" s="63" t="s">
        <v>14</v>
      </c>
      <c r="BB8" s="43" t="str">
        <f>IF(BB9="","",SUM(BC9:BC11))</f>
        <v/>
      </c>
      <c r="BC8" s="44"/>
      <c r="BD8" s="302"/>
      <c r="BE8" s="43" t="str">
        <f>IF(BF9="","",SUM(BE9:BE11))</f>
        <v/>
      </c>
      <c r="BF8" s="44"/>
      <c r="BG8" s="63" t="s">
        <v>14</v>
      </c>
      <c r="BH8" s="43" t="str">
        <f>IF(BH9="","",SUM(BI9:BI11))</f>
        <v/>
      </c>
      <c r="BI8" s="44"/>
      <c r="BJ8" s="296">
        <f>SUMPRODUCT((D8=2)+(O8=2)+(U8=2)+(AA8=2)+(AG8=2)+(AM8=2)+(AS8=2)+(AY8=2)+(BE8=2))</f>
        <v>2</v>
      </c>
      <c r="BK8" s="298" t="s">
        <v>14</v>
      </c>
      <c r="BL8" s="296">
        <f>SUMPRODUCT((F8=2)+(R8=2)+(X8=2)+(AD8=2)+(AJ8=2)+(AP8=2)+(AV8=2)+(BB8=2)+(BH8=2))</f>
        <v>3</v>
      </c>
      <c r="BM8" s="291">
        <f>SUM(BJ8*2)+BL8</f>
        <v>7</v>
      </c>
      <c r="BN8" s="258">
        <f>SUM(D8,,O8,U8,AA8,AG8,AM8,AS8,AY8,BE8)</f>
        <v>5</v>
      </c>
      <c r="BO8" s="258" t="s">
        <v>14</v>
      </c>
      <c r="BP8" s="258">
        <f>SUM(F8,R8,X8,AD8,AJ8,AP8,AV8,BB8,BH8)</f>
        <v>7</v>
      </c>
      <c r="BQ8" s="267">
        <f>SUM(BN8/BP8)</f>
        <v>0.7142857142857143</v>
      </c>
      <c r="BR8" s="258">
        <f>SUM(J9,J10,J11,P9,P10,P11,V9,V10,V11,AB9,AB10,AB11,AH9,AH10,AH11,AN9,AN10,AN11,AT9,AT10,AT11,AZ9,AZ10,AZ11,BF9,BF10,BF11,D9,D10,D11)</f>
        <v>155</v>
      </c>
      <c r="BS8" s="258">
        <f>SUM(F9,F10,F11,L9,L10,L11,R9,R10,R11,X9,X10,X11,AD9,AD10,AD11,AJ9,AJ10,AJ11,AP9,AP10,AP11,AV9,AV10,AV11,BB9,BB10,BB11,BH9,BH10,BH11)</f>
        <v>169</v>
      </c>
      <c r="BT8" s="263">
        <f>SUM(BR8/BS8)</f>
        <v>0.91715976331360949</v>
      </c>
      <c r="BU8" s="245">
        <f>$BV8</f>
        <v>5</v>
      </c>
      <c r="BV8">
        <f>RANK(BY8,BY$4:BY$43)</f>
        <v>5</v>
      </c>
      <c r="BW8" s="99">
        <f>IF(BN8=0,0,IF(BP8=0,9,BQ8))</f>
        <v>0.7142857142857143</v>
      </c>
      <c r="BX8" s="100">
        <f>IF(BR8=0,0,BT8)</f>
        <v>0.91715976331360949</v>
      </c>
      <c r="BY8">
        <f>BJ8+0.01*BW8+0.00001*BX8</f>
        <v>2.00715202874049</v>
      </c>
    </row>
    <row r="9" spans="1:77" ht="11.25" customHeight="1" x14ac:dyDescent="0.2">
      <c r="A9" s="372" t="str">
        <f>H3</f>
        <v>ハッピー</v>
      </c>
      <c r="B9" s="375"/>
      <c r="C9" s="11">
        <f>M5</f>
        <v>0</v>
      </c>
      <c r="D9" s="12">
        <f>SUM(L5)</f>
        <v>10</v>
      </c>
      <c r="E9" s="12" t="s">
        <v>14</v>
      </c>
      <c r="F9" s="12">
        <f>SUM(J5)</f>
        <v>15</v>
      </c>
      <c r="G9" s="13">
        <f>$I$5</f>
        <v>1</v>
      </c>
      <c r="H9" s="252"/>
      <c r="I9" s="253"/>
      <c r="J9" s="253"/>
      <c r="K9" s="253"/>
      <c r="L9" s="253"/>
      <c r="M9" s="254"/>
      <c r="N9" s="313"/>
      <c r="O9" s="45">
        <f>IF(P9="","",IF(P9&gt;R9,1,0))</f>
        <v>0</v>
      </c>
      <c r="P9" s="46">
        <v>13</v>
      </c>
      <c r="Q9" s="45" t="s">
        <v>14</v>
      </c>
      <c r="R9" s="64">
        <v>15</v>
      </c>
      <c r="S9" s="45">
        <f>IF(R9="","",IF(R9&gt;P9,1,0))</f>
        <v>1</v>
      </c>
      <c r="T9" s="313"/>
      <c r="U9" s="39">
        <f>IF(V9="","",IF(V9&gt;X9,1,0))</f>
        <v>0</v>
      </c>
      <c r="V9" s="40">
        <v>13</v>
      </c>
      <c r="W9" s="39" t="s">
        <v>14</v>
      </c>
      <c r="X9" s="59">
        <v>15</v>
      </c>
      <c r="Y9" s="39">
        <f>IF(X9="","",IF(X9&gt;V9,1,0))</f>
        <v>1</v>
      </c>
      <c r="Z9" s="313"/>
      <c r="AA9" s="39">
        <f>IF(AB9="","",IF(AB9&gt;AD9,1,0))</f>
        <v>1</v>
      </c>
      <c r="AB9" s="40">
        <v>15</v>
      </c>
      <c r="AC9" s="39" t="s">
        <v>14</v>
      </c>
      <c r="AD9" s="59">
        <v>14</v>
      </c>
      <c r="AE9" s="39">
        <f>IF(AD9="","",IF(AD9&gt;AB9,1,0))</f>
        <v>0</v>
      </c>
      <c r="AF9" s="313"/>
      <c r="AG9" s="39">
        <f>IF(AH9="","",IF(AH9&gt;AJ9,1,0))</f>
        <v>0</v>
      </c>
      <c r="AH9" s="40">
        <v>10</v>
      </c>
      <c r="AI9" s="39" t="s">
        <v>14</v>
      </c>
      <c r="AJ9" s="59">
        <v>15</v>
      </c>
      <c r="AK9" s="39">
        <f>IF(AJ9="","",IF(AJ9&gt;AH9,1,0))</f>
        <v>1</v>
      </c>
      <c r="AL9" s="317"/>
      <c r="AM9" s="45" t="str">
        <f>IF(AN9="","",IF(AN9&gt;AP9,1,0))</f>
        <v/>
      </c>
      <c r="AN9" s="46"/>
      <c r="AO9" s="45"/>
      <c r="AP9" s="64"/>
      <c r="AQ9" s="45" t="str">
        <f>IF(AP9="","",IF(AP9&gt;AN9,1,0))</f>
        <v/>
      </c>
      <c r="AR9" s="313"/>
      <c r="AS9" s="39" t="str">
        <f>IF(AT9="","",IF(AT9&gt;AV9,1,0))</f>
        <v/>
      </c>
      <c r="AT9" s="40"/>
      <c r="AU9" s="39" t="s">
        <v>14</v>
      </c>
      <c r="AV9" s="59"/>
      <c r="AW9" s="39" t="str">
        <f>IF(AV9="","",IF(AV9&gt;AT9,1,0))</f>
        <v/>
      </c>
      <c r="AX9" s="303"/>
      <c r="AY9" s="45" t="str">
        <f>IF(AZ9="","",IF(AZ9&gt;BB9,1,0))</f>
        <v/>
      </c>
      <c r="AZ9" s="46"/>
      <c r="BA9" s="45" t="s">
        <v>14</v>
      </c>
      <c r="BB9" s="64"/>
      <c r="BC9" s="45" t="str">
        <f>IF(BB9="","",IF(BB9&gt;AZ9,1,0))</f>
        <v/>
      </c>
      <c r="BD9" s="303"/>
      <c r="BE9" s="45" t="str">
        <f>IF(BF9="","",IF(BF9&gt;BH9,1,0))</f>
        <v/>
      </c>
      <c r="BF9" s="46"/>
      <c r="BG9" s="45" t="s">
        <v>14</v>
      </c>
      <c r="BH9" s="64"/>
      <c r="BI9" s="45" t="str">
        <f>IF(BH9="","",IF(BH9&gt;BF9,1,0))</f>
        <v/>
      </c>
      <c r="BJ9" s="294"/>
      <c r="BK9" s="294"/>
      <c r="BL9" s="294"/>
      <c r="BM9" s="292"/>
      <c r="BN9" s="259"/>
      <c r="BO9" s="259"/>
      <c r="BP9" s="259"/>
      <c r="BQ9" s="268"/>
      <c r="BR9" s="259"/>
      <c r="BS9" s="259"/>
      <c r="BT9" s="264"/>
      <c r="BU9" s="245"/>
      <c r="BW9" s="98"/>
    </row>
    <row r="10" spans="1:77" ht="12" customHeight="1" x14ac:dyDescent="0.2">
      <c r="A10" s="372"/>
      <c r="B10" s="375"/>
      <c r="C10" s="11">
        <f>M6</f>
        <v>0</v>
      </c>
      <c r="D10" s="12">
        <f>SUM(L6)</f>
        <v>10</v>
      </c>
      <c r="E10" s="12" t="s">
        <v>14</v>
      </c>
      <c r="F10" s="12">
        <f>SUM(J6)</f>
        <v>15</v>
      </c>
      <c r="G10" s="13">
        <f>I6</f>
        <v>1</v>
      </c>
      <c r="H10" s="252"/>
      <c r="I10" s="253"/>
      <c r="J10" s="253"/>
      <c r="K10" s="253"/>
      <c r="L10" s="253"/>
      <c r="M10" s="254"/>
      <c r="N10" s="313"/>
      <c r="O10" s="45">
        <f>IF(P10="","",IF(P10&gt;R10,1,0))</f>
        <v>1</v>
      </c>
      <c r="P10" s="47">
        <v>15</v>
      </c>
      <c r="Q10" s="45" t="s">
        <v>14</v>
      </c>
      <c r="R10" s="65">
        <v>13</v>
      </c>
      <c r="S10" s="45">
        <f>IF(R10="","",IF(R10&gt;P10,1,0))</f>
        <v>0</v>
      </c>
      <c r="T10" s="313"/>
      <c r="U10" s="39">
        <f>IF(V10="","",IF(V10&gt;X10,1,0))</f>
        <v>1</v>
      </c>
      <c r="V10" s="41">
        <v>15</v>
      </c>
      <c r="W10" s="39" t="s">
        <v>14</v>
      </c>
      <c r="X10" s="60">
        <v>13</v>
      </c>
      <c r="Y10" s="39">
        <f>IF(X10="","",IF(X10&gt;V10,1,0))</f>
        <v>0</v>
      </c>
      <c r="Z10" s="313"/>
      <c r="AA10" s="39">
        <f>IF(AB10="","",IF(AB10&gt;AD10,1,0))</f>
        <v>1</v>
      </c>
      <c r="AB10" s="41">
        <v>15</v>
      </c>
      <c r="AC10" s="39" t="s">
        <v>14</v>
      </c>
      <c r="AD10" s="60">
        <v>10</v>
      </c>
      <c r="AE10" s="39">
        <f>IF(AD10="","",IF(AD10&gt;AB10,1,0))</f>
        <v>0</v>
      </c>
      <c r="AF10" s="313"/>
      <c r="AG10" s="39">
        <f>IF(AH10="","",IF(AH10&gt;AJ10,1,0))</f>
        <v>0</v>
      </c>
      <c r="AH10" s="41">
        <v>14</v>
      </c>
      <c r="AI10" s="39" t="s">
        <v>14</v>
      </c>
      <c r="AJ10" s="60">
        <v>15</v>
      </c>
      <c r="AK10" s="39">
        <f>IF(AJ10="","",IF(AJ10&gt;AH10,1,0))</f>
        <v>1</v>
      </c>
      <c r="AL10" s="317"/>
      <c r="AM10" s="45" t="str">
        <f>IF(AN10="","",IF(AN10&gt;AP10,1,0))</f>
        <v/>
      </c>
      <c r="AN10" s="47"/>
      <c r="AO10" s="45"/>
      <c r="AP10" s="65"/>
      <c r="AQ10" s="45" t="str">
        <f>IF(AP10="","",IF(AP10&gt;AN10,1,0))</f>
        <v/>
      </c>
      <c r="AR10" s="313"/>
      <c r="AS10" s="39" t="str">
        <f>IF(AT10="","",IF(AT10&gt;AV10,1,0))</f>
        <v/>
      </c>
      <c r="AT10" s="41"/>
      <c r="AU10" s="39" t="s">
        <v>14</v>
      </c>
      <c r="AV10" s="60"/>
      <c r="AW10" s="39" t="str">
        <f>IF(AV10="","",IF(AV10&gt;AT10,1,0))</f>
        <v/>
      </c>
      <c r="AX10" s="303"/>
      <c r="AY10" s="45" t="str">
        <f>IF(AZ10="","",IF(AZ10&gt;BB10,1,0))</f>
        <v/>
      </c>
      <c r="AZ10" s="47"/>
      <c r="BA10" s="45" t="s">
        <v>14</v>
      </c>
      <c r="BB10" s="65"/>
      <c r="BC10" s="45" t="str">
        <f>IF(BB10="","",IF(BB10&gt;AZ10,1,0))</f>
        <v/>
      </c>
      <c r="BD10" s="303"/>
      <c r="BE10" s="45" t="str">
        <f>IF(BF10="","",IF(BF10&gt;BH10,1,0))</f>
        <v/>
      </c>
      <c r="BF10" s="47"/>
      <c r="BG10" s="45" t="s">
        <v>14</v>
      </c>
      <c r="BH10" s="65"/>
      <c r="BI10" s="45" t="str">
        <f>IF(BH10="","",IF(BH10&gt;BF10,1,0))</f>
        <v/>
      </c>
      <c r="BJ10" s="294"/>
      <c r="BK10" s="294"/>
      <c r="BL10" s="294"/>
      <c r="BM10" s="292"/>
      <c r="BN10" s="259"/>
      <c r="BO10" s="259"/>
      <c r="BP10" s="259"/>
      <c r="BQ10" s="268"/>
      <c r="BR10" s="259"/>
      <c r="BS10" s="259"/>
      <c r="BT10" s="264"/>
      <c r="BU10" s="245"/>
      <c r="BW10" s="98"/>
    </row>
    <row r="11" spans="1:77" ht="12" customHeight="1" thickBot="1" x14ac:dyDescent="0.25">
      <c r="A11" s="373"/>
      <c r="B11" s="376"/>
      <c r="C11" s="14" t="str">
        <f>M7</f>
        <v/>
      </c>
      <c r="D11" s="15">
        <f>SUM(L7)</f>
        <v>0</v>
      </c>
      <c r="E11" s="15" t="s">
        <v>14</v>
      </c>
      <c r="F11" s="15">
        <f>SUM(J7)</f>
        <v>0</v>
      </c>
      <c r="G11" s="16" t="str">
        <f>I7</f>
        <v/>
      </c>
      <c r="H11" s="255"/>
      <c r="I11" s="256"/>
      <c r="J11" s="256"/>
      <c r="K11" s="256"/>
      <c r="L11" s="256"/>
      <c r="M11" s="257"/>
      <c r="N11" s="314"/>
      <c r="O11" s="45">
        <f>IF(P11="","",IF(P11&gt;R11,1,0))</f>
        <v>0</v>
      </c>
      <c r="P11" s="48">
        <v>10</v>
      </c>
      <c r="Q11" s="66" t="s">
        <v>14</v>
      </c>
      <c r="R11" s="67">
        <v>15</v>
      </c>
      <c r="S11" s="45">
        <f>IF(R11="","",IF(R11&gt;P11,1,0))</f>
        <v>1</v>
      </c>
      <c r="T11" s="314"/>
      <c r="U11" s="39">
        <f>IF(V11="","",IF(V11&gt;X11,1,0))</f>
        <v>1</v>
      </c>
      <c r="V11" s="42">
        <v>15</v>
      </c>
      <c r="W11" s="62" t="s">
        <v>14</v>
      </c>
      <c r="X11" s="61">
        <v>14</v>
      </c>
      <c r="Y11" s="39">
        <f>IF(X11="","",IF(X11&gt;V11,1,0))</f>
        <v>0</v>
      </c>
      <c r="Z11" s="314"/>
      <c r="AA11" s="39" t="str">
        <f>IF(AB11="","",IF(AB11&gt;AD11,1,0))</f>
        <v/>
      </c>
      <c r="AB11" s="42"/>
      <c r="AC11" s="62" t="s">
        <v>14</v>
      </c>
      <c r="AD11" s="61"/>
      <c r="AE11" s="39" t="str">
        <f>IF(AD11="","",IF(AD11&gt;AB11,1,0))</f>
        <v/>
      </c>
      <c r="AF11" s="314"/>
      <c r="AG11" s="39" t="str">
        <f>IF(AH11="","",IF(AH11&gt;AJ11,1,0))</f>
        <v/>
      </c>
      <c r="AH11" s="42"/>
      <c r="AI11" s="62" t="s">
        <v>14</v>
      </c>
      <c r="AJ11" s="61"/>
      <c r="AK11" s="39" t="str">
        <f>IF(AJ11="","",IF(AJ11&gt;AH11,1,0))</f>
        <v/>
      </c>
      <c r="AL11" s="318"/>
      <c r="AM11" s="45" t="str">
        <f>IF(AN11="","",IF(AN11&gt;AP11,1,0))</f>
        <v/>
      </c>
      <c r="AN11" s="48"/>
      <c r="AO11" s="66" t="s">
        <v>14</v>
      </c>
      <c r="AP11" s="67"/>
      <c r="AQ11" s="45" t="str">
        <f>IF(AP11="","",IF(AP11&gt;AN11,1,0))</f>
        <v/>
      </c>
      <c r="AR11" s="314"/>
      <c r="AS11" s="39" t="str">
        <f>IF(AT11="","",IF(AT11&gt;AV11,1,0))</f>
        <v/>
      </c>
      <c r="AT11" s="42"/>
      <c r="AU11" s="62" t="s">
        <v>14</v>
      </c>
      <c r="AV11" s="61"/>
      <c r="AW11" s="39" t="str">
        <f>IF(AV11="","",IF(AV11&gt;AT11,1,0))</f>
        <v/>
      </c>
      <c r="AX11" s="304"/>
      <c r="AY11" s="45" t="str">
        <f>IF(AZ11="","",IF(AZ11&gt;BB11,1,0))</f>
        <v/>
      </c>
      <c r="AZ11" s="48"/>
      <c r="BA11" s="66" t="s">
        <v>14</v>
      </c>
      <c r="BB11" s="67"/>
      <c r="BC11" s="45" t="str">
        <f>IF(BB11="","",IF(BB11&gt;AZ11,1,0))</f>
        <v/>
      </c>
      <c r="BD11" s="304"/>
      <c r="BE11" s="45" t="str">
        <f>IF(BF11="","",IF(BF11&gt;BH11,1,0))</f>
        <v/>
      </c>
      <c r="BF11" s="48"/>
      <c r="BG11" s="66" t="s">
        <v>14</v>
      </c>
      <c r="BH11" s="67"/>
      <c r="BI11" s="45" t="str">
        <f>IF(BH11="","",IF(BH11&gt;BF11,1,0))</f>
        <v/>
      </c>
      <c r="BJ11" s="297"/>
      <c r="BK11" s="297"/>
      <c r="BL11" s="297"/>
      <c r="BM11" s="293"/>
      <c r="BN11" s="260"/>
      <c r="BO11" s="260"/>
      <c r="BP11" s="260"/>
      <c r="BQ11" s="269"/>
      <c r="BR11" s="260"/>
      <c r="BS11" s="260"/>
      <c r="BT11" s="265"/>
      <c r="BU11" s="246"/>
      <c r="BW11" s="98"/>
    </row>
    <row r="12" spans="1:77" ht="12" customHeight="1" x14ac:dyDescent="0.2">
      <c r="A12" s="7">
        <f>H2</f>
        <v>0</v>
      </c>
      <c r="B12" s="377" t="str">
        <f>N4</f>
        <v>⑩</v>
      </c>
      <c r="C12" s="17"/>
      <c r="D12" s="18">
        <f>$R$4</f>
        <v>2</v>
      </c>
      <c r="E12" s="18" t="s">
        <v>14</v>
      </c>
      <c r="F12" s="18">
        <f>O4</f>
        <v>1</v>
      </c>
      <c r="G12" s="19"/>
      <c r="H12" s="344" t="str">
        <f>N8</f>
        <v>⑥</v>
      </c>
      <c r="I12" s="9"/>
      <c r="J12" s="9">
        <f>R8</f>
        <v>2</v>
      </c>
      <c r="K12" s="49" t="s">
        <v>14</v>
      </c>
      <c r="L12" s="18">
        <f>O8</f>
        <v>1</v>
      </c>
      <c r="M12" s="10"/>
      <c r="N12" s="249"/>
      <c r="O12" s="250"/>
      <c r="P12" s="250"/>
      <c r="Q12" s="250"/>
      <c r="R12" s="250"/>
      <c r="S12" s="251"/>
      <c r="T12" s="302" t="s">
        <v>23</v>
      </c>
      <c r="U12" s="35">
        <f>IF(V13="","",SUM(U13:U15))</f>
        <v>0</v>
      </c>
      <c r="V12" s="44"/>
      <c r="W12" s="63" t="s">
        <v>14</v>
      </c>
      <c r="X12" s="43">
        <f>IF(X13="","",SUM(Y13:Y15))</f>
        <v>2</v>
      </c>
      <c r="Y12" s="44"/>
      <c r="Z12" s="312" t="s">
        <v>24</v>
      </c>
      <c r="AA12" s="35">
        <f>IF(AB13="","",SUM(AA13:AA15))</f>
        <v>2</v>
      </c>
      <c r="AB12" s="36"/>
      <c r="AC12" s="58" t="s">
        <v>14</v>
      </c>
      <c r="AD12" s="35">
        <f>IF(AD13="","",SUM(AE13:AE15))</f>
        <v>1</v>
      </c>
      <c r="AE12" s="36"/>
      <c r="AF12" s="385" t="s">
        <v>28</v>
      </c>
      <c r="AG12" s="35">
        <f>IF(AH13="","",SUM(AG13:AG15))</f>
        <v>1</v>
      </c>
      <c r="AH12" s="36"/>
      <c r="AI12" s="58" t="s">
        <v>14</v>
      </c>
      <c r="AJ12" s="35">
        <f>IF(AJ13="","",SUM(AK13:AK15))</f>
        <v>2</v>
      </c>
      <c r="AK12" s="36"/>
      <c r="AL12" s="302"/>
      <c r="AM12" s="35" t="str">
        <f>IF(AN13="","",SUM(AM13:AM15))</f>
        <v/>
      </c>
      <c r="AN12" s="36"/>
      <c r="AO12" s="58" t="s">
        <v>14</v>
      </c>
      <c r="AP12" s="35" t="str">
        <f>IF(AP13="","",SUM(AQ13:AQ15))</f>
        <v/>
      </c>
      <c r="AQ12" s="36"/>
      <c r="AR12" s="299"/>
      <c r="AS12" s="77" t="str">
        <f>IF(AT13="","",SUM(AS13:AS15))</f>
        <v/>
      </c>
      <c r="AT12" s="78"/>
      <c r="AU12" s="18" t="s">
        <v>14</v>
      </c>
      <c r="AV12" s="77" t="str">
        <f>IF(AV13="","",SUM(AW13:AW15))</f>
        <v/>
      </c>
      <c r="AW12" s="78"/>
      <c r="AX12" s="302"/>
      <c r="AY12" s="43" t="str">
        <f>IF(AZ13="","",SUM(AY13:AY15))</f>
        <v/>
      </c>
      <c r="AZ12" s="44"/>
      <c r="BA12" s="63" t="s">
        <v>14</v>
      </c>
      <c r="BB12" s="43" t="str">
        <f>IF(BB13="","",SUM(BC13:BC15))</f>
        <v/>
      </c>
      <c r="BC12" s="44"/>
      <c r="BD12" s="302"/>
      <c r="BE12" s="43" t="str">
        <f>IF(BF13="","",SUM(BE13:BE15))</f>
        <v/>
      </c>
      <c r="BF12" s="44"/>
      <c r="BG12" s="63" t="s">
        <v>14</v>
      </c>
      <c r="BH12" s="43" t="str">
        <f>IF(BH13="","",SUM(BI13:BI15))</f>
        <v/>
      </c>
      <c r="BI12" s="44"/>
      <c r="BJ12" s="296">
        <f>SUMPRODUCT((J12=2)+(D12=2)+(U12=2)+(AA12=2)+(AG12=2)+(AM12=2)+(AS12=2)+(AY12=2)+(BE12=2))</f>
        <v>3</v>
      </c>
      <c r="BK12" s="298" t="s">
        <v>14</v>
      </c>
      <c r="BL12" s="296">
        <f>SUMPRODUCT((L12=2)+(F12=2)+(X12=2)+(AD12=2)+(AJ12=2)+(AP12=2)+(AV12=2)+(BB12=2)+(BH12=2))</f>
        <v>2</v>
      </c>
      <c r="BM12" s="284">
        <f>SUM(BJ12*2)+BL12</f>
        <v>8</v>
      </c>
      <c r="BN12" s="258">
        <f>SUM(D12,J12,O12,U12,AA12,AG12,AM12,AS12,AY12,BE12)</f>
        <v>7</v>
      </c>
      <c r="BO12" s="258" t="s">
        <v>14</v>
      </c>
      <c r="BP12" s="258">
        <f>SUM(F12,L12,X12,AD12,AJ12,AP12,AV12,BB12,BH12)</f>
        <v>7</v>
      </c>
      <c r="BQ12" s="267">
        <f>SUM(BN12/BP12)</f>
        <v>1</v>
      </c>
      <c r="BR12" s="258">
        <f>SUM(J13,J14,J15,P13,P14,P15,V13,V14,V15,AB13,AB14,AB15,AH13,AH14,AH15,AN13,AN14,AN15,AT13,AT14,AT15,AZ13,AZ14,AZ15,BF13,BF14,BF15,D13,D14,D15)</f>
        <v>186</v>
      </c>
      <c r="BS12" s="258">
        <f>SUM(F13,F14,F15,L13,L14,L15,R13,R14,R15,X13,X14,X15,AD13,AD14,AD15,AJ13,AJ14,AJ15,AP13,AP14,AP15,AV13,AV14,AV15,BB13,BB14,BB15,BH13,BH14,BH15)</f>
        <v>188</v>
      </c>
      <c r="BT12" s="263">
        <f>SUM(BR12/BS12)</f>
        <v>0.98936170212765961</v>
      </c>
      <c r="BU12" s="245">
        <f>$BV12</f>
        <v>4</v>
      </c>
      <c r="BV12">
        <f>RANK(BY12,BY$4:BY$43)</f>
        <v>4</v>
      </c>
      <c r="BW12" s="98">
        <f>IF(BN12=0,0,IF(BP12=0,9,BQ12))</f>
        <v>1</v>
      </c>
      <c r="BX12">
        <f>IF(BR12=0,0,BT12)</f>
        <v>0.98936170212765961</v>
      </c>
      <c r="BY12">
        <f>BJ12+0.01*BW12+0.00001*BX12</f>
        <v>3.010009893617021</v>
      </c>
    </row>
    <row r="13" spans="1:77" ht="12" customHeight="1" x14ac:dyDescent="0.2">
      <c r="A13" s="372" t="str">
        <f>N3</f>
        <v>as one　B</v>
      </c>
      <c r="B13" s="375"/>
      <c r="C13" s="11">
        <f>S5</f>
        <v>0</v>
      </c>
      <c r="D13" s="12">
        <f>R5</f>
        <v>8</v>
      </c>
      <c r="E13" s="12">
        <f>R3</f>
        <v>0</v>
      </c>
      <c r="F13" s="12">
        <f>SUM(P5)</f>
        <v>15</v>
      </c>
      <c r="G13" s="13">
        <f>O5</f>
        <v>1</v>
      </c>
      <c r="H13" s="345"/>
      <c r="I13" s="12">
        <f>S9</f>
        <v>1</v>
      </c>
      <c r="J13" s="12">
        <f>R9</f>
        <v>15</v>
      </c>
      <c r="K13" s="12" t="s">
        <v>14</v>
      </c>
      <c r="L13" s="50">
        <f>P9</f>
        <v>13</v>
      </c>
      <c r="M13" s="51">
        <f>O9</f>
        <v>0</v>
      </c>
      <c r="N13" s="252"/>
      <c r="O13" s="253"/>
      <c r="P13" s="253"/>
      <c r="Q13" s="253"/>
      <c r="R13" s="253"/>
      <c r="S13" s="254"/>
      <c r="T13" s="303"/>
      <c r="U13" s="45">
        <f>IF(V13="","",IF(V13&gt;X13,1,0))</f>
        <v>0</v>
      </c>
      <c r="V13" s="46">
        <v>8</v>
      </c>
      <c r="W13" s="45" t="s">
        <v>14</v>
      </c>
      <c r="X13" s="64">
        <v>15</v>
      </c>
      <c r="Y13" s="45">
        <f>IF(X13="","",IF(X13&gt;V13,1,0))</f>
        <v>1</v>
      </c>
      <c r="Z13" s="313"/>
      <c r="AA13" s="39">
        <f>IF(AB13="","",IF(AB13&gt;AD13,1,0))</f>
        <v>1</v>
      </c>
      <c r="AB13" s="40">
        <v>15</v>
      </c>
      <c r="AC13" s="39" t="s">
        <v>14</v>
      </c>
      <c r="AD13" s="59">
        <v>9</v>
      </c>
      <c r="AE13" s="39">
        <f>IF(AD13="","",IF(AD13&gt;AB13,1,0))</f>
        <v>0</v>
      </c>
      <c r="AF13" s="386"/>
      <c r="AG13" s="39">
        <f>IF(AH13="","",IF(AH13&gt;AJ13,1,0))</f>
        <v>1</v>
      </c>
      <c r="AH13" s="40">
        <v>15</v>
      </c>
      <c r="AI13" s="12" t="s">
        <v>14</v>
      </c>
      <c r="AJ13" s="59">
        <v>14</v>
      </c>
      <c r="AK13" s="39">
        <f>IF(AJ13="","",IF(AJ13&gt;AH13,1,0))</f>
        <v>0</v>
      </c>
      <c r="AL13" s="303"/>
      <c r="AM13" s="39" t="str">
        <f>IF(AN13="","",IF(AN13&gt;AP13,1,0))</f>
        <v/>
      </c>
      <c r="AN13" s="40"/>
      <c r="AO13" s="39" t="s">
        <v>14</v>
      </c>
      <c r="AP13" s="59"/>
      <c r="AQ13" s="39" t="str">
        <f>IF(AP13="","",IF(AP13&gt;AN13,1,0))</f>
        <v/>
      </c>
      <c r="AR13" s="300"/>
      <c r="AS13" s="12" t="str">
        <f>IF(AT13="","",IF(AT13&gt;AV13,1,0))</f>
        <v/>
      </c>
      <c r="AT13" s="18"/>
      <c r="AU13" s="12" t="s">
        <v>14</v>
      </c>
      <c r="AV13" s="81"/>
      <c r="AW13" s="12" t="str">
        <f>IF(AV13="","",IF(AV13&gt;AT13,1,0))</f>
        <v/>
      </c>
      <c r="AX13" s="303"/>
      <c r="AY13" s="45" t="str">
        <f>IF(AZ13="","",IF(AZ13&gt;BB13,1,0))</f>
        <v/>
      </c>
      <c r="AZ13" s="46"/>
      <c r="BA13" s="45" t="s">
        <v>14</v>
      </c>
      <c r="BB13" s="64"/>
      <c r="BC13" s="45" t="str">
        <f>IF(BB13="","",IF(BB13&gt;AZ13,1,0))</f>
        <v/>
      </c>
      <c r="BD13" s="303"/>
      <c r="BE13" s="45" t="str">
        <f>IF(BF13="","",IF(BF13&gt;BH13,1,0))</f>
        <v/>
      </c>
      <c r="BF13" s="46"/>
      <c r="BG13" s="45" t="s">
        <v>14</v>
      </c>
      <c r="BH13" s="64"/>
      <c r="BI13" s="45" t="str">
        <f>IF(BH13="","",IF(BH13&gt;BF13,1,0))</f>
        <v/>
      </c>
      <c r="BJ13" s="294"/>
      <c r="BK13" s="294"/>
      <c r="BL13" s="294"/>
      <c r="BM13" s="285"/>
      <c r="BN13" s="259"/>
      <c r="BO13" s="259"/>
      <c r="BP13" s="259"/>
      <c r="BQ13" s="268"/>
      <c r="BR13" s="259"/>
      <c r="BS13" s="259"/>
      <c r="BT13" s="264"/>
      <c r="BU13" s="245"/>
      <c r="BW13" s="98"/>
    </row>
    <row r="14" spans="1:77" ht="12" customHeight="1" x14ac:dyDescent="0.2">
      <c r="A14" s="372"/>
      <c r="B14" s="375"/>
      <c r="C14" s="11">
        <f>S6</f>
        <v>1</v>
      </c>
      <c r="D14" s="12">
        <f>R6</f>
        <v>15</v>
      </c>
      <c r="E14" s="12" t="s">
        <v>14</v>
      </c>
      <c r="F14" s="12">
        <f>SUM(P6)</f>
        <v>12</v>
      </c>
      <c r="G14" s="13">
        <f>O6</f>
        <v>0</v>
      </c>
      <c r="H14" s="345"/>
      <c r="I14" s="12">
        <f>S10</f>
        <v>0</v>
      </c>
      <c r="J14" s="12">
        <f>R10</f>
        <v>13</v>
      </c>
      <c r="K14" s="12" t="s">
        <v>14</v>
      </c>
      <c r="L14" s="50">
        <f>P10</f>
        <v>15</v>
      </c>
      <c r="M14" s="19">
        <f>O10</f>
        <v>1</v>
      </c>
      <c r="N14" s="252"/>
      <c r="O14" s="253"/>
      <c r="P14" s="253"/>
      <c r="Q14" s="253"/>
      <c r="R14" s="253"/>
      <c r="S14" s="254"/>
      <c r="T14" s="303"/>
      <c r="U14" s="45">
        <f>IF(V14="","",IF(V14&gt;X14,1,0))</f>
        <v>0</v>
      </c>
      <c r="V14" s="47">
        <v>11</v>
      </c>
      <c r="W14" s="45" t="s">
        <v>14</v>
      </c>
      <c r="X14" s="65">
        <v>15</v>
      </c>
      <c r="Y14" s="45">
        <f>IF(X14="","",IF(X14&gt;V14,1,0))</f>
        <v>1</v>
      </c>
      <c r="Z14" s="313"/>
      <c r="AA14" s="39">
        <f>IF(AB14="","",IF(AB14&gt;AD14,1,0))</f>
        <v>0</v>
      </c>
      <c r="AB14" s="41">
        <v>14</v>
      </c>
      <c r="AC14" s="39" t="s">
        <v>14</v>
      </c>
      <c r="AD14" s="60">
        <v>15</v>
      </c>
      <c r="AE14" s="39">
        <f>IF(AD14="","",IF(AD14&gt;AB14,1,0))</f>
        <v>1</v>
      </c>
      <c r="AF14" s="386"/>
      <c r="AG14" s="39">
        <f>IF(AH14="","",IF(AH14&gt;AJ14,1,0))</f>
        <v>0</v>
      </c>
      <c r="AH14" s="41">
        <v>14</v>
      </c>
      <c r="AI14" s="12" t="s">
        <v>14</v>
      </c>
      <c r="AJ14" s="60">
        <v>15</v>
      </c>
      <c r="AK14" s="39">
        <f>IF(AJ14="","",IF(AJ14&gt;AH14,1,0))</f>
        <v>1</v>
      </c>
      <c r="AL14" s="303"/>
      <c r="AM14" s="39" t="str">
        <f>IF(AN14="","",IF(AN14&gt;AP14,1,0))</f>
        <v/>
      </c>
      <c r="AN14" s="41"/>
      <c r="AO14" s="39" t="s">
        <v>14</v>
      </c>
      <c r="AP14" s="60"/>
      <c r="AQ14" s="39" t="str">
        <f>IF(AP14="","",IF(AP14&gt;AN14,1,0))</f>
        <v/>
      </c>
      <c r="AR14" s="300"/>
      <c r="AS14" s="12" t="str">
        <f>IF(AT14="","",IF(AT14&gt;AV14,1,0))</f>
        <v/>
      </c>
      <c r="AT14" s="12"/>
      <c r="AU14" s="12" t="s">
        <v>14</v>
      </c>
      <c r="AV14" s="50"/>
      <c r="AW14" s="12" t="str">
        <f>IF(AV14="","",IF(AV14&gt;AT14,1,0))</f>
        <v/>
      </c>
      <c r="AX14" s="303"/>
      <c r="AY14" s="45" t="str">
        <f>IF(AZ14="","",IF(AZ14&gt;BB14,1,0))</f>
        <v/>
      </c>
      <c r="AZ14" s="47"/>
      <c r="BA14" s="45" t="s">
        <v>14</v>
      </c>
      <c r="BB14" s="65"/>
      <c r="BC14" s="45" t="str">
        <f>IF(BB14="","",IF(BB14&gt;AZ14,1,0))</f>
        <v/>
      </c>
      <c r="BD14" s="303"/>
      <c r="BE14" s="45" t="str">
        <f>IF(BF14="","",IF(BF14&gt;BH14,1,0))</f>
        <v/>
      </c>
      <c r="BF14" s="47"/>
      <c r="BG14" s="45" t="s">
        <v>14</v>
      </c>
      <c r="BH14" s="65"/>
      <c r="BI14" s="45" t="str">
        <f>IF(BH14="","",IF(BH14&gt;BF14,1,0))</f>
        <v/>
      </c>
      <c r="BJ14" s="294"/>
      <c r="BK14" s="294"/>
      <c r="BL14" s="294"/>
      <c r="BM14" s="285"/>
      <c r="BN14" s="259"/>
      <c r="BO14" s="259"/>
      <c r="BP14" s="259"/>
      <c r="BQ14" s="268"/>
      <c r="BR14" s="259"/>
      <c r="BS14" s="259"/>
      <c r="BT14" s="264"/>
      <c r="BU14" s="245"/>
      <c r="BW14" s="98"/>
    </row>
    <row r="15" spans="1:77" ht="12" customHeight="1" thickBot="1" x14ac:dyDescent="0.25">
      <c r="A15" s="373"/>
      <c r="B15" s="378"/>
      <c r="C15" s="20">
        <f>S7</f>
        <v>1</v>
      </c>
      <c r="D15" s="21">
        <f>R7</f>
        <v>15</v>
      </c>
      <c r="E15" s="21" t="s">
        <v>14</v>
      </c>
      <c r="F15" s="21">
        <f>SUM(P7)</f>
        <v>13</v>
      </c>
      <c r="G15" s="22">
        <f>O7</f>
        <v>0</v>
      </c>
      <c r="H15" s="346"/>
      <c r="I15" s="15">
        <f>S11</f>
        <v>1</v>
      </c>
      <c r="J15" s="15">
        <f>R11</f>
        <v>15</v>
      </c>
      <c r="K15" s="15" t="s">
        <v>14</v>
      </c>
      <c r="L15" s="52">
        <f>P11</f>
        <v>10</v>
      </c>
      <c r="M15" s="53">
        <f>O11</f>
        <v>0</v>
      </c>
      <c r="N15" s="255"/>
      <c r="O15" s="256"/>
      <c r="P15" s="256"/>
      <c r="Q15" s="256"/>
      <c r="R15" s="256"/>
      <c r="S15" s="257"/>
      <c r="T15" s="304"/>
      <c r="U15" s="45" t="str">
        <f>IF(V15="","",IF(V15&gt;X15,1,0))</f>
        <v/>
      </c>
      <c r="V15" s="48"/>
      <c r="W15" s="66"/>
      <c r="X15" s="67"/>
      <c r="Y15" s="45" t="str">
        <f>IF(X15="","",IF(X15&gt;V15,1,0))</f>
        <v/>
      </c>
      <c r="Z15" s="314"/>
      <c r="AA15" s="39">
        <f>IF(AB15="","",IF(AB15&gt;AD15,1,0))</f>
        <v>1</v>
      </c>
      <c r="AB15" s="42">
        <v>15</v>
      </c>
      <c r="AC15" s="62" t="s">
        <v>14</v>
      </c>
      <c r="AD15" s="61">
        <v>12</v>
      </c>
      <c r="AE15" s="39">
        <f>IF(AD15="","",IF(AD15&gt;AB15,1,0))</f>
        <v>0</v>
      </c>
      <c r="AF15" s="387"/>
      <c r="AG15" s="39">
        <f>IF(AH15="","",IF(AH15&gt;AJ15,1,0))</f>
        <v>0</v>
      </c>
      <c r="AH15" s="42">
        <v>13</v>
      </c>
      <c r="AI15" s="15" t="s">
        <v>14</v>
      </c>
      <c r="AJ15" s="61">
        <v>15</v>
      </c>
      <c r="AK15" s="39">
        <f>IF(AJ15="","",IF(AJ15&gt;AH15,1,0))</f>
        <v>1</v>
      </c>
      <c r="AL15" s="304"/>
      <c r="AM15" s="39" t="str">
        <f>IF(AN15="","",IF(AN15&gt;AP15,1,0))</f>
        <v/>
      </c>
      <c r="AN15" s="42"/>
      <c r="AO15" s="62" t="s">
        <v>14</v>
      </c>
      <c r="AP15" s="61"/>
      <c r="AQ15" s="39" t="str">
        <f>IF(AP15="","",IF(AP15&gt;AN15,1,0))</f>
        <v/>
      </c>
      <c r="AR15" s="308"/>
      <c r="AS15" s="12" t="str">
        <f>IF(AT15="","",IF(AT15&gt;AV15,1,0))</f>
        <v/>
      </c>
      <c r="AT15" s="15"/>
      <c r="AU15" s="15" t="s">
        <v>14</v>
      </c>
      <c r="AV15" s="52"/>
      <c r="AW15" s="12" t="str">
        <f>IF(AV15="","",IF(AV15&gt;AT15,1,0))</f>
        <v/>
      </c>
      <c r="AX15" s="304"/>
      <c r="AY15" s="45" t="str">
        <f>IF(AZ15="","",IF(AZ15&gt;BB15,1,0))</f>
        <v/>
      </c>
      <c r="AZ15" s="48"/>
      <c r="BA15" s="66" t="s">
        <v>14</v>
      </c>
      <c r="BB15" s="67"/>
      <c r="BC15" s="45" t="str">
        <f>IF(BB15="","",IF(BB15&gt;AZ15,1,0))</f>
        <v/>
      </c>
      <c r="BD15" s="304"/>
      <c r="BE15" s="45" t="str">
        <f>IF(BF15="","",IF(BF15&gt;BH15,1,0))</f>
        <v/>
      </c>
      <c r="BF15" s="48"/>
      <c r="BG15" s="66" t="s">
        <v>14</v>
      </c>
      <c r="BH15" s="67"/>
      <c r="BI15" s="45" t="str">
        <f>IF(BH15="","",IF(BH15&gt;BF15,1,0))</f>
        <v/>
      </c>
      <c r="BJ15" s="297"/>
      <c r="BK15" s="297"/>
      <c r="BL15" s="297"/>
      <c r="BM15" s="286"/>
      <c r="BN15" s="260"/>
      <c r="BO15" s="260"/>
      <c r="BP15" s="260"/>
      <c r="BQ15" s="269"/>
      <c r="BR15" s="260"/>
      <c r="BS15" s="260"/>
      <c r="BT15" s="265"/>
      <c r="BU15" s="246"/>
      <c r="BW15" s="98"/>
    </row>
    <row r="16" spans="1:77" ht="12" customHeight="1" x14ac:dyDescent="0.2">
      <c r="A16" s="7">
        <f>N2</f>
        <v>0</v>
      </c>
      <c r="B16" s="374" t="str">
        <f>T4</f>
        <v>⑦</v>
      </c>
      <c r="C16" s="8"/>
      <c r="D16" s="9">
        <f>X4</f>
        <v>2</v>
      </c>
      <c r="E16" s="9" t="s">
        <v>14</v>
      </c>
      <c r="F16" s="9">
        <f>U4</f>
        <v>1</v>
      </c>
      <c r="G16" s="10"/>
      <c r="H16" s="319" t="str">
        <f>$T$8</f>
        <v>⑪</v>
      </c>
      <c r="I16" s="9"/>
      <c r="J16" s="9">
        <f>X8</f>
        <v>1</v>
      </c>
      <c r="K16" s="9" t="s">
        <v>14</v>
      </c>
      <c r="L16" s="23">
        <f>SUM(U8)</f>
        <v>2</v>
      </c>
      <c r="M16" s="10"/>
      <c r="N16" s="305" t="str">
        <f>T12</f>
        <v>③</v>
      </c>
      <c r="O16" s="9"/>
      <c r="P16" s="9">
        <f>X12</f>
        <v>2</v>
      </c>
      <c r="Q16" s="9" t="s">
        <v>14</v>
      </c>
      <c r="R16" s="49">
        <f>U12</f>
        <v>0</v>
      </c>
      <c r="S16" s="10"/>
      <c r="T16" s="249"/>
      <c r="U16" s="250"/>
      <c r="V16" s="250"/>
      <c r="W16" s="250"/>
      <c r="X16" s="250"/>
      <c r="Y16" s="251"/>
      <c r="Z16" s="312" t="s">
        <v>31</v>
      </c>
      <c r="AA16" s="35">
        <f>IF(AB17="","",SUM(AA17:AA19))</f>
        <v>2</v>
      </c>
      <c r="AB16" s="36"/>
      <c r="AC16" s="58" t="s">
        <v>14</v>
      </c>
      <c r="AD16" s="35">
        <f>IF(AD17="","",SUM(AE17:AE19))</f>
        <v>0</v>
      </c>
      <c r="AE16" s="36"/>
      <c r="AF16" s="312" t="s">
        <v>25</v>
      </c>
      <c r="AG16" s="35">
        <f>IF(AH17="","",SUM(AG17:AG19))</f>
        <v>0</v>
      </c>
      <c r="AH16" s="36"/>
      <c r="AI16" s="58" t="s">
        <v>14</v>
      </c>
      <c r="AJ16" s="35">
        <f>IF(AJ17="","",SUM(AK17:AK19))</f>
        <v>2</v>
      </c>
      <c r="AK16" s="36"/>
      <c r="AL16" s="299"/>
      <c r="AM16" s="77" t="str">
        <f>IF(AN17="","",SUM(AM17:AM19))</f>
        <v/>
      </c>
      <c r="AN16" s="78"/>
      <c r="AO16" s="18" t="s">
        <v>14</v>
      </c>
      <c r="AP16" s="77" t="str">
        <f>IF(AP17="","",SUM(AQ17:AQ19))</f>
        <v/>
      </c>
      <c r="AQ16" s="78"/>
      <c r="AR16" s="312"/>
      <c r="AS16" s="35" t="str">
        <f>IF(AT17="","",SUM(AS17:AS19))</f>
        <v/>
      </c>
      <c r="AT16" s="36"/>
      <c r="AU16" s="58" t="s">
        <v>14</v>
      </c>
      <c r="AV16" s="35" t="str">
        <f>IF(AV17="","",SUM(AW17:AW19))</f>
        <v/>
      </c>
      <c r="AW16" s="36"/>
      <c r="AX16" s="302"/>
      <c r="AY16" s="43" t="str">
        <f>IF(AZ17="","",SUM(AY17:AY19))</f>
        <v/>
      </c>
      <c r="AZ16" s="44"/>
      <c r="BA16" s="63" t="s">
        <v>14</v>
      </c>
      <c r="BB16" s="43" t="str">
        <f>IF(BB17="","",SUM(BC17:BC19))</f>
        <v/>
      </c>
      <c r="BC16" s="44"/>
      <c r="BD16" s="302"/>
      <c r="BE16" s="43" t="str">
        <f>IF(BF17="","",SUM(BE17:BE19))</f>
        <v/>
      </c>
      <c r="BF16" s="44"/>
      <c r="BG16" s="63" t="s">
        <v>14</v>
      </c>
      <c r="BH16" s="43" t="str">
        <f>IF(BH17="","",SUM(BI17:BI19))</f>
        <v/>
      </c>
      <c r="BI16" s="44"/>
      <c r="BJ16" s="296">
        <f>SUMPRODUCT((J16=2)+(P16=2)+(D16=2)+(AA16=2)+(AG16=2)+(AM16=2)+(AS16=2)+(AY16=2)+(BE16=2))</f>
        <v>3</v>
      </c>
      <c r="BK16" s="298" t="s">
        <v>14</v>
      </c>
      <c r="BL16" s="296">
        <f>SUMPRODUCT((L16=2)+(R16=2)+(F16=2)+(AD16=2)+(AJ16=2)+(AP16=2)+(AV16=2)+(BB16=2)+(BH16=2))</f>
        <v>2</v>
      </c>
      <c r="BM16" s="284">
        <f>SUM(BJ16*2)+BL16</f>
        <v>8</v>
      </c>
      <c r="BN16" s="258">
        <f>SUM(D16,J16,P16,U16,AA16,AG16,AM16,AS16,AY16,BE16)</f>
        <v>7</v>
      </c>
      <c r="BO16" s="258" t="s">
        <v>14</v>
      </c>
      <c r="BP16" s="258">
        <f>SUM(F16,L16,R16,AD16,AJ16,AP16,AV16,BB16,BH16)</f>
        <v>5</v>
      </c>
      <c r="BQ16" s="267">
        <f>SUM(BN16/BP16)</f>
        <v>1.4</v>
      </c>
      <c r="BR16" s="258">
        <f>SUM(J17,J18,J19,P17,P18,P19,V17,V18,V19,AB17,AB18,AB19,AH17,AH18,AH19,AN17,AN18,AN19,AT17,AT18,AT19,AZ17,AZ18,AZ19,BF17,BF18,BF19,D17,D18,D19)</f>
        <v>168</v>
      </c>
      <c r="BS16" s="258">
        <f>SUM(F17,F18,F19,L17,L18,L19,R17,R18,R19,X17,X18,X19,AD17,AD18,AD19,AJ17,AJ18,AJ19,AP17,AP18,AP19,AV17,AV18,AV19,BB17,BB18,BB19,BH17,BH18,BH19)</f>
        <v>156</v>
      </c>
      <c r="BT16" s="263">
        <f>SUM(BR16/BS16)</f>
        <v>1.0769230769230769</v>
      </c>
      <c r="BU16" s="245">
        <f>$BV16</f>
        <v>3</v>
      </c>
      <c r="BV16">
        <f>RANK(BY16,BY$4:BY$43)</f>
        <v>3</v>
      </c>
      <c r="BW16" s="98">
        <f>IF(BN16=0,0,IF(BP16=0,9,BQ16))</f>
        <v>1.4</v>
      </c>
      <c r="BX16">
        <f>IF(BR16=0,0,BT16)</f>
        <v>1.0769230769230769</v>
      </c>
      <c r="BY16">
        <f>BJ16+0.01*BW16+0.00001*BX16</f>
        <v>3.0140107692307692</v>
      </c>
    </row>
    <row r="17" spans="1:77" ht="12" customHeight="1" thickBot="1" x14ac:dyDescent="0.25">
      <c r="A17" s="372" t="str">
        <f>T3</f>
        <v>ベストマッチ</v>
      </c>
      <c r="B17" s="375"/>
      <c r="C17" s="11">
        <f>Y5</f>
        <v>0</v>
      </c>
      <c r="D17" s="12">
        <f>X5</f>
        <v>11</v>
      </c>
      <c r="E17" s="12" t="s">
        <v>14</v>
      </c>
      <c r="F17" s="12">
        <f>V5</f>
        <v>15</v>
      </c>
      <c r="G17" s="13">
        <f>U5</f>
        <v>1</v>
      </c>
      <c r="H17" s="320"/>
      <c r="I17" s="12">
        <f>Y9</f>
        <v>1</v>
      </c>
      <c r="J17" s="12">
        <f>X9</f>
        <v>15</v>
      </c>
      <c r="K17" s="12" t="s">
        <v>14</v>
      </c>
      <c r="L17" s="12">
        <f>V9</f>
        <v>13</v>
      </c>
      <c r="M17" s="13">
        <f>U9</f>
        <v>0</v>
      </c>
      <c r="N17" s="306"/>
      <c r="O17" s="50">
        <f>Y13</f>
        <v>1</v>
      </c>
      <c r="P17" s="13">
        <f>X13</f>
        <v>15</v>
      </c>
      <c r="Q17" s="12" t="s">
        <v>14</v>
      </c>
      <c r="R17" s="50">
        <f>V13</f>
        <v>8</v>
      </c>
      <c r="S17" s="13">
        <f>U13</f>
        <v>0</v>
      </c>
      <c r="T17" s="252"/>
      <c r="U17" s="253"/>
      <c r="V17" s="253"/>
      <c r="W17" s="253"/>
      <c r="X17" s="253"/>
      <c r="Y17" s="254"/>
      <c r="Z17" s="313"/>
      <c r="AA17" s="39">
        <f>IF(AB17="","",IF(AB17&gt;AD17,1,0))</f>
        <v>1</v>
      </c>
      <c r="AB17" s="40">
        <v>15</v>
      </c>
      <c r="AC17" s="12" t="s">
        <v>14</v>
      </c>
      <c r="AD17" s="59">
        <v>14</v>
      </c>
      <c r="AE17" s="39">
        <f>IF(AD17="","",IF(AD17&gt;AB17,1,0))</f>
        <v>0</v>
      </c>
      <c r="AF17" s="313"/>
      <c r="AG17" s="39">
        <f>IF(AH17="","",IF(AH17&gt;AJ17,1,0))</f>
        <v>0</v>
      </c>
      <c r="AH17" s="40">
        <v>12</v>
      </c>
      <c r="AI17" s="39" t="s">
        <v>14</v>
      </c>
      <c r="AJ17" s="59">
        <v>15</v>
      </c>
      <c r="AK17" s="39">
        <f>IF(AJ17="","",IF(AJ17&gt;AH17,1,0))</f>
        <v>1</v>
      </c>
      <c r="AL17" s="300"/>
      <c r="AM17" s="12" t="str">
        <f>IF(AN17="","",IF(AN17&gt;AP17,1,0))</f>
        <v/>
      </c>
      <c r="AN17" s="18"/>
      <c r="AO17" s="12" t="s">
        <v>14</v>
      </c>
      <c r="AP17" s="81"/>
      <c r="AQ17" s="12" t="str">
        <f>IF(AP17="","",IF(AP17&gt;AN17,1,0))</f>
        <v/>
      </c>
      <c r="AR17" s="313"/>
      <c r="AS17" s="39" t="str">
        <f>IF(AT17="","",IF(AT17&gt;AV17,1,0))</f>
        <v/>
      </c>
      <c r="AT17" s="40"/>
      <c r="AU17" s="39" t="s">
        <v>14</v>
      </c>
      <c r="AV17" s="59"/>
      <c r="AW17" s="39" t="str">
        <f>IF(AV17="","",IF(AV17&gt;AT17,1,0))</f>
        <v/>
      </c>
      <c r="AX17" s="303"/>
      <c r="AY17" s="45" t="str">
        <f>IF(AZ17="","",IF(AZ17&gt;BB17,1,0))</f>
        <v/>
      </c>
      <c r="AZ17" s="46"/>
      <c r="BA17" s="45" t="s">
        <v>14</v>
      </c>
      <c r="BB17" s="64"/>
      <c r="BC17" s="45" t="str">
        <f>IF(BB17="","",IF(BB17&gt;AZ17,1,0))</f>
        <v/>
      </c>
      <c r="BD17" s="303"/>
      <c r="BE17" s="45" t="str">
        <f>IF(BF17="","",IF(BF17&gt;BH17,1,0))</f>
        <v/>
      </c>
      <c r="BF17" s="46"/>
      <c r="BG17" s="45" t="s">
        <v>14</v>
      </c>
      <c r="BH17" s="64"/>
      <c r="BI17" s="45" t="str">
        <f>IF(BH17="","",IF(BH17&gt;BF17,1,0))</f>
        <v/>
      </c>
      <c r="BJ17" s="294"/>
      <c r="BK17" s="294"/>
      <c r="BL17" s="294"/>
      <c r="BM17" s="285"/>
      <c r="BN17" s="259"/>
      <c r="BO17" s="259"/>
      <c r="BP17" s="259"/>
      <c r="BQ17" s="268"/>
      <c r="BR17" s="259"/>
      <c r="BS17" s="259"/>
      <c r="BT17" s="264"/>
      <c r="BU17" s="245"/>
      <c r="BW17" s="98"/>
    </row>
    <row r="18" spans="1:77" ht="12" customHeight="1" x14ac:dyDescent="0.2">
      <c r="A18" s="372"/>
      <c r="B18" s="375"/>
      <c r="C18" s="11">
        <f>Y6</f>
        <v>1</v>
      </c>
      <c r="D18" s="12">
        <f>X6</f>
        <v>15</v>
      </c>
      <c r="E18" s="23" t="s">
        <v>14</v>
      </c>
      <c r="F18" s="12">
        <f>V6</f>
        <v>14</v>
      </c>
      <c r="G18" s="13">
        <f>U6</f>
        <v>0</v>
      </c>
      <c r="H18" s="320"/>
      <c r="I18" s="12">
        <f>Y10</f>
        <v>0</v>
      </c>
      <c r="J18" s="12">
        <f>X10</f>
        <v>13</v>
      </c>
      <c r="K18" s="12" t="s">
        <v>14</v>
      </c>
      <c r="L18" s="12">
        <f>V10</f>
        <v>15</v>
      </c>
      <c r="M18" s="13">
        <f>U10</f>
        <v>1</v>
      </c>
      <c r="N18" s="306"/>
      <c r="O18" s="50">
        <f>Y14</f>
        <v>1</v>
      </c>
      <c r="P18" s="13">
        <f>X14</f>
        <v>15</v>
      </c>
      <c r="Q18" s="12" t="s">
        <v>14</v>
      </c>
      <c r="R18" s="50">
        <f>V14</f>
        <v>11</v>
      </c>
      <c r="S18" s="13">
        <f>U14</f>
        <v>0</v>
      </c>
      <c r="T18" s="252"/>
      <c r="U18" s="253"/>
      <c r="V18" s="253"/>
      <c r="W18" s="253"/>
      <c r="X18" s="253"/>
      <c r="Y18" s="254"/>
      <c r="Z18" s="313"/>
      <c r="AA18" s="39">
        <f>IF(AB18="","",IF(AB18&gt;AD18,1,0))</f>
        <v>1</v>
      </c>
      <c r="AB18" s="41">
        <v>15</v>
      </c>
      <c r="AC18" s="12" t="s">
        <v>14</v>
      </c>
      <c r="AD18" s="60">
        <v>8</v>
      </c>
      <c r="AE18" s="39">
        <f>IF(AD18="","",IF(AD18&gt;AB18,1,0))</f>
        <v>0</v>
      </c>
      <c r="AF18" s="313"/>
      <c r="AG18" s="39">
        <f>IF(AH18="","",IF(AH18&gt;AJ18,1,0))</f>
        <v>0</v>
      </c>
      <c r="AH18" s="41">
        <v>13</v>
      </c>
      <c r="AI18" s="39" t="s">
        <v>14</v>
      </c>
      <c r="AJ18" s="60">
        <v>15</v>
      </c>
      <c r="AK18" s="39">
        <f>IF(AJ18="","",IF(AJ18&gt;AH18,1,0))</f>
        <v>1</v>
      </c>
      <c r="AL18" s="300"/>
      <c r="AM18" s="12" t="str">
        <f>IF(AN18="","",IF(AN18&gt;AP18,1,0))</f>
        <v/>
      </c>
      <c r="AN18" s="12"/>
      <c r="AO18" s="12" t="s">
        <v>14</v>
      </c>
      <c r="AP18" s="50"/>
      <c r="AQ18" s="12" t="str">
        <f>IF(AP18="","",IF(AP18&gt;AN18,1,0))</f>
        <v/>
      </c>
      <c r="AR18" s="313"/>
      <c r="AS18" s="39" t="str">
        <f>IF(AT18="","",IF(AT18&gt;AV18,1,0))</f>
        <v/>
      </c>
      <c r="AT18" s="41"/>
      <c r="AU18" s="39" t="s">
        <v>14</v>
      </c>
      <c r="AV18" s="60"/>
      <c r="AW18" s="39" t="str">
        <f>IF(AV18="","",IF(AV18&gt;AT18,1,0))</f>
        <v/>
      </c>
      <c r="AX18" s="303"/>
      <c r="AY18" s="45" t="str">
        <f>IF(AZ18="","",IF(AZ18&gt;BB18,1,0))</f>
        <v/>
      </c>
      <c r="AZ18" s="47"/>
      <c r="BA18" s="45" t="s">
        <v>14</v>
      </c>
      <c r="BB18" s="65"/>
      <c r="BC18" s="45" t="str">
        <f>IF(BB18="","",IF(BB18&gt;AZ18,1,0))</f>
        <v/>
      </c>
      <c r="BD18" s="303"/>
      <c r="BE18" s="45" t="str">
        <f>IF(BF18="","",IF(BF18&gt;BH18,1,0))</f>
        <v/>
      </c>
      <c r="BF18" s="47"/>
      <c r="BG18" s="45" t="s">
        <v>14</v>
      </c>
      <c r="BH18" s="65"/>
      <c r="BI18" s="45" t="str">
        <f>IF(BH18="","",IF(BH18&gt;BF18,1,0))</f>
        <v/>
      </c>
      <c r="BJ18" s="294"/>
      <c r="BK18" s="294"/>
      <c r="BL18" s="294"/>
      <c r="BM18" s="285"/>
      <c r="BN18" s="259"/>
      <c r="BO18" s="259"/>
      <c r="BP18" s="259"/>
      <c r="BQ18" s="268"/>
      <c r="BR18" s="259"/>
      <c r="BS18" s="259"/>
      <c r="BT18" s="264"/>
      <c r="BU18" s="245"/>
      <c r="BW18" s="98"/>
    </row>
    <row r="19" spans="1:77" ht="12" customHeight="1" thickBot="1" x14ac:dyDescent="0.25">
      <c r="A19" s="373"/>
      <c r="B19" s="378"/>
      <c r="C19" s="14">
        <f>Y7</f>
        <v>1</v>
      </c>
      <c r="D19" s="15">
        <f>X7</f>
        <v>15</v>
      </c>
      <c r="E19" s="15" t="s">
        <v>14</v>
      </c>
      <c r="F19" s="15">
        <f>V7</f>
        <v>13</v>
      </c>
      <c r="G19" s="16">
        <f>U7</f>
        <v>0</v>
      </c>
      <c r="H19" s="321"/>
      <c r="I19" s="15">
        <f>Y11</f>
        <v>0</v>
      </c>
      <c r="J19" s="15">
        <f>X11</f>
        <v>14</v>
      </c>
      <c r="K19" s="15" t="s">
        <v>14</v>
      </c>
      <c r="L19" s="15">
        <f>V11</f>
        <v>15</v>
      </c>
      <c r="M19" s="16">
        <f>U11</f>
        <v>1</v>
      </c>
      <c r="N19" s="315"/>
      <c r="O19" s="52" t="str">
        <f>Y15</f>
        <v/>
      </c>
      <c r="P19" s="16">
        <f>X15</f>
        <v>0</v>
      </c>
      <c r="Q19" s="15" t="s">
        <v>14</v>
      </c>
      <c r="R19" s="52">
        <f>V15</f>
        <v>0</v>
      </c>
      <c r="S19" s="16" t="str">
        <f>U15</f>
        <v/>
      </c>
      <c r="T19" s="255"/>
      <c r="U19" s="256"/>
      <c r="V19" s="256"/>
      <c r="W19" s="256"/>
      <c r="X19" s="256"/>
      <c r="Y19" s="257"/>
      <c r="Z19" s="314"/>
      <c r="AA19" s="39" t="str">
        <f>IF(AB19="","",IF(AB19&gt;AD19,1,0))</f>
        <v/>
      </c>
      <c r="AB19" s="42"/>
      <c r="AC19" s="15" t="s">
        <v>14</v>
      </c>
      <c r="AD19" s="61"/>
      <c r="AE19" s="39" t="str">
        <f>IF(AD19="","",IF(AD19&gt;AB19,1,0))</f>
        <v/>
      </c>
      <c r="AF19" s="314"/>
      <c r="AG19" s="39" t="str">
        <f>IF(AH19="","",IF(AH19&gt;AJ19,1,0))</f>
        <v/>
      </c>
      <c r="AH19" s="42"/>
      <c r="AI19" s="62" t="s">
        <v>14</v>
      </c>
      <c r="AJ19" s="61"/>
      <c r="AK19" s="39" t="str">
        <f>IF(AJ19="","",IF(AJ19&gt;AH19,1,0))</f>
        <v/>
      </c>
      <c r="AL19" s="308"/>
      <c r="AM19" s="12" t="str">
        <f>IF(AN19="","",IF(AN19&gt;AP19,1,0))</f>
        <v/>
      </c>
      <c r="AN19" s="15"/>
      <c r="AO19" s="15" t="s">
        <v>14</v>
      </c>
      <c r="AP19" s="52"/>
      <c r="AQ19" s="12" t="str">
        <f>IF(AP19="","",IF(AP19&gt;AN19,1,0))</f>
        <v/>
      </c>
      <c r="AR19" s="314"/>
      <c r="AS19" s="39" t="str">
        <f>IF(AT19="","",IF(AT19&gt;AV19,1,0))</f>
        <v/>
      </c>
      <c r="AT19" s="42"/>
      <c r="AU19" s="62" t="s">
        <v>14</v>
      </c>
      <c r="AV19" s="61"/>
      <c r="AW19" s="39" t="str">
        <f>IF(AV19="","",IF(AV19&gt;AT19,1,0))</f>
        <v/>
      </c>
      <c r="AX19" s="304"/>
      <c r="AY19" s="45" t="str">
        <f>IF(AZ19="","",IF(AZ19&gt;BB19,1,0))</f>
        <v/>
      </c>
      <c r="AZ19" s="48"/>
      <c r="BA19" s="66" t="s">
        <v>14</v>
      </c>
      <c r="BB19" s="67"/>
      <c r="BC19" s="45" t="str">
        <f>IF(BB19="","",IF(BB19&gt;AZ19,1,0))</f>
        <v/>
      </c>
      <c r="BD19" s="304"/>
      <c r="BE19" s="45" t="str">
        <f>IF(BF19="","",IF(BF19&gt;BH19,1,0))</f>
        <v/>
      </c>
      <c r="BF19" s="48"/>
      <c r="BG19" s="66" t="s">
        <v>14</v>
      </c>
      <c r="BH19" s="67"/>
      <c r="BI19" s="45" t="str">
        <f>IF(BH19="","",IF(BH19&gt;BF19,1,0))</f>
        <v/>
      </c>
      <c r="BJ19" s="297"/>
      <c r="BK19" s="297"/>
      <c r="BL19" s="297"/>
      <c r="BM19" s="286"/>
      <c r="BN19" s="260"/>
      <c r="BO19" s="260"/>
      <c r="BP19" s="260"/>
      <c r="BQ19" s="269"/>
      <c r="BR19" s="260"/>
      <c r="BS19" s="260"/>
      <c r="BT19" s="265"/>
      <c r="BU19" s="246"/>
      <c r="BW19" s="98"/>
    </row>
    <row r="20" spans="1:77" ht="12" customHeight="1" x14ac:dyDescent="0.2">
      <c r="A20" s="7">
        <f>T2</f>
        <v>0</v>
      </c>
      <c r="B20" s="375" t="str">
        <f>Z4</f>
        <v>④</v>
      </c>
      <c r="C20" s="17"/>
      <c r="D20" s="18">
        <f>AD4</f>
        <v>0</v>
      </c>
      <c r="E20" s="18" t="s">
        <v>14</v>
      </c>
      <c r="F20" s="18">
        <f>AA4</f>
        <v>2</v>
      </c>
      <c r="G20" s="19"/>
      <c r="H20" s="319" t="str">
        <f>$Z$8</f>
        <v>②</v>
      </c>
      <c r="I20" s="9"/>
      <c r="J20" s="9">
        <f>AD8</f>
        <v>0</v>
      </c>
      <c r="K20" s="9" t="s">
        <v>14</v>
      </c>
      <c r="L20" s="49">
        <f>AA8</f>
        <v>2</v>
      </c>
      <c r="M20" s="10"/>
      <c r="N20" s="305" t="str">
        <f>$Z$12</f>
        <v>⑧</v>
      </c>
      <c r="O20" s="9"/>
      <c r="P20" s="9">
        <f>AD12</f>
        <v>1</v>
      </c>
      <c r="Q20" s="9" t="s">
        <v>14</v>
      </c>
      <c r="R20" s="49">
        <f>AA12</f>
        <v>2</v>
      </c>
      <c r="S20" s="10"/>
      <c r="T20" s="305" t="str">
        <f>Z16</f>
        <v>⑮</v>
      </c>
      <c r="U20" s="68"/>
      <c r="V20" s="9">
        <f>AD16</f>
        <v>0</v>
      </c>
      <c r="W20" s="9" t="s">
        <v>14</v>
      </c>
      <c r="X20" s="49">
        <f>AA16</f>
        <v>2</v>
      </c>
      <c r="Y20" s="10"/>
      <c r="Z20" s="249"/>
      <c r="AA20" s="250"/>
      <c r="AB20" s="250"/>
      <c r="AC20" s="250"/>
      <c r="AD20" s="250"/>
      <c r="AE20" s="251"/>
      <c r="AF20" s="312" t="s">
        <v>26</v>
      </c>
      <c r="AG20" s="35">
        <f>IF(AH21="","",SUM(AG21:AG23))</f>
        <v>0</v>
      </c>
      <c r="AH20" s="36"/>
      <c r="AI20" s="58" t="s">
        <v>14</v>
      </c>
      <c r="AJ20" s="35">
        <f>IF(AJ21="","",SUM(AK21:AK23))</f>
        <v>2</v>
      </c>
      <c r="AK20" s="36"/>
      <c r="AL20" s="312"/>
      <c r="AM20" s="35" t="str">
        <f>IF(AN21="","",SUM(AM21:AM23))</f>
        <v/>
      </c>
      <c r="AN20" s="36"/>
      <c r="AO20" s="58" t="s">
        <v>14</v>
      </c>
      <c r="AP20" s="35" t="str">
        <f>IF(AP21="","",SUM(AQ21:AQ23))</f>
        <v/>
      </c>
      <c r="AQ20" s="36"/>
      <c r="AR20" s="299"/>
      <c r="AS20" s="77" t="str">
        <f>IF(AT21="","",SUM(AS21:AS23))</f>
        <v/>
      </c>
      <c r="AT20" s="78"/>
      <c r="AU20" s="18" t="s">
        <v>14</v>
      </c>
      <c r="AV20" s="77" t="str">
        <f>IF(AV21="","",SUM(AW21:AW23))</f>
        <v/>
      </c>
      <c r="AW20" s="78"/>
      <c r="AX20" s="302"/>
      <c r="AY20" s="43" t="str">
        <f>IF(AZ21="","",SUM(AY21:AY23))</f>
        <v/>
      </c>
      <c r="AZ20" s="44"/>
      <c r="BA20" s="63" t="s">
        <v>14</v>
      </c>
      <c r="BB20" s="43" t="str">
        <f>IF(BB21="","",SUM(BC21:BC23))</f>
        <v/>
      </c>
      <c r="BC20" s="44"/>
      <c r="BD20" s="302"/>
      <c r="BE20" s="43" t="str">
        <f>IF(BF21="","",SUM(BE21:BE23))</f>
        <v/>
      </c>
      <c r="BF20" s="44"/>
      <c r="BG20" s="63" t="s">
        <v>14</v>
      </c>
      <c r="BH20" s="43" t="str">
        <f>IF(BH21="","",SUM(BI21:BI23))</f>
        <v/>
      </c>
      <c r="BI20" s="44"/>
      <c r="BJ20" s="296">
        <f>SUMPRODUCT((D20=2)+(J20=2)+(P20=2)+(V20=2)+(AG20=2)+(AM20=2)+(AS20=2)+(AY20=2)+(BE20=2))</f>
        <v>0</v>
      </c>
      <c r="BK20" s="298"/>
      <c r="BL20" s="296">
        <f>SUMPRODUCT((L20=2)+(R20=2)+(F20=2)+(X20=2)+(AJ20=2)+(AP20=2)+(AV20=2)+(BB20=2)+(BH20=2))</f>
        <v>5</v>
      </c>
      <c r="BM20" s="284">
        <f>SUM(BJ20*2)+BL20</f>
        <v>5</v>
      </c>
      <c r="BN20" s="258">
        <f>SUM(D20,J20,P20,V20,,AG20,AM20,AS20,AY20,BE20)</f>
        <v>1</v>
      </c>
      <c r="BO20" s="258" t="s">
        <v>14</v>
      </c>
      <c r="BP20" s="258">
        <f>SUM(F20,L20,R20,X20,AJ20,AP20,AV20,BB20,BH20)</f>
        <v>10</v>
      </c>
      <c r="BQ20" s="267">
        <f>SUM(BN20/BP20)</f>
        <v>0.1</v>
      </c>
      <c r="BR20" s="258">
        <f>SUM(J21,J22,J23,P21,P22,P23,V21,V22,V23,AB21,AB22,AB23,AH21,AH22,AH23,AN21,AN22,AN23,AT21,AT22,AT23,AZ21,AZ22,AZ23,BF21,BF22,BF23,D21,D22,D23)</f>
        <v>102</v>
      </c>
      <c r="BS20" s="258">
        <f>SUM(F21,F22,F23,L21,L22,L23,R21,R22,R23,X21,X22,X23,AD21,AD22,AD23,AJ21,AJ22,AJ23,AP21,AP22,AP23,AV21,AV22,AV23,BB21,BB22,BB23,BH21,BH22,BH23)</f>
        <v>164</v>
      </c>
      <c r="BT20" s="263">
        <f>SUM(BR20/BS20)</f>
        <v>0.62195121951219512</v>
      </c>
      <c r="BU20" s="245">
        <f>$BV20</f>
        <v>6</v>
      </c>
      <c r="BV20">
        <f>RANK(BY20,BY$4:BY$43)</f>
        <v>6</v>
      </c>
      <c r="BW20" s="98">
        <f>IF(BN20=0,0,IF(BP20=0,9,BQ20))</f>
        <v>0.1</v>
      </c>
      <c r="BX20">
        <f>IF(BR20=0,0,BT20)</f>
        <v>0.62195121951219512</v>
      </c>
      <c r="BY20">
        <f>BJ20+0.01*BW20+0.00001*BX20</f>
        <v>1.0062195121951221E-3</v>
      </c>
    </row>
    <row r="21" spans="1:77" ht="12" customHeight="1" x14ac:dyDescent="0.2">
      <c r="A21" s="330" t="str">
        <f>Z3</f>
        <v>雅やか</v>
      </c>
      <c r="B21" s="375"/>
      <c r="C21" s="11">
        <f>AE5</f>
        <v>0</v>
      </c>
      <c r="D21" s="12">
        <f>AD5</f>
        <v>6</v>
      </c>
      <c r="E21" s="12" t="s">
        <v>14</v>
      </c>
      <c r="F21" s="12">
        <f>AB5</f>
        <v>15</v>
      </c>
      <c r="G21" s="13">
        <f>AA5</f>
        <v>1</v>
      </c>
      <c r="H21" s="320"/>
      <c r="I21" s="12">
        <f>AE9</f>
        <v>0</v>
      </c>
      <c r="J21" s="12">
        <f>AD9</f>
        <v>14</v>
      </c>
      <c r="K21" s="12" t="s">
        <v>14</v>
      </c>
      <c r="L21" s="50">
        <f>AB9</f>
        <v>15</v>
      </c>
      <c r="M21" s="13">
        <f>AA9</f>
        <v>1</v>
      </c>
      <c r="N21" s="306"/>
      <c r="O21" s="12">
        <f>AE13</f>
        <v>0</v>
      </c>
      <c r="P21" s="12">
        <f>AD13</f>
        <v>9</v>
      </c>
      <c r="Q21" s="12" t="s">
        <v>14</v>
      </c>
      <c r="R21" s="50">
        <f>AB13</f>
        <v>15</v>
      </c>
      <c r="S21" s="13">
        <f>AA13</f>
        <v>1</v>
      </c>
      <c r="T21" s="306"/>
      <c r="U21" s="69">
        <f>AE17</f>
        <v>0</v>
      </c>
      <c r="V21" s="12">
        <f>AD17</f>
        <v>14</v>
      </c>
      <c r="W21" s="12" t="s">
        <v>14</v>
      </c>
      <c r="X21" s="50">
        <f>AB17</f>
        <v>15</v>
      </c>
      <c r="Y21" s="13">
        <f>AA17</f>
        <v>1</v>
      </c>
      <c r="Z21" s="252"/>
      <c r="AA21" s="253"/>
      <c r="AB21" s="253"/>
      <c r="AC21" s="253"/>
      <c r="AD21" s="253"/>
      <c r="AE21" s="254"/>
      <c r="AF21" s="313"/>
      <c r="AG21" s="39">
        <f>IF(AH21="","",IF(AH21&gt;AJ21,1,0))</f>
        <v>0</v>
      </c>
      <c r="AH21" s="40">
        <v>3</v>
      </c>
      <c r="AI21" s="39" t="s">
        <v>14</v>
      </c>
      <c r="AJ21" s="59">
        <v>15</v>
      </c>
      <c r="AK21" s="39">
        <f>IF(AJ21="","",IF(AJ21&gt;AH21,1,0))</f>
        <v>1</v>
      </c>
      <c r="AL21" s="313"/>
      <c r="AM21" s="39" t="str">
        <f>IF(AN21="","",IF(AN21&gt;AP21,1,0))</f>
        <v/>
      </c>
      <c r="AN21" s="40"/>
      <c r="AO21" s="39"/>
      <c r="AP21" s="59"/>
      <c r="AQ21" s="39" t="str">
        <f>IF(AP21="","",IF(AP21&gt;AN21,1,0))</f>
        <v/>
      </c>
      <c r="AR21" s="300"/>
      <c r="AS21" s="12" t="str">
        <f>IF(AT21="","",IF(AT21&gt;AV21,1,0))</f>
        <v/>
      </c>
      <c r="AT21" s="18"/>
      <c r="AU21" s="12"/>
      <c r="AV21" s="81"/>
      <c r="AW21" s="12" t="str">
        <f>IF(AV21="","",IF(AV21&gt;AT21,1,0))</f>
        <v/>
      </c>
      <c r="AX21" s="303"/>
      <c r="AY21" s="45" t="str">
        <f>IF(AZ21="","",IF(AZ21&gt;BB21,1,0))</f>
        <v/>
      </c>
      <c r="AZ21" s="46"/>
      <c r="BA21" s="45" t="s">
        <v>14</v>
      </c>
      <c r="BB21" s="64"/>
      <c r="BC21" s="45" t="str">
        <f>IF(BB21="","",IF(BB21&gt;AZ21,1,0))</f>
        <v/>
      </c>
      <c r="BD21" s="303"/>
      <c r="BE21" s="45" t="str">
        <f>IF(BF21="","",IF(BF21&gt;BH21,1,0))</f>
        <v/>
      </c>
      <c r="BF21" s="46"/>
      <c r="BG21" s="45" t="s">
        <v>14</v>
      </c>
      <c r="BH21" s="64"/>
      <c r="BI21" s="45" t="str">
        <f>IF(BH21="","",IF(BH21&gt;BF21,1,0))</f>
        <v/>
      </c>
      <c r="BJ21" s="294"/>
      <c r="BK21" s="294"/>
      <c r="BL21" s="294"/>
      <c r="BM21" s="285"/>
      <c r="BN21" s="259"/>
      <c r="BO21" s="259"/>
      <c r="BP21" s="259"/>
      <c r="BQ21" s="268"/>
      <c r="BR21" s="259"/>
      <c r="BS21" s="259"/>
      <c r="BT21" s="264"/>
      <c r="BU21" s="245"/>
      <c r="BW21" s="98"/>
    </row>
    <row r="22" spans="1:77" ht="12" customHeight="1" x14ac:dyDescent="0.2">
      <c r="A22" s="330"/>
      <c r="B22" s="375"/>
      <c r="C22" s="11">
        <f>AE6</f>
        <v>0</v>
      </c>
      <c r="D22" s="12">
        <f>AD6</f>
        <v>8</v>
      </c>
      <c r="E22" s="12" t="s">
        <v>14</v>
      </c>
      <c r="F22" s="12">
        <f>AB6</f>
        <v>15</v>
      </c>
      <c r="G22" s="13">
        <f>AA6</f>
        <v>1</v>
      </c>
      <c r="H22" s="320"/>
      <c r="I22" s="12">
        <f>AE10</f>
        <v>0</v>
      </c>
      <c r="J22" s="12">
        <f>AD10</f>
        <v>10</v>
      </c>
      <c r="K22" s="12" t="s">
        <v>14</v>
      </c>
      <c r="L22" s="50">
        <f>AB10</f>
        <v>15</v>
      </c>
      <c r="M22" s="13">
        <f>AA10</f>
        <v>1</v>
      </c>
      <c r="N22" s="306"/>
      <c r="O22" s="12">
        <f>AE14</f>
        <v>1</v>
      </c>
      <c r="P22" s="12">
        <f>AD14</f>
        <v>15</v>
      </c>
      <c r="Q22" s="12" t="s">
        <v>14</v>
      </c>
      <c r="R22" s="50">
        <f>AB14</f>
        <v>14</v>
      </c>
      <c r="S22" s="13">
        <f>AA14</f>
        <v>0</v>
      </c>
      <c r="T22" s="306"/>
      <c r="U22" s="69">
        <f>AE18</f>
        <v>0</v>
      </c>
      <c r="V22" s="12">
        <f>AD18</f>
        <v>8</v>
      </c>
      <c r="W22" s="12" t="s">
        <v>14</v>
      </c>
      <c r="X22" s="50">
        <f>AB18</f>
        <v>15</v>
      </c>
      <c r="Y22" s="13">
        <f>AA18</f>
        <v>1</v>
      </c>
      <c r="Z22" s="252"/>
      <c r="AA22" s="253"/>
      <c r="AB22" s="253"/>
      <c r="AC22" s="253"/>
      <c r="AD22" s="253"/>
      <c r="AE22" s="254"/>
      <c r="AF22" s="313"/>
      <c r="AG22" s="39">
        <f>IF(AH22="","",IF(AH22&gt;AJ22,1,0))</f>
        <v>0</v>
      </c>
      <c r="AH22" s="41">
        <v>3</v>
      </c>
      <c r="AI22" s="39" t="s">
        <v>14</v>
      </c>
      <c r="AJ22" s="60">
        <v>15</v>
      </c>
      <c r="AK22" s="39">
        <f>IF(AJ22="","",IF(AJ22&gt;AH22,1,0))</f>
        <v>1</v>
      </c>
      <c r="AL22" s="313"/>
      <c r="AM22" s="39" t="str">
        <f>IF(AN22="","",IF(AN22&gt;AP22,1,0))</f>
        <v/>
      </c>
      <c r="AN22" s="41"/>
      <c r="AO22" s="39"/>
      <c r="AP22" s="60"/>
      <c r="AQ22" s="39" t="str">
        <f>IF(AP22="","",IF(AP22&gt;AN22,1,0))</f>
        <v/>
      </c>
      <c r="AR22" s="300"/>
      <c r="AS22" s="12" t="str">
        <f>IF(AT22="","",IF(AT22&gt;AV22,1,0))</f>
        <v/>
      </c>
      <c r="AT22" s="12"/>
      <c r="AU22" s="12"/>
      <c r="AV22" s="50"/>
      <c r="AW22" s="12" t="str">
        <f>IF(AV22="","",IF(AV22&gt;AT22,1,0))</f>
        <v/>
      </c>
      <c r="AX22" s="303"/>
      <c r="AY22" s="45" t="str">
        <f>IF(AZ22="","",IF(AZ22&gt;BB22,1,0))</f>
        <v/>
      </c>
      <c r="AZ22" s="47"/>
      <c r="BA22" s="45" t="s">
        <v>14</v>
      </c>
      <c r="BB22" s="65"/>
      <c r="BC22" s="45" t="str">
        <f>IF(BB22="","",IF(BB22&gt;AZ22,1,0))</f>
        <v/>
      </c>
      <c r="BD22" s="303"/>
      <c r="BE22" s="45" t="str">
        <f>IF(BF22="","",IF(BF22&gt;BH22,1,0))</f>
        <v/>
      </c>
      <c r="BF22" s="47"/>
      <c r="BG22" s="45" t="s">
        <v>14</v>
      </c>
      <c r="BH22" s="65"/>
      <c r="BI22" s="45" t="str">
        <f>IF(BH22="","",IF(BH22&gt;BF22,1,0))</f>
        <v/>
      </c>
      <c r="BJ22" s="294"/>
      <c r="BK22" s="294"/>
      <c r="BL22" s="294"/>
      <c r="BM22" s="285"/>
      <c r="BN22" s="259"/>
      <c r="BO22" s="259"/>
      <c r="BP22" s="259"/>
      <c r="BQ22" s="268"/>
      <c r="BR22" s="259"/>
      <c r="BS22" s="259"/>
      <c r="BT22" s="264"/>
      <c r="BU22" s="245"/>
      <c r="BW22" s="98"/>
    </row>
    <row r="23" spans="1:77" ht="12" customHeight="1" thickBot="1" x14ac:dyDescent="0.25">
      <c r="A23" s="331"/>
      <c r="B23" s="376"/>
      <c r="C23" s="14" t="str">
        <f>AE7</f>
        <v/>
      </c>
      <c r="D23" s="15">
        <f>AD7</f>
        <v>0</v>
      </c>
      <c r="E23" s="15" t="s">
        <v>14</v>
      </c>
      <c r="F23" s="15">
        <f>AB7</f>
        <v>0</v>
      </c>
      <c r="G23" s="16" t="str">
        <f>AA7</f>
        <v/>
      </c>
      <c r="H23" s="321"/>
      <c r="I23" s="15" t="str">
        <f>AE11</f>
        <v/>
      </c>
      <c r="J23" s="15">
        <f>AD11</f>
        <v>0</v>
      </c>
      <c r="K23" s="15" t="s">
        <v>14</v>
      </c>
      <c r="L23" s="52">
        <f>AB11</f>
        <v>0</v>
      </c>
      <c r="M23" s="16" t="str">
        <f>AA11</f>
        <v/>
      </c>
      <c r="N23" s="315"/>
      <c r="O23" s="15">
        <f>AE15</f>
        <v>0</v>
      </c>
      <c r="P23" s="15">
        <f>AD15</f>
        <v>12</v>
      </c>
      <c r="Q23" s="15" t="s">
        <v>14</v>
      </c>
      <c r="R23" s="52">
        <f>AB15</f>
        <v>15</v>
      </c>
      <c r="S23" s="16">
        <f>AA15</f>
        <v>1</v>
      </c>
      <c r="T23" s="315"/>
      <c r="U23" s="70" t="str">
        <f>AE19</f>
        <v/>
      </c>
      <c r="V23" s="15">
        <f>AD19</f>
        <v>0</v>
      </c>
      <c r="W23" s="15" t="s">
        <v>14</v>
      </c>
      <c r="X23" s="52">
        <f>AB19</f>
        <v>0</v>
      </c>
      <c r="Y23" s="16" t="str">
        <f>AA19</f>
        <v/>
      </c>
      <c r="Z23" s="255"/>
      <c r="AA23" s="256"/>
      <c r="AB23" s="256"/>
      <c r="AC23" s="256"/>
      <c r="AD23" s="256"/>
      <c r="AE23" s="257"/>
      <c r="AF23" s="314"/>
      <c r="AG23" s="39" t="str">
        <f>IF(AH23="","",IF(AH23&gt;AJ23,1,0))</f>
        <v/>
      </c>
      <c r="AH23" s="42"/>
      <c r="AI23" s="62"/>
      <c r="AJ23" s="61"/>
      <c r="AK23" s="39" t="str">
        <f>IF(AJ23="","",IF(AJ23&gt;AH23,1,0))</f>
        <v/>
      </c>
      <c r="AL23" s="314"/>
      <c r="AM23" s="39" t="str">
        <f>IF(AN23="","",IF(AN23&gt;AP23,1,0))</f>
        <v/>
      </c>
      <c r="AN23" s="42"/>
      <c r="AO23" s="62" t="s">
        <v>14</v>
      </c>
      <c r="AP23" s="61"/>
      <c r="AQ23" s="39" t="str">
        <f>IF(AP23="","",IF(AP23&gt;AN23,1,0))</f>
        <v/>
      </c>
      <c r="AR23" s="308"/>
      <c r="AS23" s="12" t="str">
        <f>IF(AT23="","",IF(AT23&gt;AV23,1,0))</f>
        <v/>
      </c>
      <c r="AT23" s="15"/>
      <c r="AU23" s="15" t="s">
        <v>14</v>
      </c>
      <c r="AV23" s="52"/>
      <c r="AW23" s="12" t="str">
        <f>IF(AV23="","",IF(AV23&gt;AT23,1,0))</f>
        <v/>
      </c>
      <c r="AX23" s="304"/>
      <c r="AY23" s="45" t="str">
        <f>IF(AZ23="","",IF(AZ23&gt;BB23,1,0))</f>
        <v/>
      </c>
      <c r="AZ23" s="48"/>
      <c r="BA23" s="66" t="s">
        <v>14</v>
      </c>
      <c r="BB23" s="67"/>
      <c r="BC23" s="45" t="str">
        <f>IF(BB23="","",IF(BB23&gt;AZ23,1,0))</f>
        <v/>
      </c>
      <c r="BD23" s="304"/>
      <c r="BE23" s="45" t="str">
        <f>IF(BF23="","",IF(BF23&gt;BH23,1,0))</f>
        <v/>
      </c>
      <c r="BF23" s="48"/>
      <c r="BG23" s="66" t="s">
        <v>14</v>
      </c>
      <c r="BH23" s="67"/>
      <c r="BI23" s="45" t="str">
        <f>IF(BH23="","",IF(BH23&gt;BF23,1,0))</f>
        <v/>
      </c>
      <c r="BJ23" s="297"/>
      <c r="BK23" s="297"/>
      <c r="BL23" s="297"/>
      <c r="BM23" s="286"/>
      <c r="BN23" s="260"/>
      <c r="BO23" s="260"/>
      <c r="BP23" s="260"/>
      <c r="BQ23" s="269"/>
      <c r="BR23" s="260"/>
      <c r="BS23" s="260"/>
      <c r="BT23" s="265"/>
      <c r="BU23" s="246"/>
      <c r="BW23" s="98"/>
    </row>
    <row r="24" spans="1:77" ht="12" customHeight="1" x14ac:dyDescent="0.2">
      <c r="A24" s="7">
        <f>Z2</f>
        <v>0</v>
      </c>
      <c r="B24" s="374" t="str">
        <f>$AF$4</f>
        <v>①</v>
      </c>
      <c r="C24" s="8"/>
      <c r="D24" s="9">
        <f>AJ4</f>
        <v>0</v>
      </c>
      <c r="E24" s="9" t="s">
        <v>14</v>
      </c>
      <c r="F24" s="9">
        <f>AG4</f>
        <v>2</v>
      </c>
      <c r="G24" s="10"/>
      <c r="H24" s="319" t="str">
        <f>AF8</f>
        <v>⑨</v>
      </c>
      <c r="I24" s="9"/>
      <c r="J24" s="9">
        <f>AJ8</f>
        <v>2</v>
      </c>
      <c r="K24" s="9" t="s">
        <v>14</v>
      </c>
      <c r="L24" s="49">
        <f>AG8</f>
        <v>0</v>
      </c>
      <c r="M24" s="10"/>
      <c r="N24" s="388" t="str">
        <f>$AF$12</f>
        <v>⑭</v>
      </c>
      <c r="O24" s="9"/>
      <c r="P24" s="9">
        <f>AJ12</f>
        <v>2</v>
      </c>
      <c r="Q24" s="9" t="s">
        <v>14</v>
      </c>
      <c r="R24" s="49">
        <f>AG12</f>
        <v>1</v>
      </c>
      <c r="S24" s="10"/>
      <c r="T24" s="305" t="str">
        <f>AF16</f>
        <v>⑤</v>
      </c>
      <c r="U24" s="68"/>
      <c r="V24" s="9">
        <f>AJ16</f>
        <v>2</v>
      </c>
      <c r="W24" s="9" t="s">
        <v>14</v>
      </c>
      <c r="X24" s="49">
        <f>AG16</f>
        <v>0</v>
      </c>
      <c r="Y24" s="10"/>
      <c r="Z24" s="305" t="str">
        <f>AF20</f>
        <v>⑫</v>
      </c>
      <c r="AA24" s="68"/>
      <c r="AB24" s="9">
        <f>AJ20</f>
        <v>2</v>
      </c>
      <c r="AC24" s="9" t="s">
        <v>14</v>
      </c>
      <c r="AD24" s="49">
        <f>AG20</f>
        <v>0</v>
      </c>
      <c r="AE24" s="10"/>
      <c r="AF24" s="249"/>
      <c r="AG24" s="250"/>
      <c r="AH24" s="250"/>
      <c r="AI24" s="250"/>
      <c r="AJ24" s="250"/>
      <c r="AK24" s="251"/>
      <c r="AL24" s="299"/>
      <c r="AM24" s="77" t="str">
        <f>IF(AN25="","",SUM(AM25:AM27))</f>
        <v/>
      </c>
      <c r="AN24" s="78"/>
      <c r="AO24" s="18" t="s">
        <v>14</v>
      </c>
      <c r="AP24" s="77" t="str">
        <f>IF(AP25="","",SUM(AQ25:AQ27))</f>
        <v/>
      </c>
      <c r="AQ24" s="78"/>
      <c r="AR24" s="312" t="s">
        <v>23</v>
      </c>
      <c r="AS24" s="35" t="str">
        <f>IF(AT25="","",SUM(AS25:AS27))</f>
        <v/>
      </c>
      <c r="AT24" s="36"/>
      <c r="AU24" s="58" t="s">
        <v>14</v>
      </c>
      <c r="AV24" s="35" t="str">
        <f>IF(AV25="","",SUM(AW25:AW27))</f>
        <v/>
      </c>
      <c r="AW24" s="36"/>
      <c r="AX24" s="302"/>
      <c r="AY24" s="43" t="str">
        <f>IF(AZ25="","",SUM(AY25:AY27))</f>
        <v/>
      </c>
      <c r="AZ24" s="44"/>
      <c r="BA24" s="63" t="s">
        <v>14</v>
      </c>
      <c r="BB24" s="43" t="str">
        <f>IF(BB25="","",SUM(BC25:BC27))</f>
        <v/>
      </c>
      <c r="BC24" s="44"/>
      <c r="BD24" s="302"/>
      <c r="BE24" s="43" t="str">
        <f>IF(BF25="","",SUM(BE25:BE27))</f>
        <v/>
      </c>
      <c r="BF24" s="44"/>
      <c r="BG24" s="63" t="s">
        <v>14</v>
      </c>
      <c r="BH24" s="43" t="str">
        <f>IF(BH25="","",SUM(BI25:BI27))</f>
        <v/>
      </c>
      <c r="BI24" s="44"/>
      <c r="BJ24" s="296">
        <f>SUMPRODUCT((J24=2)+(P24=2)+(V24=2)+(AB24=2)+(D24=2)+(AM24=2)+(AS24=2)+(AY24=2)+(BE24=2))</f>
        <v>4</v>
      </c>
      <c r="BK24" s="298" t="s">
        <v>14</v>
      </c>
      <c r="BL24" s="296">
        <f>SUMPRODUCT((L24=2)+(R24=2)+(X24=2)+(F24=2)+(AD24=2)+(AP24=2)+(AV24=2)+(BB24=2)+(BH24=2))</f>
        <v>1</v>
      </c>
      <c r="BM24" s="284">
        <f>SUM(BJ24*2)+BL24</f>
        <v>9</v>
      </c>
      <c r="BN24" s="258">
        <f>SUM(D24,J24,P24,V24,AB24,AM24,AS24,AY24,BE24)</f>
        <v>8</v>
      </c>
      <c r="BO24" s="258" t="s">
        <v>14</v>
      </c>
      <c r="BP24" s="258">
        <f>SUM(F24,L24,R24,X24,AD24,AP24,AV24,BB24,BH24)</f>
        <v>3</v>
      </c>
      <c r="BQ24" s="267">
        <f>SUM(BN24/BP24)</f>
        <v>2.6666666666666665</v>
      </c>
      <c r="BR24" s="258">
        <f>SUM(J25,J26,J27,P25,P26,P27,V25,V26,V27,AB25,AB26,AB27,AH25,AH26,AH27,AN25,AN26,AN27,AT25,AT26,AT27,AZ25,AZ26,AZ27,BF25,BF26,BF27,D25,D26,D27)</f>
        <v>158</v>
      </c>
      <c r="BS24" s="258">
        <f>SUM(F25,F26,F27,L25,L26,L27,R25,R26,R27,X25,X26,X27,AD25,AD26,AD27,AJ25,AJ26,AJ27,AP25,AP26,AP27,AV25,AV26,AV27,BB25,BB26,BB27,BH25,BH26,BH27)</f>
        <v>127</v>
      </c>
      <c r="BT24" s="263">
        <f>SUM(BR24/BS24)</f>
        <v>1.2440944881889764</v>
      </c>
      <c r="BU24" s="245">
        <f>$BV24</f>
        <v>1</v>
      </c>
      <c r="BV24">
        <f>RANK(BY24,BY$4:BY$43)</f>
        <v>1</v>
      </c>
      <c r="BW24" s="98">
        <f>IF(BN24=0,0,IF(BP24=0,9,BQ24))</f>
        <v>2.6666666666666665</v>
      </c>
      <c r="BX24">
        <f>IF(BR24=0,0,BT24)</f>
        <v>1.2440944881889764</v>
      </c>
      <c r="BY24">
        <f>BJ24+0.01*BW24+0.00001*BX24</f>
        <v>4.0266791076115487</v>
      </c>
    </row>
    <row r="25" spans="1:77" ht="12" customHeight="1" x14ac:dyDescent="0.2">
      <c r="A25" s="330" t="str">
        <f>AF3</f>
        <v>ＵＮＦＡＩＲ奥田班</v>
      </c>
      <c r="B25" s="375"/>
      <c r="C25" s="11">
        <f>AK5</f>
        <v>0</v>
      </c>
      <c r="D25" s="12">
        <f>AJ5</f>
        <v>13</v>
      </c>
      <c r="E25" s="12" t="s">
        <v>14</v>
      </c>
      <c r="F25" s="12">
        <f>AH5</f>
        <v>15</v>
      </c>
      <c r="G25" s="13">
        <f>AG5</f>
        <v>1</v>
      </c>
      <c r="H25" s="320"/>
      <c r="I25" s="12">
        <f>AK9</f>
        <v>1</v>
      </c>
      <c r="J25" s="12">
        <f>AJ9</f>
        <v>15</v>
      </c>
      <c r="K25" s="12" t="s">
        <v>14</v>
      </c>
      <c r="L25" s="50">
        <f>AH9</f>
        <v>10</v>
      </c>
      <c r="M25" s="13">
        <f>AG9</f>
        <v>0</v>
      </c>
      <c r="N25" s="389"/>
      <c r="O25" s="12">
        <f>AK13</f>
        <v>0</v>
      </c>
      <c r="P25" s="12">
        <f>AJ13</f>
        <v>14</v>
      </c>
      <c r="Q25" s="12" t="s">
        <v>14</v>
      </c>
      <c r="R25" s="50">
        <f>AH13</f>
        <v>15</v>
      </c>
      <c r="S25" s="13">
        <f>AG13</f>
        <v>1</v>
      </c>
      <c r="T25" s="306"/>
      <c r="U25" s="69">
        <f>AK17</f>
        <v>1</v>
      </c>
      <c r="V25" s="12">
        <f>AJ17</f>
        <v>15</v>
      </c>
      <c r="W25" s="12" t="s">
        <v>14</v>
      </c>
      <c r="X25" s="50">
        <f>AH17</f>
        <v>12</v>
      </c>
      <c r="Y25" s="13">
        <f>AG17</f>
        <v>0</v>
      </c>
      <c r="Z25" s="306"/>
      <c r="AA25" s="69">
        <f>AK21</f>
        <v>1</v>
      </c>
      <c r="AB25" s="12">
        <f>AJ21</f>
        <v>15</v>
      </c>
      <c r="AC25" s="12" t="s">
        <v>14</v>
      </c>
      <c r="AD25" s="50">
        <f>AH21</f>
        <v>3</v>
      </c>
      <c r="AE25" s="13">
        <f>AG21</f>
        <v>0</v>
      </c>
      <c r="AF25" s="252"/>
      <c r="AG25" s="253"/>
      <c r="AH25" s="253"/>
      <c r="AI25" s="253"/>
      <c r="AJ25" s="253"/>
      <c r="AK25" s="254"/>
      <c r="AL25" s="300"/>
      <c r="AM25" s="12" t="str">
        <f>IF(AN25="","",IF(AN25&gt;AP25,1,0))</f>
        <v/>
      </c>
      <c r="AN25" s="18"/>
      <c r="AO25" s="12" t="s">
        <v>14</v>
      </c>
      <c r="AP25" s="81"/>
      <c r="AQ25" s="12" t="str">
        <f>IF(AP25="","",IF(AP25&gt;AN25,1,0))</f>
        <v/>
      </c>
      <c r="AR25" s="313"/>
      <c r="AS25" s="39" t="str">
        <f>IF(AT25="","",IF(AT25&gt;AV25,1,0))</f>
        <v/>
      </c>
      <c r="AT25" s="40"/>
      <c r="AU25" s="39" t="s">
        <v>14</v>
      </c>
      <c r="AV25" s="59"/>
      <c r="AW25" s="39" t="str">
        <f>IF(AV25="","",IF(AV25&gt;AT25,1,0))</f>
        <v/>
      </c>
      <c r="AX25" s="303"/>
      <c r="AY25" s="45" t="str">
        <f>IF(AZ25="","",IF(AZ25&gt;BB25,1,0))</f>
        <v/>
      </c>
      <c r="AZ25" s="46"/>
      <c r="BA25" s="45" t="s">
        <v>14</v>
      </c>
      <c r="BB25" s="64"/>
      <c r="BC25" s="45" t="str">
        <f>IF(BB25="","",IF(BB25&gt;AZ25,1,0))</f>
        <v/>
      </c>
      <c r="BD25" s="303"/>
      <c r="BE25" s="45" t="str">
        <f>IF(BF25="","",IF(BF25&gt;BH25,1,0))</f>
        <v/>
      </c>
      <c r="BF25" s="46"/>
      <c r="BG25" s="45" t="s">
        <v>14</v>
      </c>
      <c r="BH25" s="64"/>
      <c r="BI25" s="45" t="str">
        <f>IF(BH25="","",IF(BH25&gt;BF25,1,0))</f>
        <v/>
      </c>
      <c r="BJ25" s="294"/>
      <c r="BK25" s="294"/>
      <c r="BL25" s="294"/>
      <c r="BM25" s="285"/>
      <c r="BN25" s="259"/>
      <c r="BO25" s="259"/>
      <c r="BP25" s="259"/>
      <c r="BQ25" s="268"/>
      <c r="BR25" s="259"/>
      <c r="BS25" s="259"/>
      <c r="BT25" s="264"/>
      <c r="BU25" s="245"/>
      <c r="BW25" s="98"/>
    </row>
    <row r="26" spans="1:77" ht="12" customHeight="1" x14ac:dyDescent="0.2">
      <c r="A26" s="330"/>
      <c r="B26" s="375"/>
      <c r="C26" s="11">
        <f>AK6</f>
        <v>0</v>
      </c>
      <c r="D26" s="12">
        <f>AJ6</f>
        <v>11</v>
      </c>
      <c r="E26" s="12" t="s">
        <v>14</v>
      </c>
      <c r="F26" s="12">
        <f>AH6</f>
        <v>15</v>
      </c>
      <c r="G26" s="13">
        <f>AG6</f>
        <v>1</v>
      </c>
      <c r="H26" s="320"/>
      <c r="I26" s="12">
        <f>AK10</f>
        <v>1</v>
      </c>
      <c r="J26" s="12">
        <f>AJ10</f>
        <v>15</v>
      </c>
      <c r="K26" s="12"/>
      <c r="L26" s="50">
        <f>AH10</f>
        <v>14</v>
      </c>
      <c r="M26" s="13">
        <f>AG10</f>
        <v>0</v>
      </c>
      <c r="N26" s="389"/>
      <c r="O26" s="12">
        <f>AK14</f>
        <v>1</v>
      </c>
      <c r="P26" s="12">
        <f>AJ14</f>
        <v>15</v>
      </c>
      <c r="Q26" s="12"/>
      <c r="R26" s="50">
        <f>AH14</f>
        <v>14</v>
      </c>
      <c r="S26" s="13">
        <f>AG14</f>
        <v>0</v>
      </c>
      <c r="T26" s="306"/>
      <c r="U26" s="69">
        <f>AK18</f>
        <v>1</v>
      </c>
      <c r="V26" s="12">
        <f>AJ18</f>
        <v>15</v>
      </c>
      <c r="W26" s="12"/>
      <c r="X26" s="50">
        <f>AH18</f>
        <v>13</v>
      </c>
      <c r="Y26" s="13">
        <f>AG18</f>
        <v>0</v>
      </c>
      <c r="Z26" s="306"/>
      <c r="AA26" s="69">
        <f>AK22</f>
        <v>1</v>
      </c>
      <c r="AB26" s="12">
        <f>AJ22</f>
        <v>15</v>
      </c>
      <c r="AC26" s="12"/>
      <c r="AD26" s="50">
        <f>AH22</f>
        <v>3</v>
      </c>
      <c r="AE26" s="13">
        <f>AG22</f>
        <v>0</v>
      </c>
      <c r="AF26" s="252"/>
      <c r="AG26" s="253"/>
      <c r="AH26" s="253"/>
      <c r="AI26" s="253"/>
      <c r="AJ26" s="253"/>
      <c r="AK26" s="254"/>
      <c r="AL26" s="300"/>
      <c r="AM26" s="12" t="str">
        <f>IF(AN26="","",IF(AN26&gt;AP26,1,0))</f>
        <v/>
      </c>
      <c r="AN26" s="12"/>
      <c r="AO26" s="12"/>
      <c r="AP26" s="50"/>
      <c r="AQ26" s="12" t="str">
        <f>IF(AP26="","",IF(AP26&gt;AN26,1,0))</f>
        <v/>
      </c>
      <c r="AR26" s="313"/>
      <c r="AS26" s="39" t="str">
        <f>IF(AT26="","",IF(AT26&gt;AV26,1,0))</f>
        <v/>
      </c>
      <c r="AT26" s="41"/>
      <c r="AU26" s="39" t="s">
        <v>14</v>
      </c>
      <c r="AV26" s="60"/>
      <c r="AW26" s="39" t="str">
        <f>IF(AV26="","",IF(AV26&gt;AT26,1,0))</f>
        <v/>
      </c>
      <c r="AX26" s="303"/>
      <c r="AY26" s="45" t="str">
        <f>IF(AZ26="","",IF(AZ26&gt;BB26,1,0))</f>
        <v/>
      </c>
      <c r="AZ26" s="47"/>
      <c r="BA26" s="45" t="s">
        <v>14</v>
      </c>
      <c r="BB26" s="65"/>
      <c r="BC26" s="45" t="str">
        <f>IF(BB26="","",IF(BB26&gt;AZ26,1,0))</f>
        <v/>
      </c>
      <c r="BD26" s="303"/>
      <c r="BE26" s="45" t="str">
        <f>IF(BF26="","",IF(BF26&gt;BH26,1,0))</f>
        <v/>
      </c>
      <c r="BF26" s="47"/>
      <c r="BG26" s="45" t="s">
        <v>14</v>
      </c>
      <c r="BH26" s="65"/>
      <c r="BI26" s="45" t="str">
        <f>IF(BH26="","",IF(BH26&gt;BF26,1,0))</f>
        <v/>
      </c>
      <c r="BJ26" s="294"/>
      <c r="BK26" s="294"/>
      <c r="BL26" s="294"/>
      <c r="BM26" s="285"/>
      <c r="BN26" s="259"/>
      <c r="BO26" s="259"/>
      <c r="BP26" s="259"/>
      <c r="BQ26" s="268"/>
      <c r="BR26" s="259"/>
      <c r="BS26" s="259"/>
      <c r="BT26" s="264"/>
      <c r="BU26" s="245"/>
      <c r="BW26" s="98"/>
    </row>
    <row r="27" spans="1:77" ht="12" customHeight="1" thickBot="1" x14ac:dyDescent="0.25">
      <c r="A27" s="331"/>
      <c r="B27" s="376"/>
      <c r="C27" s="14" t="str">
        <f>AK7</f>
        <v/>
      </c>
      <c r="D27" s="15">
        <f>AJ7</f>
        <v>0</v>
      </c>
      <c r="E27" s="15" t="s">
        <v>14</v>
      </c>
      <c r="F27" s="15">
        <f>AH7</f>
        <v>0</v>
      </c>
      <c r="G27" s="16" t="str">
        <f>AG7</f>
        <v/>
      </c>
      <c r="H27" s="321"/>
      <c r="I27" s="15" t="str">
        <f>AK11</f>
        <v/>
      </c>
      <c r="J27" s="15">
        <f>AJ11</f>
        <v>0</v>
      </c>
      <c r="K27" s="15" t="s">
        <v>14</v>
      </c>
      <c r="L27" s="52">
        <f>AH11</f>
        <v>0</v>
      </c>
      <c r="M27" s="16" t="str">
        <f>AG11</f>
        <v/>
      </c>
      <c r="N27" s="390"/>
      <c r="O27" s="15">
        <f>AK15</f>
        <v>1</v>
      </c>
      <c r="P27" s="15">
        <f>AJ15</f>
        <v>15</v>
      </c>
      <c r="Q27" s="15" t="s">
        <v>14</v>
      </c>
      <c r="R27" s="52">
        <f>AH15</f>
        <v>13</v>
      </c>
      <c r="S27" s="16">
        <f>AG15</f>
        <v>0</v>
      </c>
      <c r="T27" s="315"/>
      <c r="U27" s="70" t="str">
        <f>AK19</f>
        <v/>
      </c>
      <c r="V27" s="15">
        <f>AJ19</f>
        <v>0</v>
      </c>
      <c r="W27" s="15" t="s">
        <v>14</v>
      </c>
      <c r="X27" s="52">
        <f>AH19</f>
        <v>0</v>
      </c>
      <c r="Y27" s="16" t="str">
        <f>AG19</f>
        <v/>
      </c>
      <c r="Z27" s="315"/>
      <c r="AA27" s="70" t="str">
        <f>AK23</f>
        <v/>
      </c>
      <c r="AB27" s="15">
        <f>AJ23</f>
        <v>0</v>
      </c>
      <c r="AC27" s="15" t="s">
        <v>14</v>
      </c>
      <c r="AD27" s="52">
        <f>AH23</f>
        <v>0</v>
      </c>
      <c r="AE27" s="16" t="str">
        <f>AG23</f>
        <v/>
      </c>
      <c r="AF27" s="255"/>
      <c r="AG27" s="256"/>
      <c r="AH27" s="256"/>
      <c r="AI27" s="256"/>
      <c r="AJ27" s="256"/>
      <c r="AK27" s="257"/>
      <c r="AL27" s="308"/>
      <c r="AM27" s="12" t="str">
        <f>IF(AN27="","",IF(AN27&gt;AP27,1,0))</f>
        <v/>
      </c>
      <c r="AN27" s="15"/>
      <c r="AO27" s="15" t="s">
        <v>14</v>
      </c>
      <c r="AP27" s="52"/>
      <c r="AQ27" s="12" t="str">
        <f>IF(AP27="","",IF(AP27&gt;AN27,1,0))</f>
        <v/>
      </c>
      <c r="AR27" s="314"/>
      <c r="AS27" s="39" t="str">
        <f>IF(AT27="","",IF(AT27&gt;AV27,1,0))</f>
        <v/>
      </c>
      <c r="AT27" s="42"/>
      <c r="AU27" s="62" t="s">
        <v>14</v>
      </c>
      <c r="AV27" s="61"/>
      <c r="AW27" s="39" t="str">
        <f>IF(AV27="","",IF(AV27&gt;AT27,1,0))</f>
        <v/>
      </c>
      <c r="AX27" s="304"/>
      <c r="AY27" s="45" t="str">
        <f>IF(AZ27="","",IF(AZ27&gt;BB27,1,0))</f>
        <v/>
      </c>
      <c r="AZ27" s="48"/>
      <c r="BA27" s="66" t="s">
        <v>14</v>
      </c>
      <c r="BB27" s="67"/>
      <c r="BC27" s="45" t="str">
        <f>IF(BB27="","",IF(BB27&gt;AZ27,1,0))</f>
        <v/>
      </c>
      <c r="BD27" s="304"/>
      <c r="BE27" s="45" t="str">
        <f>IF(BF27="","",IF(BF27&gt;BH27,1,0))</f>
        <v/>
      </c>
      <c r="BF27" s="48"/>
      <c r="BG27" s="66" t="s">
        <v>14</v>
      </c>
      <c r="BH27" s="67"/>
      <c r="BI27" s="45" t="str">
        <f>IF(BH27="","",IF(BH27&gt;BF27,1,0))</f>
        <v/>
      </c>
      <c r="BJ27" s="297"/>
      <c r="BK27" s="297"/>
      <c r="BL27" s="297"/>
      <c r="BM27" s="286"/>
      <c r="BN27" s="260"/>
      <c r="BO27" s="260"/>
      <c r="BP27" s="260"/>
      <c r="BQ27" s="269"/>
      <c r="BR27" s="260"/>
      <c r="BS27" s="260"/>
      <c r="BT27" s="265"/>
      <c r="BU27" s="246"/>
      <c r="BW27" s="98"/>
    </row>
    <row r="28" spans="1:77" ht="12" hidden="1" customHeight="1" x14ac:dyDescent="0.2">
      <c r="A28" s="24">
        <f>AF2</f>
        <v>0</v>
      </c>
      <c r="B28" s="336">
        <f>$AL$4</f>
        <v>0</v>
      </c>
      <c r="C28" s="8"/>
      <c r="D28" s="9" t="str">
        <f>AP4</f>
        <v/>
      </c>
      <c r="E28" s="9" t="s">
        <v>14</v>
      </c>
      <c r="F28" s="9" t="str">
        <f>AM4</f>
        <v/>
      </c>
      <c r="G28" s="10"/>
      <c r="H28" s="322">
        <f>AL8</f>
        <v>0</v>
      </c>
      <c r="I28" s="9"/>
      <c r="J28" s="9" t="str">
        <f>$AP$8</f>
        <v/>
      </c>
      <c r="K28" s="9" t="s">
        <v>14</v>
      </c>
      <c r="L28" s="49" t="str">
        <f>$AM$8</f>
        <v/>
      </c>
      <c r="M28" s="10"/>
      <c r="N28" s="305">
        <f>AL12</f>
        <v>0</v>
      </c>
      <c r="O28" s="9"/>
      <c r="P28" s="9" t="str">
        <f>AP12</f>
        <v/>
      </c>
      <c r="Q28" s="9" t="s">
        <v>14</v>
      </c>
      <c r="R28" s="49" t="str">
        <f>AM12</f>
        <v/>
      </c>
      <c r="S28" s="10"/>
      <c r="T28" s="305">
        <f>$AL$16</f>
        <v>0</v>
      </c>
      <c r="U28" s="68"/>
      <c r="V28" s="9" t="str">
        <f>AP16</f>
        <v/>
      </c>
      <c r="W28" s="9" t="s">
        <v>14</v>
      </c>
      <c r="X28" s="49" t="str">
        <f>AM16</f>
        <v/>
      </c>
      <c r="Y28" s="10"/>
      <c r="Z28" s="305">
        <f>$AL$20</f>
        <v>0</v>
      </c>
      <c r="AA28" s="68"/>
      <c r="AB28" s="9" t="str">
        <f>AP20</f>
        <v/>
      </c>
      <c r="AC28" s="9" t="s">
        <v>14</v>
      </c>
      <c r="AD28" s="49" t="str">
        <f>AM20</f>
        <v/>
      </c>
      <c r="AE28" s="10"/>
      <c r="AF28" s="305">
        <f>AL24</f>
        <v>0</v>
      </c>
      <c r="AG28" s="9"/>
      <c r="AH28" s="9" t="str">
        <f>AP24</f>
        <v/>
      </c>
      <c r="AI28" s="9" t="s">
        <v>14</v>
      </c>
      <c r="AJ28" s="49" t="str">
        <f>AM24</f>
        <v/>
      </c>
      <c r="AK28" s="10"/>
      <c r="AL28" s="249"/>
      <c r="AM28" s="250"/>
      <c r="AN28" s="250"/>
      <c r="AO28" s="250"/>
      <c r="AP28" s="250"/>
      <c r="AQ28" s="251"/>
      <c r="AR28" s="299"/>
      <c r="AS28" s="77" t="str">
        <f>IF(AT29="","",SUM(AS29:AS31))</f>
        <v/>
      </c>
      <c r="AT28" s="78"/>
      <c r="AU28" s="18" t="s">
        <v>14</v>
      </c>
      <c r="AV28" s="77" t="str">
        <f>IF(AV29="","",SUM(AW29:AW31))</f>
        <v/>
      </c>
      <c r="AW28" s="78"/>
      <c r="AX28" s="302"/>
      <c r="AY28" s="43" t="str">
        <f>IF(AZ29="","",SUM(AY29:AY31))</f>
        <v/>
      </c>
      <c r="AZ28" s="44"/>
      <c r="BA28" s="63" t="s">
        <v>14</v>
      </c>
      <c r="BB28" s="43" t="str">
        <f>IF(BB29="","",SUM(BC29:BC31))</f>
        <v/>
      </c>
      <c r="BC28" s="44"/>
      <c r="BD28" s="302"/>
      <c r="BE28" s="43" t="str">
        <f>IF(BF29="","",SUM(BE29:BE31))</f>
        <v/>
      </c>
      <c r="BF28" s="44"/>
      <c r="BG28" s="63" t="s">
        <v>14</v>
      </c>
      <c r="BH28" s="43" t="str">
        <f>IF(BH29="","",SUM(BI29:BI31))</f>
        <v/>
      </c>
      <c r="BI28" s="44"/>
      <c r="BJ28" s="296">
        <f>SUMPRODUCT((J28=2)+(D28=2)+(P28=2)+(V28=2)+(AB28=2)+(AH28=2)+(AS28=2)+(AY28=2)+(BE28=2))</f>
        <v>0</v>
      </c>
      <c r="BK28" s="298" t="s">
        <v>14</v>
      </c>
      <c r="BL28" s="296">
        <f>SUMPRODUCT((L28=2)+(R28=2)+(X28=2)+(AD28=2)+(AJ28=2)+(AP28=2)+(AV28=2)+(BB28=2)+(BH28=2))</f>
        <v>0</v>
      </c>
      <c r="BM28" s="284">
        <f>SUM(BJ28*2)+BL28</f>
        <v>0</v>
      </c>
      <c r="BN28" s="258">
        <f>SUM(D28,J28,V28,AB28,AH28,P28,AS28,AY28,BE28)</f>
        <v>0</v>
      </c>
      <c r="BO28" s="258" t="s">
        <v>14</v>
      </c>
      <c r="BP28" s="258">
        <f>SUM(F28,L28,R28,X28,AD28,AJ28,AP28,AV28,BB28,BH28)</f>
        <v>0</v>
      </c>
      <c r="BQ28" s="267" t="e">
        <f>SUM(BN28/BP28)</f>
        <v>#DIV/0!</v>
      </c>
      <c r="BR28" s="258">
        <f>SUM(J29,J30,J31,P29,P30,P31,V29,V30,V31,AB29,AB30,AB31,AH29,AH30,AH31,AN29,AN30,AN31,AT29,AT30,AT31,AZ29,AZ30,AZ31,BF29,BF30,BF31,D29,D30,D31)</f>
        <v>0</v>
      </c>
      <c r="BS28" s="258">
        <f>SUM(F29,F30,F31,L29,L30,L31,R29,R30,R31,X29,X30,X31,AD29,AD30,AD31,AJ29,AJ30,AJ31,AP29,AP30,AP31,AV29,AV30,AV31,BB29,BB30,BB31,BH29,BH30,BH31)</f>
        <v>0</v>
      </c>
      <c r="BT28" s="263" t="e">
        <f>SUM(BR28/BS28)</f>
        <v>#DIV/0!</v>
      </c>
      <c r="BU28" s="245">
        <f>$BV28</f>
        <v>7</v>
      </c>
      <c r="BV28">
        <f>RANK(BY28,BY$4:BY$43)</f>
        <v>7</v>
      </c>
      <c r="BW28" s="98">
        <f>IF(BN28=0,0,IF(BP28=0,9,BQ28))</f>
        <v>0</v>
      </c>
      <c r="BX28">
        <f>IF(BR28=0,0,BT28)</f>
        <v>0</v>
      </c>
      <c r="BY28">
        <f>BJ28+0.01*BW28+0.00001*BX28</f>
        <v>0</v>
      </c>
    </row>
    <row r="29" spans="1:77" ht="12" hidden="1" customHeight="1" x14ac:dyDescent="0.2">
      <c r="A29" s="328">
        <f>AL3</f>
        <v>0</v>
      </c>
      <c r="B29" s="337"/>
      <c r="C29" s="11" t="str">
        <f>AQ5</f>
        <v/>
      </c>
      <c r="D29" s="12">
        <f>AP5</f>
        <v>0</v>
      </c>
      <c r="E29" s="12" t="s">
        <v>14</v>
      </c>
      <c r="F29" s="12">
        <f>AN5</f>
        <v>0</v>
      </c>
      <c r="G29" s="13" t="str">
        <f>AM5</f>
        <v/>
      </c>
      <c r="H29" s="323"/>
      <c r="I29" s="12" t="str">
        <f>AQ9</f>
        <v/>
      </c>
      <c r="J29" s="12">
        <f>AP9</f>
        <v>0</v>
      </c>
      <c r="K29" s="12" t="s">
        <v>14</v>
      </c>
      <c r="L29" s="50">
        <f>AN9</f>
        <v>0</v>
      </c>
      <c r="M29" s="13" t="str">
        <f>AM5</f>
        <v/>
      </c>
      <c r="N29" s="306"/>
      <c r="O29" s="12" t="str">
        <f>AQ13</f>
        <v/>
      </c>
      <c r="P29" s="12">
        <f>AP13</f>
        <v>0</v>
      </c>
      <c r="Q29" s="12" t="s">
        <v>14</v>
      </c>
      <c r="R29" s="50">
        <f>AN13</f>
        <v>0</v>
      </c>
      <c r="S29" s="13" t="str">
        <f>AM13</f>
        <v/>
      </c>
      <c r="T29" s="306"/>
      <c r="U29" s="69" t="str">
        <f>AQ17</f>
        <v/>
      </c>
      <c r="V29" s="12">
        <f>AP17</f>
        <v>0</v>
      </c>
      <c r="W29" s="12" t="s">
        <v>14</v>
      </c>
      <c r="X29" s="50">
        <f>AN17</f>
        <v>0</v>
      </c>
      <c r="Y29" s="13" t="str">
        <f>AM17</f>
        <v/>
      </c>
      <c r="Z29" s="306"/>
      <c r="AA29" s="69" t="str">
        <f>AQ21</f>
        <v/>
      </c>
      <c r="AB29" s="12">
        <f>AP21</f>
        <v>0</v>
      </c>
      <c r="AC29" s="12" t="s">
        <v>14</v>
      </c>
      <c r="AD29" s="50">
        <f>AN21</f>
        <v>0</v>
      </c>
      <c r="AE29" s="13" t="str">
        <f>AM21</f>
        <v/>
      </c>
      <c r="AF29" s="306"/>
      <c r="AG29" s="12" t="str">
        <f>AQ25</f>
        <v/>
      </c>
      <c r="AH29" s="12">
        <f>AP25</f>
        <v>0</v>
      </c>
      <c r="AI29" s="12" t="s">
        <v>14</v>
      </c>
      <c r="AJ29" s="50">
        <f>AN25</f>
        <v>0</v>
      </c>
      <c r="AK29" s="13" t="str">
        <f>AM25</f>
        <v/>
      </c>
      <c r="AL29" s="252"/>
      <c r="AM29" s="253"/>
      <c r="AN29" s="253"/>
      <c r="AO29" s="253"/>
      <c r="AP29" s="253"/>
      <c r="AQ29" s="254"/>
      <c r="AR29" s="300"/>
      <c r="AS29" s="12" t="str">
        <f>IF(AT29="","",IF(AT29&gt;AV29,1,0))</f>
        <v/>
      </c>
      <c r="AT29" s="18"/>
      <c r="AU29" s="12" t="s">
        <v>14</v>
      </c>
      <c r="AV29" s="81"/>
      <c r="AW29" s="12" t="str">
        <f>IF(AV29="","",IF(AV29&gt;AT29,1,0))</f>
        <v/>
      </c>
      <c r="AX29" s="303"/>
      <c r="AY29" s="45" t="str">
        <f>IF(AZ29="","",IF(AZ29&gt;BB29,1,0))</f>
        <v/>
      </c>
      <c r="AZ29" s="46"/>
      <c r="BA29" s="45" t="s">
        <v>14</v>
      </c>
      <c r="BB29" s="64"/>
      <c r="BC29" s="45" t="str">
        <f>IF(BB29="","",IF(BB29&gt;AZ29,1,0))</f>
        <v/>
      </c>
      <c r="BD29" s="303"/>
      <c r="BE29" s="45" t="str">
        <f>IF(BF29="","",IF(BF29&gt;BH29,1,0))</f>
        <v/>
      </c>
      <c r="BF29" s="46"/>
      <c r="BG29" s="45" t="s">
        <v>14</v>
      </c>
      <c r="BH29" s="64"/>
      <c r="BI29" s="45" t="str">
        <f>IF(BH29="","",IF(BH29&gt;BF29,1,0))</f>
        <v/>
      </c>
      <c r="BJ29" s="294"/>
      <c r="BK29" s="294"/>
      <c r="BL29" s="294"/>
      <c r="BM29" s="285"/>
      <c r="BN29" s="259"/>
      <c r="BO29" s="259"/>
      <c r="BP29" s="259"/>
      <c r="BQ29" s="268"/>
      <c r="BR29" s="259"/>
      <c r="BS29" s="259"/>
      <c r="BT29" s="264"/>
      <c r="BU29" s="245"/>
      <c r="BW29" s="98"/>
    </row>
    <row r="30" spans="1:77" ht="12" hidden="1" customHeight="1" x14ac:dyDescent="0.2">
      <c r="A30" s="328"/>
      <c r="B30" s="337"/>
      <c r="C30" s="11" t="str">
        <f>AQ6</f>
        <v/>
      </c>
      <c r="D30" s="12">
        <f>AP6</f>
        <v>0</v>
      </c>
      <c r="E30" s="12" t="s">
        <v>14</v>
      </c>
      <c r="F30" s="12">
        <f>AN6</f>
        <v>0</v>
      </c>
      <c r="G30" s="13" t="str">
        <f>AM6</f>
        <v/>
      </c>
      <c r="H30" s="323"/>
      <c r="I30" s="12" t="str">
        <f>AQ10</f>
        <v/>
      </c>
      <c r="J30" s="12">
        <f>AP10</f>
        <v>0</v>
      </c>
      <c r="K30" s="12" t="s">
        <v>14</v>
      </c>
      <c r="L30" s="50">
        <f>AN10</f>
        <v>0</v>
      </c>
      <c r="M30" s="13" t="str">
        <f>AM6</f>
        <v/>
      </c>
      <c r="N30" s="306"/>
      <c r="O30" s="12" t="str">
        <f>AQ14</f>
        <v/>
      </c>
      <c r="P30" s="12">
        <f>AP14</f>
        <v>0</v>
      </c>
      <c r="Q30" s="12" t="s">
        <v>14</v>
      </c>
      <c r="R30" s="50">
        <f>AN14</f>
        <v>0</v>
      </c>
      <c r="S30" s="13" t="str">
        <f>AM14</f>
        <v/>
      </c>
      <c r="T30" s="306"/>
      <c r="U30" s="69" t="str">
        <f>AQ18</f>
        <v/>
      </c>
      <c r="V30" s="12">
        <f>AP18</f>
        <v>0</v>
      </c>
      <c r="W30" s="12" t="s">
        <v>14</v>
      </c>
      <c r="X30" s="50">
        <f>AN18</f>
        <v>0</v>
      </c>
      <c r="Y30" s="13" t="str">
        <f>AM18</f>
        <v/>
      </c>
      <c r="Z30" s="306"/>
      <c r="AA30" s="69" t="str">
        <f>AQ22</f>
        <v/>
      </c>
      <c r="AB30" s="12">
        <f>AP22</f>
        <v>0</v>
      </c>
      <c r="AC30" s="12" t="s">
        <v>14</v>
      </c>
      <c r="AD30" s="50">
        <f>AN22</f>
        <v>0</v>
      </c>
      <c r="AE30" s="13" t="str">
        <f>AM22</f>
        <v/>
      </c>
      <c r="AF30" s="306"/>
      <c r="AG30" s="12" t="str">
        <f>AQ26</f>
        <v/>
      </c>
      <c r="AH30" s="12">
        <f>AP26</f>
        <v>0</v>
      </c>
      <c r="AI30" s="12" t="s">
        <v>14</v>
      </c>
      <c r="AJ30" s="50">
        <f>AN26</f>
        <v>0</v>
      </c>
      <c r="AK30" s="13" t="str">
        <f>AM26</f>
        <v/>
      </c>
      <c r="AL30" s="252"/>
      <c r="AM30" s="253"/>
      <c r="AN30" s="253"/>
      <c r="AO30" s="253"/>
      <c r="AP30" s="253"/>
      <c r="AQ30" s="254"/>
      <c r="AR30" s="300"/>
      <c r="AS30" s="12" t="str">
        <f>IF(AT30="","",IF(AT30&gt;AV30,1,0))</f>
        <v/>
      </c>
      <c r="AT30" s="12"/>
      <c r="AU30" s="12" t="s">
        <v>14</v>
      </c>
      <c r="AV30" s="50"/>
      <c r="AW30" s="12" t="str">
        <f>IF(AV30="","",IF(AV30&gt;AT30,1,0))</f>
        <v/>
      </c>
      <c r="AX30" s="303"/>
      <c r="AY30" s="45" t="str">
        <f>IF(AZ30="","",IF(AZ30&gt;BB30,1,0))</f>
        <v/>
      </c>
      <c r="AZ30" s="47"/>
      <c r="BA30" s="45" t="s">
        <v>14</v>
      </c>
      <c r="BB30" s="65"/>
      <c r="BC30" s="45" t="str">
        <f>IF(BB30="","",IF(BB30&gt;AZ30,1,0))</f>
        <v/>
      </c>
      <c r="BD30" s="303"/>
      <c r="BE30" s="45" t="str">
        <f>IF(BF30="","",IF(BF30&gt;BH30,1,0))</f>
        <v/>
      </c>
      <c r="BF30" s="47"/>
      <c r="BG30" s="45" t="s">
        <v>14</v>
      </c>
      <c r="BH30" s="65"/>
      <c r="BI30" s="45" t="str">
        <f>IF(BH30="","",IF(BH30&gt;BF30,1,0))</f>
        <v/>
      </c>
      <c r="BJ30" s="294"/>
      <c r="BK30" s="294"/>
      <c r="BL30" s="294"/>
      <c r="BM30" s="285"/>
      <c r="BN30" s="259"/>
      <c r="BO30" s="259"/>
      <c r="BP30" s="259"/>
      <c r="BQ30" s="268"/>
      <c r="BR30" s="259"/>
      <c r="BS30" s="259"/>
      <c r="BT30" s="264"/>
      <c r="BU30" s="245"/>
      <c r="BW30" s="98"/>
    </row>
    <row r="31" spans="1:77" ht="12" hidden="1" customHeight="1" x14ac:dyDescent="0.2">
      <c r="A31" s="329"/>
      <c r="B31" s="338"/>
      <c r="C31" s="14" t="str">
        <f>AQ7</f>
        <v/>
      </c>
      <c r="D31" s="15">
        <f>AP7</f>
        <v>0</v>
      </c>
      <c r="E31" s="15" t="s">
        <v>14</v>
      </c>
      <c r="F31" s="15">
        <f>AN7</f>
        <v>0</v>
      </c>
      <c r="G31" s="16" t="str">
        <f>AM7</f>
        <v/>
      </c>
      <c r="H31" s="324"/>
      <c r="I31" s="12" t="str">
        <f>AQ11</f>
        <v/>
      </c>
      <c r="J31" s="15">
        <f>AP11</f>
        <v>0</v>
      </c>
      <c r="K31" s="15" t="s">
        <v>14</v>
      </c>
      <c r="L31" s="52">
        <f>AN11</f>
        <v>0</v>
      </c>
      <c r="M31" s="16" t="str">
        <f>AM7</f>
        <v/>
      </c>
      <c r="N31" s="315"/>
      <c r="O31" s="15" t="str">
        <f>AQ15</f>
        <v/>
      </c>
      <c r="P31" s="15">
        <f>AP15</f>
        <v>0</v>
      </c>
      <c r="Q31" s="15" t="s">
        <v>14</v>
      </c>
      <c r="R31" s="52">
        <f>AN15</f>
        <v>0</v>
      </c>
      <c r="S31" s="16" t="str">
        <f>AM15</f>
        <v/>
      </c>
      <c r="T31" s="315"/>
      <c r="U31" s="70" t="str">
        <f>AQ19</f>
        <v/>
      </c>
      <c r="V31" s="15">
        <f>AP19</f>
        <v>0</v>
      </c>
      <c r="W31" s="15" t="s">
        <v>14</v>
      </c>
      <c r="X31" s="52">
        <f>AN19</f>
        <v>0</v>
      </c>
      <c r="Y31" s="16" t="str">
        <f>AM19</f>
        <v/>
      </c>
      <c r="Z31" s="315"/>
      <c r="AA31" s="69" t="str">
        <f>AQ23</f>
        <v/>
      </c>
      <c r="AB31" s="15">
        <f>AP23</f>
        <v>0</v>
      </c>
      <c r="AC31" s="15" t="s">
        <v>14</v>
      </c>
      <c r="AD31" s="52">
        <f>AN23</f>
        <v>0</v>
      </c>
      <c r="AE31" s="16" t="str">
        <f>AM23</f>
        <v/>
      </c>
      <c r="AF31" s="315"/>
      <c r="AG31" s="15" t="str">
        <f>AQ27</f>
        <v/>
      </c>
      <c r="AH31" s="15">
        <f>AP27</f>
        <v>0</v>
      </c>
      <c r="AI31" s="15" t="s">
        <v>14</v>
      </c>
      <c r="AJ31" s="52">
        <f>AN27</f>
        <v>0</v>
      </c>
      <c r="AK31" s="16" t="str">
        <f>AM27</f>
        <v/>
      </c>
      <c r="AL31" s="255"/>
      <c r="AM31" s="256"/>
      <c r="AN31" s="256"/>
      <c r="AO31" s="256"/>
      <c r="AP31" s="256"/>
      <c r="AQ31" s="257"/>
      <c r="AR31" s="308"/>
      <c r="AS31" s="12" t="str">
        <f>IF(AT31="","",IF(AT31&gt;AV31,1,0))</f>
        <v/>
      </c>
      <c r="AT31" s="15"/>
      <c r="AU31" s="15" t="s">
        <v>14</v>
      </c>
      <c r="AV31" s="52"/>
      <c r="AW31" s="12" t="str">
        <f>IF(AV31="","",IF(AV31&gt;AT31,1,0))</f>
        <v/>
      </c>
      <c r="AX31" s="304"/>
      <c r="AY31" s="45" t="str">
        <f>IF(AZ31="","",IF(AZ31&gt;BB31,1,0))</f>
        <v/>
      </c>
      <c r="AZ31" s="48"/>
      <c r="BA31" s="66" t="s">
        <v>14</v>
      </c>
      <c r="BB31" s="67"/>
      <c r="BC31" s="45" t="str">
        <f>IF(BB31="","",IF(BB31&gt;AZ31,1,0))</f>
        <v/>
      </c>
      <c r="BD31" s="304"/>
      <c r="BE31" s="45" t="str">
        <f>IF(BF31="","",IF(BF31&gt;BH31,1,0))</f>
        <v/>
      </c>
      <c r="BF31" s="48"/>
      <c r="BG31" s="66" t="s">
        <v>14</v>
      </c>
      <c r="BH31" s="67"/>
      <c r="BI31" s="45" t="str">
        <f>IF(BH31="","",IF(BH31&gt;BF31,1,0))</f>
        <v/>
      </c>
      <c r="BJ31" s="297"/>
      <c r="BK31" s="297"/>
      <c r="BL31" s="297"/>
      <c r="BM31" s="286"/>
      <c r="BN31" s="260"/>
      <c r="BO31" s="260"/>
      <c r="BP31" s="260"/>
      <c r="BQ31" s="269"/>
      <c r="BR31" s="260"/>
      <c r="BS31" s="260"/>
      <c r="BT31" s="265"/>
      <c r="BU31" s="246"/>
      <c r="BW31" s="98"/>
    </row>
    <row r="32" spans="1:77" ht="12" hidden="1" customHeight="1" x14ac:dyDescent="0.2">
      <c r="A32" s="24">
        <f>$AR$2</f>
        <v>0</v>
      </c>
      <c r="B32" s="341">
        <f>$AR$4</f>
        <v>0</v>
      </c>
      <c r="C32" s="25"/>
      <c r="D32" s="18" t="str">
        <f>AV4</f>
        <v/>
      </c>
      <c r="E32" s="18" t="s">
        <v>14</v>
      </c>
      <c r="F32" s="18" t="str">
        <f>$AS$4</f>
        <v/>
      </c>
      <c r="G32" s="19"/>
      <c r="H32" s="319">
        <f>$AR$8</f>
        <v>0</v>
      </c>
      <c r="I32" s="9"/>
      <c r="J32" s="9" t="str">
        <f>AV8</f>
        <v/>
      </c>
      <c r="K32" s="9" t="s">
        <v>14</v>
      </c>
      <c r="L32" s="49" t="str">
        <f>AS8</f>
        <v/>
      </c>
      <c r="M32" s="10"/>
      <c r="N32" s="305">
        <f>$AR$12</f>
        <v>0</v>
      </c>
      <c r="O32" s="9"/>
      <c r="P32" s="9" t="str">
        <f>AV12</f>
        <v/>
      </c>
      <c r="Q32" s="9" t="s">
        <v>14</v>
      </c>
      <c r="R32" s="49" t="str">
        <f>AS12</f>
        <v/>
      </c>
      <c r="S32" s="10"/>
      <c r="T32" s="305">
        <f>$AR$16</f>
        <v>0</v>
      </c>
      <c r="U32" s="68"/>
      <c r="V32" s="9" t="str">
        <f>AV16</f>
        <v/>
      </c>
      <c r="W32" s="9" t="s">
        <v>14</v>
      </c>
      <c r="X32" s="71" t="str">
        <f>AS16</f>
        <v/>
      </c>
      <c r="Y32" s="10"/>
      <c r="Z32" s="305">
        <f>$AR$20</f>
        <v>0</v>
      </c>
      <c r="AA32" s="68"/>
      <c r="AB32" s="9" t="str">
        <f>AV20</f>
        <v/>
      </c>
      <c r="AC32" s="9" t="s">
        <v>14</v>
      </c>
      <c r="AD32" s="49" t="str">
        <f>AS20</f>
        <v/>
      </c>
      <c r="AE32" s="10"/>
      <c r="AF32" s="305" t="str">
        <f>$AR$24</f>
        <v>③</v>
      </c>
      <c r="AG32" s="9"/>
      <c r="AH32" s="9" t="str">
        <f>AV24</f>
        <v/>
      </c>
      <c r="AI32" s="9" t="s">
        <v>14</v>
      </c>
      <c r="AJ32" s="49" t="str">
        <f>AS24</f>
        <v/>
      </c>
      <c r="AK32" s="10"/>
      <c r="AL32" s="305">
        <f>$AR$28</f>
        <v>0</v>
      </c>
      <c r="AM32" s="9"/>
      <c r="AN32" s="9" t="str">
        <f>AV28</f>
        <v/>
      </c>
      <c r="AO32" s="9" t="s">
        <v>14</v>
      </c>
      <c r="AP32" s="49" t="str">
        <f>AS28</f>
        <v/>
      </c>
      <c r="AQ32" s="10"/>
      <c r="AR32" s="299"/>
      <c r="AS32" s="82"/>
      <c r="AT32" s="9"/>
      <c r="AU32" s="9" t="s">
        <v>14</v>
      </c>
      <c r="AV32" s="49"/>
      <c r="AW32" s="87"/>
      <c r="AX32" s="302"/>
      <c r="AY32" s="43" t="str">
        <f>IF(AZ33="","",SUM(AY33:AY35))</f>
        <v/>
      </c>
      <c r="AZ32" s="44"/>
      <c r="BA32" s="63" t="s">
        <v>14</v>
      </c>
      <c r="BB32" s="43" t="str">
        <f>IF(BB33="","",SUM(BC33:BC35))</f>
        <v/>
      </c>
      <c r="BC32" s="44"/>
      <c r="BD32" s="302"/>
      <c r="BE32" s="43" t="str">
        <f>IF(BF33="","",SUM(BE33:BE35))</f>
        <v/>
      </c>
      <c r="BF32" s="44"/>
      <c r="BG32" s="63" t="s">
        <v>14</v>
      </c>
      <c r="BH32" s="43" t="str">
        <f>IF(BH33="","",SUM(BI33:BI35))</f>
        <v/>
      </c>
      <c r="BI32" s="44"/>
      <c r="BJ32" s="296">
        <f>SUMPRODUCT((J32=2)+(P32=2)+(V32=2)+(AB32=2)+(D32=2)+(AH32=2)+(AN32=2)+(AY32=2)+(BE32=2))</f>
        <v>0</v>
      </c>
      <c r="BK32" s="298" t="s">
        <v>14</v>
      </c>
      <c r="BL32" s="296">
        <f>SUMPRODUCT((L32=2)+(R32=2)+(X32=2)+(AD32=2)+(AJ32=2)+(AP32=2)+(F32=2)+(BB32=2)+(BH32=2))</f>
        <v>0</v>
      </c>
      <c r="BM32" s="284">
        <f>SUM(BJ32*2)+BL32</f>
        <v>0</v>
      </c>
      <c r="BN32" s="258">
        <f>SUM(D32,J32,P32,V32,AB32,AH32,AN32,AS32,AY32,BE32)</f>
        <v>0</v>
      </c>
      <c r="BO32" s="258" t="s">
        <v>14</v>
      </c>
      <c r="BP32" s="258">
        <f>SUM(F32,L32,R32,X32,AD32,AJ32,AP32,BB32,BH32)</f>
        <v>0</v>
      </c>
      <c r="BQ32" s="267" t="e">
        <f>SUM(BN32/BP32)</f>
        <v>#DIV/0!</v>
      </c>
      <c r="BR32" s="258">
        <f>SUM(J33,J34,J35,P33,P34,P35,V33,V34,V35,AB33,AB34,AB35,AH33,AH34,AH35,AN33,AN34,AN35,AT33,AT34,AT35,AZ33,AZ34,AZ35,BF33,BF34,BF35,D33,D34,D35)</f>
        <v>0</v>
      </c>
      <c r="BS32" s="258">
        <f>SUM(F33,F34,F35,L33,L34,L35,R33,R34,R35,X33,X34,X35,AD33,AD34,AD35,AJ33,AJ34,AJ35,AP33,AP34,AP35,AV33,AV34,AV35,BB33,BB34,BB35,BH33,BH34,BH35)</f>
        <v>0</v>
      </c>
      <c r="BT32" s="263" t="e">
        <f>SUM(BR32/BS32)</f>
        <v>#DIV/0!</v>
      </c>
      <c r="BU32" s="245">
        <f>$BV32</f>
        <v>7</v>
      </c>
      <c r="BV32">
        <f>RANK(BY32,BY$4:BY$43)</f>
        <v>7</v>
      </c>
      <c r="BW32" s="98">
        <f>IF(BN32=0,0,IF(BP32=0,9,BQ32))</f>
        <v>0</v>
      </c>
      <c r="BX32">
        <f>IF(BR32=0,0,BT32)</f>
        <v>0</v>
      </c>
      <c r="BY32">
        <f>BJ32+0.01*BW32+0.00001*BX32</f>
        <v>0</v>
      </c>
    </row>
    <row r="33" spans="1:77" ht="12" hidden="1" customHeight="1" x14ac:dyDescent="0.2">
      <c r="A33" s="332">
        <f>$AR$3</f>
        <v>0</v>
      </c>
      <c r="B33" s="342"/>
      <c r="C33" s="26" t="str">
        <f>AW5</f>
        <v/>
      </c>
      <c r="D33" s="12">
        <f>AV5</f>
        <v>0</v>
      </c>
      <c r="E33" s="12" t="s">
        <v>14</v>
      </c>
      <c r="F33" s="12">
        <f>AT5</f>
        <v>0</v>
      </c>
      <c r="G33" s="13" t="str">
        <f>AS5</f>
        <v/>
      </c>
      <c r="H33" s="320"/>
      <c r="I33" s="12" t="str">
        <f>AW9</f>
        <v/>
      </c>
      <c r="J33" s="12">
        <f>AV9</f>
        <v>0</v>
      </c>
      <c r="K33" s="12" t="s">
        <v>14</v>
      </c>
      <c r="L33" s="50">
        <f>AT9</f>
        <v>0</v>
      </c>
      <c r="M33" s="13" t="str">
        <f>AS9</f>
        <v/>
      </c>
      <c r="N33" s="306"/>
      <c r="O33" s="12" t="str">
        <f>AW13</f>
        <v/>
      </c>
      <c r="P33" s="12">
        <f>AV13</f>
        <v>0</v>
      </c>
      <c r="Q33" s="12" t="s">
        <v>14</v>
      </c>
      <c r="R33" s="50">
        <f>AT13</f>
        <v>0</v>
      </c>
      <c r="S33" s="13" t="str">
        <f>AS13</f>
        <v/>
      </c>
      <c r="T33" s="306"/>
      <c r="U33" s="69" t="str">
        <f>AW17</f>
        <v/>
      </c>
      <c r="V33" s="12">
        <f>AV17</f>
        <v>0</v>
      </c>
      <c r="W33" s="12" t="s">
        <v>14</v>
      </c>
      <c r="X33" s="72">
        <f>AT17</f>
        <v>0</v>
      </c>
      <c r="Y33" s="13" t="str">
        <f>AS17</f>
        <v/>
      </c>
      <c r="Z33" s="306"/>
      <c r="AA33" s="69" t="str">
        <f>AW21</f>
        <v/>
      </c>
      <c r="AB33" s="12">
        <f>AV21</f>
        <v>0</v>
      </c>
      <c r="AC33" s="12" t="s">
        <v>14</v>
      </c>
      <c r="AD33" s="50">
        <f>AT21</f>
        <v>0</v>
      </c>
      <c r="AE33" s="13" t="str">
        <f>AS21</f>
        <v/>
      </c>
      <c r="AF33" s="306"/>
      <c r="AG33" s="12" t="str">
        <f>AW25</f>
        <v/>
      </c>
      <c r="AH33" s="12">
        <f>AV25</f>
        <v>0</v>
      </c>
      <c r="AI33" s="12" t="s">
        <v>14</v>
      </c>
      <c r="AJ33" s="50">
        <f>AT25</f>
        <v>0</v>
      </c>
      <c r="AK33" s="13" t="str">
        <f>AS25</f>
        <v/>
      </c>
      <c r="AL33" s="306"/>
      <c r="AM33" s="12" t="str">
        <f>AW29</f>
        <v/>
      </c>
      <c r="AN33" s="12">
        <f>AV29</f>
        <v>0</v>
      </c>
      <c r="AO33" s="12" t="s">
        <v>14</v>
      </c>
      <c r="AP33" s="50">
        <f>AT29</f>
        <v>0</v>
      </c>
      <c r="AQ33" s="13" t="str">
        <f>AS29</f>
        <v/>
      </c>
      <c r="AR33" s="300"/>
      <c r="AS33" s="83"/>
      <c r="AT33" s="12"/>
      <c r="AU33" s="12" t="s">
        <v>14</v>
      </c>
      <c r="AV33" s="50"/>
      <c r="AW33" s="51"/>
      <c r="AX33" s="303"/>
      <c r="AY33" s="45" t="str">
        <f>IF(AZ33="","",IF(AZ33&gt;BB33,1,0))</f>
        <v/>
      </c>
      <c r="AZ33" s="46"/>
      <c r="BA33" s="45" t="s">
        <v>14</v>
      </c>
      <c r="BB33" s="64"/>
      <c r="BC33" s="45" t="str">
        <f>IF(BB33="","",IF(BB33&gt;AZ33,1,0))</f>
        <v/>
      </c>
      <c r="BD33" s="303"/>
      <c r="BE33" s="45" t="str">
        <f>IF(BF33="","",IF(BF33&gt;BH33,1,0))</f>
        <v/>
      </c>
      <c r="BF33" s="46"/>
      <c r="BG33" s="45" t="s">
        <v>14</v>
      </c>
      <c r="BH33" s="64"/>
      <c r="BI33" s="45" t="str">
        <f>IF(BH33="","",IF(BH33&gt;BF33,1,0))</f>
        <v/>
      </c>
      <c r="BJ33" s="294"/>
      <c r="BK33" s="294"/>
      <c r="BL33" s="294"/>
      <c r="BM33" s="285"/>
      <c r="BN33" s="259"/>
      <c r="BO33" s="259"/>
      <c r="BP33" s="259"/>
      <c r="BQ33" s="268"/>
      <c r="BR33" s="259"/>
      <c r="BS33" s="259"/>
      <c r="BT33" s="264"/>
      <c r="BU33" s="245"/>
      <c r="BW33" s="98"/>
    </row>
    <row r="34" spans="1:77" ht="12" hidden="1" customHeight="1" x14ac:dyDescent="0.2">
      <c r="A34" s="333"/>
      <c r="B34" s="342"/>
      <c r="C34" s="26" t="str">
        <f>AW6</f>
        <v/>
      </c>
      <c r="D34" s="12">
        <f>AV6</f>
        <v>0</v>
      </c>
      <c r="E34" s="12" t="s">
        <v>14</v>
      </c>
      <c r="F34" s="12">
        <f>AT6</f>
        <v>0</v>
      </c>
      <c r="G34" s="13" t="str">
        <f>AS6</f>
        <v/>
      </c>
      <c r="H34" s="320"/>
      <c r="I34" s="12" t="str">
        <f>AW10</f>
        <v/>
      </c>
      <c r="J34" s="12">
        <f>AV10</f>
        <v>0</v>
      </c>
      <c r="K34" s="12" t="s">
        <v>14</v>
      </c>
      <c r="L34" s="50">
        <f>AT10</f>
        <v>0</v>
      </c>
      <c r="M34" s="13" t="str">
        <f>AS10</f>
        <v/>
      </c>
      <c r="N34" s="306"/>
      <c r="O34" s="12" t="str">
        <f>AW14</f>
        <v/>
      </c>
      <c r="P34" s="12">
        <f>AV14</f>
        <v>0</v>
      </c>
      <c r="Q34" s="12" t="s">
        <v>14</v>
      </c>
      <c r="R34" s="50">
        <f>AT14</f>
        <v>0</v>
      </c>
      <c r="S34" s="13" t="str">
        <f>AS14</f>
        <v/>
      </c>
      <c r="T34" s="306"/>
      <c r="U34" s="69" t="str">
        <f>AW18</f>
        <v/>
      </c>
      <c r="V34" s="12">
        <f>AV18</f>
        <v>0</v>
      </c>
      <c r="W34" s="12" t="s">
        <v>14</v>
      </c>
      <c r="X34" s="72">
        <f>AT18</f>
        <v>0</v>
      </c>
      <c r="Y34" s="13" t="str">
        <f>AS18</f>
        <v/>
      </c>
      <c r="Z34" s="306"/>
      <c r="AA34" s="69" t="str">
        <f>AW22</f>
        <v/>
      </c>
      <c r="AB34" s="12">
        <f>AV22</f>
        <v>0</v>
      </c>
      <c r="AC34" s="12" t="s">
        <v>14</v>
      </c>
      <c r="AD34" s="50">
        <f>AT22</f>
        <v>0</v>
      </c>
      <c r="AE34" s="13" t="str">
        <f>AS22</f>
        <v/>
      </c>
      <c r="AF34" s="306"/>
      <c r="AG34" s="12" t="str">
        <f>AW26</f>
        <v/>
      </c>
      <c r="AH34" s="12">
        <f>AV26</f>
        <v>0</v>
      </c>
      <c r="AI34" s="12" t="s">
        <v>14</v>
      </c>
      <c r="AJ34" s="50">
        <f>AT26</f>
        <v>0</v>
      </c>
      <c r="AK34" s="13" t="str">
        <f>AS26</f>
        <v/>
      </c>
      <c r="AL34" s="306"/>
      <c r="AM34" s="12" t="str">
        <f>AW30</f>
        <v/>
      </c>
      <c r="AN34" s="12">
        <f>AV30</f>
        <v>0</v>
      </c>
      <c r="AO34" s="12" t="s">
        <v>14</v>
      </c>
      <c r="AP34" s="50">
        <f>AT30</f>
        <v>0</v>
      </c>
      <c r="AQ34" s="13" t="str">
        <f>AS30</f>
        <v/>
      </c>
      <c r="AR34" s="300"/>
      <c r="AS34" s="83"/>
      <c r="AT34" s="12"/>
      <c r="AU34" s="12" t="s">
        <v>14</v>
      </c>
      <c r="AV34" s="50"/>
      <c r="AW34" s="51"/>
      <c r="AX34" s="303"/>
      <c r="AY34" s="45" t="str">
        <f>IF(AZ34="","",IF(AZ34&gt;BB34,1,0))</f>
        <v/>
      </c>
      <c r="AZ34" s="47"/>
      <c r="BA34" s="45" t="s">
        <v>14</v>
      </c>
      <c r="BB34" s="65"/>
      <c r="BC34" s="45" t="str">
        <f>IF(BB34="","",IF(BB34&gt;AZ34,1,0))</f>
        <v/>
      </c>
      <c r="BD34" s="303"/>
      <c r="BE34" s="45" t="str">
        <f>IF(BF34="","",IF(BF34&gt;BH34,1,0))</f>
        <v/>
      </c>
      <c r="BF34" s="47"/>
      <c r="BG34" s="45" t="s">
        <v>14</v>
      </c>
      <c r="BH34" s="65"/>
      <c r="BI34" s="45" t="str">
        <f>IF(BH34="","",IF(BH34&gt;BF34,1,0))</f>
        <v/>
      </c>
      <c r="BJ34" s="294"/>
      <c r="BK34" s="294"/>
      <c r="BL34" s="294"/>
      <c r="BM34" s="285"/>
      <c r="BN34" s="259"/>
      <c r="BO34" s="259"/>
      <c r="BP34" s="259"/>
      <c r="BQ34" s="268"/>
      <c r="BR34" s="259"/>
      <c r="BS34" s="259"/>
      <c r="BT34" s="264"/>
      <c r="BU34" s="245"/>
      <c r="BW34" s="98"/>
    </row>
    <row r="35" spans="1:77" ht="12" hidden="1" customHeight="1" x14ac:dyDescent="0.2">
      <c r="A35" s="334"/>
      <c r="B35" s="342"/>
      <c r="C35" s="27" t="str">
        <f>AW7</f>
        <v/>
      </c>
      <c r="D35" s="15">
        <f>AV7</f>
        <v>0</v>
      </c>
      <c r="E35" s="15" t="s">
        <v>14</v>
      </c>
      <c r="F35" s="15">
        <f>AT7</f>
        <v>0</v>
      </c>
      <c r="G35" s="16" t="str">
        <f>AS7</f>
        <v/>
      </c>
      <c r="H35" s="321"/>
      <c r="I35" s="15" t="str">
        <f>AW11</f>
        <v/>
      </c>
      <c r="J35" s="15">
        <f>AV11</f>
        <v>0</v>
      </c>
      <c r="K35" s="15" t="s">
        <v>14</v>
      </c>
      <c r="L35" s="52">
        <f>AT11</f>
        <v>0</v>
      </c>
      <c r="M35" s="16" t="str">
        <f>AS11</f>
        <v/>
      </c>
      <c r="N35" s="315"/>
      <c r="O35" s="15" t="str">
        <f>AW15</f>
        <v/>
      </c>
      <c r="P35" s="15">
        <f>AV15</f>
        <v>0</v>
      </c>
      <c r="Q35" s="15" t="s">
        <v>14</v>
      </c>
      <c r="R35" s="52">
        <f>AT15</f>
        <v>0</v>
      </c>
      <c r="S35" s="16" t="str">
        <f>AS15</f>
        <v/>
      </c>
      <c r="T35" s="315"/>
      <c r="U35" s="70" t="str">
        <f>AW19</f>
        <v/>
      </c>
      <c r="V35" s="15">
        <f>AV19</f>
        <v>0</v>
      </c>
      <c r="W35" s="15" t="s">
        <v>14</v>
      </c>
      <c r="X35" s="73">
        <f>AT19</f>
        <v>0</v>
      </c>
      <c r="Y35" s="16" t="str">
        <f>AS19</f>
        <v/>
      </c>
      <c r="Z35" s="315"/>
      <c r="AA35" s="70" t="str">
        <f>AW23</f>
        <v/>
      </c>
      <c r="AB35" s="15">
        <f>AV23</f>
        <v>0</v>
      </c>
      <c r="AC35" s="15" t="s">
        <v>14</v>
      </c>
      <c r="AD35" s="52">
        <f>AT23</f>
        <v>0</v>
      </c>
      <c r="AE35" s="16" t="str">
        <f>AS23</f>
        <v/>
      </c>
      <c r="AF35" s="315"/>
      <c r="AG35" s="15" t="str">
        <f>AW27</f>
        <v/>
      </c>
      <c r="AH35" s="15">
        <f>AV27</f>
        <v>0</v>
      </c>
      <c r="AI35" s="15" t="s">
        <v>14</v>
      </c>
      <c r="AJ35" s="52">
        <f>AT27</f>
        <v>0</v>
      </c>
      <c r="AK35" s="16" t="str">
        <f>AS27</f>
        <v/>
      </c>
      <c r="AL35" s="315"/>
      <c r="AM35" s="15" t="str">
        <f>AW31</f>
        <v/>
      </c>
      <c r="AN35" s="15">
        <f>AV31</f>
        <v>0</v>
      </c>
      <c r="AO35" s="15" t="s">
        <v>14</v>
      </c>
      <c r="AP35" s="52">
        <f>AT31</f>
        <v>0</v>
      </c>
      <c r="AQ35" s="16" t="str">
        <f>AS31</f>
        <v/>
      </c>
      <c r="AR35" s="308"/>
      <c r="AS35" s="79"/>
      <c r="AT35" s="15"/>
      <c r="AU35" s="15" t="s">
        <v>14</v>
      </c>
      <c r="AV35" s="52"/>
      <c r="AW35" s="53"/>
      <c r="AX35" s="304"/>
      <c r="AY35" s="45" t="str">
        <f>IF(AZ35="","",IF(AZ35&gt;BB35,1,0))</f>
        <v/>
      </c>
      <c r="AZ35" s="48"/>
      <c r="BA35" s="66" t="s">
        <v>14</v>
      </c>
      <c r="BB35" s="67"/>
      <c r="BC35" s="45" t="str">
        <f>IF(BB35="","",IF(BB35&gt;AZ35,1,0))</f>
        <v/>
      </c>
      <c r="BD35" s="304"/>
      <c r="BE35" s="45" t="str">
        <f>IF(BF35="","",IF(BF35&gt;BH35,1,0))</f>
        <v/>
      </c>
      <c r="BF35" s="48"/>
      <c r="BG35" s="66" t="s">
        <v>14</v>
      </c>
      <c r="BH35" s="67"/>
      <c r="BI35" s="45" t="str">
        <f>IF(BH35="","",IF(BH35&gt;BF35,1,0))</f>
        <v/>
      </c>
      <c r="BJ35" s="297"/>
      <c r="BK35" s="297"/>
      <c r="BL35" s="297"/>
      <c r="BM35" s="286"/>
      <c r="BN35" s="260"/>
      <c r="BO35" s="260"/>
      <c r="BP35" s="260"/>
      <c r="BQ35" s="269"/>
      <c r="BR35" s="260"/>
      <c r="BS35" s="260"/>
      <c r="BT35" s="265"/>
      <c r="BU35" s="246"/>
      <c r="BW35" s="98"/>
    </row>
    <row r="36" spans="1:77" ht="12" hidden="1" customHeight="1" x14ac:dyDescent="0.2">
      <c r="A36" s="24">
        <f>$AX$2</f>
        <v>0</v>
      </c>
      <c r="B36" s="337">
        <f>$AX$4</f>
        <v>0</v>
      </c>
      <c r="C36" s="17"/>
      <c r="D36" s="18" t="str">
        <f>$BB$4</f>
        <v/>
      </c>
      <c r="E36" s="18" t="s">
        <v>14</v>
      </c>
      <c r="F36" s="18">
        <f>$AZ$4</f>
        <v>0</v>
      </c>
      <c r="G36" s="19"/>
      <c r="H36" s="319">
        <f>$AX$8</f>
        <v>0</v>
      </c>
      <c r="I36" s="9"/>
      <c r="J36" s="9">
        <f>BC8</f>
        <v>0</v>
      </c>
      <c r="K36" s="9" t="s">
        <v>14</v>
      </c>
      <c r="L36" s="49" t="str">
        <f>AY8</f>
        <v/>
      </c>
      <c r="M36" s="10"/>
      <c r="N36" s="305">
        <f>$AX$12</f>
        <v>0</v>
      </c>
      <c r="O36" s="9"/>
      <c r="P36" s="9">
        <f>BC12</f>
        <v>0</v>
      </c>
      <c r="Q36" s="9" t="s">
        <v>14</v>
      </c>
      <c r="R36" s="9" t="str">
        <f>$AY$12</f>
        <v/>
      </c>
      <c r="S36" s="10"/>
      <c r="T36" s="305">
        <f>$AX$16</f>
        <v>0</v>
      </c>
      <c r="U36" s="68"/>
      <c r="V36" s="9" t="str">
        <f>BB16</f>
        <v/>
      </c>
      <c r="W36" s="9" t="s">
        <v>14</v>
      </c>
      <c r="X36" s="49" t="str">
        <f>AY16</f>
        <v/>
      </c>
      <c r="Y36" s="10"/>
      <c r="Z36" s="305">
        <f>$AX$20</f>
        <v>0</v>
      </c>
      <c r="AA36" s="68"/>
      <c r="AB36" s="9" t="str">
        <f>BB20</f>
        <v/>
      </c>
      <c r="AC36" s="9" t="s">
        <v>14</v>
      </c>
      <c r="AD36" s="49" t="str">
        <f>AY20</f>
        <v/>
      </c>
      <c r="AE36" s="10"/>
      <c r="AF36" s="305">
        <f>$AX$24</f>
        <v>0</v>
      </c>
      <c r="AG36" s="9"/>
      <c r="AH36" s="9" t="str">
        <f>BB24</f>
        <v/>
      </c>
      <c r="AI36" s="9" t="s">
        <v>14</v>
      </c>
      <c r="AJ36" s="49" t="str">
        <f>AY24</f>
        <v/>
      </c>
      <c r="AK36" s="10"/>
      <c r="AL36" s="305">
        <f>$AX$28</f>
        <v>0</v>
      </c>
      <c r="AM36" s="9"/>
      <c r="AN36" s="9">
        <f>BC28</f>
        <v>0</v>
      </c>
      <c r="AO36" s="9" t="s">
        <v>14</v>
      </c>
      <c r="AP36" s="49" t="str">
        <f>AY28</f>
        <v/>
      </c>
      <c r="AQ36" s="10"/>
      <c r="AR36" s="305">
        <f>$AX$32</f>
        <v>0</v>
      </c>
      <c r="AS36" s="9"/>
      <c r="AT36" s="9" t="str">
        <f>BB32</f>
        <v/>
      </c>
      <c r="AU36" s="9" t="s">
        <v>14</v>
      </c>
      <c r="AV36" s="49" t="str">
        <f>AY32</f>
        <v/>
      </c>
      <c r="AW36" s="10"/>
      <c r="AX36" s="299"/>
      <c r="AY36" s="82"/>
      <c r="AZ36" s="9"/>
      <c r="BA36" s="9" t="s">
        <v>14</v>
      </c>
      <c r="BB36" s="49"/>
      <c r="BC36" s="10"/>
      <c r="BD36" s="302"/>
      <c r="BE36" s="43" t="str">
        <f>IF(BF37="","",SUM(BE37:BE39))</f>
        <v/>
      </c>
      <c r="BF36" s="44"/>
      <c r="BG36" s="63" t="s">
        <v>14</v>
      </c>
      <c r="BH36" s="43" t="str">
        <f>IF(BH37="","",SUM(BI37:BI39))</f>
        <v/>
      </c>
      <c r="BI36" s="44"/>
      <c r="BJ36" s="296">
        <f>SUMPRODUCT((D36=2)+(J36=2)+(V36=2)+(P36=2)+(AB36=2)+(AH36=2)+(AN36=2)+(AT36=2)+(BE36=2))</f>
        <v>0</v>
      </c>
      <c r="BK36" s="298" t="s">
        <v>14</v>
      </c>
      <c r="BL36" s="296">
        <f>SUMPRODUCT((L36=2)+(R36=2)+(X36=2)+(AC36=2)+(AJ36=2)+(AP36=2)+(AV36=2)+(BB36=2)+(BH36=2))</f>
        <v>0</v>
      </c>
      <c r="BM36" s="284">
        <f>SUM(BJ36*2)+BL36</f>
        <v>0</v>
      </c>
      <c r="BN36" s="258">
        <f>SUM(D36,J36,P36,V36,AB36,AG36,AN36,AT36,BE36)</f>
        <v>0</v>
      </c>
      <c r="BO36" s="258" t="s">
        <v>14</v>
      </c>
      <c r="BP36" s="258">
        <f>SUM(F36,L36,R36,X36,AD36,AJ36,AP36,AV36,BH36)</f>
        <v>0</v>
      </c>
      <c r="BQ36" s="267" t="e">
        <f>SUM(BN36/BP36)</f>
        <v>#DIV/0!</v>
      </c>
      <c r="BR36" s="258">
        <f>SUM(J37,J38,J39,P37,P38,P39,V37,V38,V39,AB37,AB38,AB39,AH37,AH38,AH39,AN37,AN38,AN39,AT37,AT38,AT39,AZ37,AZ38,AZ39,BF37,BF38,BF39,D37,D38,D39)</f>
        <v>0</v>
      </c>
      <c r="BS36" s="258">
        <f>SUM(F37,F38,F39,L37,L38,L39,R37,R38,R39,X37,X38,X39,AD37,AD38,AD39,AJ37,AJ38,AJ39,AP37,AP38,AP39,AV37,AV38,AV39,BB37,BB38,BB39,BH37,BH38,BH39)</f>
        <v>0</v>
      </c>
      <c r="BT36" s="263" t="e">
        <f>SUM(BR36/BS36)</f>
        <v>#DIV/0!</v>
      </c>
      <c r="BU36" s="245">
        <f>$BV36</f>
        <v>7</v>
      </c>
      <c r="BV36">
        <f>RANK(BY36,BY$4:BY$43)</f>
        <v>7</v>
      </c>
      <c r="BW36" s="98">
        <f>IF(BN36=0,0,IF(BP36=0,9,BQ36))</f>
        <v>0</v>
      </c>
      <c r="BX36">
        <f>IF(BR36=0,0,BT36)</f>
        <v>0</v>
      </c>
      <c r="BY36">
        <f>BJ36+0.01*BW36+0.00001*BX36</f>
        <v>0</v>
      </c>
    </row>
    <row r="37" spans="1:77" ht="12" hidden="1" customHeight="1" x14ac:dyDescent="0.2">
      <c r="A37" s="332">
        <f>$AX$3</f>
        <v>0</v>
      </c>
      <c r="B37" s="337"/>
      <c r="C37" s="11" t="str">
        <f>BC5</f>
        <v/>
      </c>
      <c r="D37" s="12">
        <f>BB5</f>
        <v>0</v>
      </c>
      <c r="E37" s="12" t="s">
        <v>14</v>
      </c>
      <c r="F37" s="12">
        <f>$AZ$5</f>
        <v>0</v>
      </c>
      <c r="G37" s="13" t="str">
        <f>AY5</f>
        <v/>
      </c>
      <c r="H37" s="320"/>
      <c r="I37" s="12" t="str">
        <f>BC9</f>
        <v/>
      </c>
      <c r="J37" s="12">
        <f>BB9</f>
        <v>0</v>
      </c>
      <c r="K37" s="12" t="s">
        <v>14</v>
      </c>
      <c r="L37" s="50">
        <f>AZ9</f>
        <v>0</v>
      </c>
      <c r="M37" s="13" t="str">
        <f>AY9</f>
        <v/>
      </c>
      <c r="N37" s="306"/>
      <c r="O37" s="12" t="str">
        <f>BC13</f>
        <v/>
      </c>
      <c r="P37" s="54">
        <f>BB13</f>
        <v>0</v>
      </c>
      <c r="Q37" s="12" t="s">
        <v>14</v>
      </c>
      <c r="R37" s="12">
        <f>AZ13</f>
        <v>0</v>
      </c>
      <c r="S37" s="74" t="str">
        <f>AY13</f>
        <v/>
      </c>
      <c r="T37" s="306"/>
      <c r="U37" s="69" t="str">
        <f>BC17</f>
        <v/>
      </c>
      <c r="V37" s="54">
        <f>BB17</f>
        <v>0</v>
      </c>
      <c r="W37" s="12" t="s">
        <v>14</v>
      </c>
      <c r="X37" s="50">
        <f>AZ17</f>
        <v>0</v>
      </c>
      <c r="Y37" s="13" t="str">
        <f>AY17</f>
        <v/>
      </c>
      <c r="Z37" s="306"/>
      <c r="AA37" s="69" t="str">
        <f>BC21</f>
        <v/>
      </c>
      <c r="AB37" s="12">
        <f>BB21</f>
        <v>0</v>
      </c>
      <c r="AC37" s="50" t="s">
        <v>14</v>
      </c>
      <c r="AD37" s="50">
        <f>AZ21</f>
        <v>0</v>
      </c>
      <c r="AE37" s="13" t="str">
        <f>AY21</f>
        <v/>
      </c>
      <c r="AF37" s="306"/>
      <c r="AG37" s="50" t="str">
        <f>BC25</f>
        <v/>
      </c>
      <c r="AH37" s="50">
        <f>BB25</f>
        <v>0</v>
      </c>
      <c r="AI37" s="12" t="s">
        <v>14</v>
      </c>
      <c r="AJ37" s="50">
        <f>AZ25</f>
        <v>0</v>
      </c>
      <c r="AK37" s="13" t="str">
        <f>AY25</f>
        <v/>
      </c>
      <c r="AL37" s="306"/>
      <c r="AM37" s="12" t="str">
        <f>BC29</f>
        <v/>
      </c>
      <c r="AN37" s="12">
        <f>BB29</f>
        <v>0</v>
      </c>
      <c r="AO37" s="12" t="s">
        <v>14</v>
      </c>
      <c r="AP37" s="50">
        <f>AZ29</f>
        <v>0</v>
      </c>
      <c r="AQ37" s="13" t="str">
        <f>AY29</f>
        <v/>
      </c>
      <c r="AR37" s="306"/>
      <c r="AS37" s="50" t="str">
        <f>BC33</f>
        <v/>
      </c>
      <c r="AT37" s="12">
        <f>BB33</f>
        <v>0</v>
      </c>
      <c r="AU37" s="84" t="s">
        <v>14</v>
      </c>
      <c r="AV37" s="50">
        <f>AZ33</f>
        <v>0</v>
      </c>
      <c r="AW37" s="13" t="str">
        <f>AY33</f>
        <v/>
      </c>
      <c r="AX37" s="300"/>
      <c r="AY37" s="83"/>
      <c r="AZ37" s="12"/>
      <c r="BA37" s="12" t="s">
        <v>14</v>
      </c>
      <c r="BB37" s="50"/>
      <c r="BC37" s="13"/>
      <c r="BD37" s="303"/>
      <c r="BE37" s="45" t="str">
        <f>IF(BF37="","",IF(BF37&gt;BH37,1,0))</f>
        <v/>
      </c>
      <c r="BF37" s="46"/>
      <c r="BG37" s="45" t="s">
        <v>14</v>
      </c>
      <c r="BH37" s="64"/>
      <c r="BI37" s="45" t="str">
        <f>IF(BH37="","",IF(BH37&gt;BF37,1,0))</f>
        <v/>
      </c>
      <c r="BJ37" s="294"/>
      <c r="BK37" s="294"/>
      <c r="BL37" s="294"/>
      <c r="BM37" s="285"/>
      <c r="BN37" s="259"/>
      <c r="BO37" s="259"/>
      <c r="BP37" s="259"/>
      <c r="BQ37" s="268"/>
      <c r="BR37" s="259"/>
      <c r="BS37" s="259"/>
      <c r="BT37" s="264"/>
      <c r="BU37" s="245"/>
      <c r="BW37" s="98"/>
    </row>
    <row r="38" spans="1:77" ht="12" hidden="1" customHeight="1" x14ac:dyDescent="0.2">
      <c r="A38" s="333"/>
      <c r="B38" s="337"/>
      <c r="C38" s="11" t="str">
        <f>BC6</f>
        <v/>
      </c>
      <c r="D38" s="12">
        <f>BB6</f>
        <v>0</v>
      </c>
      <c r="E38" s="12" t="s">
        <v>14</v>
      </c>
      <c r="F38" s="12">
        <f>AZ6</f>
        <v>0</v>
      </c>
      <c r="G38" s="13" t="str">
        <f>AY6</f>
        <v/>
      </c>
      <c r="H38" s="320"/>
      <c r="I38" s="12" t="str">
        <f>BC10</f>
        <v/>
      </c>
      <c r="J38" s="12">
        <f>BB10</f>
        <v>0</v>
      </c>
      <c r="K38" s="12" t="s">
        <v>14</v>
      </c>
      <c r="L38" s="50">
        <f>AZ10</f>
        <v>0</v>
      </c>
      <c r="M38" s="13" t="str">
        <f>AY10</f>
        <v/>
      </c>
      <c r="N38" s="306"/>
      <c r="O38" s="12" t="str">
        <f>BC14</f>
        <v/>
      </c>
      <c r="P38" s="55">
        <f>BB14</f>
        <v>0</v>
      </c>
      <c r="Q38" s="12" t="s">
        <v>14</v>
      </c>
      <c r="R38" s="12">
        <f>AZ14</f>
        <v>0</v>
      </c>
      <c r="S38" s="13" t="str">
        <f>AY14</f>
        <v/>
      </c>
      <c r="T38" s="306"/>
      <c r="U38" s="69" t="str">
        <f>BC18</f>
        <v/>
      </c>
      <c r="V38" s="55">
        <f>BB18</f>
        <v>0</v>
      </c>
      <c r="W38" s="12" t="s">
        <v>14</v>
      </c>
      <c r="X38" s="50">
        <f>AZ18</f>
        <v>0</v>
      </c>
      <c r="Y38" s="13" t="str">
        <f>AY18</f>
        <v/>
      </c>
      <c r="Z38" s="306"/>
      <c r="AA38" s="69" t="str">
        <f>BC22</f>
        <v/>
      </c>
      <c r="AB38" s="12">
        <f>BB22</f>
        <v>0</v>
      </c>
      <c r="AC38" s="50" t="s">
        <v>14</v>
      </c>
      <c r="AD38" s="50">
        <f>AZ22</f>
        <v>0</v>
      </c>
      <c r="AE38" s="13" t="str">
        <f>AY22</f>
        <v/>
      </c>
      <c r="AF38" s="306"/>
      <c r="AG38" s="50" t="str">
        <f>BC26</f>
        <v/>
      </c>
      <c r="AH38" s="50">
        <f>BB26</f>
        <v>0</v>
      </c>
      <c r="AI38" s="12" t="s">
        <v>14</v>
      </c>
      <c r="AJ38" s="50">
        <f>AZ26</f>
        <v>0</v>
      </c>
      <c r="AK38" s="13" t="str">
        <f>AY26</f>
        <v/>
      </c>
      <c r="AL38" s="306"/>
      <c r="AM38" s="12" t="str">
        <f>BC30</f>
        <v/>
      </c>
      <c r="AN38" s="12">
        <f>BB30</f>
        <v>0</v>
      </c>
      <c r="AO38" s="12" t="s">
        <v>14</v>
      </c>
      <c r="AP38" s="50">
        <f>AZ30</f>
        <v>0</v>
      </c>
      <c r="AQ38" s="13" t="str">
        <f>AY30</f>
        <v/>
      </c>
      <c r="AR38" s="306"/>
      <c r="AS38" s="50" t="str">
        <f>BC34</f>
        <v/>
      </c>
      <c r="AT38" s="12">
        <f>BB34</f>
        <v>0</v>
      </c>
      <c r="AU38" s="84" t="s">
        <v>14</v>
      </c>
      <c r="AV38" s="50">
        <f>AZ34</f>
        <v>0</v>
      </c>
      <c r="AW38" s="13" t="str">
        <f>AY34</f>
        <v/>
      </c>
      <c r="AX38" s="300"/>
      <c r="AY38" s="83"/>
      <c r="AZ38" s="12"/>
      <c r="BA38" s="12" t="s">
        <v>14</v>
      </c>
      <c r="BB38" s="50"/>
      <c r="BC38" s="13"/>
      <c r="BD38" s="303"/>
      <c r="BE38" s="45" t="str">
        <f>IF(BF38="","",IF(BF38&gt;BH38,1,0))</f>
        <v/>
      </c>
      <c r="BF38" s="47"/>
      <c r="BG38" s="45" t="s">
        <v>14</v>
      </c>
      <c r="BH38" s="65"/>
      <c r="BI38" s="45" t="str">
        <f>IF(BH38="","",IF(BH38&gt;BF38,1,0))</f>
        <v/>
      </c>
      <c r="BJ38" s="294"/>
      <c r="BK38" s="294"/>
      <c r="BL38" s="294"/>
      <c r="BM38" s="285"/>
      <c r="BN38" s="259"/>
      <c r="BO38" s="259"/>
      <c r="BP38" s="259"/>
      <c r="BQ38" s="268"/>
      <c r="BR38" s="259"/>
      <c r="BS38" s="259"/>
      <c r="BT38" s="264"/>
      <c r="BU38" s="245"/>
      <c r="BW38" s="98"/>
    </row>
    <row r="39" spans="1:77" ht="12" hidden="1" customHeight="1" x14ac:dyDescent="0.2">
      <c r="A39" s="334"/>
      <c r="B39" s="337"/>
      <c r="C39" s="14" t="str">
        <f>BC7</f>
        <v/>
      </c>
      <c r="D39" s="15">
        <f>BB7</f>
        <v>0</v>
      </c>
      <c r="E39" s="15" t="s">
        <v>14</v>
      </c>
      <c r="F39" s="15">
        <f>AZ7</f>
        <v>0</v>
      </c>
      <c r="G39" s="16" t="str">
        <f>AY7</f>
        <v/>
      </c>
      <c r="H39" s="321"/>
      <c r="I39" s="15" t="str">
        <f>BC11</f>
        <v/>
      </c>
      <c r="J39" s="15">
        <f>BB11</f>
        <v>0</v>
      </c>
      <c r="K39" s="15" t="s">
        <v>14</v>
      </c>
      <c r="L39" s="52">
        <f>AZ11</f>
        <v>0</v>
      </c>
      <c r="M39" s="16" t="str">
        <f>AY11</f>
        <v/>
      </c>
      <c r="N39" s="315"/>
      <c r="O39" s="15" t="str">
        <f>BC15</f>
        <v/>
      </c>
      <c r="P39" s="56">
        <f>BB15</f>
        <v>0</v>
      </c>
      <c r="Q39" s="15" t="s">
        <v>14</v>
      </c>
      <c r="R39" s="15">
        <f>AZ15</f>
        <v>0</v>
      </c>
      <c r="S39" s="16" t="str">
        <f>AY15</f>
        <v/>
      </c>
      <c r="T39" s="315"/>
      <c r="U39" s="70" t="str">
        <f>BC19</f>
        <v/>
      </c>
      <c r="V39" s="56">
        <f>BB19</f>
        <v>0</v>
      </c>
      <c r="W39" s="15" t="s">
        <v>14</v>
      </c>
      <c r="X39" s="52">
        <f>AZ19</f>
        <v>0</v>
      </c>
      <c r="Y39" s="16" t="str">
        <f>AY19</f>
        <v/>
      </c>
      <c r="Z39" s="315"/>
      <c r="AA39" s="70" t="str">
        <f>BC23</f>
        <v/>
      </c>
      <c r="AB39" s="15">
        <f>BB23</f>
        <v>0</v>
      </c>
      <c r="AC39" s="52" t="s">
        <v>14</v>
      </c>
      <c r="AD39" s="52">
        <f>AZ23</f>
        <v>0</v>
      </c>
      <c r="AE39" s="16" t="str">
        <f>AY23</f>
        <v/>
      </c>
      <c r="AF39" s="315"/>
      <c r="AG39" s="52" t="str">
        <f>BC27</f>
        <v/>
      </c>
      <c r="AH39" s="52">
        <f>BB27</f>
        <v>0</v>
      </c>
      <c r="AI39" s="15" t="s">
        <v>14</v>
      </c>
      <c r="AJ39" s="52">
        <f>AZ27</f>
        <v>0</v>
      </c>
      <c r="AK39" s="16" t="str">
        <f>AY27</f>
        <v/>
      </c>
      <c r="AL39" s="315"/>
      <c r="AM39" s="79" t="str">
        <f>BC31</f>
        <v/>
      </c>
      <c r="AN39" s="80">
        <f>BB31</f>
        <v>0</v>
      </c>
      <c r="AO39" s="80" t="s">
        <v>14</v>
      </c>
      <c r="AP39" s="85">
        <f>AZ31</f>
        <v>0</v>
      </c>
      <c r="AQ39" s="53" t="str">
        <f>AY31</f>
        <v/>
      </c>
      <c r="AR39" s="315"/>
      <c r="AS39" s="52" t="str">
        <f>BC35</f>
        <v/>
      </c>
      <c r="AT39" s="15">
        <f>BB35</f>
        <v>0</v>
      </c>
      <c r="AU39" s="86" t="s">
        <v>14</v>
      </c>
      <c r="AV39" s="52">
        <f>AZ35</f>
        <v>0</v>
      </c>
      <c r="AW39" s="16" t="str">
        <f>AY35</f>
        <v/>
      </c>
      <c r="AX39" s="308"/>
      <c r="AY39" s="79"/>
      <c r="AZ39" s="15"/>
      <c r="BA39" s="15" t="s">
        <v>14</v>
      </c>
      <c r="BB39" s="52"/>
      <c r="BC39" s="16"/>
      <c r="BD39" s="304"/>
      <c r="BE39" s="66" t="str">
        <f>IF(BF39="","",IF(BF39&gt;BH39,1,0))</f>
        <v/>
      </c>
      <c r="BF39" s="48"/>
      <c r="BG39" s="66" t="s">
        <v>14</v>
      </c>
      <c r="BH39" s="67"/>
      <c r="BI39" s="66" t="str">
        <f>IF(BH39="","",IF(BH39&gt;BF39,1,0))</f>
        <v/>
      </c>
      <c r="BJ39" s="297"/>
      <c r="BK39" s="297"/>
      <c r="BL39" s="297"/>
      <c r="BM39" s="286"/>
      <c r="BN39" s="260"/>
      <c r="BO39" s="260"/>
      <c r="BP39" s="260"/>
      <c r="BQ39" s="269"/>
      <c r="BR39" s="260"/>
      <c r="BS39" s="260"/>
      <c r="BT39" s="265"/>
      <c r="BU39" s="246"/>
      <c r="BW39" s="98"/>
    </row>
    <row r="40" spans="1:77" ht="12" hidden="1" customHeight="1" x14ac:dyDescent="0.2">
      <c r="A40" s="28">
        <f>$BD$2</f>
        <v>0</v>
      </c>
      <c r="B40" s="337">
        <f>$BD$4</f>
        <v>0</v>
      </c>
      <c r="C40" s="17"/>
      <c r="D40" s="18" t="str">
        <f>BH4</f>
        <v/>
      </c>
      <c r="E40" s="18" t="s">
        <v>14</v>
      </c>
      <c r="F40" s="18" t="str">
        <f>BE4</f>
        <v/>
      </c>
      <c r="G40" s="19"/>
      <c r="H40" s="319">
        <f>$BD$8</f>
        <v>0</v>
      </c>
      <c r="I40" s="9"/>
      <c r="J40" s="9" t="str">
        <f>BH8</f>
        <v/>
      </c>
      <c r="K40" s="9" t="s">
        <v>14</v>
      </c>
      <c r="L40" s="49">
        <f>BF8</f>
        <v>0</v>
      </c>
      <c r="M40" s="10"/>
      <c r="N40" s="305">
        <f>$BD$12</f>
        <v>0</v>
      </c>
      <c r="O40" s="9"/>
      <c r="P40" s="9" t="str">
        <f>BH12</f>
        <v/>
      </c>
      <c r="Q40" s="9" t="s">
        <v>14</v>
      </c>
      <c r="R40" s="49" t="str">
        <f>$BE$12</f>
        <v/>
      </c>
      <c r="S40" s="10"/>
      <c r="T40" s="305">
        <f>$BD$16</f>
        <v>0</v>
      </c>
      <c r="U40" s="68"/>
      <c r="V40" s="9" t="str">
        <f>BH16</f>
        <v/>
      </c>
      <c r="W40" s="9" t="s">
        <v>14</v>
      </c>
      <c r="X40" s="9" t="str">
        <f>BE16</f>
        <v/>
      </c>
      <c r="Y40" s="10"/>
      <c r="Z40" s="305">
        <f>$BD$20</f>
        <v>0</v>
      </c>
      <c r="AA40" s="68"/>
      <c r="AB40" s="9" t="str">
        <f>BH20</f>
        <v/>
      </c>
      <c r="AC40" s="9" t="s">
        <v>14</v>
      </c>
      <c r="AD40" s="49" t="str">
        <f>BE20</f>
        <v/>
      </c>
      <c r="AE40" s="10"/>
      <c r="AF40" s="305">
        <f>$BD$24</f>
        <v>0</v>
      </c>
      <c r="AG40" s="9"/>
      <c r="AH40" s="9" t="str">
        <f>BH24</f>
        <v/>
      </c>
      <c r="AI40" s="9" t="s">
        <v>14</v>
      </c>
      <c r="AJ40" s="49">
        <f>BF24</f>
        <v>0</v>
      </c>
      <c r="AK40" s="10"/>
      <c r="AL40" s="305">
        <f>$BD$28</f>
        <v>0</v>
      </c>
      <c r="AM40" s="9"/>
      <c r="AN40" s="9" t="str">
        <f>BH28</f>
        <v/>
      </c>
      <c r="AO40" s="9" t="s">
        <v>14</v>
      </c>
      <c r="AP40" s="49" t="str">
        <f>BE28</f>
        <v/>
      </c>
      <c r="AQ40" s="10"/>
      <c r="AR40" s="305">
        <f>$BD$32</f>
        <v>0</v>
      </c>
      <c r="AS40" s="9"/>
      <c r="AT40" s="9" t="str">
        <f>BH32</f>
        <v/>
      </c>
      <c r="AU40" s="9" t="s">
        <v>14</v>
      </c>
      <c r="AV40" s="49" t="str">
        <f>BE32</f>
        <v/>
      </c>
      <c r="AW40" s="10"/>
      <c r="AX40" s="305">
        <f>$BD$36</f>
        <v>0</v>
      </c>
      <c r="AY40" s="83"/>
      <c r="AZ40" s="18" t="str">
        <f>BH36</f>
        <v/>
      </c>
      <c r="BA40" s="18" t="s">
        <v>14</v>
      </c>
      <c r="BB40" s="81" t="str">
        <f>BE36</f>
        <v/>
      </c>
      <c r="BC40" s="88"/>
      <c r="BD40" s="299"/>
      <c r="BE40" s="83"/>
      <c r="BF40" s="18"/>
      <c r="BG40" s="18" t="s">
        <v>14</v>
      </c>
      <c r="BH40" s="81"/>
      <c r="BI40" s="93"/>
      <c r="BJ40" s="296">
        <f>SUMPRODUCT((J40=2)+(P40=2)+(V40=2)+(AB40=2)+(AH40=2)+(D40=2)+(AN40=2)+(AT40=2)+(AZ40=2))</f>
        <v>0</v>
      </c>
      <c r="BK40" s="294" t="s">
        <v>14</v>
      </c>
      <c r="BL40" s="296">
        <f>SUMPRODUCT((L40=2)+(R40=2)+(X40=2)+(AD40=2)+(AJ40=2)+(F40=2)+(AP40=2)+(AV40=2)+(BB40=2))</f>
        <v>0</v>
      </c>
      <c r="BM40" s="284">
        <f>SUM(BJ40*2)+BL40</f>
        <v>0</v>
      </c>
      <c r="BN40" s="261">
        <f>SUM(D40,J40,P40,V40,AB40,AH40,AN40,AT40,AZ40,BD40)</f>
        <v>0</v>
      </c>
      <c r="BO40" s="261" t="s">
        <v>14</v>
      </c>
      <c r="BP40" s="261">
        <f>SUM(F40,L40,R40,X40,AD40,AJ40,AP40,AV40,BB40)</f>
        <v>0</v>
      </c>
      <c r="BQ40" s="267" t="e">
        <f>SUM(BN40/BP40)</f>
        <v>#DIV/0!</v>
      </c>
      <c r="BR40" s="261">
        <f>SUM(J41,J42,J43,P41,P42,P43,V41,V42,V43,AB41,AB42,AB43,AH41,AH42,AH43,AN41,AN42,AN43,AT41,AT42,AT43,AZ41,AZ42,AZ43,BF41,BF42,BF43,D41,D42,D43)</f>
        <v>0</v>
      </c>
      <c r="BS40" s="261">
        <f>SUM(F41,F42,F43,L41,L42,L43,R41,R42,R43,X41,X42,X43,AD41,AD42,AD43,AJ41,AJ42,AJ43,AP41,AP42,AP43,AV41,AV42,AV43,BB41,BB42,BB43,BH41,BH42,BH43)</f>
        <v>0</v>
      </c>
      <c r="BT40" s="263" t="e">
        <f>SUM(BR40/BS40)</f>
        <v>#DIV/0!</v>
      </c>
      <c r="BU40" s="247">
        <f>$BV40</f>
        <v>7</v>
      </c>
      <c r="BV40">
        <f>RANK(BY40,BY$4:BY$43)</f>
        <v>7</v>
      </c>
      <c r="BW40" s="98">
        <f>IF(BN40=0,0,IF(BP40=0,9,BQ40))</f>
        <v>0</v>
      </c>
      <c r="BX40">
        <f>IF(BR40=0,0,BT40)</f>
        <v>0</v>
      </c>
      <c r="BY40">
        <f>BJ40+0.01*BW40+0.00001*BX40</f>
        <v>0</v>
      </c>
    </row>
    <row r="41" spans="1:77" ht="12" hidden="1" customHeight="1" x14ac:dyDescent="0.2">
      <c r="A41" s="332">
        <f>$BD$3</f>
        <v>0</v>
      </c>
      <c r="B41" s="337"/>
      <c r="C41" s="11" t="str">
        <f>BI5</f>
        <v/>
      </c>
      <c r="D41" s="12">
        <f>BH5</f>
        <v>0</v>
      </c>
      <c r="E41" s="12" t="s">
        <v>14</v>
      </c>
      <c r="F41" s="12">
        <f>BF5</f>
        <v>0</v>
      </c>
      <c r="G41" s="13" t="str">
        <f>BE5</f>
        <v/>
      </c>
      <c r="H41" s="320"/>
      <c r="I41" s="12" t="str">
        <f>BI9</f>
        <v/>
      </c>
      <c r="J41" s="12">
        <f>BH9</f>
        <v>0</v>
      </c>
      <c r="K41" s="12" t="s">
        <v>14</v>
      </c>
      <c r="L41" s="50">
        <f>BF9</f>
        <v>0</v>
      </c>
      <c r="M41" s="13" t="str">
        <f>BE9</f>
        <v/>
      </c>
      <c r="N41" s="306"/>
      <c r="O41" s="12" t="str">
        <f>BI13</f>
        <v/>
      </c>
      <c r="P41" s="12">
        <f>BH13</f>
        <v>0</v>
      </c>
      <c r="Q41" s="12" t="s">
        <v>14</v>
      </c>
      <c r="R41" s="50">
        <f>BF13</f>
        <v>0</v>
      </c>
      <c r="S41" s="13" t="str">
        <f>BE13</f>
        <v/>
      </c>
      <c r="T41" s="306"/>
      <c r="U41" s="69" t="str">
        <f>BI17</f>
        <v/>
      </c>
      <c r="V41" s="12">
        <f>BH17</f>
        <v>0</v>
      </c>
      <c r="W41" s="12" t="s">
        <v>14</v>
      </c>
      <c r="X41" s="12">
        <f>BF17</f>
        <v>0</v>
      </c>
      <c r="Y41" s="13" t="str">
        <f>BE17</f>
        <v/>
      </c>
      <c r="Z41" s="306"/>
      <c r="AA41" s="69" t="str">
        <f>BI21</f>
        <v/>
      </c>
      <c r="AB41" s="12">
        <f>BH21</f>
        <v>0</v>
      </c>
      <c r="AC41" s="12" t="s">
        <v>14</v>
      </c>
      <c r="AD41" s="50">
        <f>BF21</f>
        <v>0</v>
      </c>
      <c r="AE41" s="13" t="str">
        <f>BE21</f>
        <v/>
      </c>
      <c r="AF41" s="306"/>
      <c r="AG41" s="12" t="str">
        <f>BI25</f>
        <v/>
      </c>
      <c r="AH41" s="12">
        <f>BH25</f>
        <v>0</v>
      </c>
      <c r="AI41" s="12" t="s">
        <v>14</v>
      </c>
      <c r="AJ41" s="50">
        <f>BF25</f>
        <v>0</v>
      </c>
      <c r="AK41" s="13" t="str">
        <f>BE25</f>
        <v/>
      </c>
      <c r="AL41" s="306"/>
      <c r="AM41" s="12" t="str">
        <f>BI29</f>
        <v/>
      </c>
      <c r="AN41" s="12">
        <f>BH29</f>
        <v>0</v>
      </c>
      <c r="AO41" s="12" t="s">
        <v>14</v>
      </c>
      <c r="AP41" s="50">
        <f>BF29</f>
        <v>0</v>
      </c>
      <c r="AQ41" s="13" t="str">
        <f>BE29</f>
        <v/>
      </c>
      <c r="AR41" s="306"/>
      <c r="AS41" s="12" t="str">
        <f>BI33</f>
        <v/>
      </c>
      <c r="AT41" s="12">
        <f>BH33</f>
        <v>0</v>
      </c>
      <c r="AU41" s="12" t="s">
        <v>14</v>
      </c>
      <c r="AV41" s="50">
        <f>BF33</f>
        <v>0</v>
      </c>
      <c r="AW41" s="13" t="str">
        <f>BE33</f>
        <v/>
      </c>
      <c r="AX41" s="306"/>
      <c r="AY41" s="12" t="str">
        <f>BI37</f>
        <v/>
      </c>
      <c r="AZ41" s="12">
        <f>BH37</f>
        <v>0</v>
      </c>
      <c r="BA41" s="12" t="s">
        <v>14</v>
      </c>
      <c r="BB41" s="50">
        <f>BF37</f>
        <v>0</v>
      </c>
      <c r="BC41" s="89" t="str">
        <f>BE37</f>
        <v/>
      </c>
      <c r="BD41" s="300"/>
      <c r="BE41" s="12"/>
      <c r="BF41" s="12"/>
      <c r="BG41" s="12" t="s">
        <v>14</v>
      </c>
      <c r="BH41" s="50"/>
      <c r="BI41" s="12"/>
      <c r="BJ41" s="294"/>
      <c r="BK41" s="294"/>
      <c r="BL41" s="294"/>
      <c r="BM41" s="285"/>
      <c r="BN41" s="259"/>
      <c r="BO41" s="259"/>
      <c r="BP41" s="259"/>
      <c r="BQ41" s="268"/>
      <c r="BR41" s="259"/>
      <c r="BS41" s="259"/>
      <c r="BT41" s="264"/>
      <c r="BU41" s="245"/>
      <c r="BW41" s="98"/>
    </row>
    <row r="42" spans="1:77" ht="12" hidden="1" customHeight="1" x14ac:dyDescent="0.2">
      <c r="A42" s="333"/>
      <c r="B42" s="337"/>
      <c r="C42" s="11" t="str">
        <f>BI6</f>
        <v/>
      </c>
      <c r="D42" s="12">
        <f>BH6</f>
        <v>0</v>
      </c>
      <c r="E42" s="12" t="s">
        <v>14</v>
      </c>
      <c r="F42" s="12">
        <f>BF6</f>
        <v>0</v>
      </c>
      <c r="G42" s="13" t="str">
        <f>BE6</f>
        <v/>
      </c>
      <c r="H42" s="320"/>
      <c r="I42" s="12" t="str">
        <f>BI10</f>
        <v/>
      </c>
      <c r="J42" s="12">
        <f>BH10</f>
        <v>0</v>
      </c>
      <c r="K42" s="12" t="s">
        <v>14</v>
      </c>
      <c r="L42" s="50">
        <f>BF10</f>
        <v>0</v>
      </c>
      <c r="M42" s="13" t="str">
        <f>BE10</f>
        <v/>
      </c>
      <c r="N42" s="306"/>
      <c r="O42" s="12" t="str">
        <f>BI14</f>
        <v/>
      </c>
      <c r="P42" s="12">
        <f>BH14</f>
        <v>0</v>
      </c>
      <c r="Q42" s="12" t="s">
        <v>14</v>
      </c>
      <c r="R42" s="50">
        <f>BF14</f>
        <v>0</v>
      </c>
      <c r="S42" s="13" t="str">
        <f>BE14</f>
        <v/>
      </c>
      <c r="T42" s="306"/>
      <c r="U42" s="69" t="str">
        <f>BI18</f>
        <v/>
      </c>
      <c r="V42" s="12">
        <f>BH18</f>
        <v>0</v>
      </c>
      <c r="W42" s="12" t="s">
        <v>14</v>
      </c>
      <c r="X42" s="12">
        <f>BF18</f>
        <v>0</v>
      </c>
      <c r="Y42" s="13" t="str">
        <f>BE18</f>
        <v/>
      </c>
      <c r="Z42" s="306"/>
      <c r="AA42" s="69" t="str">
        <f>BI22</f>
        <v/>
      </c>
      <c r="AB42" s="12">
        <f>BH22</f>
        <v>0</v>
      </c>
      <c r="AC42" s="12" t="s">
        <v>14</v>
      </c>
      <c r="AD42" s="50">
        <f>BF22</f>
        <v>0</v>
      </c>
      <c r="AE42" s="13" t="str">
        <f>BE22</f>
        <v/>
      </c>
      <c r="AF42" s="306"/>
      <c r="AG42" s="12" t="str">
        <f>BI26</f>
        <v/>
      </c>
      <c r="AH42" s="12">
        <f>BH26</f>
        <v>0</v>
      </c>
      <c r="AI42" s="12" t="s">
        <v>14</v>
      </c>
      <c r="AJ42" s="50">
        <f>BF26</f>
        <v>0</v>
      </c>
      <c r="AK42" s="13" t="str">
        <f>BE26</f>
        <v/>
      </c>
      <c r="AL42" s="306"/>
      <c r="AM42" s="12" t="str">
        <f>BI30</f>
        <v/>
      </c>
      <c r="AN42" s="12">
        <f>BH30</f>
        <v>0</v>
      </c>
      <c r="AO42" s="12" t="s">
        <v>14</v>
      </c>
      <c r="AP42" s="50">
        <f>BF30</f>
        <v>0</v>
      </c>
      <c r="AQ42" s="13" t="str">
        <f>BE30</f>
        <v/>
      </c>
      <c r="AR42" s="306"/>
      <c r="AS42" s="12" t="str">
        <f>BI34</f>
        <v/>
      </c>
      <c r="AT42" s="12">
        <f>BH34</f>
        <v>0</v>
      </c>
      <c r="AU42" s="12" t="s">
        <v>14</v>
      </c>
      <c r="AV42" s="50">
        <f>BF34</f>
        <v>0</v>
      </c>
      <c r="AW42" s="13" t="str">
        <f>BE34</f>
        <v/>
      </c>
      <c r="AX42" s="306"/>
      <c r="AY42" s="12" t="str">
        <f>BI38</f>
        <v/>
      </c>
      <c r="AZ42" s="12">
        <f>BH38</f>
        <v>0</v>
      </c>
      <c r="BA42" s="12" t="s">
        <v>14</v>
      </c>
      <c r="BB42" s="50">
        <f>BF38</f>
        <v>0</v>
      </c>
      <c r="BC42" s="90" t="str">
        <f>BE38</f>
        <v/>
      </c>
      <c r="BD42" s="300"/>
      <c r="BE42" s="12"/>
      <c r="BF42" s="12"/>
      <c r="BG42" s="12" t="s">
        <v>14</v>
      </c>
      <c r="BH42" s="50"/>
      <c r="BI42" s="12"/>
      <c r="BJ42" s="294"/>
      <c r="BK42" s="294"/>
      <c r="BL42" s="294"/>
      <c r="BM42" s="285"/>
      <c r="BN42" s="259"/>
      <c r="BO42" s="259"/>
      <c r="BP42" s="259"/>
      <c r="BQ42" s="268"/>
      <c r="BR42" s="259"/>
      <c r="BS42" s="259"/>
      <c r="BT42" s="264"/>
      <c r="BU42" s="245"/>
      <c r="BW42" s="98"/>
    </row>
    <row r="43" spans="1:77" ht="12" hidden="1" customHeight="1" x14ac:dyDescent="0.2">
      <c r="A43" s="335"/>
      <c r="B43" s="343"/>
      <c r="C43" s="29" t="str">
        <f>BI7</f>
        <v/>
      </c>
      <c r="D43" s="30">
        <f>BH7</f>
        <v>0</v>
      </c>
      <c r="E43" s="30" t="s">
        <v>14</v>
      </c>
      <c r="F43" s="30">
        <f>BF7</f>
        <v>0</v>
      </c>
      <c r="G43" s="31" t="str">
        <f>BE7</f>
        <v/>
      </c>
      <c r="H43" s="325"/>
      <c r="I43" s="30" t="str">
        <f>BI11</f>
        <v/>
      </c>
      <c r="J43" s="30">
        <f>BH11</f>
        <v>0</v>
      </c>
      <c r="K43" s="30" t="s">
        <v>14</v>
      </c>
      <c r="L43" s="57">
        <f>BF11</f>
        <v>0</v>
      </c>
      <c r="M43" s="31" t="str">
        <f>BE11</f>
        <v/>
      </c>
      <c r="N43" s="307"/>
      <c r="O43" s="30" t="str">
        <f>BI15</f>
        <v/>
      </c>
      <c r="P43" s="30">
        <f>BH15</f>
        <v>0</v>
      </c>
      <c r="Q43" s="30" t="s">
        <v>14</v>
      </c>
      <c r="R43" s="57">
        <f>BF15</f>
        <v>0</v>
      </c>
      <c r="S43" s="31" t="str">
        <f>BE15</f>
        <v/>
      </c>
      <c r="T43" s="307"/>
      <c r="U43" s="75" t="str">
        <f>BI19</f>
        <v/>
      </c>
      <c r="V43" s="30">
        <f>BH19</f>
        <v>0</v>
      </c>
      <c r="W43" s="30" t="s">
        <v>14</v>
      </c>
      <c r="X43" s="30">
        <f>BF19</f>
        <v>0</v>
      </c>
      <c r="Y43" s="31" t="str">
        <f>BE19</f>
        <v/>
      </c>
      <c r="Z43" s="307"/>
      <c r="AA43" s="76" t="str">
        <f>BI23</f>
        <v/>
      </c>
      <c r="AB43" s="30">
        <f>BH23</f>
        <v>0</v>
      </c>
      <c r="AC43" s="30" t="s">
        <v>14</v>
      </c>
      <c r="AD43" s="57">
        <f>BF23</f>
        <v>0</v>
      </c>
      <c r="AE43" s="31" t="str">
        <f>BE23</f>
        <v/>
      </c>
      <c r="AF43" s="307"/>
      <c r="AG43" s="30" t="str">
        <f>BI27</f>
        <v/>
      </c>
      <c r="AH43" s="30">
        <f>BH27</f>
        <v>0</v>
      </c>
      <c r="AI43" s="30" t="s">
        <v>14</v>
      </c>
      <c r="AJ43" s="57">
        <f>BF27</f>
        <v>0</v>
      </c>
      <c r="AK43" s="31" t="str">
        <f>BE27</f>
        <v/>
      </c>
      <c r="AL43" s="307"/>
      <c r="AM43" s="30" t="str">
        <f>BI31</f>
        <v/>
      </c>
      <c r="AN43" s="30">
        <f>BH31</f>
        <v>0</v>
      </c>
      <c r="AO43" s="30" t="s">
        <v>14</v>
      </c>
      <c r="AP43" s="57">
        <f>BF31</f>
        <v>0</v>
      </c>
      <c r="AQ43" s="31" t="str">
        <f>BE31</f>
        <v/>
      </c>
      <c r="AR43" s="307"/>
      <c r="AS43" s="30" t="str">
        <f>BI35</f>
        <v/>
      </c>
      <c r="AT43" s="30">
        <f>BH35</f>
        <v>0</v>
      </c>
      <c r="AU43" s="30" t="s">
        <v>14</v>
      </c>
      <c r="AV43" s="57">
        <f>BF35</f>
        <v>0</v>
      </c>
      <c r="AW43" s="31" t="str">
        <f>BE35</f>
        <v/>
      </c>
      <c r="AX43" s="307"/>
      <c r="AY43" s="91" t="str">
        <f>BI39</f>
        <v/>
      </c>
      <c r="AZ43" s="30">
        <f>BH39</f>
        <v>0</v>
      </c>
      <c r="BA43" s="30" t="s">
        <v>14</v>
      </c>
      <c r="BB43" s="57">
        <f>BF39</f>
        <v>0</v>
      </c>
      <c r="BC43" s="92" t="str">
        <f>BE39</f>
        <v/>
      </c>
      <c r="BD43" s="301"/>
      <c r="BE43" s="91"/>
      <c r="BF43" s="30"/>
      <c r="BG43" s="30" t="s">
        <v>14</v>
      </c>
      <c r="BH43" s="57"/>
      <c r="BI43" s="94"/>
      <c r="BJ43" s="297"/>
      <c r="BK43" s="295"/>
      <c r="BL43" s="297"/>
      <c r="BM43" s="286"/>
      <c r="BN43" s="262"/>
      <c r="BO43" s="262"/>
      <c r="BP43" s="262"/>
      <c r="BQ43" s="270"/>
      <c r="BR43" s="262"/>
      <c r="BS43" s="262"/>
      <c r="BT43" s="266"/>
      <c r="BU43" s="248"/>
    </row>
    <row r="44" spans="1:77" ht="13.8" thickTop="1" x14ac:dyDescent="0.2">
      <c r="BJ44" s="347"/>
      <c r="BK44" s="347"/>
      <c r="BL44" s="348"/>
      <c r="BM44" s="349"/>
      <c r="BN44" s="349"/>
      <c r="BQ44" s="97"/>
    </row>
    <row r="45" spans="1:77" x14ac:dyDescent="0.2">
      <c r="BQ45" s="97"/>
    </row>
    <row r="46" spans="1:77" ht="19.5" customHeight="1" x14ac:dyDescent="0.2"/>
    <row r="47" spans="1:77" ht="15" customHeight="1" x14ac:dyDescent="0.2"/>
    <row r="49" spans="1:61" ht="41.25" customHeight="1" thickTop="1" x14ac:dyDescent="0.2">
      <c r="A49" s="32" t="str">
        <f>$A$3</f>
        <v>チーム名</v>
      </c>
      <c r="B49" s="368" t="str">
        <f>$B$3</f>
        <v>甚目寺☆空</v>
      </c>
      <c r="C49" s="369"/>
      <c r="D49" s="369"/>
      <c r="E49" s="369"/>
      <c r="F49" s="369"/>
      <c r="G49" s="370"/>
      <c r="H49" s="351" t="str">
        <f>H3</f>
        <v>ハッピー</v>
      </c>
      <c r="I49" s="351"/>
      <c r="J49" s="351"/>
      <c r="K49" s="351"/>
      <c r="L49" s="351"/>
      <c r="M49" s="351"/>
      <c r="N49" s="351" t="str">
        <f>$N$3</f>
        <v>as one　B</v>
      </c>
      <c r="O49" s="351"/>
      <c r="P49" s="351"/>
      <c r="Q49" s="351"/>
      <c r="R49" s="351"/>
      <c r="S49" s="351"/>
      <c r="T49" s="351" t="str">
        <f>$T$3</f>
        <v>ベストマッチ</v>
      </c>
      <c r="U49" s="351"/>
      <c r="V49" s="351"/>
      <c r="W49" s="351"/>
      <c r="X49" s="351"/>
      <c r="Y49" s="351"/>
      <c r="Z49" s="351" t="str">
        <f>$Z$3</f>
        <v>雅やか</v>
      </c>
      <c r="AA49" s="351"/>
      <c r="AB49" s="351"/>
      <c r="AC49" s="351"/>
      <c r="AD49" s="351"/>
      <c r="AE49" s="351"/>
      <c r="AF49" s="351" t="str">
        <f>$AF$3</f>
        <v>ＵＮＦＡＩＲ奥田班</v>
      </c>
      <c r="AG49" s="351"/>
      <c r="AH49" s="351"/>
      <c r="AI49" s="351"/>
      <c r="AJ49" s="351"/>
      <c r="AK49" s="351"/>
      <c r="AL49" s="351">
        <f>$AL$3</f>
        <v>0</v>
      </c>
      <c r="AM49" s="351"/>
      <c r="AN49" s="351"/>
      <c r="AO49" s="351"/>
      <c r="AP49" s="351"/>
      <c r="AQ49" s="351"/>
      <c r="AR49" s="351">
        <f>$AR$3</f>
        <v>0</v>
      </c>
      <c r="AS49" s="351"/>
      <c r="AT49" s="351"/>
      <c r="AU49" s="351"/>
      <c r="AV49" s="351"/>
      <c r="AW49" s="351"/>
      <c r="AX49" s="351">
        <f>$AX$3</f>
        <v>0</v>
      </c>
      <c r="AY49" s="351"/>
      <c r="AZ49" s="351"/>
      <c r="BA49" s="351"/>
      <c r="BB49" s="351"/>
      <c r="BC49" s="351"/>
      <c r="BD49" s="351">
        <f>$BD$3</f>
        <v>0</v>
      </c>
      <c r="BE49" s="351"/>
      <c r="BF49" s="351"/>
      <c r="BG49" s="351"/>
      <c r="BH49" s="351"/>
      <c r="BI49" s="352"/>
    </row>
    <row r="50" spans="1:61" ht="22.5" customHeight="1" thickBot="1" x14ac:dyDescent="0.25">
      <c r="A50" s="33" t="s">
        <v>11</v>
      </c>
      <c r="B50" s="326">
        <f>$BU$4</f>
        <v>2</v>
      </c>
      <c r="C50" s="326"/>
      <c r="D50" s="326"/>
      <c r="E50" s="326"/>
      <c r="F50" s="326"/>
      <c r="G50" s="326"/>
      <c r="H50" s="326">
        <f>$BU$8</f>
        <v>5</v>
      </c>
      <c r="I50" s="326"/>
      <c r="J50" s="326"/>
      <c r="K50" s="326"/>
      <c r="L50" s="326"/>
      <c r="M50" s="326"/>
      <c r="N50" s="326">
        <f>$BU$12</f>
        <v>4</v>
      </c>
      <c r="O50" s="326"/>
      <c r="P50" s="326"/>
      <c r="Q50" s="326"/>
      <c r="R50" s="326"/>
      <c r="S50" s="326"/>
      <c r="T50" s="326">
        <f>$BU$16</f>
        <v>3</v>
      </c>
      <c r="U50" s="326"/>
      <c r="V50" s="326"/>
      <c r="W50" s="326"/>
      <c r="X50" s="326"/>
      <c r="Y50" s="326"/>
      <c r="Z50" s="326">
        <f>$BU$20</f>
        <v>6</v>
      </c>
      <c r="AA50" s="326"/>
      <c r="AB50" s="326"/>
      <c r="AC50" s="326"/>
      <c r="AD50" s="326"/>
      <c r="AE50" s="326"/>
      <c r="AF50" s="326">
        <f>$BU$24</f>
        <v>1</v>
      </c>
      <c r="AG50" s="326"/>
      <c r="AH50" s="326"/>
      <c r="AI50" s="326"/>
      <c r="AJ50" s="326"/>
      <c r="AK50" s="326"/>
      <c r="AL50" s="326">
        <f>$BU$28</f>
        <v>7</v>
      </c>
      <c r="AM50" s="326"/>
      <c r="AN50" s="326"/>
      <c r="AO50" s="326"/>
      <c r="AP50" s="326"/>
      <c r="AQ50" s="326"/>
      <c r="AR50" s="326">
        <f>$BU$32</f>
        <v>7</v>
      </c>
      <c r="AS50" s="326"/>
      <c r="AT50" s="326"/>
      <c r="AU50" s="326"/>
      <c r="AV50" s="326"/>
      <c r="AW50" s="326"/>
      <c r="AX50" s="326">
        <f>$BU$36</f>
        <v>7</v>
      </c>
      <c r="AY50" s="326"/>
      <c r="AZ50" s="326"/>
      <c r="BA50" s="326"/>
      <c r="BB50" s="326"/>
      <c r="BC50" s="326"/>
      <c r="BD50" s="326">
        <f>$BU$40</f>
        <v>7</v>
      </c>
      <c r="BE50" s="326"/>
      <c r="BF50" s="326"/>
      <c r="BG50" s="326"/>
      <c r="BH50" s="326"/>
      <c r="BI50" s="327"/>
    </row>
    <row r="51" spans="1:61" ht="12" customHeight="1" thickTop="1" x14ac:dyDescent="0.2"/>
    <row r="52" spans="1:61" ht="12" customHeight="1" x14ac:dyDescent="0.2"/>
    <row r="53" spans="1:61" ht="12" customHeight="1" x14ac:dyDescent="0.2"/>
    <row r="54" spans="1:61" ht="12" customHeight="1" x14ac:dyDescent="0.2"/>
    <row r="55" spans="1:61" ht="12" customHeight="1" x14ac:dyDescent="0.2"/>
    <row r="56" spans="1:61" ht="12" customHeight="1" x14ac:dyDescent="0.2"/>
    <row r="57" spans="1:61" ht="12" customHeight="1" x14ac:dyDescent="0.2"/>
    <row r="58" spans="1:61" ht="12" customHeight="1" x14ac:dyDescent="0.2"/>
    <row r="59" spans="1:61" ht="12" customHeight="1" x14ac:dyDescent="0.2"/>
    <row r="60" spans="1:61" ht="12" customHeight="1" x14ac:dyDescent="0.2"/>
    <row r="61" spans="1:61" ht="12" customHeight="1" x14ac:dyDescent="0.2"/>
    <row r="62" spans="1:61" ht="12" customHeight="1" x14ac:dyDescent="0.2"/>
    <row r="63" spans="1:61" ht="12" customHeight="1" x14ac:dyDescent="0.2"/>
    <row r="64" spans="1:61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111" spans="58:58" x14ac:dyDescent="0.2">
      <c r="BF111" s="101"/>
    </row>
  </sheetData>
  <mergeCells count="282">
    <mergeCell ref="AX50:BC50"/>
    <mergeCell ref="BD50:BI50"/>
    <mergeCell ref="AX49:BC49"/>
    <mergeCell ref="BD49:BI49"/>
    <mergeCell ref="B50:G50"/>
    <mergeCell ref="H50:M50"/>
    <mergeCell ref="N50:S50"/>
    <mergeCell ref="T50:Y50"/>
    <mergeCell ref="Z50:AE50"/>
    <mergeCell ref="AF50:AK50"/>
    <mergeCell ref="AL50:AQ50"/>
    <mergeCell ref="AR50:AW50"/>
    <mergeCell ref="BJ44:BK44"/>
    <mergeCell ref="BL44:BN44"/>
    <mergeCell ref="B49:G49"/>
    <mergeCell ref="H49:M49"/>
    <mergeCell ref="N49:S49"/>
    <mergeCell ref="T49:Y49"/>
    <mergeCell ref="Z49:AE49"/>
    <mergeCell ref="AF49:AK49"/>
    <mergeCell ref="AL49:AQ49"/>
    <mergeCell ref="AR49:AW49"/>
    <mergeCell ref="BQ40:BQ43"/>
    <mergeCell ref="BR40:BR43"/>
    <mergeCell ref="BS40:BS43"/>
    <mergeCell ref="BT40:BT43"/>
    <mergeCell ref="BU40:BU43"/>
    <mergeCell ref="A41:A43"/>
    <mergeCell ref="BK40:BK43"/>
    <mergeCell ref="BL40:BL43"/>
    <mergeCell ref="BM40:BM43"/>
    <mergeCell ref="BN40:BN43"/>
    <mergeCell ref="BO40:BO43"/>
    <mergeCell ref="BP40:BP43"/>
    <mergeCell ref="AF40:AF43"/>
    <mergeCell ref="AL40:AL43"/>
    <mergeCell ref="AR40:AR43"/>
    <mergeCell ref="AX40:AX43"/>
    <mergeCell ref="BD40:BD43"/>
    <mergeCell ref="BJ40:BJ43"/>
    <mergeCell ref="A37:A39"/>
    <mergeCell ref="B40:B43"/>
    <mergeCell ref="H40:H43"/>
    <mergeCell ref="N40:N43"/>
    <mergeCell ref="T40:T43"/>
    <mergeCell ref="Z40:Z43"/>
    <mergeCell ref="BL36:BL39"/>
    <mergeCell ref="BM36:BM39"/>
    <mergeCell ref="BN36:BN39"/>
    <mergeCell ref="AL36:AL39"/>
    <mergeCell ref="AR36:AR39"/>
    <mergeCell ref="AX36:AX39"/>
    <mergeCell ref="BD36:BD39"/>
    <mergeCell ref="BJ36:BJ39"/>
    <mergeCell ref="BK36:BK39"/>
    <mergeCell ref="B36:B39"/>
    <mergeCell ref="H36:H39"/>
    <mergeCell ref="BQ32:BQ35"/>
    <mergeCell ref="BR32:BR35"/>
    <mergeCell ref="BS32:BS35"/>
    <mergeCell ref="BT32:BT35"/>
    <mergeCell ref="BU32:BU35"/>
    <mergeCell ref="BR36:BR39"/>
    <mergeCell ref="BS36:BS39"/>
    <mergeCell ref="BT36:BT39"/>
    <mergeCell ref="BU36:BU39"/>
    <mergeCell ref="BQ36:BQ39"/>
    <mergeCell ref="BO32:BO35"/>
    <mergeCell ref="BP32:BP35"/>
    <mergeCell ref="AF32:AF35"/>
    <mergeCell ref="AL32:AL35"/>
    <mergeCell ref="AR32:AR35"/>
    <mergeCell ref="AX32:AX35"/>
    <mergeCell ref="BD32:BD35"/>
    <mergeCell ref="BJ32:BJ35"/>
    <mergeCell ref="N36:N39"/>
    <mergeCell ref="T36:T39"/>
    <mergeCell ref="Z36:Z39"/>
    <mergeCell ref="AF36:AF39"/>
    <mergeCell ref="BO36:BO39"/>
    <mergeCell ref="BP36:BP39"/>
    <mergeCell ref="A29:A31"/>
    <mergeCell ref="B32:B35"/>
    <mergeCell ref="H32:H35"/>
    <mergeCell ref="N32:N35"/>
    <mergeCell ref="T32:T35"/>
    <mergeCell ref="Z32:Z35"/>
    <mergeCell ref="BL28:BL31"/>
    <mergeCell ref="BM28:BM31"/>
    <mergeCell ref="BN28:BN31"/>
    <mergeCell ref="AL28:AQ31"/>
    <mergeCell ref="AR28:AR31"/>
    <mergeCell ref="AX28:AX31"/>
    <mergeCell ref="BD28:BD31"/>
    <mergeCell ref="BJ28:BJ31"/>
    <mergeCell ref="BK28:BK31"/>
    <mergeCell ref="B28:B31"/>
    <mergeCell ref="H28:H31"/>
    <mergeCell ref="A33:A35"/>
    <mergeCell ref="BK32:BK35"/>
    <mergeCell ref="BL32:BL35"/>
    <mergeCell ref="BM32:BM35"/>
    <mergeCell ref="BN32:BN35"/>
    <mergeCell ref="BQ24:BQ27"/>
    <mergeCell ref="BR24:BR27"/>
    <mergeCell ref="BS24:BS27"/>
    <mergeCell ref="BT24:BT27"/>
    <mergeCell ref="BU24:BU27"/>
    <mergeCell ref="BR28:BR31"/>
    <mergeCell ref="BS28:BS31"/>
    <mergeCell ref="BT28:BT31"/>
    <mergeCell ref="BU28:BU31"/>
    <mergeCell ref="BQ28:BQ31"/>
    <mergeCell ref="BO24:BO27"/>
    <mergeCell ref="BP24:BP27"/>
    <mergeCell ref="AF24:AK27"/>
    <mergeCell ref="AL24:AL27"/>
    <mergeCell ref="AR24:AR27"/>
    <mergeCell ref="AX24:AX27"/>
    <mergeCell ref="BD24:BD27"/>
    <mergeCell ref="BJ24:BJ27"/>
    <mergeCell ref="N28:N31"/>
    <mergeCell ref="T28:T31"/>
    <mergeCell ref="Z28:Z31"/>
    <mergeCell ref="AF28:AF31"/>
    <mergeCell ref="BO28:BO31"/>
    <mergeCell ref="BP28:BP31"/>
    <mergeCell ref="A21:A23"/>
    <mergeCell ref="B24:B27"/>
    <mergeCell ref="H24:H27"/>
    <mergeCell ref="N24:N27"/>
    <mergeCell ref="T24:T27"/>
    <mergeCell ref="Z24:Z27"/>
    <mergeCell ref="BL20:BL23"/>
    <mergeCell ref="BM20:BM23"/>
    <mergeCell ref="BN20:BN23"/>
    <mergeCell ref="AL20:AL23"/>
    <mergeCell ref="AR20:AR23"/>
    <mergeCell ref="AX20:AX23"/>
    <mergeCell ref="BD20:BD23"/>
    <mergeCell ref="BJ20:BJ23"/>
    <mergeCell ref="BK20:BK23"/>
    <mergeCell ref="B20:B23"/>
    <mergeCell ref="H20:H23"/>
    <mergeCell ref="A25:A27"/>
    <mergeCell ref="BK24:BK27"/>
    <mergeCell ref="BL24:BL27"/>
    <mergeCell ref="BM24:BM27"/>
    <mergeCell ref="BN24:BN27"/>
    <mergeCell ref="BQ16:BQ19"/>
    <mergeCell ref="BR16:BR19"/>
    <mergeCell ref="BS16:BS19"/>
    <mergeCell ref="BT16:BT19"/>
    <mergeCell ref="BU16:BU19"/>
    <mergeCell ref="BR20:BR23"/>
    <mergeCell ref="BS20:BS23"/>
    <mergeCell ref="BT20:BT23"/>
    <mergeCell ref="BU20:BU23"/>
    <mergeCell ref="BQ20:BQ23"/>
    <mergeCell ref="BO16:BO19"/>
    <mergeCell ref="BP16:BP19"/>
    <mergeCell ref="AF16:AF19"/>
    <mergeCell ref="AL16:AL19"/>
    <mergeCell ref="AR16:AR19"/>
    <mergeCell ref="AX16:AX19"/>
    <mergeCell ref="BD16:BD19"/>
    <mergeCell ref="BJ16:BJ19"/>
    <mergeCell ref="N20:N23"/>
    <mergeCell ref="T20:T23"/>
    <mergeCell ref="Z20:AE23"/>
    <mergeCell ref="AF20:AF23"/>
    <mergeCell ref="BO20:BO23"/>
    <mergeCell ref="BP20:BP23"/>
    <mergeCell ref="A13:A15"/>
    <mergeCell ref="B16:B19"/>
    <mergeCell ref="H16:H19"/>
    <mergeCell ref="N16:N19"/>
    <mergeCell ref="T16:Y19"/>
    <mergeCell ref="Z16:Z19"/>
    <mergeCell ref="BL12:BL15"/>
    <mergeCell ref="BM12:BM15"/>
    <mergeCell ref="BN12:BN15"/>
    <mergeCell ref="AL12:AL15"/>
    <mergeCell ref="AR12:AR15"/>
    <mergeCell ref="AX12:AX15"/>
    <mergeCell ref="BD12:BD15"/>
    <mergeCell ref="BJ12:BJ15"/>
    <mergeCell ref="BK12:BK15"/>
    <mergeCell ref="B12:B15"/>
    <mergeCell ref="H12:H15"/>
    <mergeCell ref="A17:A19"/>
    <mergeCell ref="BK16:BK19"/>
    <mergeCell ref="BL16:BL19"/>
    <mergeCell ref="BM16:BM19"/>
    <mergeCell ref="BN16:BN19"/>
    <mergeCell ref="N12:S15"/>
    <mergeCell ref="T12:T15"/>
    <mergeCell ref="Z12:Z15"/>
    <mergeCell ref="AF12:AF15"/>
    <mergeCell ref="BQ8:BQ11"/>
    <mergeCell ref="BR8:BR11"/>
    <mergeCell ref="BS8:BS11"/>
    <mergeCell ref="BT8:BT11"/>
    <mergeCell ref="BU8:BU11"/>
    <mergeCell ref="BR12:BR15"/>
    <mergeCell ref="BS12:BS15"/>
    <mergeCell ref="BT12:BT15"/>
    <mergeCell ref="BU12:BU15"/>
    <mergeCell ref="BO12:BO15"/>
    <mergeCell ref="BP12:BP15"/>
    <mergeCell ref="BQ12:BQ15"/>
    <mergeCell ref="A9:A11"/>
    <mergeCell ref="BK8:BK11"/>
    <mergeCell ref="BL8:BL11"/>
    <mergeCell ref="BM8:BM11"/>
    <mergeCell ref="BN8:BN11"/>
    <mergeCell ref="BO8:BO11"/>
    <mergeCell ref="BP8:BP11"/>
    <mergeCell ref="AF8:AF11"/>
    <mergeCell ref="AL8:AL11"/>
    <mergeCell ref="AR8:AR11"/>
    <mergeCell ref="AX8:AX11"/>
    <mergeCell ref="BD8:BD11"/>
    <mergeCell ref="BJ8:BJ11"/>
    <mergeCell ref="BR4:BR7"/>
    <mergeCell ref="BS4:BS7"/>
    <mergeCell ref="BT4:BT7"/>
    <mergeCell ref="BU4:BU7"/>
    <mergeCell ref="A5:A7"/>
    <mergeCell ref="B8:B11"/>
    <mergeCell ref="H8:M11"/>
    <mergeCell ref="N8:N11"/>
    <mergeCell ref="T8:T11"/>
    <mergeCell ref="Z8:Z11"/>
    <mergeCell ref="BL4:BL7"/>
    <mergeCell ref="BM4:BM7"/>
    <mergeCell ref="BN4:BN7"/>
    <mergeCell ref="BO4:BO7"/>
    <mergeCell ref="BP4:BP7"/>
    <mergeCell ref="BQ4:BQ7"/>
    <mergeCell ref="AL4:AL7"/>
    <mergeCell ref="AR4:AR7"/>
    <mergeCell ref="AX4:AX7"/>
    <mergeCell ref="BD4:BD7"/>
    <mergeCell ref="BJ4:BJ7"/>
    <mergeCell ref="BK4:BK7"/>
    <mergeCell ref="B4:G7"/>
    <mergeCell ref="H4:H7"/>
    <mergeCell ref="N4:N7"/>
    <mergeCell ref="T4:T7"/>
    <mergeCell ref="Z4:Z7"/>
    <mergeCell ref="AF4:AF7"/>
    <mergeCell ref="BT2:BT3"/>
    <mergeCell ref="BU2:BU3"/>
    <mergeCell ref="B3:G3"/>
    <mergeCell ref="H3:M3"/>
    <mergeCell ref="N3:S3"/>
    <mergeCell ref="T3:Y3"/>
    <mergeCell ref="Z3:AE3"/>
    <mergeCell ref="AF3:AK3"/>
    <mergeCell ref="AL3:AQ3"/>
    <mergeCell ref="AR3:AW3"/>
    <mergeCell ref="BM2:BM3"/>
    <mergeCell ref="BN2:BN3"/>
    <mergeCell ref="BP2:BP3"/>
    <mergeCell ref="BQ2:BQ3"/>
    <mergeCell ref="BR2:BR3"/>
    <mergeCell ref="BS2:BS3"/>
    <mergeCell ref="AF2:AK2"/>
    <mergeCell ref="AL2:AQ2"/>
    <mergeCell ref="AR2:AW2"/>
    <mergeCell ref="AX2:BC2"/>
    <mergeCell ref="BD2:BI2"/>
    <mergeCell ref="BJ2:BL3"/>
    <mergeCell ref="AX3:BC3"/>
    <mergeCell ref="BD3:BI3"/>
    <mergeCell ref="B1:G1"/>
    <mergeCell ref="B2:G2"/>
    <mergeCell ref="H2:M2"/>
    <mergeCell ref="N2:S2"/>
    <mergeCell ref="T2:Y2"/>
    <mergeCell ref="Z2:AE2"/>
  </mergeCells>
  <phoneticPr fontId="13"/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8AFF-78EB-4F38-B2FC-1F6A6775C50E}">
  <sheetPr>
    <tabColor rgb="FF00B0F0"/>
  </sheetPr>
  <dimension ref="A1:BY111"/>
  <sheetViews>
    <sheetView workbookViewId="0">
      <pane xSplit="1" topLeftCell="B1" activePane="topRight" state="frozen"/>
      <selection pane="topRight" activeCell="B3" sqref="B3:G3"/>
    </sheetView>
  </sheetViews>
  <sheetFormatPr defaultColWidth="9" defaultRowHeight="13.2" x14ac:dyDescent="0.2"/>
  <cols>
    <col min="1" max="1" width="9.44140625" customWidth="1"/>
    <col min="2" max="2" width="2.6640625" customWidth="1"/>
    <col min="3" max="4" width="3.109375" customWidth="1"/>
    <col min="5" max="5" width="1.6640625" customWidth="1"/>
    <col min="6" max="10" width="3.109375" customWidth="1"/>
    <col min="11" max="11" width="1.6640625" customWidth="1"/>
    <col min="12" max="16" width="3.109375" customWidth="1"/>
    <col min="17" max="17" width="1.6640625" customWidth="1"/>
    <col min="18" max="22" width="3.109375" customWidth="1"/>
    <col min="23" max="23" width="1.6640625" customWidth="1"/>
    <col min="24" max="28" width="3.109375" customWidth="1"/>
    <col min="29" max="29" width="1.6640625" customWidth="1"/>
    <col min="30" max="34" width="3.109375" customWidth="1"/>
    <col min="35" max="35" width="1.6640625" customWidth="1"/>
    <col min="36" max="37" width="3.109375" customWidth="1"/>
    <col min="38" max="40" width="3.109375" hidden="1" customWidth="1"/>
    <col min="41" max="41" width="1.6640625" hidden="1" customWidth="1"/>
    <col min="42" max="42" width="3.109375" hidden="1" customWidth="1"/>
    <col min="43" max="43" width="3" hidden="1" customWidth="1"/>
    <col min="44" max="46" width="3.109375" hidden="1" customWidth="1"/>
    <col min="47" max="47" width="1.6640625" hidden="1" customWidth="1"/>
    <col min="48" max="52" width="3.109375" hidden="1" customWidth="1"/>
    <col min="53" max="53" width="1.6640625" hidden="1" customWidth="1"/>
    <col min="54" max="58" width="3.109375" hidden="1" customWidth="1"/>
    <col min="59" max="59" width="1.6640625" hidden="1" customWidth="1"/>
    <col min="60" max="61" width="3.109375" hidden="1" customWidth="1"/>
    <col min="62" max="62" width="2.6640625" customWidth="1"/>
    <col min="63" max="63" width="0.77734375" customWidth="1"/>
    <col min="64" max="64" width="2.6640625" customWidth="1"/>
    <col min="65" max="65" width="3" customWidth="1"/>
    <col min="66" max="66" width="3.21875" customWidth="1"/>
    <col min="67" max="67" width="0.77734375" customWidth="1"/>
    <col min="68" max="68" width="2.77734375" customWidth="1"/>
    <col min="69" max="69" width="7.44140625" hidden="1" customWidth="1"/>
    <col min="70" max="70" width="4" hidden="1" customWidth="1"/>
    <col min="71" max="71" width="4.109375" hidden="1" customWidth="1"/>
    <col min="72" max="72" width="5.88671875" hidden="1" customWidth="1"/>
    <col min="73" max="73" width="4.6640625" customWidth="1"/>
    <col min="74" max="77" width="9" hidden="1" customWidth="1"/>
    <col min="258" max="258" width="9.44140625" customWidth="1"/>
    <col min="259" max="259" width="2.6640625" customWidth="1"/>
    <col min="260" max="261" width="3.109375" customWidth="1"/>
    <col min="262" max="262" width="1.6640625" customWidth="1"/>
    <col min="263" max="267" width="3.109375" customWidth="1"/>
    <col min="268" max="268" width="1.6640625" customWidth="1"/>
    <col min="269" max="273" width="3.109375" customWidth="1"/>
    <col min="274" max="274" width="1.6640625" customWidth="1"/>
    <col min="275" max="279" width="3.109375" customWidth="1"/>
    <col min="280" max="280" width="1.6640625" customWidth="1"/>
    <col min="281" max="285" width="3.109375" customWidth="1"/>
    <col min="286" max="286" width="1.6640625" customWidth="1"/>
    <col min="287" max="291" width="3.109375" customWidth="1"/>
    <col min="292" max="292" width="1.6640625" customWidth="1"/>
    <col min="293" max="297" width="3.109375" customWidth="1"/>
    <col min="298" max="298" width="1.6640625" customWidth="1"/>
    <col min="299" max="303" width="3.109375" customWidth="1"/>
    <col min="304" max="304" width="1.6640625" customWidth="1"/>
    <col min="305" max="309" width="3.109375" customWidth="1"/>
    <col min="310" max="310" width="1.6640625" customWidth="1"/>
    <col min="311" max="315" width="3.109375" customWidth="1"/>
    <col min="316" max="316" width="1.6640625" customWidth="1"/>
    <col min="317" max="318" width="3.109375" customWidth="1"/>
    <col min="319" max="319" width="2.6640625" customWidth="1"/>
    <col min="320" max="320" width="0.77734375" customWidth="1"/>
    <col min="321" max="321" width="2.21875" customWidth="1"/>
    <col min="322" max="322" width="3.21875" customWidth="1"/>
    <col min="323" max="323" width="0.77734375" customWidth="1"/>
    <col min="324" max="324" width="2.77734375" customWidth="1"/>
    <col min="325" max="325" width="5.88671875" customWidth="1"/>
    <col min="326" max="326" width="4" customWidth="1"/>
    <col min="327" max="327" width="3.6640625" customWidth="1"/>
    <col min="328" max="328" width="5.88671875" customWidth="1"/>
    <col min="329" max="329" width="4.6640625" customWidth="1"/>
    <col min="514" max="514" width="9.44140625" customWidth="1"/>
    <col min="515" max="515" width="2.6640625" customWidth="1"/>
    <col min="516" max="517" width="3.109375" customWidth="1"/>
    <col min="518" max="518" width="1.6640625" customWidth="1"/>
    <col min="519" max="523" width="3.109375" customWidth="1"/>
    <col min="524" max="524" width="1.6640625" customWidth="1"/>
    <col min="525" max="529" width="3.109375" customWidth="1"/>
    <col min="530" max="530" width="1.6640625" customWidth="1"/>
    <col min="531" max="535" width="3.109375" customWidth="1"/>
    <col min="536" max="536" width="1.6640625" customWidth="1"/>
    <col min="537" max="541" width="3.109375" customWidth="1"/>
    <col min="542" max="542" width="1.6640625" customWidth="1"/>
    <col min="543" max="547" width="3.109375" customWidth="1"/>
    <col min="548" max="548" width="1.6640625" customWidth="1"/>
    <col min="549" max="553" width="3.109375" customWidth="1"/>
    <col min="554" max="554" width="1.6640625" customWidth="1"/>
    <col min="555" max="559" width="3.109375" customWidth="1"/>
    <col min="560" max="560" width="1.6640625" customWidth="1"/>
    <col min="561" max="565" width="3.109375" customWidth="1"/>
    <col min="566" max="566" width="1.6640625" customWidth="1"/>
    <col min="567" max="571" width="3.109375" customWidth="1"/>
    <col min="572" max="572" width="1.6640625" customWidth="1"/>
    <col min="573" max="574" width="3.109375" customWidth="1"/>
    <col min="575" max="575" width="2.6640625" customWidth="1"/>
    <col min="576" max="576" width="0.77734375" customWidth="1"/>
    <col min="577" max="577" width="2.21875" customWidth="1"/>
    <col min="578" max="578" width="3.21875" customWidth="1"/>
    <col min="579" max="579" width="0.77734375" customWidth="1"/>
    <col min="580" max="580" width="2.77734375" customWidth="1"/>
    <col min="581" max="581" width="5.88671875" customWidth="1"/>
    <col min="582" max="582" width="4" customWidth="1"/>
    <col min="583" max="583" width="3.6640625" customWidth="1"/>
    <col min="584" max="584" width="5.88671875" customWidth="1"/>
    <col min="585" max="585" width="4.6640625" customWidth="1"/>
    <col min="770" max="770" width="9.44140625" customWidth="1"/>
    <col min="771" max="771" width="2.6640625" customWidth="1"/>
    <col min="772" max="773" width="3.109375" customWidth="1"/>
    <col min="774" max="774" width="1.6640625" customWidth="1"/>
    <col min="775" max="779" width="3.109375" customWidth="1"/>
    <col min="780" max="780" width="1.6640625" customWidth="1"/>
    <col min="781" max="785" width="3.109375" customWidth="1"/>
    <col min="786" max="786" width="1.6640625" customWidth="1"/>
    <col min="787" max="791" width="3.109375" customWidth="1"/>
    <col min="792" max="792" width="1.6640625" customWidth="1"/>
    <col min="793" max="797" width="3.109375" customWidth="1"/>
    <col min="798" max="798" width="1.6640625" customWidth="1"/>
    <col min="799" max="803" width="3.109375" customWidth="1"/>
    <col min="804" max="804" width="1.6640625" customWidth="1"/>
    <col min="805" max="809" width="3.109375" customWidth="1"/>
    <col min="810" max="810" width="1.6640625" customWidth="1"/>
    <col min="811" max="815" width="3.109375" customWidth="1"/>
    <col min="816" max="816" width="1.6640625" customWidth="1"/>
    <col min="817" max="821" width="3.109375" customWidth="1"/>
    <col min="822" max="822" width="1.6640625" customWidth="1"/>
    <col min="823" max="827" width="3.109375" customWidth="1"/>
    <col min="828" max="828" width="1.6640625" customWidth="1"/>
    <col min="829" max="830" width="3.109375" customWidth="1"/>
    <col min="831" max="831" width="2.6640625" customWidth="1"/>
    <col min="832" max="832" width="0.77734375" customWidth="1"/>
    <col min="833" max="833" width="2.21875" customWidth="1"/>
    <col min="834" max="834" width="3.21875" customWidth="1"/>
    <col min="835" max="835" width="0.77734375" customWidth="1"/>
    <col min="836" max="836" width="2.77734375" customWidth="1"/>
    <col min="837" max="837" width="5.88671875" customWidth="1"/>
    <col min="838" max="838" width="4" customWidth="1"/>
    <col min="839" max="839" width="3.6640625" customWidth="1"/>
    <col min="840" max="840" width="5.88671875" customWidth="1"/>
    <col min="841" max="841" width="4.6640625" customWidth="1"/>
    <col min="1026" max="1026" width="9.44140625" customWidth="1"/>
    <col min="1027" max="1027" width="2.6640625" customWidth="1"/>
    <col min="1028" max="1029" width="3.109375" customWidth="1"/>
    <col min="1030" max="1030" width="1.6640625" customWidth="1"/>
    <col min="1031" max="1035" width="3.109375" customWidth="1"/>
    <col min="1036" max="1036" width="1.6640625" customWidth="1"/>
    <col min="1037" max="1041" width="3.109375" customWidth="1"/>
    <col min="1042" max="1042" width="1.6640625" customWidth="1"/>
    <col min="1043" max="1047" width="3.109375" customWidth="1"/>
    <col min="1048" max="1048" width="1.6640625" customWidth="1"/>
    <col min="1049" max="1053" width="3.109375" customWidth="1"/>
    <col min="1054" max="1054" width="1.6640625" customWidth="1"/>
    <col min="1055" max="1059" width="3.109375" customWidth="1"/>
    <col min="1060" max="1060" width="1.6640625" customWidth="1"/>
    <col min="1061" max="1065" width="3.109375" customWidth="1"/>
    <col min="1066" max="1066" width="1.6640625" customWidth="1"/>
    <col min="1067" max="1071" width="3.109375" customWidth="1"/>
    <col min="1072" max="1072" width="1.6640625" customWidth="1"/>
    <col min="1073" max="1077" width="3.109375" customWidth="1"/>
    <col min="1078" max="1078" width="1.6640625" customWidth="1"/>
    <col min="1079" max="1083" width="3.109375" customWidth="1"/>
    <col min="1084" max="1084" width="1.6640625" customWidth="1"/>
    <col min="1085" max="1086" width="3.109375" customWidth="1"/>
    <col min="1087" max="1087" width="2.6640625" customWidth="1"/>
    <col min="1088" max="1088" width="0.77734375" customWidth="1"/>
    <col min="1089" max="1089" width="2.21875" customWidth="1"/>
    <col min="1090" max="1090" width="3.21875" customWidth="1"/>
    <col min="1091" max="1091" width="0.77734375" customWidth="1"/>
    <col min="1092" max="1092" width="2.77734375" customWidth="1"/>
    <col min="1093" max="1093" width="5.88671875" customWidth="1"/>
    <col min="1094" max="1094" width="4" customWidth="1"/>
    <col min="1095" max="1095" width="3.6640625" customWidth="1"/>
    <col min="1096" max="1096" width="5.88671875" customWidth="1"/>
    <col min="1097" max="1097" width="4.6640625" customWidth="1"/>
    <col min="1282" max="1282" width="9.44140625" customWidth="1"/>
    <col min="1283" max="1283" width="2.6640625" customWidth="1"/>
    <col min="1284" max="1285" width="3.109375" customWidth="1"/>
    <col min="1286" max="1286" width="1.6640625" customWidth="1"/>
    <col min="1287" max="1291" width="3.109375" customWidth="1"/>
    <col min="1292" max="1292" width="1.6640625" customWidth="1"/>
    <col min="1293" max="1297" width="3.109375" customWidth="1"/>
    <col min="1298" max="1298" width="1.6640625" customWidth="1"/>
    <col min="1299" max="1303" width="3.109375" customWidth="1"/>
    <col min="1304" max="1304" width="1.6640625" customWidth="1"/>
    <col min="1305" max="1309" width="3.109375" customWidth="1"/>
    <col min="1310" max="1310" width="1.6640625" customWidth="1"/>
    <col min="1311" max="1315" width="3.109375" customWidth="1"/>
    <col min="1316" max="1316" width="1.6640625" customWidth="1"/>
    <col min="1317" max="1321" width="3.109375" customWidth="1"/>
    <col min="1322" max="1322" width="1.6640625" customWidth="1"/>
    <col min="1323" max="1327" width="3.109375" customWidth="1"/>
    <col min="1328" max="1328" width="1.6640625" customWidth="1"/>
    <col min="1329" max="1333" width="3.109375" customWidth="1"/>
    <col min="1334" max="1334" width="1.6640625" customWidth="1"/>
    <col min="1335" max="1339" width="3.109375" customWidth="1"/>
    <col min="1340" max="1340" width="1.6640625" customWidth="1"/>
    <col min="1341" max="1342" width="3.109375" customWidth="1"/>
    <col min="1343" max="1343" width="2.6640625" customWidth="1"/>
    <col min="1344" max="1344" width="0.77734375" customWidth="1"/>
    <col min="1345" max="1345" width="2.21875" customWidth="1"/>
    <col min="1346" max="1346" width="3.21875" customWidth="1"/>
    <col min="1347" max="1347" width="0.77734375" customWidth="1"/>
    <col min="1348" max="1348" width="2.77734375" customWidth="1"/>
    <col min="1349" max="1349" width="5.88671875" customWidth="1"/>
    <col min="1350" max="1350" width="4" customWidth="1"/>
    <col min="1351" max="1351" width="3.6640625" customWidth="1"/>
    <col min="1352" max="1352" width="5.88671875" customWidth="1"/>
    <col min="1353" max="1353" width="4.6640625" customWidth="1"/>
    <col min="1538" max="1538" width="9.44140625" customWidth="1"/>
    <col min="1539" max="1539" width="2.6640625" customWidth="1"/>
    <col min="1540" max="1541" width="3.109375" customWidth="1"/>
    <col min="1542" max="1542" width="1.6640625" customWidth="1"/>
    <col min="1543" max="1547" width="3.109375" customWidth="1"/>
    <col min="1548" max="1548" width="1.6640625" customWidth="1"/>
    <col min="1549" max="1553" width="3.109375" customWidth="1"/>
    <col min="1554" max="1554" width="1.6640625" customWidth="1"/>
    <col min="1555" max="1559" width="3.109375" customWidth="1"/>
    <col min="1560" max="1560" width="1.6640625" customWidth="1"/>
    <col min="1561" max="1565" width="3.109375" customWidth="1"/>
    <col min="1566" max="1566" width="1.6640625" customWidth="1"/>
    <col min="1567" max="1571" width="3.109375" customWidth="1"/>
    <col min="1572" max="1572" width="1.6640625" customWidth="1"/>
    <col min="1573" max="1577" width="3.109375" customWidth="1"/>
    <col min="1578" max="1578" width="1.6640625" customWidth="1"/>
    <col min="1579" max="1583" width="3.109375" customWidth="1"/>
    <col min="1584" max="1584" width="1.6640625" customWidth="1"/>
    <col min="1585" max="1589" width="3.109375" customWidth="1"/>
    <col min="1590" max="1590" width="1.6640625" customWidth="1"/>
    <col min="1591" max="1595" width="3.109375" customWidth="1"/>
    <col min="1596" max="1596" width="1.6640625" customWidth="1"/>
    <col min="1597" max="1598" width="3.109375" customWidth="1"/>
    <col min="1599" max="1599" width="2.6640625" customWidth="1"/>
    <col min="1600" max="1600" width="0.77734375" customWidth="1"/>
    <col min="1601" max="1601" width="2.21875" customWidth="1"/>
    <col min="1602" max="1602" width="3.21875" customWidth="1"/>
    <col min="1603" max="1603" width="0.77734375" customWidth="1"/>
    <col min="1604" max="1604" width="2.77734375" customWidth="1"/>
    <col min="1605" max="1605" width="5.88671875" customWidth="1"/>
    <col min="1606" max="1606" width="4" customWidth="1"/>
    <col min="1607" max="1607" width="3.6640625" customWidth="1"/>
    <col min="1608" max="1608" width="5.88671875" customWidth="1"/>
    <col min="1609" max="1609" width="4.6640625" customWidth="1"/>
    <col min="1794" max="1794" width="9.44140625" customWidth="1"/>
    <col min="1795" max="1795" width="2.6640625" customWidth="1"/>
    <col min="1796" max="1797" width="3.109375" customWidth="1"/>
    <col min="1798" max="1798" width="1.6640625" customWidth="1"/>
    <col min="1799" max="1803" width="3.109375" customWidth="1"/>
    <col min="1804" max="1804" width="1.6640625" customWidth="1"/>
    <col min="1805" max="1809" width="3.109375" customWidth="1"/>
    <col min="1810" max="1810" width="1.6640625" customWidth="1"/>
    <col min="1811" max="1815" width="3.109375" customWidth="1"/>
    <col min="1816" max="1816" width="1.6640625" customWidth="1"/>
    <col min="1817" max="1821" width="3.109375" customWidth="1"/>
    <col min="1822" max="1822" width="1.6640625" customWidth="1"/>
    <col min="1823" max="1827" width="3.109375" customWidth="1"/>
    <col min="1828" max="1828" width="1.6640625" customWidth="1"/>
    <col min="1829" max="1833" width="3.109375" customWidth="1"/>
    <col min="1834" max="1834" width="1.6640625" customWidth="1"/>
    <col min="1835" max="1839" width="3.109375" customWidth="1"/>
    <col min="1840" max="1840" width="1.6640625" customWidth="1"/>
    <col min="1841" max="1845" width="3.109375" customWidth="1"/>
    <col min="1846" max="1846" width="1.6640625" customWidth="1"/>
    <col min="1847" max="1851" width="3.109375" customWidth="1"/>
    <col min="1852" max="1852" width="1.6640625" customWidth="1"/>
    <col min="1853" max="1854" width="3.109375" customWidth="1"/>
    <col min="1855" max="1855" width="2.6640625" customWidth="1"/>
    <col min="1856" max="1856" width="0.77734375" customWidth="1"/>
    <col min="1857" max="1857" width="2.21875" customWidth="1"/>
    <col min="1858" max="1858" width="3.21875" customWidth="1"/>
    <col min="1859" max="1859" width="0.77734375" customWidth="1"/>
    <col min="1860" max="1860" width="2.77734375" customWidth="1"/>
    <col min="1861" max="1861" width="5.88671875" customWidth="1"/>
    <col min="1862" max="1862" width="4" customWidth="1"/>
    <col min="1863" max="1863" width="3.6640625" customWidth="1"/>
    <col min="1864" max="1864" width="5.88671875" customWidth="1"/>
    <col min="1865" max="1865" width="4.6640625" customWidth="1"/>
    <col min="2050" max="2050" width="9.44140625" customWidth="1"/>
    <col min="2051" max="2051" width="2.6640625" customWidth="1"/>
    <col min="2052" max="2053" width="3.109375" customWidth="1"/>
    <col min="2054" max="2054" width="1.6640625" customWidth="1"/>
    <col min="2055" max="2059" width="3.109375" customWidth="1"/>
    <col min="2060" max="2060" width="1.6640625" customWidth="1"/>
    <col min="2061" max="2065" width="3.109375" customWidth="1"/>
    <col min="2066" max="2066" width="1.6640625" customWidth="1"/>
    <col min="2067" max="2071" width="3.109375" customWidth="1"/>
    <col min="2072" max="2072" width="1.6640625" customWidth="1"/>
    <col min="2073" max="2077" width="3.109375" customWidth="1"/>
    <col min="2078" max="2078" width="1.6640625" customWidth="1"/>
    <col min="2079" max="2083" width="3.109375" customWidth="1"/>
    <col min="2084" max="2084" width="1.6640625" customWidth="1"/>
    <col min="2085" max="2089" width="3.109375" customWidth="1"/>
    <col min="2090" max="2090" width="1.6640625" customWidth="1"/>
    <col min="2091" max="2095" width="3.109375" customWidth="1"/>
    <col min="2096" max="2096" width="1.6640625" customWidth="1"/>
    <col min="2097" max="2101" width="3.109375" customWidth="1"/>
    <col min="2102" max="2102" width="1.6640625" customWidth="1"/>
    <col min="2103" max="2107" width="3.109375" customWidth="1"/>
    <col min="2108" max="2108" width="1.6640625" customWidth="1"/>
    <col min="2109" max="2110" width="3.109375" customWidth="1"/>
    <col min="2111" max="2111" width="2.6640625" customWidth="1"/>
    <col min="2112" max="2112" width="0.77734375" customWidth="1"/>
    <col min="2113" max="2113" width="2.21875" customWidth="1"/>
    <col min="2114" max="2114" width="3.21875" customWidth="1"/>
    <col min="2115" max="2115" width="0.77734375" customWidth="1"/>
    <col min="2116" max="2116" width="2.77734375" customWidth="1"/>
    <col min="2117" max="2117" width="5.88671875" customWidth="1"/>
    <col min="2118" max="2118" width="4" customWidth="1"/>
    <col min="2119" max="2119" width="3.6640625" customWidth="1"/>
    <col min="2120" max="2120" width="5.88671875" customWidth="1"/>
    <col min="2121" max="2121" width="4.6640625" customWidth="1"/>
    <col min="2306" max="2306" width="9.44140625" customWidth="1"/>
    <col min="2307" max="2307" width="2.6640625" customWidth="1"/>
    <col min="2308" max="2309" width="3.109375" customWidth="1"/>
    <col min="2310" max="2310" width="1.6640625" customWidth="1"/>
    <col min="2311" max="2315" width="3.109375" customWidth="1"/>
    <col min="2316" max="2316" width="1.6640625" customWidth="1"/>
    <col min="2317" max="2321" width="3.109375" customWidth="1"/>
    <col min="2322" max="2322" width="1.6640625" customWidth="1"/>
    <col min="2323" max="2327" width="3.109375" customWidth="1"/>
    <col min="2328" max="2328" width="1.6640625" customWidth="1"/>
    <col min="2329" max="2333" width="3.109375" customWidth="1"/>
    <col min="2334" max="2334" width="1.6640625" customWidth="1"/>
    <col min="2335" max="2339" width="3.109375" customWidth="1"/>
    <col min="2340" max="2340" width="1.6640625" customWidth="1"/>
    <col min="2341" max="2345" width="3.109375" customWidth="1"/>
    <col min="2346" max="2346" width="1.6640625" customWidth="1"/>
    <col min="2347" max="2351" width="3.109375" customWidth="1"/>
    <col min="2352" max="2352" width="1.6640625" customWidth="1"/>
    <col min="2353" max="2357" width="3.109375" customWidth="1"/>
    <col min="2358" max="2358" width="1.6640625" customWidth="1"/>
    <col min="2359" max="2363" width="3.109375" customWidth="1"/>
    <col min="2364" max="2364" width="1.6640625" customWidth="1"/>
    <col min="2365" max="2366" width="3.109375" customWidth="1"/>
    <col min="2367" max="2367" width="2.6640625" customWidth="1"/>
    <col min="2368" max="2368" width="0.77734375" customWidth="1"/>
    <col min="2369" max="2369" width="2.21875" customWidth="1"/>
    <col min="2370" max="2370" width="3.21875" customWidth="1"/>
    <col min="2371" max="2371" width="0.77734375" customWidth="1"/>
    <col min="2372" max="2372" width="2.77734375" customWidth="1"/>
    <col min="2373" max="2373" width="5.88671875" customWidth="1"/>
    <col min="2374" max="2374" width="4" customWidth="1"/>
    <col min="2375" max="2375" width="3.6640625" customWidth="1"/>
    <col min="2376" max="2376" width="5.88671875" customWidth="1"/>
    <col min="2377" max="2377" width="4.6640625" customWidth="1"/>
    <col min="2562" max="2562" width="9.44140625" customWidth="1"/>
    <col min="2563" max="2563" width="2.6640625" customWidth="1"/>
    <col min="2564" max="2565" width="3.109375" customWidth="1"/>
    <col min="2566" max="2566" width="1.6640625" customWidth="1"/>
    <col min="2567" max="2571" width="3.109375" customWidth="1"/>
    <col min="2572" max="2572" width="1.6640625" customWidth="1"/>
    <col min="2573" max="2577" width="3.109375" customWidth="1"/>
    <col min="2578" max="2578" width="1.6640625" customWidth="1"/>
    <col min="2579" max="2583" width="3.109375" customWidth="1"/>
    <col min="2584" max="2584" width="1.6640625" customWidth="1"/>
    <col min="2585" max="2589" width="3.109375" customWidth="1"/>
    <col min="2590" max="2590" width="1.6640625" customWidth="1"/>
    <col min="2591" max="2595" width="3.109375" customWidth="1"/>
    <col min="2596" max="2596" width="1.6640625" customWidth="1"/>
    <col min="2597" max="2601" width="3.109375" customWidth="1"/>
    <col min="2602" max="2602" width="1.6640625" customWidth="1"/>
    <col min="2603" max="2607" width="3.109375" customWidth="1"/>
    <col min="2608" max="2608" width="1.6640625" customWidth="1"/>
    <col min="2609" max="2613" width="3.109375" customWidth="1"/>
    <col min="2614" max="2614" width="1.6640625" customWidth="1"/>
    <col min="2615" max="2619" width="3.109375" customWidth="1"/>
    <col min="2620" max="2620" width="1.6640625" customWidth="1"/>
    <col min="2621" max="2622" width="3.109375" customWidth="1"/>
    <col min="2623" max="2623" width="2.6640625" customWidth="1"/>
    <col min="2624" max="2624" width="0.77734375" customWidth="1"/>
    <col min="2625" max="2625" width="2.21875" customWidth="1"/>
    <col min="2626" max="2626" width="3.21875" customWidth="1"/>
    <col min="2627" max="2627" width="0.77734375" customWidth="1"/>
    <col min="2628" max="2628" width="2.77734375" customWidth="1"/>
    <col min="2629" max="2629" width="5.88671875" customWidth="1"/>
    <col min="2630" max="2630" width="4" customWidth="1"/>
    <col min="2631" max="2631" width="3.6640625" customWidth="1"/>
    <col min="2632" max="2632" width="5.88671875" customWidth="1"/>
    <col min="2633" max="2633" width="4.6640625" customWidth="1"/>
    <col min="2818" max="2818" width="9.44140625" customWidth="1"/>
    <col min="2819" max="2819" width="2.6640625" customWidth="1"/>
    <col min="2820" max="2821" width="3.109375" customWidth="1"/>
    <col min="2822" max="2822" width="1.6640625" customWidth="1"/>
    <col min="2823" max="2827" width="3.109375" customWidth="1"/>
    <col min="2828" max="2828" width="1.6640625" customWidth="1"/>
    <col min="2829" max="2833" width="3.109375" customWidth="1"/>
    <col min="2834" max="2834" width="1.6640625" customWidth="1"/>
    <col min="2835" max="2839" width="3.109375" customWidth="1"/>
    <col min="2840" max="2840" width="1.6640625" customWidth="1"/>
    <col min="2841" max="2845" width="3.109375" customWidth="1"/>
    <col min="2846" max="2846" width="1.6640625" customWidth="1"/>
    <col min="2847" max="2851" width="3.109375" customWidth="1"/>
    <col min="2852" max="2852" width="1.6640625" customWidth="1"/>
    <col min="2853" max="2857" width="3.109375" customWidth="1"/>
    <col min="2858" max="2858" width="1.6640625" customWidth="1"/>
    <col min="2859" max="2863" width="3.109375" customWidth="1"/>
    <col min="2864" max="2864" width="1.6640625" customWidth="1"/>
    <col min="2865" max="2869" width="3.109375" customWidth="1"/>
    <col min="2870" max="2870" width="1.6640625" customWidth="1"/>
    <col min="2871" max="2875" width="3.109375" customWidth="1"/>
    <col min="2876" max="2876" width="1.6640625" customWidth="1"/>
    <col min="2877" max="2878" width="3.109375" customWidth="1"/>
    <col min="2879" max="2879" width="2.6640625" customWidth="1"/>
    <col min="2880" max="2880" width="0.77734375" customWidth="1"/>
    <col min="2881" max="2881" width="2.21875" customWidth="1"/>
    <col min="2882" max="2882" width="3.21875" customWidth="1"/>
    <col min="2883" max="2883" width="0.77734375" customWidth="1"/>
    <col min="2884" max="2884" width="2.77734375" customWidth="1"/>
    <col min="2885" max="2885" width="5.88671875" customWidth="1"/>
    <col min="2886" max="2886" width="4" customWidth="1"/>
    <col min="2887" max="2887" width="3.6640625" customWidth="1"/>
    <col min="2888" max="2888" width="5.88671875" customWidth="1"/>
    <col min="2889" max="2889" width="4.6640625" customWidth="1"/>
    <col min="3074" max="3074" width="9.44140625" customWidth="1"/>
    <col min="3075" max="3075" width="2.6640625" customWidth="1"/>
    <col min="3076" max="3077" width="3.109375" customWidth="1"/>
    <col min="3078" max="3078" width="1.6640625" customWidth="1"/>
    <col min="3079" max="3083" width="3.109375" customWidth="1"/>
    <col min="3084" max="3084" width="1.6640625" customWidth="1"/>
    <col min="3085" max="3089" width="3.109375" customWidth="1"/>
    <col min="3090" max="3090" width="1.6640625" customWidth="1"/>
    <col min="3091" max="3095" width="3.109375" customWidth="1"/>
    <col min="3096" max="3096" width="1.6640625" customWidth="1"/>
    <col min="3097" max="3101" width="3.109375" customWidth="1"/>
    <col min="3102" max="3102" width="1.6640625" customWidth="1"/>
    <col min="3103" max="3107" width="3.109375" customWidth="1"/>
    <col min="3108" max="3108" width="1.6640625" customWidth="1"/>
    <col min="3109" max="3113" width="3.109375" customWidth="1"/>
    <col min="3114" max="3114" width="1.6640625" customWidth="1"/>
    <col min="3115" max="3119" width="3.109375" customWidth="1"/>
    <col min="3120" max="3120" width="1.6640625" customWidth="1"/>
    <col min="3121" max="3125" width="3.109375" customWidth="1"/>
    <col min="3126" max="3126" width="1.6640625" customWidth="1"/>
    <col min="3127" max="3131" width="3.109375" customWidth="1"/>
    <col min="3132" max="3132" width="1.6640625" customWidth="1"/>
    <col min="3133" max="3134" width="3.109375" customWidth="1"/>
    <col min="3135" max="3135" width="2.6640625" customWidth="1"/>
    <col min="3136" max="3136" width="0.77734375" customWidth="1"/>
    <col min="3137" max="3137" width="2.21875" customWidth="1"/>
    <col min="3138" max="3138" width="3.21875" customWidth="1"/>
    <col min="3139" max="3139" width="0.77734375" customWidth="1"/>
    <col min="3140" max="3140" width="2.77734375" customWidth="1"/>
    <col min="3141" max="3141" width="5.88671875" customWidth="1"/>
    <col min="3142" max="3142" width="4" customWidth="1"/>
    <col min="3143" max="3143" width="3.6640625" customWidth="1"/>
    <col min="3144" max="3144" width="5.88671875" customWidth="1"/>
    <col min="3145" max="3145" width="4.6640625" customWidth="1"/>
    <col min="3330" max="3330" width="9.44140625" customWidth="1"/>
    <col min="3331" max="3331" width="2.6640625" customWidth="1"/>
    <col min="3332" max="3333" width="3.109375" customWidth="1"/>
    <col min="3334" max="3334" width="1.6640625" customWidth="1"/>
    <col min="3335" max="3339" width="3.109375" customWidth="1"/>
    <col min="3340" max="3340" width="1.6640625" customWidth="1"/>
    <col min="3341" max="3345" width="3.109375" customWidth="1"/>
    <col min="3346" max="3346" width="1.6640625" customWidth="1"/>
    <col min="3347" max="3351" width="3.109375" customWidth="1"/>
    <col min="3352" max="3352" width="1.6640625" customWidth="1"/>
    <col min="3353" max="3357" width="3.109375" customWidth="1"/>
    <col min="3358" max="3358" width="1.6640625" customWidth="1"/>
    <col min="3359" max="3363" width="3.109375" customWidth="1"/>
    <col min="3364" max="3364" width="1.6640625" customWidth="1"/>
    <col min="3365" max="3369" width="3.109375" customWidth="1"/>
    <col min="3370" max="3370" width="1.6640625" customWidth="1"/>
    <col min="3371" max="3375" width="3.109375" customWidth="1"/>
    <col min="3376" max="3376" width="1.6640625" customWidth="1"/>
    <col min="3377" max="3381" width="3.109375" customWidth="1"/>
    <col min="3382" max="3382" width="1.6640625" customWidth="1"/>
    <col min="3383" max="3387" width="3.109375" customWidth="1"/>
    <col min="3388" max="3388" width="1.6640625" customWidth="1"/>
    <col min="3389" max="3390" width="3.109375" customWidth="1"/>
    <col min="3391" max="3391" width="2.6640625" customWidth="1"/>
    <col min="3392" max="3392" width="0.77734375" customWidth="1"/>
    <col min="3393" max="3393" width="2.21875" customWidth="1"/>
    <col min="3394" max="3394" width="3.21875" customWidth="1"/>
    <col min="3395" max="3395" width="0.77734375" customWidth="1"/>
    <col min="3396" max="3396" width="2.77734375" customWidth="1"/>
    <col min="3397" max="3397" width="5.88671875" customWidth="1"/>
    <col min="3398" max="3398" width="4" customWidth="1"/>
    <col min="3399" max="3399" width="3.6640625" customWidth="1"/>
    <col min="3400" max="3400" width="5.88671875" customWidth="1"/>
    <col min="3401" max="3401" width="4.6640625" customWidth="1"/>
    <col min="3586" max="3586" width="9.44140625" customWidth="1"/>
    <col min="3587" max="3587" width="2.6640625" customWidth="1"/>
    <col min="3588" max="3589" width="3.109375" customWidth="1"/>
    <col min="3590" max="3590" width="1.6640625" customWidth="1"/>
    <col min="3591" max="3595" width="3.109375" customWidth="1"/>
    <col min="3596" max="3596" width="1.6640625" customWidth="1"/>
    <col min="3597" max="3601" width="3.109375" customWidth="1"/>
    <col min="3602" max="3602" width="1.6640625" customWidth="1"/>
    <col min="3603" max="3607" width="3.109375" customWidth="1"/>
    <col min="3608" max="3608" width="1.6640625" customWidth="1"/>
    <col min="3609" max="3613" width="3.109375" customWidth="1"/>
    <col min="3614" max="3614" width="1.6640625" customWidth="1"/>
    <col min="3615" max="3619" width="3.109375" customWidth="1"/>
    <col min="3620" max="3620" width="1.6640625" customWidth="1"/>
    <col min="3621" max="3625" width="3.109375" customWidth="1"/>
    <col min="3626" max="3626" width="1.6640625" customWidth="1"/>
    <col min="3627" max="3631" width="3.109375" customWidth="1"/>
    <col min="3632" max="3632" width="1.6640625" customWidth="1"/>
    <col min="3633" max="3637" width="3.109375" customWidth="1"/>
    <col min="3638" max="3638" width="1.6640625" customWidth="1"/>
    <col min="3639" max="3643" width="3.109375" customWidth="1"/>
    <col min="3644" max="3644" width="1.6640625" customWidth="1"/>
    <col min="3645" max="3646" width="3.109375" customWidth="1"/>
    <col min="3647" max="3647" width="2.6640625" customWidth="1"/>
    <col min="3648" max="3648" width="0.77734375" customWidth="1"/>
    <col min="3649" max="3649" width="2.21875" customWidth="1"/>
    <col min="3650" max="3650" width="3.21875" customWidth="1"/>
    <col min="3651" max="3651" width="0.77734375" customWidth="1"/>
    <col min="3652" max="3652" width="2.77734375" customWidth="1"/>
    <col min="3653" max="3653" width="5.88671875" customWidth="1"/>
    <col min="3654" max="3654" width="4" customWidth="1"/>
    <col min="3655" max="3655" width="3.6640625" customWidth="1"/>
    <col min="3656" max="3656" width="5.88671875" customWidth="1"/>
    <col min="3657" max="3657" width="4.6640625" customWidth="1"/>
    <col min="3842" max="3842" width="9.44140625" customWidth="1"/>
    <col min="3843" max="3843" width="2.6640625" customWidth="1"/>
    <col min="3844" max="3845" width="3.109375" customWidth="1"/>
    <col min="3846" max="3846" width="1.6640625" customWidth="1"/>
    <col min="3847" max="3851" width="3.109375" customWidth="1"/>
    <col min="3852" max="3852" width="1.6640625" customWidth="1"/>
    <col min="3853" max="3857" width="3.109375" customWidth="1"/>
    <col min="3858" max="3858" width="1.6640625" customWidth="1"/>
    <col min="3859" max="3863" width="3.109375" customWidth="1"/>
    <col min="3864" max="3864" width="1.6640625" customWidth="1"/>
    <col min="3865" max="3869" width="3.109375" customWidth="1"/>
    <col min="3870" max="3870" width="1.6640625" customWidth="1"/>
    <col min="3871" max="3875" width="3.109375" customWidth="1"/>
    <col min="3876" max="3876" width="1.6640625" customWidth="1"/>
    <col min="3877" max="3881" width="3.109375" customWidth="1"/>
    <col min="3882" max="3882" width="1.6640625" customWidth="1"/>
    <col min="3883" max="3887" width="3.109375" customWidth="1"/>
    <col min="3888" max="3888" width="1.6640625" customWidth="1"/>
    <col min="3889" max="3893" width="3.109375" customWidth="1"/>
    <col min="3894" max="3894" width="1.6640625" customWidth="1"/>
    <col min="3895" max="3899" width="3.109375" customWidth="1"/>
    <col min="3900" max="3900" width="1.6640625" customWidth="1"/>
    <col min="3901" max="3902" width="3.109375" customWidth="1"/>
    <col min="3903" max="3903" width="2.6640625" customWidth="1"/>
    <col min="3904" max="3904" width="0.77734375" customWidth="1"/>
    <col min="3905" max="3905" width="2.21875" customWidth="1"/>
    <col min="3906" max="3906" width="3.21875" customWidth="1"/>
    <col min="3907" max="3907" width="0.77734375" customWidth="1"/>
    <col min="3908" max="3908" width="2.77734375" customWidth="1"/>
    <col min="3909" max="3909" width="5.88671875" customWidth="1"/>
    <col min="3910" max="3910" width="4" customWidth="1"/>
    <col min="3911" max="3911" width="3.6640625" customWidth="1"/>
    <col min="3912" max="3912" width="5.88671875" customWidth="1"/>
    <col min="3913" max="3913" width="4.6640625" customWidth="1"/>
    <col min="4098" max="4098" width="9.44140625" customWidth="1"/>
    <col min="4099" max="4099" width="2.6640625" customWidth="1"/>
    <col min="4100" max="4101" width="3.109375" customWidth="1"/>
    <col min="4102" max="4102" width="1.6640625" customWidth="1"/>
    <col min="4103" max="4107" width="3.109375" customWidth="1"/>
    <col min="4108" max="4108" width="1.6640625" customWidth="1"/>
    <col min="4109" max="4113" width="3.109375" customWidth="1"/>
    <col min="4114" max="4114" width="1.6640625" customWidth="1"/>
    <col min="4115" max="4119" width="3.109375" customWidth="1"/>
    <col min="4120" max="4120" width="1.6640625" customWidth="1"/>
    <col min="4121" max="4125" width="3.109375" customWidth="1"/>
    <col min="4126" max="4126" width="1.6640625" customWidth="1"/>
    <col min="4127" max="4131" width="3.109375" customWidth="1"/>
    <col min="4132" max="4132" width="1.6640625" customWidth="1"/>
    <col min="4133" max="4137" width="3.109375" customWidth="1"/>
    <col min="4138" max="4138" width="1.6640625" customWidth="1"/>
    <col min="4139" max="4143" width="3.109375" customWidth="1"/>
    <col min="4144" max="4144" width="1.6640625" customWidth="1"/>
    <col min="4145" max="4149" width="3.109375" customWidth="1"/>
    <col min="4150" max="4150" width="1.6640625" customWidth="1"/>
    <col min="4151" max="4155" width="3.109375" customWidth="1"/>
    <col min="4156" max="4156" width="1.6640625" customWidth="1"/>
    <col min="4157" max="4158" width="3.109375" customWidth="1"/>
    <col min="4159" max="4159" width="2.6640625" customWidth="1"/>
    <col min="4160" max="4160" width="0.77734375" customWidth="1"/>
    <col min="4161" max="4161" width="2.21875" customWidth="1"/>
    <col min="4162" max="4162" width="3.21875" customWidth="1"/>
    <col min="4163" max="4163" width="0.77734375" customWidth="1"/>
    <col min="4164" max="4164" width="2.77734375" customWidth="1"/>
    <col min="4165" max="4165" width="5.88671875" customWidth="1"/>
    <col min="4166" max="4166" width="4" customWidth="1"/>
    <col min="4167" max="4167" width="3.6640625" customWidth="1"/>
    <col min="4168" max="4168" width="5.88671875" customWidth="1"/>
    <col min="4169" max="4169" width="4.6640625" customWidth="1"/>
    <col min="4354" max="4354" width="9.44140625" customWidth="1"/>
    <col min="4355" max="4355" width="2.6640625" customWidth="1"/>
    <col min="4356" max="4357" width="3.109375" customWidth="1"/>
    <col min="4358" max="4358" width="1.6640625" customWidth="1"/>
    <col min="4359" max="4363" width="3.109375" customWidth="1"/>
    <col min="4364" max="4364" width="1.6640625" customWidth="1"/>
    <col min="4365" max="4369" width="3.109375" customWidth="1"/>
    <col min="4370" max="4370" width="1.6640625" customWidth="1"/>
    <col min="4371" max="4375" width="3.109375" customWidth="1"/>
    <col min="4376" max="4376" width="1.6640625" customWidth="1"/>
    <col min="4377" max="4381" width="3.109375" customWidth="1"/>
    <col min="4382" max="4382" width="1.6640625" customWidth="1"/>
    <col min="4383" max="4387" width="3.109375" customWidth="1"/>
    <col min="4388" max="4388" width="1.6640625" customWidth="1"/>
    <col min="4389" max="4393" width="3.109375" customWidth="1"/>
    <col min="4394" max="4394" width="1.6640625" customWidth="1"/>
    <col min="4395" max="4399" width="3.109375" customWidth="1"/>
    <col min="4400" max="4400" width="1.6640625" customWidth="1"/>
    <col min="4401" max="4405" width="3.109375" customWidth="1"/>
    <col min="4406" max="4406" width="1.6640625" customWidth="1"/>
    <col min="4407" max="4411" width="3.109375" customWidth="1"/>
    <col min="4412" max="4412" width="1.6640625" customWidth="1"/>
    <col min="4413" max="4414" width="3.109375" customWidth="1"/>
    <col min="4415" max="4415" width="2.6640625" customWidth="1"/>
    <col min="4416" max="4416" width="0.77734375" customWidth="1"/>
    <col min="4417" max="4417" width="2.21875" customWidth="1"/>
    <col min="4418" max="4418" width="3.21875" customWidth="1"/>
    <col min="4419" max="4419" width="0.77734375" customWidth="1"/>
    <col min="4420" max="4420" width="2.77734375" customWidth="1"/>
    <col min="4421" max="4421" width="5.88671875" customWidth="1"/>
    <col min="4422" max="4422" width="4" customWidth="1"/>
    <col min="4423" max="4423" width="3.6640625" customWidth="1"/>
    <col min="4424" max="4424" width="5.88671875" customWidth="1"/>
    <col min="4425" max="4425" width="4.6640625" customWidth="1"/>
    <col min="4610" max="4610" width="9.44140625" customWidth="1"/>
    <col min="4611" max="4611" width="2.6640625" customWidth="1"/>
    <col min="4612" max="4613" width="3.109375" customWidth="1"/>
    <col min="4614" max="4614" width="1.6640625" customWidth="1"/>
    <col min="4615" max="4619" width="3.109375" customWidth="1"/>
    <col min="4620" max="4620" width="1.6640625" customWidth="1"/>
    <col min="4621" max="4625" width="3.109375" customWidth="1"/>
    <col min="4626" max="4626" width="1.6640625" customWidth="1"/>
    <col min="4627" max="4631" width="3.109375" customWidth="1"/>
    <col min="4632" max="4632" width="1.6640625" customWidth="1"/>
    <col min="4633" max="4637" width="3.109375" customWidth="1"/>
    <col min="4638" max="4638" width="1.6640625" customWidth="1"/>
    <col min="4639" max="4643" width="3.109375" customWidth="1"/>
    <col min="4644" max="4644" width="1.6640625" customWidth="1"/>
    <col min="4645" max="4649" width="3.109375" customWidth="1"/>
    <col min="4650" max="4650" width="1.6640625" customWidth="1"/>
    <col min="4651" max="4655" width="3.109375" customWidth="1"/>
    <col min="4656" max="4656" width="1.6640625" customWidth="1"/>
    <col min="4657" max="4661" width="3.109375" customWidth="1"/>
    <col min="4662" max="4662" width="1.6640625" customWidth="1"/>
    <col min="4663" max="4667" width="3.109375" customWidth="1"/>
    <col min="4668" max="4668" width="1.6640625" customWidth="1"/>
    <col min="4669" max="4670" width="3.109375" customWidth="1"/>
    <col min="4671" max="4671" width="2.6640625" customWidth="1"/>
    <col min="4672" max="4672" width="0.77734375" customWidth="1"/>
    <col min="4673" max="4673" width="2.21875" customWidth="1"/>
    <col min="4674" max="4674" width="3.21875" customWidth="1"/>
    <col min="4675" max="4675" width="0.77734375" customWidth="1"/>
    <col min="4676" max="4676" width="2.77734375" customWidth="1"/>
    <col min="4677" max="4677" width="5.88671875" customWidth="1"/>
    <col min="4678" max="4678" width="4" customWidth="1"/>
    <col min="4679" max="4679" width="3.6640625" customWidth="1"/>
    <col min="4680" max="4680" width="5.88671875" customWidth="1"/>
    <col min="4681" max="4681" width="4.6640625" customWidth="1"/>
    <col min="4866" max="4866" width="9.44140625" customWidth="1"/>
    <col min="4867" max="4867" width="2.6640625" customWidth="1"/>
    <col min="4868" max="4869" width="3.109375" customWidth="1"/>
    <col min="4870" max="4870" width="1.6640625" customWidth="1"/>
    <col min="4871" max="4875" width="3.109375" customWidth="1"/>
    <col min="4876" max="4876" width="1.6640625" customWidth="1"/>
    <col min="4877" max="4881" width="3.109375" customWidth="1"/>
    <col min="4882" max="4882" width="1.6640625" customWidth="1"/>
    <col min="4883" max="4887" width="3.109375" customWidth="1"/>
    <col min="4888" max="4888" width="1.6640625" customWidth="1"/>
    <col min="4889" max="4893" width="3.109375" customWidth="1"/>
    <col min="4894" max="4894" width="1.6640625" customWidth="1"/>
    <col min="4895" max="4899" width="3.109375" customWidth="1"/>
    <col min="4900" max="4900" width="1.6640625" customWidth="1"/>
    <col min="4901" max="4905" width="3.109375" customWidth="1"/>
    <col min="4906" max="4906" width="1.6640625" customWidth="1"/>
    <col min="4907" max="4911" width="3.109375" customWidth="1"/>
    <col min="4912" max="4912" width="1.6640625" customWidth="1"/>
    <col min="4913" max="4917" width="3.109375" customWidth="1"/>
    <col min="4918" max="4918" width="1.6640625" customWidth="1"/>
    <col min="4919" max="4923" width="3.109375" customWidth="1"/>
    <col min="4924" max="4924" width="1.6640625" customWidth="1"/>
    <col min="4925" max="4926" width="3.109375" customWidth="1"/>
    <col min="4927" max="4927" width="2.6640625" customWidth="1"/>
    <col min="4928" max="4928" width="0.77734375" customWidth="1"/>
    <col min="4929" max="4929" width="2.21875" customWidth="1"/>
    <col min="4930" max="4930" width="3.21875" customWidth="1"/>
    <col min="4931" max="4931" width="0.77734375" customWidth="1"/>
    <col min="4932" max="4932" width="2.77734375" customWidth="1"/>
    <col min="4933" max="4933" width="5.88671875" customWidth="1"/>
    <col min="4934" max="4934" width="4" customWidth="1"/>
    <col min="4935" max="4935" width="3.6640625" customWidth="1"/>
    <col min="4936" max="4936" width="5.88671875" customWidth="1"/>
    <col min="4937" max="4937" width="4.6640625" customWidth="1"/>
    <col min="5122" max="5122" width="9.44140625" customWidth="1"/>
    <col min="5123" max="5123" width="2.6640625" customWidth="1"/>
    <col min="5124" max="5125" width="3.109375" customWidth="1"/>
    <col min="5126" max="5126" width="1.6640625" customWidth="1"/>
    <col min="5127" max="5131" width="3.109375" customWidth="1"/>
    <col min="5132" max="5132" width="1.6640625" customWidth="1"/>
    <col min="5133" max="5137" width="3.109375" customWidth="1"/>
    <col min="5138" max="5138" width="1.6640625" customWidth="1"/>
    <col min="5139" max="5143" width="3.109375" customWidth="1"/>
    <col min="5144" max="5144" width="1.6640625" customWidth="1"/>
    <col min="5145" max="5149" width="3.109375" customWidth="1"/>
    <col min="5150" max="5150" width="1.6640625" customWidth="1"/>
    <col min="5151" max="5155" width="3.109375" customWidth="1"/>
    <col min="5156" max="5156" width="1.6640625" customWidth="1"/>
    <col min="5157" max="5161" width="3.109375" customWidth="1"/>
    <col min="5162" max="5162" width="1.6640625" customWidth="1"/>
    <col min="5163" max="5167" width="3.109375" customWidth="1"/>
    <col min="5168" max="5168" width="1.6640625" customWidth="1"/>
    <col min="5169" max="5173" width="3.109375" customWidth="1"/>
    <col min="5174" max="5174" width="1.6640625" customWidth="1"/>
    <col min="5175" max="5179" width="3.109375" customWidth="1"/>
    <col min="5180" max="5180" width="1.6640625" customWidth="1"/>
    <col min="5181" max="5182" width="3.109375" customWidth="1"/>
    <col min="5183" max="5183" width="2.6640625" customWidth="1"/>
    <col min="5184" max="5184" width="0.77734375" customWidth="1"/>
    <col min="5185" max="5185" width="2.21875" customWidth="1"/>
    <col min="5186" max="5186" width="3.21875" customWidth="1"/>
    <col min="5187" max="5187" width="0.77734375" customWidth="1"/>
    <col min="5188" max="5188" width="2.77734375" customWidth="1"/>
    <col min="5189" max="5189" width="5.88671875" customWidth="1"/>
    <col min="5190" max="5190" width="4" customWidth="1"/>
    <col min="5191" max="5191" width="3.6640625" customWidth="1"/>
    <col min="5192" max="5192" width="5.88671875" customWidth="1"/>
    <col min="5193" max="5193" width="4.6640625" customWidth="1"/>
    <col min="5378" max="5378" width="9.44140625" customWidth="1"/>
    <col min="5379" max="5379" width="2.6640625" customWidth="1"/>
    <col min="5380" max="5381" width="3.109375" customWidth="1"/>
    <col min="5382" max="5382" width="1.6640625" customWidth="1"/>
    <col min="5383" max="5387" width="3.109375" customWidth="1"/>
    <col min="5388" max="5388" width="1.6640625" customWidth="1"/>
    <col min="5389" max="5393" width="3.109375" customWidth="1"/>
    <col min="5394" max="5394" width="1.6640625" customWidth="1"/>
    <col min="5395" max="5399" width="3.109375" customWidth="1"/>
    <col min="5400" max="5400" width="1.6640625" customWidth="1"/>
    <col min="5401" max="5405" width="3.109375" customWidth="1"/>
    <col min="5406" max="5406" width="1.6640625" customWidth="1"/>
    <col min="5407" max="5411" width="3.109375" customWidth="1"/>
    <col min="5412" max="5412" width="1.6640625" customWidth="1"/>
    <col min="5413" max="5417" width="3.109375" customWidth="1"/>
    <col min="5418" max="5418" width="1.6640625" customWidth="1"/>
    <col min="5419" max="5423" width="3.109375" customWidth="1"/>
    <col min="5424" max="5424" width="1.6640625" customWidth="1"/>
    <col min="5425" max="5429" width="3.109375" customWidth="1"/>
    <col min="5430" max="5430" width="1.6640625" customWidth="1"/>
    <col min="5431" max="5435" width="3.109375" customWidth="1"/>
    <col min="5436" max="5436" width="1.6640625" customWidth="1"/>
    <col min="5437" max="5438" width="3.109375" customWidth="1"/>
    <col min="5439" max="5439" width="2.6640625" customWidth="1"/>
    <col min="5440" max="5440" width="0.77734375" customWidth="1"/>
    <col min="5441" max="5441" width="2.21875" customWidth="1"/>
    <col min="5442" max="5442" width="3.21875" customWidth="1"/>
    <col min="5443" max="5443" width="0.77734375" customWidth="1"/>
    <col min="5444" max="5444" width="2.77734375" customWidth="1"/>
    <col min="5445" max="5445" width="5.88671875" customWidth="1"/>
    <col min="5446" max="5446" width="4" customWidth="1"/>
    <col min="5447" max="5447" width="3.6640625" customWidth="1"/>
    <col min="5448" max="5448" width="5.88671875" customWidth="1"/>
    <col min="5449" max="5449" width="4.6640625" customWidth="1"/>
    <col min="5634" max="5634" width="9.44140625" customWidth="1"/>
    <col min="5635" max="5635" width="2.6640625" customWidth="1"/>
    <col min="5636" max="5637" width="3.109375" customWidth="1"/>
    <col min="5638" max="5638" width="1.6640625" customWidth="1"/>
    <col min="5639" max="5643" width="3.109375" customWidth="1"/>
    <col min="5644" max="5644" width="1.6640625" customWidth="1"/>
    <col min="5645" max="5649" width="3.109375" customWidth="1"/>
    <col min="5650" max="5650" width="1.6640625" customWidth="1"/>
    <col min="5651" max="5655" width="3.109375" customWidth="1"/>
    <col min="5656" max="5656" width="1.6640625" customWidth="1"/>
    <col min="5657" max="5661" width="3.109375" customWidth="1"/>
    <col min="5662" max="5662" width="1.6640625" customWidth="1"/>
    <col min="5663" max="5667" width="3.109375" customWidth="1"/>
    <col min="5668" max="5668" width="1.6640625" customWidth="1"/>
    <col min="5669" max="5673" width="3.109375" customWidth="1"/>
    <col min="5674" max="5674" width="1.6640625" customWidth="1"/>
    <col min="5675" max="5679" width="3.109375" customWidth="1"/>
    <col min="5680" max="5680" width="1.6640625" customWidth="1"/>
    <col min="5681" max="5685" width="3.109375" customWidth="1"/>
    <col min="5686" max="5686" width="1.6640625" customWidth="1"/>
    <col min="5687" max="5691" width="3.109375" customWidth="1"/>
    <col min="5692" max="5692" width="1.6640625" customWidth="1"/>
    <col min="5693" max="5694" width="3.109375" customWidth="1"/>
    <col min="5695" max="5695" width="2.6640625" customWidth="1"/>
    <col min="5696" max="5696" width="0.77734375" customWidth="1"/>
    <col min="5697" max="5697" width="2.21875" customWidth="1"/>
    <col min="5698" max="5698" width="3.21875" customWidth="1"/>
    <col min="5699" max="5699" width="0.77734375" customWidth="1"/>
    <col min="5700" max="5700" width="2.77734375" customWidth="1"/>
    <col min="5701" max="5701" width="5.88671875" customWidth="1"/>
    <col min="5702" max="5702" width="4" customWidth="1"/>
    <col min="5703" max="5703" width="3.6640625" customWidth="1"/>
    <col min="5704" max="5704" width="5.88671875" customWidth="1"/>
    <col min="5705" max="5705" width="4.6640625" customWidth="1"/>
    <col min="5890" max="5890" width="9.44140625" customWidth="1"/>
    <col min="5891" max="5891" width="2.6640625" customWidth="1"/>
    <col min="5892" max="5893" width="3.109375" customWidth="1"/>
    <col min="5894" max="5894" width="1.6640625" customWidth="1"/>
    <col min="5895" max="5899" width="3.109375" customWidth="1"/>
    <col min="5900" max="5900" width="1.6640625" customWidth="1"/>
    <col min="5901" max="5905" width="3.109375" customWidth="1"/>
    <col min="5906" max="5906" width="1.6640625" customWidth="1"/>
    <col min="5907" max="5911" width="3.109375" customWidth="1"/>
    <col min="5912" max="5912" width="1.6640625" customWidth="1"/>
    <col min="5913" max="5917" width="3.109375" customWidth="1"/>
    <col min="5918" max="5918" width="1.6640625" customWidth="1"/>
    <col min="5919" max="5923" width="3.109375" customWidth="1"/>
    <col min="5924" max="5924" width="1.6640625" customWidth="1"/>
    <col min="5925" max="5929" width="3.109375" customWidth="1"/>
    <col min="5930" max="5930" width="1.6640625" customWidth="1"/>
    <col min="5931" max="5935" width="3.109375" customWidth="1"/>
    <col min="5936" max="5936" width="1.6640625" customWidth="1"/>
    <col min="5937" max="5941" width="3.109375" customWidth="1"/>
    <col min="5942" max="5942" width="1.6640625" customWidth="1"/>
    <col min="5943" max="5947" width="3.109375" customWidth="1"/>
    <col min="5948" max="5948" width="1.6640625" customWidth="1"/>
    <col min="5949" max="5950" width="3.109375" customWidth="1"/>
    <col min="5951" max="5951" width="2.6640625" customWidth="1"/>
    <col min="5952" max="5952" width="0.77734375" customWidth="1"/>
    <col min="5953" max="5953" width="2.21875" customWidth="1"/>
    <col min="5954" max="5954" width="3.21875" customWidth="1"/>
    <col min="5955" max="5955" width="0.77734375" customWidth="1"/>
    <col min="5956" max="5956" width="2.77734375" customWidth="1"/>
    <col min="5957" max="5957" width="5.88671875" customWidth="1"/>
    <col min="5958" max="5958" width="4" customWidth="1"/>
    <col min="5959" max="5959" width="3.6640625" customWidth="1"/>
    <col min="5960" max="5960" width="5.88671875" customWidth="1"/>
    <col min="5961" max="5961" width="4.6640625" customWidth="1"/>
    <col min="6146" max="6146" width="9.44140625" customWidth="1"/>
    <col min="6147" max="6147" width="2.6640625" customWidth="1"/>
    <col min="6148" max="6149" width="3.109375" customWidth="1"/>
    <col min="6150" max="6150" width="1.6640625" customWidth="1"/>
    <col min="6151" max="6155" width="3.109375" customWidth="1"/>
    <col min="6156" max="6156" width="1.6640625" customWidth="1"/>
    <col min="6157" max="6161" width="3.109375" customWidth="1"/>
    <col min="6162" max="6162" width="1.6640625" customWidth="1"/>
    <col min="6163" max="6167" width="3.109375" customWidth="1"/>
    <col min="6168" max="6168" width="1.6640625" customWidth="1"/>
    <col min="6169" max="6173" width="3.109375" customWidth="1"/>
    <col min="6174" max="6174" width="1.6640625" customWidth="1"/>
    <col min="6175" max="6179" width="3.109375" customWidth="1"/>
    <col min="6180" max="6180" width="1.6640625" customWidth="1"/>
    <col min="6181" max="6185" width="3.109375" customWidth="1"/>
    <col min="6186" max="6186" width="1.6640625" customWidth="1"/>
    <col min="6187" max="6191" width="3.109375" customWidth="1"/>
    <col min="6192" max="6192" width="1.6640625" customWidth="1"/>
    <col min="6193" max="6197" width="3.109375" customWidth="1"/>
    <col min="6198" max="6198" width="1.6640625" customWidth="1"/>
    <col min="6199" max="6203" width="3.109375" customWidth="1"/>
    <col min="6204" max="6204" width="1.6640625" customWidth="1"/>
    <col min="6205" max="6206" width="3.109375" customWidth="1"/>
    <col min="6207" max="6207" width="2.6640625" customWidth="1"/>
    <col min="6208" max="6208" width="0.77734375" customWidth="1"/>
    <col min="6209" max="6209" width="2.21875" customWidth="1"/>
    <col min="6210" max="6210" width="3.21875" customWidth="1"/>
    <col min="6211" max="6211" width="0.77734375" customWidth="1"/>
    <col min="6212" max="6212" width="2.77734375" customWidth="1"/>
    <col min="6213" max="6213" width="5.88671875" customWidth="1"/>
    <col min="6214" max="6214" width="4" customWidth="1"/>
    <col min="6215" max="6215" width="3.6640625" customWidth="1"/>
    <col min="6216" max="6216" width="5.88671875" customWidth="1"/>
    <col min="6217" max="6217" width="4.6640625" customWidth="1"/>
    <col min="6402" max="6402" width="9.44140625" customWidth="1"/>
    <col min="6403" max="6403" width="2.6640625" customWidth="1"/>
    <col min="6404" max="6405" width="3.109375" customWidth="1"/>
    <col min="6406" max="6406" width="1.6640625" customWidth="1"/>
    <col min="6407" max="6411" width="3.109375" customWidth="1"/>
    <col min="6412" max="6412" width="1.6640625" customWidth="1"/>
    <col min="6413" max="6417" width="3.109375" customWidth="1"/>
    <col min="6418" max="6418" width="1.6640625" customWidth="1"/>
    <col min="6419" max="6423" width="3.109375" customWidth="1"/>
    <col min="6424" max="6424" width="1.6640625" customWidth="1"/>
    <col min="6425" max="6429" width="3.109375" customWidth="1"/>
    <col min="6430" max="6430" width="1.6640625" customWidth="1"/>
    <col min="6431" max="6435" width="3.109375" customWidth="1"/>
    <col min="6436" max="6436" width="1.6640625" customWidth="1"/>
    <col min="6437" max="6441" width="3.109375" customWidth="1"/>
    <col min="6442" max="6442" width="1.6640625" customWidth="1"/>
    <col min="6443" max="6447" width="3.109375" customWidth="1"/>
    <col min="6448" max="6448" width="1.6640625" customWidth="1"/>
    <col min="6449" max="6453" width="3.109375" customWidth="1"/>
    <col min="6454" max="6454" width="1.6640625" customWidth="1"/>
    <col min="6455" max="6459" width="3.109375" customWidth="1"/>
    <col min="6460" max="6460" width="1.6640625" customWidth="1"/>
    <col min="6461" max="6462" width="3.109375" customWidth="1"/>
    <col min="6463" max="6463" width="2.6640625" customWidth="1"/>
    <col min="6464" max="6464" width="0.77734375" customWidth="1"/>
    <col min="6465" max="6465" width="2.21875" customWidth="1"/>
    <col min="6466" max="6466" width="3.21875" customWidth="1"/>
    <col min="6467" max="6467" width="0.77734375" customWidth="1"/>
    <col min="6468" max="6468" width="2.77734375" customWidth="1"/>
    <col min="6469" max="6469" width="5.88671875" customWidth="1"/>
    <col min="6470" max="6470" width="4" customWidth="1"/>
    <col min="6471" max="6471" width="3.6640625" customWidth="1"/>
    <col min="6472" max="6472" width="5.88671875" customWidth="1"/>
    <col min="6473" max="6473" width="4.6640625" customWidth="1"/>
    <col min="6658" max="6658" width="9.44140625" customWidth="1"/>
    <col min="6659" max="6659" width="2.6640625" customWidth="1"/>
    <col min="6660" max="6661" width="3.109375" customWidth="1"/>
    <col min="6662" max="6662" width="1.6640625" customWidth="1"/>
    <col min="6663" max="6667" width="3.109375" customWidth="1"/>
    <col min="6668" max="6668" width="1.6640625" customWidth="1"/>
    <col min="6669" max="6673" width="3.109375" customWidth="1"/>
    <col min="6674" max="6674" width="1.6640625" customWidth="1"/>
    <col min="6675" max="6679" width="3.109375" customWidth="1"/>
    <col min="6680" max="6680" width="1.6640625" customWidth="1"/>
    <col min="6681" max="6685" width="3.109375" customWidth="1"/>
    <col min="6686" max="6686" width="1.6640625" customWidth="1"/>
    <col min="6687" max="6691" width="3.109375" customWidth="1"/>
    <col min="6692" max="6692" width="1.6640625" customWidth="1"/>
    <col min="6693" max="6697" width="3.109375" customWidth="1"/>
    <col min="6698" max="6698" width="1.6640625" customWidth="1"/>
    <col min="6699" max="6703" width="3.109375" customWidth="1"/>
    <col min="6704" max="6704" width="1.6640625" customWidth="1"/>
    <col min="6705" max="6709" width="3.109375" customWidth="1"/>
    <col min="6710" max="6710" width="1.6640625" customWidth="1"/>
    <col min="6711" max="6715" width="3.109375" customWidth="1"/>
    <col min="6716" max="6716" width="1.6640625" customWidth="1"/>
    <col min="6717" max="6718" width="3.109375" customWidth="1"/>
    <col min="6719" max="6719" width="2.6640625" customWidth="1"/>
    <col min="6720" max="6720" width="0.77734375" customWidth="1"/>
    <col min="6721" max="6721" width="2.21875" customWidth="1"/>
    <col min="6722" max="6722" width="3.21875" customWidth="1"/>
    <col min="6723" max="6723" width="0.77734375" customWidth="1"/>
    <col min="6724" max="6724" width="2.77734375" customWidth="1"/>
    <col min="6725" max="6725" width="5.88671875" customWidth="1"/>
    <col min="6726" max="6726" width="4" customWidth="1"/>
    <col min="6727" max="6727" width="3.6640625" customWidth="1"/>
    <col min="6728" max="6728" width="5.88671875" customWidth="1"/>
    <col min="6729" max="6729" width="4.6640625" customWidth="1"/>
    <col min="6914" max="6914" width="9.44140625" customWidth="1"/>
    <col min="6915" max="6915" width="2.6640625" customWidth="1"/>
    <col min="6916" max="6917" width="3.109375" customWidth="1"/>
    <col min="6918" max="6918" width="1.6640625" customWidth="1"/>
    <col min="6919" max="6923" width="3.109375" customWidth="1"/>
    <col min="6924" max="6924" width="1.6640625" customWidth="1"/>
    <col min="6925" max="6929" width="3.109375" customWidth="1"/>
    <col min="6930" max="6930" width="1.6640625" customWidth="1"/>
    <col min="6931" max="6935" width="3.109375" customWidth="1"/>
    <col min="6936" max="6936" width="1.6640625" customWidth="1"/>
    <col min="6937" max="6941" width="3.109375" customWidth="1"/>
    <col min="6942" max="6942" width="1.6640625" customWidth="1"/>
    <col min="6943" max="6947" width="3.109375" customWidth="1"/>
    <col min="6948" max="6948" width="1.6640625" customWidth="1"/>
    <col min="6949" max="6953" width="3.109375" customWidth="1"/>
    <col min="6954" max="6954" width="1.6640625" customWidth="1"/>
    <col min="6955" max="6959" width="3.109375" customWidth="1"/>
    <col min="6960" max="6960" width="1.6640625" customWidth="1"/>
    <col min="6961" max="6965" width="3.109375" customWidth="1"/>
    <col min="6966" max="6966" width="1.6640625" customWidth="1"/>
    <col min="6967" max="6971" width="3.109375" customWidth="1"/>
    <col min="6972" max="6972" width="1.6640625" customWidth="1"/>
    <col min="6973" max="6974" width="3.109375" customWidth="1"/>
    <col min="6975" max="6975" width="2.6640625" customWidth="1"/>
    <col min="6976" max="6976" width="0.77734375" customWidth="1"/>
    <col min="6977" max="6977" width="2.21875" customWidth="1"/>
    <col min="6978" max="6978" width="3.21875" customWidth="1"/>
    <col min="6979" max="6979" width="0.77734375" customWidth="1"/>
    <col min="6980" max="6980" width="2.77734375" customWidth="1"/>
    <col min="6981" max="6981" width="5.88671875" customWidth="1"/>
    <col min="6982" max="6982" width="4" customWidth="1"/>
    <col min="6983" max="6983" width="3.6640625" customWidth="1"/>
    <col min="6984" max="6984" width="5.88671875" customWidth="1"/>
    <col min="6985" max="6985" width="4.6640625" customWidth="1"/>
    <col min="7170" max="7170" width="9.44140625" customWidth="1"/>
    <col min="7171" max="7171" width="2.6640625" customWidth="1"/>
    <col min="7172" max="7173" width="3.109375" customWidth="1"/>
    <col min="7174" max="7174" width="1.6640625" customWidth="1"/>
    <col min="7175" max="7179" width="3.109375" customWidth="1"/>
    <col min="7180" max="7180" width="1.6640625" customWidth="1"/>
    <col min="7181" max="7185" width="3.109375" customWidth="1"/>
    <col min="7186" max="7186" width="1.6640625" customWidth="1"/>
    <col min="7187" max="7191" width="3.109375" customWidth="1"/>
    <col min="7192" max="7192" width="1.6640625" customWidth="1"/>
    <col min="7193" max="7197" width="3.109375" customWidth="1"/>
    <col min="7198" max="7198" width="1.6640625" customWidth="1"/>
    <col min="7199" max="7203" width="3.109375" customWidth="1"/>
    <col min="7204" max="7204" width="1.6640625" customWidth="1"/>
    <col min="7205" max="7209" width="3.109375" customWidth="1"/>
    <col min="7210" max="7210" width="1.6640625" customWidth="1"/>
    <col min="7211" max="7215" width="3.109375" customWidth="1"/>
    <col min="7216" max="7216" width="1.6640625" customWidth="1"/>
    <col min="7217" max="7221" width="3.109375" customWidth="1"/>
    <col min="7222" max="7222" width="1.6640625" customWidth="1"/>
    <col min="7223" max="7227" width="3.109375" customWidth="1"/>
    <col min="7228" max="7228" width="1.6640625" customWidth="1"/>
    <col min="7229" max="7230" width="3.109375" customWidth="1"/>
    <col min="7231" max="7231" width="2.6640625" customWidth="1"/>
    <col min="7232" max="7232" width="0.77734375" customWidth="1"/>
    <col min="7233" max="7233" width="2.21875" customWidth="1"/>
    <col min="7234" max="7234" width="3.21875" customWidth="1"/>
    <col min="7235" max="7235" width="0.77734375" customWidth="1"/>
    <col min="7236" max="7236" width="2.77734375" customWidth="1"/>
    <col min="7237" max="7237" width="5.88671875" customWidth="1"/>
    <col min="7238" max="7238" width="4" customWidth="1"/>
    <col min="7239" max="7239" width="3.6640625" customWidth="1"/>
    <col min="7240" max="7240" width="5.88671875" customWidth="1"/>
    <col min="7241" max="7241" width="4.6640625" customWidth="1"/>
    <col min="7426" max="7426" width="9.44140625" customWidth="1"/>
    <col min="7427" max="7427" width="2.6640625" customWidth="1"/>
    <col min="7428" max="7429" width="3.109375" customWidth="1"/>
    <col min="7430" max="7430" width="1.6640625" customWidth="1"/>
    <col min="7431" max="7435" width="3.109375" customWidth="1"/>
    <col min="7436" max="7436" width="1.6640625" customWidth="1"/>
    <col min="7437" max="7441" width="3.109375" customWidth="1"/>
    <col min="7442" max="7442" width="1.6640625" customWidth="1"/>
    <col min="7443" max="7447" width="3.109375" customWidth="1"/>
    <col min="7448" max="7448" width="1.6640625" customWidth="1"/>
    <col min="7449" max="7453" width="3.109375" customWidth="1"/>
    <col min="7454" max="7454" width="1.6640625" customWidth="1"/>
    <col min="7455" max="7459" width="3.109375" customWidth="1"/>
    <col min="7460" max="7460" width="1.6640625" customWidth="1"/>
    <col min="7461" max="7465" width="3.109375" customWidth="1"/>
    <col min="7466" max="7466" width="1.6640625" customWidth="1"/>
    <col min="7467" max="7471" width="3.109375" customWidth="1"/>
    <col min="7472" max="7472" width="1.6640625" customWidth="1"/>
    <col min="7473" max="7477" width="3.109375" customWidth="1"/>
    <col min="7478" max="7478" width="1.6640625" customWidth="1"/>
    <col min="7479" max="7483" width="3.109375" customWidth="1"/>
    <col min="7484" max="7484" width="1.6640625" customWidth="1"/>
    <col min="7485" max="7486" width="3.109375" customWidth="1"/>
    <col min="7487" max="7487" width="2.6640625" customWidth="1"/>
    <col min="7488" max="7488" width="0.77734375" customWidth="1"/>
    <col min="7489" max="7489" width="2.21875" customWidth="1"/>
    <col min="7490" max="7490" width="3.21875" customWidth="1"/>
    <col min="7491" max="7491" width="0.77734375" customWidth="1"/>
    <col min="7492" max="7492" width="2.77734375" customWidth="1"/>
    <col min="7493" max="7493" width="5.88671875" customWidth="1"/>
    <col min="7494" max="7494" width="4" customWidth="1"/>
    <col min="7495" max="7495" width="3.6640625" customWidth="1"/>
    <col min="7496" max="7496" width="5.88671875" customWidth="1"/>
    <col min="7497" max="7497" width="4.6640625" customWidth="1"/>
    <col min="7682" max="7682" width="9.44140625" customWidth="1"/>
    <col min="7683" max="7683" width="2.6640625" customWidth="1"/>
    <col min="7684" max="7685" width="3.109375" customWidth="1"/>
    <col min="7686" max="7686" width="1.6640625" customWidth="1"/>
    <col min="7687" max="7691" width="3.109375" customWidth="1"/>
    <col min="7692" max="7692" width="1.6640625" customWidth="1"/>
    <col min="7693" max="7697" width="3.109375" customWidth="1"/>
    <col min="7698" max="7698" width="1.6640625" customWidth="1"/>
    <col min="7699" max="7703" width="3.109375" customWidth="1"/>
    <col min="7704" max="7704" width="1.6640625" customWidth="1"/>
    <col min="7705" max="7709" width="3.109375" customWidth="1"/>
    <col min="7710" max="7710" width="1.6640625" customWidth="1"/>
    <col min="7711" max="7715" width="3.109375" customWidth="1"/>
    <col min="7716" max="7716" width="1.6640625" customWidth="1"/>
    <col min="7717" max="7721" width="3.109375" customWidth="1"/>
    <col min="7722" max="7722" width="1.6640625" customWidth="1"/>
    <col min="7723" max="7727" width="3.109375" customWidth="1"/>
    <col min="7728" max="7728" width="1.6640625" customWidth="1"/>
    <col min="7729" max="7733" width="3.109375" customWidth="1"/>
    <col min="7734" max="7734" width="1.6640625" customWidth="1"/>
    <col min="7735" max="7739" width="3.109375" customWidth="1"/>
    <col min="7740" max="7740" width="1.6640625" customWidth="1"/>
    <col min="7741" max="7742" width="3.109375" customWidth="1"/>
    <col min="7743" max="7743" width="2.6640625" customWidth="1"/>
    <col min="7744" max="7744" width="0.77734375" customWidth="1"/>
    <col min="7745" max="7745" width="2.21875" customWidth="1"/>
    <col min="7746" max="7746" width="3.21875" customWidth="1"/>
    <col min="7747" max="7747" width="0.77734375" customWidth="1"/>
    <col min="7748" max="7748" width="2.77734375" customWidth="1"/>
    <col min="7749" max="7749" width="5.88671875" customWidth="1"/>
    <col min="7750" max="7750" width="4" customWidth="1"/>
    <col min="7751" max="7751" width="3.6640625" customWidth="1"/>
    <col min="7752" max="7752" width="5.88671875" customWidth="1"/>
    <col min="7753" max="7753" width="4.6640625" customWidth="1"/>
    <col min="7938" max="7938" width="9.44140625" customWidth="1"/>
    <col min="7939" max="7939" width="2.6640625" customWidth="1"/>
    <col min="7940" max="7941" width="3.109375" customWidth="1"/>
    <col min="7942" max="7942" width="1.6640625" customWidth="1"/>
    <col min="7943" max="7947" width="3.109375" customWidth="1"/>
    <col min="7948" max="7948" width="1.6640625" customWidth="1"/>
    <col min="7949" max="7953" width="3.109375" customWidth="1"/>
    <col min="7954" max="7954" width="1.6640625" customWidth="1"/>
    <col min="7955" max="7959" width="3.109375" customWidth="1"/>
    <col min="7960" max="7960" width="1.6640625" customWidth="1"/>
    <col min="7961" max="7965" width="3.109375" customWidth="1"/>
    <col min="7966" max="7966" width="1.6640625" customWidth="1"/>
    <col min="7967" max="7971" width="3.109375" customWidth="1"/>
    <col min="7972" max="7972" width="1.6640625" customWidth="1"/>
    <col min="7973" max="7977" width="3.109375" customWidth="1"/>
    <col min="7978" max="7978" width="1.6640625" customWidth="1"/>
    <col min="7979" max="7983" width="3.109375" customWidth="1"/>
    <col min="7984" max="7984" width="1.6640625" customWidth="1"/>
    <col min="7985" max="7989" width="3.109375" customWidth="1"/>
    <col min="7990" max="7990" width="1.6640625" customWidth="1"/>
    <col min="7991" max="7995" width="3.109375" customWidth="1"/>
    <col min="7996" max="7996" width="1.6640625" customWidth="1"/>
    <col min="7997" max="7998" width="3.109375" customWidth="1"/>
    <col min="7999" max="7999" width="2.6640625" customWidth="1"/>
    <col min="8000" max="8000" width="0.77734375" customWidth="1"/>
    <col min="8001" max="8001" width="2.21875" customWidth="1"/>
    <col min="8002" max="8002" width="3.21875" customWidth="1"/>
    <col min="8003" max="8003" width="0.77734375" customWidth="1"/>
    <col min="8004" max="8004" width="2.77734375" customWidth="1"/>
    <col min="8005" max="8005" width="5.88671875" customWidth="1"/>
    <col min="8006" max="8006" width="4" customWidth="1"/>
    <col min="8007" max="8007" width="3.6640625" customWidth="1"/>
    <col min="8008" max="8008" width="5.88671875" customWidth="1"/>
    <col min="8009" max="8009" width="4.6640625" customWidth="1"/>
    <col min="8194" max="8194" width="9.44140625" customWidth="1"/>
    <col min="8195" max="8195" width="2.6640625" customWidth="1"/>
    <col min="8196" max="8197" width="3.109375" customWidth="1"/>
    <col min="8198" max="8198" width="1.6640625" customWidth="1"/>
    <col min="8199" max="8203" width="3.109375" customWidth="1"/>
    <col min="8204" max="8204" width="1.6640625" customWidth="1"/>
    <col min="8205" max="8209" width="3.109375" customWidth="1"/>
    <col min="8210" max="8210" width="1.6640625" customWidth="1"/>
    <col min="8211" max="8215" width="3.109375" customWidth="1"/>
    <col min="8216" max="8216" width="1.6640625" customWidth="1"/>
    <col min="8217" max="8221" width="3.109375" customWidth="1"/>
    <col min="8222" max="8222" width="1.6640625" customWidth="1"/>
    <col min="8223" max="8227" width="3.109375" customWidth="1"/>
    <col min="8228" max="8228" width="1.6640625" customWidth="1"/>
    <col min="8229" max="8233" width="3.109375" customWidth="1"/>
    <col min="8234" max="8234" width="1.6640625" customWidth="1"/>
    <col min="8235" max="8239" width="3.109375" customWidth="1"/>
    <col min="8240" max="8240" width="1.6640625" customWidth="1"/>
    <col min="8241" max="8245" width="3.109375" customWidth="1"/>
    <col min="8246" max="8246" width="1.6640625" customWidth="1"/>
    <col min="8247" max="8251" width="3.109375" customWidth="1"/>
    <col min="8252" max="8252" width="1.6640625" customWidth="1"/>
    <col min="8253" max="8254" width="3.109375" customWidth="1"/>
    <col min="8255" max="8255" width="2.6640625" customWidth="1"/>
    <col min="8256" max="8256" width="0.77734375" customWidth="1"/>
    <col min="8257" max="8257" width="2.21875" customWidth="1"/>
    <col min="8258" max="8258" width="3.21875" customWidth="1"/>
    <col min="8259" max="8259" width="0.77734375" customWidth="1"/>
    <col min="8260" max="8260" width="2.77734375" customWidth="1"/>
    <col min="8261" max="8261" width="5.88671875" customWidth="1"/>
    <col min="8262" max="8262" width="4" customWidth="1"/>
    <col min="8263" max="8263" width="3.6640625" customWidth="1"/>
    <col min="8264" max="8264" width="5.88671875" customWidth="1"/>
    <col min="8265" max="8265" width="4.6640625" customWidth="1"/>
    <col min="8450" max="8450" width="9.44140625" customWidth="1"/>
    <col min="8451" max="8451" width="2.6640625" customWidth="1"/>
    <col min="8452" max="8453" width="3.109375" customWidth="1"/>
    <col min="8454" max="8454" width="1.6640625" customWidth="1"/>
    <col min="8455" max="8459" width="3.109375" customWidth="1"/>
    <col min="8460" max="8460" width="1.6640625" customWidth="1"/>
    <col min="8461" max="8465" width="3.109375" customWidth="1"/>
    <col min="8466" max="8466" width="1.6640625" customWidth="1"/>
    <col min="8467" max="8471" width="3.109375" customWidth="1"/>
    <col min="8472" max="8472" width="1.6640625" customWidth="1"/>
    <col min="8473" max="8477" width="3.109375" customWidth="1"/>
    <col min="8478" max="8478" width="1.6640625" customWidth="1"/>
    <col min="8479" max="8483" width="3.109375" customWidth="1"/>
    <col min="8484" max="8484" width="1.6640625" customWidth="1"/>
    <col min="8485" max="8489" width="3.109375" customWidth="1"/>
    <col min="8490" max="8490" width="1.6640625" customWidth="1"/>
    <col min="8491" max="8495" width="3.109375" customWidth="1"/>
    <col min="8496" max="8496" width="1.6640625" customWidth="1"/>
    <col min="8497" max="8501" width="3.109375" customWidth="1"/>
    <col min="8502" max="8502" width="1.6640625" customWidth="1"/>
    <col min="8503" max="8507" width="3.109375" customWidth="1"/>
    <col min="8508" max="8508" width="1.6640625" customWidth="1"/>
    <col min="8509" max="8510" width="3.109375" customWidth="1"/>
    <col min="8511" max="8511" width="2.6640625" customWidth="1"/>
    <col min="8512" max="8512" width="0.77734375" customWidth="1"/>
    <col min="8513" max="8513" width="2.21875" customWidth="1"/>
    <col min="8514" max="8514" width="3.21875" customWidth="1"/>
    <col min="8515" max="8515" width="0.77734375" customWidth="1"/>
    <col min="8516" max="8516" width="2.77734375" customWidth="1"/>
    <col min="8517" max="8517" width="5.88671875" customWidth="1"/>
    <col min="8518" max="8518" width="4" customWidth="1"/>
    <col min="8519" max="8519" width="3.6640625" customWidth="1"/>
    <col min="8520" max="8520" width="5.88671875" customWidth="1"/>
    <col min="8521" max="8521" width="4.6640625" customWidth="1"/>
    <col min="8706" max="8706" width="9.44140625" customWidth="1"/>
    <col min="8707" max="8707" width="2.6640625" customWidth="1"/>
    <col min="8708" max="8709" width="3.109375" customWidth="1"/>
    <col min="8710" max="8710" width="1.6640625" customWidth="1"/>
    <col min="8711" max="8715" width="3.109375" customWidth="1"/>
    <col min="8716" max="8716" width="1.6640625" customWidth="1"/>
    <col min="8717" max="8721" width="3.109375" customWidth="1"/>
    <col min="8722" max="8722" width="1.6640625" customWidth="1"/>
    <col min="8723" max="8727" width="3.109375" customWidth="1"/>
    <col min="8728" max="8728" width="1.6640625" customWidth="1"/>
    <col min="8729" max="8733" width="3.109375" customWidth="1"/>
    <col min="8734" max="8734" width="1.6640625" customWidth="1"/>
    <col min="8735" max="8739" width="3.109375" customWidth="1"/>
    <col min="8740" max="8740" width="1.6640625" customWidth="1"/>
    <col min="8741" max="8745" width="3.109375" customWidth="1"/>
    <col min="8746" max="8746" width="1.6640625" customWidth="1"/>
    <col min="8747" max="8751" width="3.109375" customWidth="1"/>
    <col min="8752" max="8752" width="1.6640625" customWidth="1"/>
    <col min="8753" max="8757" width="3.109375" customWidth="1"/>
    <col min="8758" max="8758" width="1.6640625" customWidth="1"/>
    <col min="8759" max="8763" width="3.109375" customWidth="1"/>
    <col min="8764" max="8764" width="1.6640625" customWidth="1"/>
    <col min="8765" max="8766" width="3.109375" customWidth="1"/>
    <col min="8767" max="8767" width="2.6640625" customWidth="1"/>
    <col min="8768" max="8768" width="0.77734375" customWidth="1"/>
    <col min="8769" max="8769" width="2.21875" customWidth="1"/>
    <col min="8770" max="8770" width="3.21875" customWidth="1"/>
    <col min="8771" max="8771" width="0.77734375" customWidth="1"/>
    <col min="8772" max="8772" width="2.77734375" customWidth="1"/>
    <col min="8773" max="8773" width="5.88671875" customWidth="1"/>
    <col min="8774" max="8774" width="4" customWidth="1"/>
    <col min="8775" max="8775" width="3.6640625" customWidth="1"/>
    <col min="8776" max="8776" width="5.88671875" customWidth="1"/>
    <col min="8777" max="8777" width="4.6640625" customWidth="1"/>
    <col min="8962" max="8962" width="9.44140625" customWidth="1"/>
    <col min="8963" max="8963" width="2.6640625" customWidth="1"/>
    <col min="8964" max="8965" width="3.109375" customWidth="1"/>
    <col min="8966" max="8966" width="1.6640625" customWidth="1"/>
    <col min="8967" max="8971" width="3.109375" customWidth="1"/>
    <col min="8972" max="8972" width="1.6640625" customWidth="1"/>
    <col min="8973" max="8977" width="3.109375" customWidth="1"/>
    <col min="8978" max="8978" width="1.6640625" customWidth="1"/>
    <col min="8979" max="8983" width="3.109375" customWidth="1"/>
    <col min="8984" max="8984" width="1.6640625" customWidth="1"/>
    <col min="8985" max="8989" width="3.109375" customWidth="1"/>
    <col min="8990" max="8990" width="1.6640625" customWidth="1"/>
    <col min="8991" max="8995" width="3.109375" customWidth="1"/>
    <col min="8996" max="8996" width="1.6640625" customWidth="1"/>
    <col min="8997" max="9001" width="3.109375" customWidth="1"/>
    <col min="9002" max="9002" width="1.6640625" customWidth="1"/>
    <col min="9003" max="9007" width="3.109375" customWidth="1"/>
    <col min="9008" max="9008" width="1.6640625" customWidth="1"/>
    <col min="9009" max="9013" width="3.109375" customWidth="1"/>
    <col min="9014" max="9014" width="1.6640625" customWidth="1"/>
    <col min="9015" max="9019" width="3.109375" customWidth="1"/>
    <col min="9020" max="9020" width="1.6640625" customWidth="1"/>
    <col min="9021" max="9022" width="3.109375" customWidth="1"/>
    <col min="9023" max="9023" width="2.6640625" customWidth="1"/>
    <col min="9024" max="9024" width="0.77734375" customWidth="1"/>
    <col min="9025" max="9025" width="2.21875" customWidth="1"/>
    <col min="9026" max="9026" width="3.21875" customWidth="1"/>
    <col min="9027" max="9027" width="0.77734375" customWidth="1"/>
    <col min="9028" max="9028" width="2.77734375" customWidth="1"/>
    <col min="9029" max="9029" width="5.88671875" customWidth="1"/>
    <col min="9030" max="9030" width="4" customWidth="1"/>
    <col min="9031" max="9031" width="3.6640625" customWidth="1"/>
    <col min="9032" max="9032" width="5.88671875" customWidth="1"/>
    <col min="9033" max="9033" width="4.6640625" customWidth="1"/>
    <col min="9218" max="9218" width="9.44140625" customWidth="1"/>
    <col min="9219" max="9219" width="2.6640625" customWidth="1"/>
    <col min="9220" max="9221" width="3.109375" customWidth="1"/>
    <col min="9222" max="9222" width="1.6640625" customWidth="1"/>
    <col min="9223" max="9227" width="3.109375" customWidth="1"/>
    <col min="9228" max="9228" width="1.6640625" customWidth="1"/>
    <col min="9229" max="9233" width="3.109375" customWidth="1"/>
    <col min="9234" max="9234" width="1.6640625" customWidth="1"/>
    <col min="9235" max="9239" width="3.109375" customWidth="1"/>
    <col min="9240" max="9240" width="1.6640625" customWidth="1"/>
    <col min="9241" max="9245" width="3.109375" customWidth="1"/>
    <col min="9246" max="9246" width="1.6640625" customWidth="1"/>
    <col min="9247" max="9251" width="3.109375" customWidth="1"/>
    <col min="9252" max="9252" width="1.6640625" customWidth="1"/>
    <col min="9253" max="9257" width="3.109375" customWidth="1"/>
    <col min="9258" max="9258" width="1.6640625" customWidth="1"/>
    <col min="9259" max="9263" width="3.109375" customWidth="1"/>
    <col min="9264" max="9264" width="1.6640625" customWidth="1"/>
    <col min="9265" max="9269" width="3.109375" customWidth="1"/>
    <col min="9270" max="9270" width="1.6640625" customWidth="1"/>
    <col min="9271" max="9275" width="3.109375" customWidth="1"/>
    <col min="9276" max="9276" width="1.6640625" customWidth="1"/>
    <col min="9277" max="9278" width="3.109375" customWidth="1"/>
    <col min="9279" max="9279" width="2.6640625" customWidth="1"/>
    <col min="9280" max="9280" width="0.77734375" customWidth="1"/>
    <col min="9281" max="9281" width="2.21875" customWidth="1"/>
    <col min="9282" max="9282" width="3.21875" customWidth="1"/>
    <col min="9283" max="9283" width="0.77734375" customWidth="1"/>
    <col min="9284" max="9284" width="2.77734375" customWidth="1"/>
    <col min="9285" max="9285" width="5.88671875" customWidth="1"/>
    <col min="9286" max="9286" width="4" customWidth="1"/>
    <col min="9287" max="9287" width="3.6640625" customWidth="1"/>
    <col min="9288" max="9288" width="5.88671875" customWidth="1"/>
    <col min="9289" max="9289" width="4.6640625" customWidth="1"/>
    <col min="9474" max="9474" width="9.44140625" customWidth="1"/>
    <col min="9475" max="9475" width="2.6640625" customWidth="1"/>
    <col min="9476" max="9477" width="3.109375" customWidth="1"/>
    <col min="9478" max="9478" width="1.6640625" customWidth="1"/>
    <col min="9479" max="9483" width="3.109375" customWidth="1"/>
    <col min="9484" max="9484" width="1.6640625" customWidth="1"/>
    <col min="9485" max="9489" width="3.109375" customWidth="1"/>
    <col min="9490" max="9490" width="1.6640625" customWidth="1"/>
    <col min="9491" max="9495" width="3.109375" customWidth="1"/>
    <col min="9496" max="9496" width="1.6640625" customWidth="1"/>
    <col min="9497" max="9501" width="3.109375" customWidth="1"/>
    <col min="9502" max="9502" width="1.6640625" customWidth="1"/>
    <col min="9503" max="9507" width="3.109375" customWidth="1"/>
    <col min="9508" max="9508" width="1.6640625" customWidth="1"/>
    <col min="9509" max="9513" width="3.109375" customWidth="1"/>
    <col min="9514" max="9514" width="1.6640625" customWidth="1"/>
    <col min="9515" max="9519" width="3.109375" customWidth="1"/>
    <col min="9520" max="9520" width="1.6640625" customWidth="1"/>
    <col min="9521" max="9525" width="3.109375" customWidth="1"/>
    <col min="9526" max="9526" width="1.6640625" customWidth="1"/>
    <col min="9527" max="9531" width="3.109375" customWidth="1"/>
    <col min="9532" max="9532" width="1.6640625" customWidth="1"/>
    <col min="9533" max="9534" width="3.109375" customWidth="1"/>
    <col min="9535" max="9535" width="2.6640625" customWidth="1"/>
    <col min="9536" max="9536" width="0.77734375" customWidth="1"/>
    <col min="9537" max="9537" width="2.21875" customWidth="1"/>
    <col min="9538" max="9538" width="3.21875" customWidth="1"/>
    <col min="9539" max="9539" width="0.77734375" customWidth="1"/>
    <col min="9540" max="9540" width="2.77734375" customWidth="1"/>
    <col min="9541" max="9541" width="5.88671875" customWidth="1"/>
    <col min="9542" max="9542" width="4" customWidth="1"/>
    <col min="9543" max="9543" width="3.6640625" customWidth="1"/>
    <col min="9544" max="9544" width="5.88671875" customWidth="1"/>
    <col min="9545" max="9545" width="4.6640625" customWidth="1"/>
    <col min="9730" max="9730" width="9.44140625" customWidth="1"/>
    <col min="9731" max="9731" width="2.6640625" customWidth="1"/>
    <col min="9732" max="9733" width="3.109375" customWidth="1"/>
    <col min="9734" max="9734" width="1.6640625" customWidth="1"/>
    <col min="9735" max="9739" width="3.109375" customWidth="1"/>
    <col min="9740" max="9740" width="1.6640625" customWidth="1"/>
    <col min="9741" max="9745" width="3.109375" customWidth="1"/>
    <col min="9746" max="9746" width="1.6640625" customWidth="1"/>
    <col min="9747" max="9751" width="3.109375" customWidth="1"/>
    <col min="9752" max="9752" width="1.6640625" customWidth="1"/>
    <col min="9753" max="9757" width="3.109375" customWidth="1"/>
    <col min="9758" max="9758" width="1.6640625" customWidth="1"/>
    <col min="9759" max="9763" width="3.109375" customWidth="1"/>
    <col min="9764" max="9764" width="1.6640625" customWidth="1"/>
    <col min="9765" max="9769" width="3.109375" customWidth="1"/>
    <col min="9770" max="9770" width="1.6640625" customWidth="1"/>
    <col min="9771" max="9775" width="3.109375" customWidth="1"/>
    <col min="9776" max="9776" width="1.6640625" customWidth="1"/>
    <col min="9777" max="9781" width="3.109375" customWidth="1"/>
    <col min="9782" max="9782" width="1.6640625" customWidth="1"/>
    <col min="9783" max="9787" width="3.109375" customWidth="1"/>
    <col min="9788" max="9788" width="1.6640625" customWidth="1"/>
    <col min="9789" max="9790" width="3.109375" customWidth="1"/>
    <col min="9791" max="9791" width="2.6640625" customWidth="1"/>
    <col min="9792" max="9792" width="0.77734375" customWidth="1"/>
    <col min="9793" max="9793" width="2.21875" customWidth="1"/>
    <col min="9794" max="9794" width="3.21875" customWidth="1"/>
    <col min="9795" max="9795" width="0.77734375" customWidth="1"/>
    <col min="9796" max="9796" width="2.77734375" customWidth="1"/>
    <col min="9797" max="9797" width="5.88671875" customWidth="1"/>
    <col min="9798" max="9798" width="4" customWidth="1"/>
    <col min="9799" max="9799" width="3.6640625" customWidth="1"/>
    <col min="9800" max="9800" width="5.88671875" customWidth="1"/>
    <col min="9801" max="9801" width="4.6640625" customWidth="1"/>
    <col min="9986" max="9986" width="9.44140625" customWidth="1"/>
    <col min="9987" max="9987" width="2.6640625" customWidth="1"/>
    <col min="9988" max="9989" width="3.109375" customWidth="1"/>
    <col min="9990" max="9990" width="1.6640625" customWidth="1"/>
    <col min="9991" max="9995" width="3.109375" customWidth="1"/>
    <col min="9996" max="9996" width="1.6640625" customWidth="1"/>
    <col min="9997" max="10001" width="3.109375" customWidth="1"/>
    <col min="10002" max="10002" width="1.6640625" customWidth="1"/>
    <col min="10003" max="10007" width="3.109375" customWidth="1"/>
    <col min="10008" max="10008" width="1.6640625" customWidth="1"/>
    <col min="10009" max="10013" width="3.109375" customWidth="1"/>
    <col min="10014" max="10014" width="1.6640625" customWidth="1"/>
    <col min="10015" max="10019" width="3.109375" customWidth="1"/>
    <col min="10020" max="10020" width="1.6640625" customWidth="1"/>
    <col min="10021" max="10025" width="3.109375" customWidth="1"/>
    <col min="10026" max="10026" width="1.6640625" customWidth="1"/>
    <col min="10027" max="10031" width="3.109375" customWidth="1"/>
    <col min="10032" max="10032" width="1.6640625" customWidth="1"/>
    <col min="10033" max="10037" width="3.109375" customWidth="1"/>
    <col min="10038" max="10038" width="1.6640625" customWidth="1"/>
    <col min="10039" max="10043" width="3.109375" customWidth="1"/>
    <col min="10044" max="10044" width="1.6640625" customWidth="1"/>
    <col min="10045" max="10046" width="3.109375" customWidth="1"/>
    <col min="10047" max="10047" width="2.6640625" customWidth="1"/>
    <col min="10048" max="10048" width="0.77734375" customWidth="1"/>
    <col min="10049" max="10049" width="2.21875" customWidth="1"/>
    <col min="10050" max="10050" width="3.21875" customWidth="1"/>
    <col min="10051" max="10051" width="0.77734375" customWidth="1"/>
    <col min="10052" max="10052" width="2.77734375" customWidth="1"/>
    <col min="10053" max="10053" width="5.88671875" customWidth="1"/>
    <col min="10054" max="10054" width="4" customWidth="1"/>
    <col min="10055" max="10055" width="3.6640625" customWidth="1"/>
    <col min="10056" max="10056" width="5.88671875" customWidth="1"/>
    <col min="10057" max="10057" width="4.6640625" customWidth="1"/>
    <col min="10242" max="10242" width="9.44140625" customWidth="1"/>
    <col min="10243" max="10243" width="2.6640625" customWidth="1"/>
    <col min="10244" max="10245" width="3.109375" customWidth="1"/>
    <col min="10246" max="10246" width="1.6640625" customWidth="1"/>
    <col min="10247" max="10251" width="3.109375" customWidth="1"/>
    <col min="10252" max="10252" width="1.6640625" customWidth="1"/>
    <col min="10253" max="10257" width="3.109375" customWidth="1"/>
    <col min="10258" max="10258" width="1.6640625" customWidth="1"/>
    <col min="10259" max="10263" width="3.109375" customWidth="1"/>
    <col min="10264" max="10264" width="1.6640625" customWidth="1"/>
    <col min="10265" max="10269" width="3.109375" customWidth="1"/>
    <col min="10270" max="10270" width="1.6640625" customWidth="1"/>
    <col min="10271" max="10275" width="3.109375" customWidth="1"/>
    <col min="10276" max="10276" width="1.6640625" customWidth="1"/>
    <col min="10277" max="10281" width="3.109375" customWidth="1"/>
    <col min="10282" max="10282" width="1.6640625" customWidth="1"/>
    <col min="10283" max="10287" width="3.109375" customWidth="1"/>
    <col min="10288" max="10288" width="1.6640625" customWidth="1"/>
    <col min="10289" max="10293" width="3.109375" customWidth="1"/>
    <col min="10294" max="10294" width="1.6640625" customWidth="1"/>
    <col min="10295" max="10299" width="3.109375" customWidth="1"/>
    <col min="10300" max="10300" width="1.6640625" customWidth="1"/>
    <col min="10301" max="10302" width="3.109375" customWidth="1"/>
    <col min="10303" max="10303" width="2.6640625" customWidth="1"/>
    <col min="10304" max="10304" width="0.77734375" customWidth="1"/>
    <col min="10305" max="10305" width="2.21875" customWidth="1"/>
    <col min="10306" max="10306" width="3.21875" customWidth="1"/>
    <col min="10307" max="10307" width="0.77734375" customWidth="1"/>
    <col min="10308" max="10308" width="2.77734375" customWidth="1"/>
    <col min="10309" max="10309" width="5.88671875" customWidth="1"/>
    <col min="10310" max="10310" width="4" customWidth="1"/>
    <col min="10311" max="10311" width="3.6640625" customWidth="1"/>
    <col min="10312" max="10312" width="5.88671875" customWidth="1"/>
    <col min="10313" max="10313" width="4.6640625" customWidth="1"/>
    <col min="10498" max="10498" width="9.44140625" customWidth="1"/>
    <col min="10499" max="10499" width="2.6640625" customWidth="1"/>
    <col min="10500" max="10501" width="3.109375" customWidth="1"/>
    <col min="10502" max="10502" width="1.6640625" customWidth="1"/>
    <col min="10503" max="10507" width="3.109375" customWidth="1"/>
    <col min="10508" max="10508" width="1.6640625" customWidth="1"/>
    <col min="10509" max="10513" width="3.109375" customWidth="1"/>
    <col min="10514" max="10514" width="1.6640625" customWidth="1"/>
    <col min="10515" max="10519" width="3.109375" customWidth="1"/>
    <col min="10520" max="10520" width="1.6640625" customWidth="1"/>
    <col min="10521" max="10525" width="3.109375" customWidth="1"/>
    <col min="10526" max="10526" width="1.6640625" customWidth="1"/>
    <col min="10527" max="10531" width="3.109375" customWidth="1"/>
    <col min="10532" max="10532" width="1.6640625" customWidth="1"/>
    <col min="10533" max="10537" width="3.109375" customWidth="1"/>
    <col min="10538" max="10538" width="1.6640625" customWidth="1"/>
    <col min="10539" max="10543" width="3.109375" customWidth="1"/>
    <col min="10544" max="10544" width="1.6640625" customWidth="1"/>
    <col min="10545" max="10549" width="3.109375" customWidth="1"/>
    <col min="10550" max="10550" width="1.6640625" customWidth="1"/>
    <col min="10551" max="10555" width="3.109375" customWidth="1"/>
    <col min="10556" max="10556" width="1.6640625" customWidth="1"/>
    <col min="10557" max="10558" width="3.109375" customWidth="1"/>
    <col min="10559" max="10559" width="2.6640625" customWidth="1"/>
    <col min="10560" max="10560" width="0.77734375" customWidth="1"/>
    <col min="10561" max="10561" width="2.21875" customWidth="1"/>
    <col min="10562" max="10562" width="3.21875" customWidth="1"/>
    <col min="10563" max="10563" width="0.77734375" customWidth="1"/>
    <col min="10564" max="10564" width="2.77734375" customWidth="1"/>
    <col min="10565" max="10565" width="5.88671875" customWidth="1"/>
    <col min="10566" max="10566" width="4" customWidth="1"/>
    <col min="10567" max="10567" width="3.6640625" customWidth="1"/>
    <col min="10568" max="10568" width="5.88671875" customWidth="1"/>
    <col min="10569" max="10569" width="4.6640625" customWidth="1"/>
    <col min="10754" max="10754" width="9.44140625" customWidth="1"/>
    <col min="10755" max="10755" width="2.6640625" customWidth="1"/>
    <col min="10756" max="10757" width="3.109375" customWidth="1"/>
    <col min="10758" max="10758" width="1.6640625" customWidth="1"/>
    <col min="10759" max="10763" width="3.109375" customWidth="1"/>
    <col min="10764" max="10764" width="1.6640625" customWidth="1"/>
    <col min="10765" max="10769" width="3.109375" customWidth="1"/>
    <col min="10770" max="10770" width="1.6640625" customWidth="1"/>
    <col min="10771" max="10775" width="3.109375" customWidth="1"/>
    <col min="10776" max="10776" width="1.6640625" customWidth="1"/>
    <col min="10777" max="10781" width="3.109375" customWidth="1"/>
    <col min="10782" max="10782" width="1.6640625" customWidth="1"/>
    <col min="10783" max="10787" width="3.109375" customWidth="1"/>
    <col min="10788" max="10788" width="1.6640625" customWidth="1"/>
    <col min="10789" max="10793" width="3.109375" customWidth="1"/>
    <col min="10794" max="10794" width="1.6640625" customWidth="1"/>
    <col min="10795" max="10799" width="3.109375" customWidth="1"/>
    <col min="10800" max="10800" width="1.6640625" customWidth="1"/>
    <col min="10801" max="10805" width="3.109375" customWidth="1"/>
    <col min="10806" max="10806" width="1.6640625" customWidth="1"/>
    <col min="10807" max="10811" width="3.109375" customWidth="1"/>
    <col min="10812" max="10812" width="1.6640625" customWidth="1"/>
    <col min="10813" max="10814" width="3.109375" customWidth="1"/>
    <col min="10815" max="10815" width="2.6640625" customWidth="1"/>
    <col min="10816" max="10816" width="0.77734375" customWidth="1"/>
    <col min="10817" max="10817" width="2.21875" customWidth="1"/>
    <col min="10818" max="10818" width="3.21875" customWidth="1"/>
    <col min="10819" max="10819" width="0.77734375" customWidth="1"/>
    <col min="10820" max="10820" width="2.77734375" customWidth="1"/>
    <col min="10821" max="10821" width="5.88671875" customWidth="1"/>
    <col min="10822" max="10822" width="4" customWidth="1"/>
    <col min="10823" max="10823" width="3.6640625" customWidth="1"/>
    <col min="10824" max="10824" width="5.88671875" customWidth="1"/>
    <col min="10825" max="10825" width="4.6640625" customWidth="1"/>
    <col min="11010" max="11010" width="9.44140625" customWidth="1"/>
    <col min="11011" max="11011" width="2.6640625" customWidth="1"/>
    <col min="11012" max="11013" width="3.109375" customWidth="1"/>
    <col min="11014" max="11014" width="1.6640625" customWidth="1"/>
    <col min="11015" max="11019" width="3.109375" customWidth="1"/>
    <col min="11020" max="11020" width="1.6640625" customWidth="1"/>
    <col min="11021" max="11025" width="3.109375" customWidth="1"/>
    <col min="11026" max="11026" width="1.6640625" customWidth="1"/>
    <col min="11027" max="11031" width="3.109375" customWidth="1"/>
    <col min="11032" max="11032" width="1.6640625" customWidth="1"/>
    <col min="11033" max="11037" width="3.109375" customWidth="1"/>
    <col min="11038" max="11038" width="1.6640625" customWidth="1"/>
    <col min="11039" max="11043" width="3.109375" customWidth="1"/>
    <col min="11044" max="11044" width="1.6640625" customWidth="1"/>
    <col min="11045" max="11049" width="3.109375" customWidth="1"/>
    <col min="11050" max="11050" width="1.6640625" customWidth="1"/>
    <col min="11051" max="11055" width="3.109375" customWidth="1"/>
    <col min="11056" max="11056" width="1.6640625" customWidth="1"/>
    <col min="11057" max="11061" width="3.109375" customWidth="1"/>
    <col min="11062" max="11062" width="1.6640625" customWidth="1"/>
    <col min="11063" max="11067" width="3.109375" customWidth="1"/>
    <col min="11068" max="11068" width="1.6640625" customWidth="1"/>
    <col min="11069" max="11070" width="3.109375" customWidth="1"/>
    <col min="11071" max="11071" width="2.6640625" customWidth="1"/>
    <col min="11072" max="11072" width="0.77734375" customWidth="1"/>
    <col min="11073" max="11073" width="2.21875" customWidth="1"/>
    <col min="11074" max="11074" width="3.21875" customWidth="1"/>
    <col min="11075" max="11075" width="0.77734375" customWidth="1"/>
    <col min="11076" max="11076" width="2.77734375" customWidth="1"/>
    <col min="11077" max="11077" width="5.88671875" customWidth="1"/>
    <col min="11078" max="11078" width="4" customWidth="1"/>
    <col min="11079" max="11079" width="3.6640625" customWidth="1"/>
    <col min="11080" max="11080" width="5.88671875" customWidth="1"/>
    <col min="11081" max="11081" width="4.6640625" customWidth="1"/>
    <col min="11266" max="11266" width="9.44140625" customWidth="1"/>
    <col min="11267" max="11267" width="2.6640625" customWidth="1"/>
    <col min="11268" max="11269" width="3.109375" customWidth="1"/>
    <col min="11270" max="11270" width="1.6640625" customWidth="1"/>
    <col min="11271" max="11275" width="3.109375" customWidth="1"/>
    <col min="11276" max="11276" width="1.6640625" customWidth="1"/>
    <col min="11277" max="11281" width="3.109375" customWidth="1"/>
    <col min="11282" max="11282" width="1.6640625" customWidth="1"/>
    <col min="11283" max="11287" width="3.109375" customWidth="1"/>
    <col min="11288" max="11288" width="1.6640625" customWidth="1"/>
    <col min="11289" max="11293" width="3.109375" customWidth="1"/>
    <col min="11294" max="11294" width="1.6640625" customWidth="1"/>
    <col min="11295" max="11299" width="3.109375" customWidth="1"/>
    <col min="11300" max="11300" width="1.6640625" customWidth="1"/>
    <col min="11301" max="11305" width="3.109375" customWidth="1"/>
    <col min="11306" max="11306" width="1.6640625" customWidth="1"/>
    <col min="11307" max="11311" width="3.109375" customWidth="1"/>
    <col min="11312" max="11312" width="1.6640625" customWidth="1"/>
    <col min="11313" max="11317" width="3.109375" customWidth="1"/>
    <col min="11318" max="11318" width="1.6640625" customWidth="1"/>
    <col min="11319" max="11323" width="3.109375" customWidth="1"/>
    <col min="11324" max="11324" width="1.6640625" customWidth="1"/>
    <col min="11325" max="11326" width="3.109375" customWidth="1"/>
    <col min="11327" max="11327" width="2.6640625" customWidth="1"/>
    <col min="11328" max="11328" width="0.77734375" customWidth="1"/>
    <col min="11329" max="11329" width="2.21875" customWidth="1"/>
    <col min="11330" max="11330" width="3.21875" customWidth="1"/>
    <col min="11331" max="11331" width="0.77734375" customWidth="1"/>
    <col min="11332" max="11332" width="2.77734375" customWidth="1"/>
    <col min="11333" max="11333" width="5.88671875" customWidth="1"/>
    <col min="11334" max="11334" width="4" customWidth="1"/>
    <col min="11335" max="11335" width="3.6640625" customWidth="1"/>
    <col min="11336" max="11336" width="5.88671875" customWidth="1"/>
    <col min="11337" max="11337" width="4.6640625" customWidth="1"/>
    <col min="11522" max="11522" width="9.44140625" customWidth="1"/>
    <col min="11523" max="11523" width="2.6640625" customWidth="1"/>
    <col min="11524" max="11525" width="3.109375" customWidth="1"/>
    <col min="11526" max="11526" width="1.6640625" customWidth="1"/>
    <col min="11527" max="11531" width="3.109375" customWidth="1"/>
    <col min="11532" max="11532" width="1.6640625" customWidth="1"/>
    <col min="11533" max="11537" width="3.109375" customWidth="1"/>
    <col min="11538" max="11538" width="1.6640625" customWidth="1"/>
    <col min="11539" max="11543" width="3.109375" customWidth="1"/>
    <col min="11544" max="11544" width="1.6640625" customWidth="1"/>
    <col min="11545" max="11549" width="3.109375" customWidth="1"/>
    <col min="11550" max="11550" width="1.6640625" customWidth="1"/>
    <col min="11551" max="11555" width="3.109375" customWidth="1"/>
    <col min="11556" max="11556" width="1.6640625" customWidth="1"/>
    <col min="11557" max="11561" width="3.109375" customWidth="1"/>
    <col min="11562" max="11562" width="1.6640625" customWidth="1"/>
    <col min="11563" max="11567" width="3.109375" customWidth="1"/>
    <col min="11568" max="11568" width="1.6640625" customWidth="1"/>
    <col min="11569" max="11573" width="3.109375" customWidth="1"/>
    <col min="11574" max="11574" width="1.6640625" customWidth="1"/>
    <col min="11575" max="11579" width="3.109375" customWidth="1"/>
    <col min="11580" max="11580" width="1.6640625" customWidth="1"/>
    <col min="11581" max="11582" width="3.109375" customWidth="1"/>
    <col min="11583" max="11583" width="2.6640625" customWidth="1"/>
    <col min="11584" max="11584" width="0.77734375" customWidth="1"/>
    <col min="11585" max="11585" width="2.21875" customWidth="1"/>
    <col min="11586" max="11586" width="3.21875" customWidth="1"/>
    <col min="11587" max="11587" width="0.77734375" customWidth="1"/>
    <col min="11588" max="11588" width="2.77734375" customWidth="1"/>
    <col min="11589" max="11589" width="5.88671875" customWidth="1"/>
    <col min="11590" max="11590" width="4" customWidth="1"/>
    <col min="11591" max="11591" width="3.6640625" customWidth="1"/>
    <col min="11592" max="11592" width="5.88671875" customWidth="1"/>
    <col min="11593" max="11593" width="4.6640625" customWidth="1"/>
    <col min="11778" max="11778" width="9.44140625" customWidth="1"/>
    <col min="11779" max="11779" width="2.6640625" customWidth="1"/>
    <col min="11780" max="11781" width="3.109375" customWidth="1"/>
    <col min="11782" max="11782" width="1.6640625" customWidth="1"/>
    <col min="11783" max="11787" width="3.109375" customWidth="1"/>
    <col min="11788" max="11788" width="1.6640625" customWidth="1"/>
    <col min="11789" max="11793" width="3.109375" customWidth="1"/>
    <col min="11794" max="11794" width="1.6640625" customWidth="1"/>
    <col min="11795" max="11799" width="3.109375" customWidth="1"/>
    <col min="11800" max="11800" width="1.6640625" customWidth="1"/>
    <col min="11801" max="11805" width="3.109375" customWidth="1"/>
    <col min="11806" max="11806" width="1.6640625" customWidth="1"/>
    <col min="11807" max="11811" width="3.109375" customWidth="1"/>
    <col min="11812" max="11812" width="1.6640625" customWidth="1"/>
    <col min="11813" max="11817" width="3.109375" customWidth="1"/>
    <col min="11818" max="11818" width="1.6640625" customWidth="1"/>
    <col min="11819" max="11823" width="3.109375" customWidth="1"/>
    <col min="11824" max="11824" width="1.6640625" customWidth="1"/>
    <col min="11825" max="11829" width="3.109375" customWidth="1"/>
    <col min="11830" max="11830" width="1.6640625" customWidth="1"/>
    <col min="11831" max="11835" width="3.109375" customWidth="1"/>
    <col min="11836" max="11836" width="1.6640625" customWidth="1"/>
    <col min="11837" max="11838" width="3.109375" customWidth="1"/>
    <col min="11839" max="11839" width="2.6640625" customWidth="1"/>
    <col min="11840" max="11840" width="0.77734375" customWidth="1"/>
    <col min="11841" max="11841" width="2.21875" customWidth="1"/>
    <col min="11842" max="11842" width="3.21875" customWidth="1"/>
    <col min="11843" max="11843" width="0.77734375" customWidth="1"/>
    <col min="11844" max="11844" width="2.77734375" customWidth="1"/>
    <col min="11845" max="11845" width="5.88671875" customWidth="1"/>
    <col min="11846" max="11846" width="4" customWidth="1"/>
    <col min="11847" max="11847" width="3.6640625" customWidth="1"/>
    <col min="11848" max="11848" width="5.88671875" customWidth="1"/>
    <col min="11849" max="11849" width="4.6640625" customWidth="1"/>
    <col min="12034" max="12034" width="9.44140625" customWidth="1"/>
    <col min="12035" max="12035" width="2.6640625" customWidth="1"/>
    <col min="12036" max="12037" width="3.109375" customWidth="1"/>
    <col min="12038" max="12038" width="1.6640625" customWidth="1"/>
    <col min="12039" max="12043" width="3.109375" customWidth="1"/>
    <col min="12044" max="12044" width="1.6640625" customWidth="1"/>
    <col min="12045" max="12049" width="3.109375" customWidth="1"/>
    <col min="12050" max="12050" width="1.6640625" customWidth="1"/>
    <col min="12051" max="12055" width="3.109375" customWidth="1"/>
    <col min="12056" max="12056" width="1.6640625" customWidth="1"/>
    <col min="12057" max="12061" width="3.109375" customWidth="1"/>
    <col min="12062" max="12062" width="1.6640625" customWidth="1"/>
    <col min="12063" max="12067" width="3.109375" customWidth="1"/>
    <col min="12068" max="12068" width="1.6640625" customWidth="1"/>
    <col min="12069" max="12073" width="3.109375" customWidth="1"/>
    <col min="12074" max="12074" width="1.6640625" customWidth="1"/>
    <col min="12075" max="12079" width="3.109375" customWidth="1"/>
    <col min="12080" max="12080" width="1.6640625" customWidth="1"/>
    <col min="12081" max="12085" width="3.109375" customWidth="1"/>
    <col min="12086" max="12086" width="1.6640625" customWidth="1"/>
    <col min="12087" max="12091" width="3.109375" customWidth="1"/>
    <col min="12092" max="12092" width="1.6640625" customWidth="1"/>
    <col min="12093" max="12094" width="3.109375" customWidth="1"/>
    <col min="12095" max="12095" width="2.6640625" customWidth="1"/>
    <col min="12096" max="12096" width="0.77734375" customWidth="1"/>
    <col min="12097" max="12097" width="2.21875" customWidth="1"/>
    <col min="12098" max="12098" width="3.21875" customWidth="1"/>
    <col min="12099" max="12099" width="0.77734375" customWidth="1"/>
    <col min="12100" max="12100" width="2.77734375" customWidth="1"/>
    <col min="12101" max="12101" width="5.88671875" customWidth="1"/>
    <col min="12102" max="12102" width="4" customWidth="1"/>
    <col min="12103" max="12103" width="3.6640625" customWidth="1"/>
    <col min="12104" max="12104" width="5.88671875" customWidth="1"/>
    <col min="12105" max="12105" width="4.6640625" customWidth="1"/>
    <col min="12290" max="12290" width="9.44140625" customWidth="1"/>
    <col min="12291" max="12291" width="2.6640625" customWidth="1"/>
    <col min="12292" max="12293" width="3.109375" customWidth="1"/>
    <col min="12294" max="12294" width="1.6640625" customWidth="1"/>
    <col min="12295" max="12299" width="3.109375" customWidth="1"/>
    <col min="12300" max="12300" width="1.6640625" customWidth="1"/>
    <col min="12301" max="12305" width="3.109375" customWidth="1"/>
    <col min="12306" max="12306" width="1.6640625" customWidth="1"/>
    <col min="12307" max="12311" width="3.109375" customWidth="1"/>
    <col min="12312" max="12312" width="1.6640625" customWidth="1"/>
    <col min="12313" max="12317" width="3.109375" customWidth="1"/>
    <col min="12318" max="12318" width="1.6640625" customWidth="1"/>
    <col min="12319" max="12323" width="3.109375" customWidth="1"/>
    <col min="12324" max="12324" width="1.6640625" customWidth="1"/>
    <col min="12325" max="12329" width="3.109375" customWidth="1"/>
    <col min="12330" max="12330" width="1.6640625" customWidth="1"/>
    <col min="12331" max="12335" width="3.109375" customWidth="1"/>
    <col min="12336" max="12336" width="1.6640625" customWidth="1"/>
    <col min="12337" max="12341" width="3.109375" customWidth="1"/>
    <col min="12342" max="12342" width="1.6640625" customWidth="1"/>
    <col min="12343" max="12347" width="3.109375" customWidth="1"/>
    <col min="12348" max="12348" width="1.6640625" customWidth="1"/>
    <col min="12349" max="12350" width="3.109375" customWidth="1"/>
    <col min="12351" max="12351" width="2.6640625" customWidth="1"/>
    <col min="12352" max="12352" width="0.77734375" customWidth="1"/>
    <col min="12353" max="12353" width="2.21875" customWidth="1"/>
    <col min="12354" max="12354" width="3.21875" customWidth="1"/>
    <col min="12355" max="12355" width="0.77734375" customWidth="1"/>
    <col min="12356" max="12356" width="2.77734375" customWidth="1"/>
    <col min="12357" max="12357" width="5.88671875" customWidth="1"/>
    <col min="12358" max="12358" width="4" customWidth="1"/>
    <col min="12359" max="12359" width="3.6640625" customWidth="1"/>
    <col min="12360" max="12360" width="5.88671875" customWidth="1"/>
    <col min="12361" max="12361" width="4.6640625" customWidth="1"/>
    <col min="12546" max="12546" width="9.44140625" customWidth="1"/>
    <col min="12547" max="12547" width="2.6640625" customWidth="1"/>
    <col min="12548" max="12549" width="3.109375" customWidth="1"/>
    <col min="12550" max="12550" width="1.6640625" customWidth="1"/>
    <col min="12551" max="12555" width="3.109375" customWidth="1"/>
    <col min="12556" max="12556" width="1.6640625" customWidth="1"/>
    <col min="12557" max="12561" width="3.109375" customWidth="1"/>
    <col min="12562" max="12562" width="1.6640625" customWidth="1"/>
    <col min="12563" max="12567" width="3.109375" customWidth="1"/>
    <col min="12568" max="12568" width="1.6640625" customWidth="1"/>
    <col min="12569" max="12573" width="3.109375" customWidth="1"/>
    <col min="12574" max="12574" width="1.6640625" customWidth="1"/>
    <col min="12575" max="12579" width="3.109375" customWidth="1"/>
    <col min="12580" max="12580" width="1.6640625" customWidth="1"/>
    <col min="12581" max="12585" width="3.109375" customWidth="1"/>
    <col min="12586" max="12586" width="1.6640625" customWidth="1"/>
    <col min="12587" max="12591" width="3.109375" customWidth="1"/>
    <col min="12592" max="12592" width="1.6640625" customWidth="1"/>
    <col min="12593" max="12597" width="3.109375" customWidth="1"/>
    <col min="12598" max="12598" width="1.6640625" customWidth="1"/>
    <col min="12599" max="12603" width="3.109375" customWidth="1"/>
    <col min="12604" max="12604" width="1.6640625" customWidth="1"/>
    <col min="12605" max="12606" width="3.109375" customWidth="1"/>
    <col min="12607" max="12607" width="2.6640625" customWidth="1"/>
    <col min="12608" max="12608" width="0.77734375" customWidth="1"/>
    <col min="12609" max="12609" width="2.21875" customWidth="1"/>
    <col min="12610" max="12610" width="3.21875" customWidth="1"/>
    <col min="12611" max="12611" width="0.77734375" customWidth="1"/>
    <col min="12612" max="12612" width="2.77734375" customWidth="1"/>
    <col min="12613" max="12613" width="5.88671875" customWidth="1"/>
    <col min="12614" max="12614" width="4" customWidth="1"/>
    <col min="12615" max="12615" width="3.6640625" customWidth="1"/>
    <col min="12616" max="12616" width="5.88671875" customWidth="1"/>
    <col min="12617" max="12617" width="4.6640625" customWidth="1"/>
    <col min="12802" max="12802" width="9.44140625" customWidth="1"/>
    <col min="12803" max="12803" width="2.6640625" customWidth="1"/>
    <col min="12804" max="12805" width="3.109375" customWidth="1"/>
    <col min="12806" max="12806" width="1.6640625" customWidth="1"/>
    <col min="12807" max="12811" width="3.109375" customWidth="1"/>
    <col min="12812" max="12812" width="1.6640625" customWidth="1"/>
    <col min="12813" max="12817" width="3.109375" customWidth="1"/>
    <col min="12818" max="12818" width="1.6640625" customWidth="1"/>
    <col min="12819" max="12823" width="3.109375" customWidth="1"/>
    <col min="12824" max="12824" width="1.6640625" customWidth="1"/>
    <col min="12825" max="12829" width="3.109375" customWidth="1"/>
    <col min="12830" max="12830" width="1.6640625" customWidth="1"/>
    <col min="12831" max="12835" width="3.109375" customWidth="1"/>
    <col min="12836" max="12836" width="1.6640625" customWidth="1"/>
    <col min="12837" max="12841" width="3.109375" customWidth="1"/>
    <col min="12842" max="12842" width="1.6640625" customWidth="1"/>
    <col min="12843" max="12847" width="3.109375" customWidth="1"/>
    <col min="12848" max="12848" width="1.6640625" customWidth="1"/>
    <col min="12849" max="12853" width="3.109375" customWidth="1"/>
    <col min="12854" max="12854" width="1.6640625" customWidth="1"/>
    <col min="12855" max="12859" width="3.109375" customWidth="1"/>
    <col min="12860" max="12860" width="1.6640625" customWidth="1"/>
    <col min="12861" max="12862" width="3.109375" customWidth="1"/>
    <col min="12863" max="12863" width="2.6640625" customWidth="1"/>
    <col min="12864" max="12864" width="0.77734375" customWidth="1"/>
    <col min="12865" max="12865" width="2.21875" customWidth="1"/>
    <col min="12866" max="12866" width="3.21875" customWidth="1"/>
    <col min="12867" max="12867" width="0.77734375" customWidth="1"/>
    <col min="12868" max="12868" width="2.77734375" customWidth="1"/>
    <col min="12869" max="12869" width="5.88671875" customWidth="1"/>
    <col min="12870" max="12870" width="4" customWidth="1"/>
    <col min="12871" max="12871" width="3.6640625" customWidth="1"/>
    <col min="12872" max="12872" width="5.88671875" customWidth="1"/>
    <col min="12873" max="12873" width="4.6640625" customWidth="1"/>
    <col min="13058" max="13058" width="9.44140625" customWidth="1"/>
    <col min="13059" max="13059" width="2.6640625" customWidth="1"/>
    <col min="13060" max="13061" width="3.109375" customWidth="1"/>
    <col min="13062" max="13062" width="1.6640625" customWidth="1"/>
    <col min="13063" max="13067" width="3.109375" customWidth="1"/>
    <col min="13068" max="13068" width="1.6640625" customWidth="1"/>
    <col min="13069" max="13073" width="3.109375" customWidth="1"/>
    <col min="13074" max="13074" width="1.6640625" customWidth="1"/>
    <col min="13075" max="13079" width="3.109375" customWidth="1"/>
    <col min="13080" max="13080" width="1.6640625" customWidth="1"/>
    <col min="13081" max="13085" width="3.109375" customWidth="1"/>
    <col min="13086" max="13086" width="1.6640625" customWidth="1"/>
    <col min="13087" max="13091" width="3.109375" customWidth="1"/>
    <col min="13092" max="13092" width="1.6640625" customWidth="1"/>
    <col min="13093" max="13097" width="3.109375" customWidth="1"/>
    <col min="13098" max="13098" width="1.6640625" customWidth="1"/>
    <col min="13099" max="13103" width="3.109375" customWidth="1"/>
    <col min="13104" max="13104" width="1.6640625" customWidth="1"/>
    <col min="13105" max="13109" width="3.109375" customWidth="1"/>
    <col min="13110" max="13110" width="1.6640625" customWidth="1"/>
    <col min="13111" max="13115" width="3.109375" customWidth="1"/>
    <col min="13116" max="13116" width="1.6640625" customWidth="1"/>
    <col min="13117" max="13118" width="3.109375" customWidth="1"/>
    <col min="13119" max="13119" width="2.6640625" customWidth="1"/>
    <col min="13120" max="13120" width="0.77734375" customWidth="1"/>
    <col min="13121" max="13121" width="2.21875" customWidth="1"/>
    <col min="13122" max="13122" width="3.21875" customWidth="1"/>
    <col min="13123" max="13123" width="0.77734375" customWidth="1"/>
    <col min="13124" max="13124" width="2.77734375" customWidth="1"/>
    <col min="13125" max="13125" width="5.88671875" customWidth="1"/>
    <col min="13126" max="13126" width="4" customWidth="1"/>
    <col min="13127" max="13127" width="3.6640625" customWidth="1"/>
    <col min="13128" max="13128" width="5.88671875" customWidth="1"/>
    <col min="13129" max="13129" width="4.6640625" customWidth="1"/>
    <col min="13314" max="13314" width="9.44140625" customWidth="1"/>
    <col min="13315" max="13315" width="2.6640625" customWidth="1"/>
    <col min="13316" max="13317" width="3.109375" customWidth="1"/>
    <col min="13318" max="13318" width="1.6640625" customWidth="1"/>
    <col min="13319" max="13323" width="3.109375" customWidth="1"/>
    <col min="13324" max="13324" width="1.6640625" customWidth="1"/>
    <col min="13325" max="13329" width="3.109375" customWidth="1"/>
    <col min="13330" max="13330" width="1.6640625" customWidth="1"/>
    <col min="13331" max="13335" width="3.109375" customWidth="1"/>
    <col min="13336" max="13336" width="1.6640625" customWidth="1"/>
    <col min="13337" max="13341" width="3.109375" customWidth="1"/>
    <col min="13342" max="13342" width="1.6640625" customWidth="1"/>
    <col min="13343" max="13347" width="3.109375" customWidth="1"/>
    <col min="13348" max="13348" width="1.6640625" customWidth="1"/>
    <col min="13349" max="13353" width="3.109375" customWidth="1"/>
    <col min="13354" max="13354" width="1.6640625" customWidth="1"/>
    <col min="13355" max="13359" width="3.109375" customWidth="1"/>
    <col min="13360" max="13360" width="1.6640625" customWidth="1"/>
    <col min="13361" max="13365" width="3.109375" customWidth="1"/>
    <col min="13366" max="13366" width="1.6640625" customWidth="1"/>
    <col min="13367" max="13371" width="3.109375" customWidth="1"/>
    <col min="13372" max="13372" width="1.6640625" customWidth="1"/>
    <col min="13373" max="13374" width="3.109375" customWidth="1"/>
    <col min="13375" max="13375" width="2.6640625" customWidth="1"/>
    <col min="13376" max="13376" width="0.77734375" customWidth="1"/>
    <col min="13377" max="13377" width="2.21875" customWidth="1"/>
    <col min="13378" max="13378" width="3.21875" customWidth="1"/>
    <col min="13379" max="13379" width="0.77734375" customWidth="1"/>
    <col min="13380" max="13380" width="2.77734375" customWidth="1"/>
    <col min="13381" max="13381" width="5.88671875" customWidth="1"/>
    <col min="13382" max="13382" width="4" customWidth="1"/>
    <col min="13383" max="13383" width="3.6640625" customWidth="1"/>
    <col min="13384" max="13384" width="5.88671875" customWidth="1"/>
    <col min="13385" max="13385" width="4.6640625" customWidth="1"/>
    <col min="13570" max="13570" width="9.44140625" customWidth="1"/>
    <col min="13571" max="13571" width="2.6640625" customWidth="1"/>
    <col min="13572" max="13573" width="3.109375" customWidth="1"/>
    <col min="13574" max="13574" width="1.6640625" customWidth="1"/>
    <col min="13575" max="13579" width="3.109375" customWidth="1"/>
    <col min="13580" max="13580" width="1.6640625" customWidth="1"/>
    <col min="13581" max="13585" width="3.109375" customWidth="1"/>
    <col min="13586" max="13586" width="1.6640625" customWidth="1"/>
    <col min="13587" max="13591" width="3.109375" customWidth="1"/>
    <col min="13592" max="13592" width="1.6640625" customWidth="1"/>
    <col min="13593" max="13597" width="3.109375" customWidth="1"/>
    <col min="13598" max="13598" width="1.6640625" customWidth="1"/>
    <col min="13599" max="13603" width="3.109375" customWidth="1"/>
    <col min="13604" max="13604" width="1.6640625" customWidth="1"/>
    <col min="13605" max="13609" width="3.109375" customWidth="1"/>
    <col min="13610" max="13610" width="1.6640625" customWidth="1"/>
    <col min="13611" max="13615" width="3.109375" customWidth="1"/>
    <col min="13616" max="13616" width="1.6640625" customWidth="1"/>
    <col min="13617" max="13621" width="3.109375" customWidth="1"/>
    <col min="13622" max="13622" width="1.6640625" customWidth="1"/>
    <col min="13623" max="13627" width="3.109375" customWidth="1"/>
    <col min="13628" max="13628" width="1.6640625" customWidth="1"/>
    <col min="13629" max="13630" width="3.109375" customWidth="1"/>
    <col min="13631" max="13631" width="2.6640625" customWidth="1"/>
    <col min="13632" max="13632" width="0.77734375" customWidth="1"/>
    <col min="13633" max="13633" width="2.21875" customWidth="1"/>
    <col min="13634" max="13634" width="3.21875" customWidth="1"/>
    <col min="13635" max="13635" width="0.77734375" customWidth="1"/>
    <col min="13636" max="13636" width="2.77734375" customWidth="1"/>
    <col min="13637" max="13637" width="5.88671875" customWidth="1"/>
    <col min="13638" max="13638" width="4" customWidth="1"/>
    <col min="13639" max="13639" width="3.6640625" customWidth="1"/>
    <col min="13640" max="13640" width="5.88671875" customWidth="1"/>
    <col min="13641" max="13641" width="4.6640625" customWidth="1"/>
    <col min="13826" max="13826" width="9.44140625" customWidth="1"/>
    <col min="13827" max="13827" width="2.6640625" customWidth="1"/>
    <col min="13828" max="13829" width="3.109375" customWidth="1"/>
    <col min="13830" max="13830" width="1.6640625" customWidth="1"/>
    <col min="13831" max="13835" width="3.109375" customWidth="1"/>
    <col min="13836" max="13836" width="1.6640625" customWidth="1"/>
    <col min="13837" max="13841" width="3.109375" customWidth="1"/>
    <col min="13842" max="13842" width="1.6640625" customWidth="1"/>
    <col min="13843" max="13847" width="3.109375" customWidth="1"/>
    <col min="13848" max="13848" width="1.6640625" customWidth="1"/>
    <col min="13849" max="13853" width="3.109375" customWidth="1"/>
    <col min="13854" max="13854" width="1.6640625" customWidth="1"/>
    <col min="13855" max="13859" width="3.109375" customWidth="1"/>
    <col min="13860" max="13860" width="1.6640625" customWidth="1"/>
    <col min="13861" max="13865" width="3.109375" customWidth="1"/>
    <col min="13866" max="13866" width="1.6640625" customWidth="1"/>
    <col min="13867" max="13871" width="3.109375" customWidth="1"/>
    <col min="13872" max="13872" width="1.6640625" customWidth="1"/>
    <col min="13873" max="13877" width="3.109375" customWidth="1"/>
    <col min="13878" max="13878" width="1.6640625" customWidth="1"/>
    <col min="13879" max="13883" width="3.109375" customWidth="1"/>
    <col min="13884" max="13884" width="1.6640625" customWidth="1"/>
    <col min="13885" max="13886" width="3.109375" customWidth="1"/>
    <col min="13887" max="13887" width="2.6640625" customWidth="1"/>
    <col min="13888" max="13888" width="0.77734375" customWidth="1"/>
    <col min="13889" max="13889" width="2.21875" customWidth="1"/>
    <col min="13890" max="13890" width="3.21875" customWidth="1"/>
    <col min="13891" max="13891" width="0.77734375" customWidth="1"/>
    <col min="13892" max="13892" width="2.77734375" customWidth="1"/>
    <col min="13893" max="13893" width="5.88671875" customWidth="1"/>
    <col min="13894" max="13894" width="4" customWidth="1"/>
    <col min="13895" max="13895" width="3.6640625" customWidth="1"/>
    <col min="13896" max="13896" width="5.88671875" customWidth="1"/>
    <col min="13897" max="13897" width="4.6640625" customWidth="1"/>
    <col min="14082" max="14082" width="9.44140625" customWidth="1"/>
    <col min="14083" max="14083" width="2.6640625" customWidth="1"/>
    <col min="14084" max="14085" width="3.109375" customWidth="1"/>
    <col min="14086" max="14086" width="1.6640625" customWidth="1"/>
    <col min="14087" max="14091" width="3.109375" customWidth="1"/>
    <col min="14092" max="14092" width="1.6640625" customWidth="1"/>
    <col min="14093" max="14097" width="3.109375" customWidth="1"/>
    <col min="14098" max="14098" width="1.6640625" customWidth="1"/>
    <col min="14099" max="14103" width="3.109375" customWidth="1"/>
    <col min="14104" max="14104" width="1.6640625" customWidth="1"/>
    <col min="14105" max="14109" width="3.109375" customWidth="1"/>
    <col min="14110" max="14110" width="1.6640625" customWidth="1"/>
    <col min="14111" max="14115" width="3.109375" customWidth="1"/>
    <col min="14116" max="14116" width="1.6640625" customWidth="1"/>
    <col min="14117" max="14121" width="3.109375" customWidth="1"/>
    <col min="14122" max="14122" width="1.6640625" customWidth="1"/>
    <col min="14123" max="14127" width="3.109375" customWidth="1"/>
    <col min="14128" max="14128" width="1.6640625" customWidth="1"/>
    <col min="14129" max="14133" width="3.109375" customWidth="1"/>
    <col min="14134" max="14134" width="1.6640625" customWidth="1"/>
    <col min="14135" max="14139" width="3.109375" customWidth="1"/>
    <col min="14140" max="14140" width="1.6640625" customWidth="1"/>
    <col min="14141" max="14142" width="3.109375" customWidth="1"/>
    <col min="14143" max="14143" width="2.6640625" customWidth="1"/>
    <col min="14144" max="14144" width="0.77734375" customWidth="1"/>
    <col min="14145" max="14145" width="2.21875" customWidth="1"/>
    <col min="14146" max="14146" width="3.21875" customWidth="1"/>
    <col min="14147" max="14147" width="0.77734375" customWidth="1"/>
    <col min="14148" max="14148" width="2.77734375" customWidth="1"/>
    <col min="14149" max="14149" width="5.88671875" customWidth="1"/>
    <col min="14150" max="14150" width="4" customWidth="1"/>
    <col min="14151" max="14151" width="3.6640625" customWidth="1"/>
    <col min="14152" max="14152" width="5.88671875" customWidth="1"/>
    <col min="14153" max="14153" width="4.6640625" customWidth="1"/>
    <col min="14338" max="14338" width="9.44140625" customWidth="1"/>
    <col min="14339" max="14339" width="2.6640625" customWidth="1"/>
    <col min="14340" max="14341" width="3.109375" customWidth="1"/>
    <col min="14342" max="14342" width="1.6640625" customWidth="1"/>
    <col min="14343" max="14347" width="3.109375" customWidth="1"/>
    <col min="14348" max="14348" width="1.6640625" customWidth="1"/>
    <col min="14349" max="14353" width="3.109375" customWidth="1"/>
    <col min="14354" max="14354" width="1.6640625" customWidth="1"/>
    <col min="14355" max="14359" width="3.109375" customWidth="1"/>
    <col min="14360" max="14360" width="1.6640625" customWidth="1"/>
    <col min="14361" max="14365" width="3.109375" customWidth="1"/>
    <col min="14366" max="14366" width="1.6640625" customWidth="1"/>
    <col min="14367" max="14371" width="3.109375" customWidth="1"/>
    <col min="14372" max="14372" width="1.6640625" customWidth="1"/>
    <col min="14373" max="14377" width="3.109375" customWidth="1"/>
    <col min="14378" max="14378" width="1.6640625" customWidth="1"/>
    <col min="14379" max="14383" width="3.109375" customWidth="1"/>
    <col min="14384" max="14384" width="1.6640625" customWidth="1"/>
    <col min="14385" max="14389" width="3.109375" customWidth="1"/>
    <col min="14390" max="14390" width="1.6640625" customWidth="1"/>
    <col min="14391" max="14395" width="3.109375" customWidth="1"/>
    <col min="14396" max="14396" width="1.6640625" customWidth="1"/>
    <col min="14397" max="14398" width="3.109375" customWidth="1"/>
    <col min="14399" max="14399" width="2.6640625" customWidth="1"/>
    <col min="14400" max="14400" width="0.77734375" customWidth="1"/>
    <col min="14401" max="14401" width="2.21875" customWidth="1"/>
    <col min="14402" max="14402" width="3.21875" customWidth="1"/>
    <col min="14403" max="14403" width="0.77734375" customWidth="1"/>
    <col min="14404" max="14404" width="2.77734375" customWidth="1"/>
    <col min="14405" max="14405" width="5.88671875" customWidth="1"/>
    <col min="14406" max="14406" width="4" customWidth="1"/>
    <col min="14407" max="14407" width="3.6640625" customWidth="1"/>
    <col min="14408" max="14408" width="5.88671875" customWidth="1"/>
    <col min="14409" max="14409" width="4.6640625" customWidth="1"/>
    <col min="14594" max="14594" width="9.44140625" customWidth="1"/>
    <col min="14595" max="14595" width="2.6640625" customWidth="1"/>
    <col min="14596" max="14597" width="3.109375" customWidth="1"/>
    <col min="14598" max="14598" width="1.6640625" customWidth="1"/>
    <col min="14599" max="14603" width="3.109375" customWidth="1"/>
    <col min="14604" max="14604" width="1.6640625" customWidth="1"/>
    <col min="14605" max="14609" width="3.109375" customWidth="1"/>
    <col min="14610" max="14610" width="1.6640625" customWidth="1"/>
    <col min="14611" max="14615" width="3.109375" customWidth="1"/>
    <col min="14616" max="14616" width="1.6640625" customWidth="1"/>
    <col min="14617" max="14621" width="3.109375" customWidth="1"/>
    <col min="14622" max="14622" width="1.6640625" customWidth="1"/>
    <col min="14623" max="14627" width="3.109375" customWidth="1"/>
    <col min="14628" max="14628" width="1.6640625" customWidth="1"/>
    <col min="14629" max="14633" width="3.109375" customWidth="1"/>
    <col min="14634" max="14634" width="1.6640625" customWidth="1"/>
    <col min="14635" max="14639" width="3.109375" customWidth="1"/>
    <col min="14640" max="14640" width="1.6640625" customWidth="1"/>
    <col min="14641" max="14645" width="3.109375" customWidth="1"/>
    <col min="14646" max="14646" width="1.6640625" customWidth="1"/>
    <col min="14647" max="14651" width="3.109375" customWidth="1"/>
    <col min="14652" max="14652" width="1.6640625" customWidth="1"/>
    <col min="14653" max="14654" width="3.109375" customWidth="1"/>
    <col min="14655" max="14655" width="2.6640625" customWidth="1"/>
    <col min="14656" max="14656" width="0.77734375" customWidth="1"/>
    <col min="14657" max="14657" width="2.21875" customWidth="1"/>
    <col min="14658" max="14658" width="3.21875" customWidth="1"/>
    <col min="14659" max="14659" width="0.77734375" customWidth="1"/>
    <col min="14660" max="14660" width="2.77734375" customWidth="1"/>
    <col min="14661" max="14661" width="5.88671875" customWidth="1"/>
    <col min="14662" max="14662" width="4" customWidth="1"/>
    <col min="14663" max="14663" width="3.6640625" customWidth="1"/>
    <col min="14664" max="14664" width="5.88671875" customWidth="1"/>
    <col min="14665" max="14665" width="4.6640625" customWidth="1"/>
    <col min="14850" max="14850" width="9.44140625" customWidth="1"/>
    <col min="14851" max="14851" width="2.6640625" customWidth="1"/>
    <col min="14852" max="14853" width="3.109375" customWidth="1"/>
    <col min="14854" max="14854" width="1.6640625" customWidth="1"/>
    <col min="14855" max="14859" width="3.109375" customWidth="1"/>
    <col min="14860" max="14860" width="1.6640625" customWidth="1"/>
    <col min="14861" max="14865" width="3.109375" customWidth="1"/>
    <col min="14866" max="14866" width="1.6640625" customWidth="1"/>
    <col min="14867" max="14871" width="3.109375" customWidth="1"/>
    <col min="14872" max="14872" width="1.6640625" customWidth="1"/>
    <col min="14873" max="14877" width="3.109375" customWidth="1"/>
    <col min="14878" max="14878" width="1.6640625" customWidth="1"/>
    <col min="14879" max="14883" width="3.109375" customWidth="1"/>
    <col min="14884" max="14884" width="1.6640625" customWidth="1"/>
    <col min="14885" max="14889" width="3.109375" customWidth="1"/>
    <col min="14890" max="14890" width="1.6640625" customWidth="1"/>
    <col min="14891" max="14895" width="3.109375" customWidth="1"/>
    <col min="14896" max="14896" width="1.6640625" customWidth="1"/>
    <col min="14897" max="14901" width="3.109375" customWidth="1"/>
    <col min="14902" max="14902" width="1.6640625" customWidth="1"/>
    <col min="14903" max="14907" width="3.109375" customWidth="1"/>
    <col min="14908" max="14908" width="1.6640625" customWidth="1"/>
    <col min="14909" max="14910" width="3.109375" customWidth="1"/>
    <col min="14911" max="14911" width="2.6640625" customWidth="1"/>
    <col min="14912" max="14912" width="0.77734375" customWidth="1"/>
    <col min="14913" max="14913" width="2.21875" customWidth="1"/>
    <col min="14914" max="14914" width="3.21875" customWidth="1"/>
    <col min="14915" max="14915" width="0.77734375" customWidth="1"/>
    <col min="14916" max="14916" width="2.77734375" customWidth="1"/>
    <col min="14917" max="14917" width="5.88671875" customWidth="1"/>
    <col min="14918" max="14918" width="4" customWidth="1"/>
    <col min="14919" max="14919" width="3.6640625" customWidth="1"/>
    <col min="14920" max="14920" width="5.88671875" customWidth="1"/>
    <col min="14921" max="14921" width="4.6640625" customWidth="1"/>
    <col min="15106" max="15106" width="9.44140625" customWidth="1"/>
    <col min="15107" max="15107" width="2.6640625" customWidth="1"/>
    <col min="15108" max="15109" width="3.109375" customWidth="1"/>
    <col min="15110" max="15110" width="1.6640625" customWidth="1"/>
    <col min="15111" max="15115" width="3.109375" customWidth="1"/>
    <col min="15116" max="15116" width="1.6640625" customWidth="1"/>
    <col min="15117" max="15121" width="3.109375" customWidth="1"/>
    <col min="15122" max="15122" width="1.6640625" customWidth="1"/>
    <col min="15123" max="15127" width="3.109375" customWidth="1"/>
    <col min="15128" max="15128" width="1.6640625" customWidth="1"/>
    <col min="15129" max="15133" width="3.109375" customWidth="1"/>
    <col min="15134" max="15134" width="1.6640625" customWidth="1"/>
    <col min="15135" max="15139" width="3.109375" customWidth="1"/>
    <col min="15140" max="15140" width="1.6640625" customWidth="1"/>
    <col min="15141" max="15145" width="3.109375" customWidth="1"/>
    <col min="15146" max="15146" width="1.6640625" customWidth="1"/>
    <col min="15147" max="15151" width="3.109375" customWidth="1"/>
    <col min="15152" max="15152" width="1.6640625" customWidth="1"/>
    <col min="15153" max="15157" width="3.109375" customWidth="1"/>
    <col min="15158" max="15158" width="1.6640625" customWidth="1"/>
    <col min="15159" max="15163" width="3.109375" customWidth="1"/>
    <col min="15164" max="15164" width="1.6640625" customWidth="1"/>
    <col min="15165" max="15166" width="3.109375" customWidth="1"/>
    <col min="15167" max="15167" width="2.6640625" customWidth="1"/>
    <col min="15168" max="15168" width="0.77734375" customWidth="1"/>
    <col min="15169" max="15169" width="2.21875" customWidth="1"/>
    <col min="15170" max="15170" width="3.21875" customWidth="1"/>
    <col min="15171" max="15171" width="0.77734375" customWidth="1"/>
    <col min="15172" max="15172" width="2.77734375" customWidth="1"/>
    <col min="15173" max="15173" width="5.88671875" customWidth="1"/>
    <col min="15174" max="15174" width="4" customWidth="1"/>
    <col min="15175" max="15175" width="3.6640625" customWidth="1"/>
    <col min="15176" max="15176" width="5.88671875" customWidth="1"/>
    <col min="15177" max="15177" width="4.6640625" customWidth="1"/>
    <col min="15362" max="15362" width="9.44140625" customWidth="1"/>
    <col min="15363" max="15363" width="2.6640625" customWidth="1"/>
    <col min="15364" max="15365" width="3.109375" customWidth="1"/>
    <col min="15366" max="15366" width="1.6640625" customWidth="1"/>
    <col min="15367" max="15371" width="3.109375" customWidth="1"/>
    <col min="15372" max="15372" width="1.6640625" customWidth="1"/>
    <col min="15373" max="15377" width="3.109375" customWidth="1"/>
    <col min="15378" max="15378" width="1.6640625" customWidth="1"/>
    <col min="15379" max="15383" width="3.109375" customWidth="1"/>
    <col min="15384" max="15384" width="1.6640625" customWidth="1"/>
    <col min="15385" max="15389" width="3.109375" customWidth="1"/>
    <col min="15390" max="15390" width="1.6640625" customWidth="1"/>
    <col min="15391" max="15395" width="3.109375" customWidth="1"/>
    <col min="15396" max="15396" width="1.6640625" customWidth="1"/>
    <col min="15397" max="15401" width="3.109375" customWidth="1"/>
    <col min="15402" max="15402" width="1.6640625" customWidth="1"/>
    <col min="15403" max="15407" width="3.109375" customWidth="1"/>
    <col min="15408" max="15408" width="1.6640625" customWidth="1"/>
    <col min="15409" max="15413" width="3.109375" customWidth="1"/>
    <col min="15414" max="15414" width="1.6640625" customWidth="1"/>
    <col min="15415" max="15419" width="3.109375" customWidth="1"/>
    <col min="15420" max="15420" width="1.6640625" customWidth="1"/>
    <col min="15421" max="15422" width="3.109375" customWidth="1"/>
    <col min="15423" max="15423" width="2.6640625" customWidth="1"/>
    <col min="15424" max="15424" width="0.77734375" customWidth="1"/>
    <col min="15425" max="15425" width="2.21875" customWidth="1"/>
    <col min="15426" max="15426" width="3.21875" customWidth="1"/>
    <col min="15427" max="15427" width="0.77734375" customWidth="1"/>
    <col min="15428" max="15428" width="2.77734375" customWidth="1"/>
    <col min="15429" max="15429" width="5.88671875" customWidth="1"/>
    <col min="15430" max="15430" width="4" customWidth="1"/>
    <col min="15431" max="15431" width="3.6640625" customWidth="1"/>
    <col min="15432" max="15432" width="5.88671875" customWidth="1"/>
    <col min="15433" max="15433" width="4.6640625" customWidth="1"/>
    <col min="15618" max="15618" width="9.44140625" customWidth="1"/>
    <col min="15619" max="15619" width="2.6640625" customWidth="1"/>
    <col min="15620" max="15621" width="3.109375" customWidth="1"/>
    <col min="15622" max="15622" width="1.6640625" customWidth="1"/>
    <col min="15623" max="15627" width="3.109375" customWidth="1"/>
    <col min="15628" max="15628" width="1.6640625" customWidth="1"/>
    <col min="15629" max="15633" width="3.109375" customWidth="1"/>
    <col min="15634" max="15634" width="1.6640625" customWidth="1"/>
    <col min="15635" max="15639" width="3.109375" customWidth="1"/>
    <col min="15640" max="15640" width="1.6640625" customWidth="1"/>
    <col min="15641" max="15645" width="3.109375" customWidth="1"/>
    <col min="15646" max="15646" width="1.6640625" customWidth="1"/>
    <col min="15647" max="15651" width="3.109375" customWidth="1"/>
    <col min="15652" max="15652" width="1.6640625" customWidth="1"/>
    <col min="15653" max="15657" width="3.109375" customWidth="1"/>
    <col min="15658" max="15658" width="1.6640625" customWidth="1"/>
    <col min="15659" max="15663" width="3.109375" customWidth="1"/>
    <col min="15664" max="15664" width="1.6640625" customWidth="1"/>
    <col min="15665" max="15669" width="3.109375" customWidth="1"/>
    <col min="15670" max="15670" width="1.6640625" customWidth="1"/>
    <col min="15671" max="15675" width="3.109375" customWidth="1"/>
    <col min="15676" max="15676" width="1.6640625" customWidth="1"/>
    <col min="15677" max="15678" width="3.109375" customWidth="1"/>
    <col min="15679" max="15679" width="2.6640625" customWidth="1"/>
    <col min="15680" max="15680" width="0.77734375" customWidth="1"/>
    <col min="15681" max="15681" width="2.21875" customWidth="1"/>
    <col min="15682" max="15682" width="3.21875" customWidth="1"/>
    <col min="15683" max="15683" width="0.77734375" customWidth="1"/>
    <col min="15684" max="15684" width="2.77734375" customWidth="1"/>
    <col min="15685" max="15685" width="5.88671875" customWidth="1"/>
    <col min="15686" max="15686" width="4" customWidth="1"/>
    <col min="15687" max="15687" width="3.6640625" customWidth="1"/>
    <col min="15688" max="15688" width="5.88671875" customWidth="1"/>
    <col min="15689" max="15689" width="4.6640625" customWidth="1"/>
    <col min="15874" max="15874" width="9.44140625" customWidth="1"/>
    <col min="15875" max="15875" width="2.6640625" customWidth="1"/>
    <col min="15876" max="15877" width="3.109375" customWidth="1"/>
    <col min="15878" max="15878" width="1.6640625" customWidth="1"/>
    <col min="15879" max="15883" width="3.109375" customWidth="1"/>
    <col min="15884" max="15884" width="1.6640625" customWidth="1"/>
    <col min="15885" max="15889" width="3.109375" customWidth="1"/>
    <col min="15890" max="15890" width="1.6640625" customWidth="1"/>
    <col min="15891" max="15895" width="3.109375" customWidth="1"/>
    <col min="15896" max="15896" width="1.6640625" customWidth="1"/>
    <col min="15897" max="15901" width="3.109375" customWidth="1"/>
    <col min="15902" max="15902" width="1.6640625" customWidth="1"/>
    <col min="15903" max="15907" width="3.109375" customWidth="1"/>
    <col min="15908" max="15908" width="1.6640625" customWidth="1"/>
    <col min="15909" max="15913" width="3.109375" customWidth="1"/>
    <col min="15914" max="15914" width="1.6640625" customWidth="1"/>
    <col min="15915" max="15919" width="3.109375" customWidth="1"/>
    <col min="15920" max="15920" width="1.6640625" customWidth="1"/>
    <col min="15921" max="15925" width="3.109375" customWidth="1"/>
    <col min="15926" max="15926" width="1.6640625" customWidth="1"/>
    <col min="15927" max="15931" width="3.109375" customWidth="1"/>
    <col min="15932" max="15932" width="1.6640625" customWidth="1"/>
    <col min="15933" max="15934" width="3.109375" customWidth="1"/>
    <col min="15935" max="15935" width="2.6640625" customWidth="1"/>
    <col min="15936" max="15936" width="0.77734375" customWidth="1"/>
    <col min="15937" max="15937" width="2.21875" customWidth="1"/>
    <col min="15938" max="15938" width="3.21875" customWidth="1"/>
    <col min="15939" max="15939" width="0.77734375" customWidth="1"/>
    <col min="15940" max="15940" width="2.77734375" customWidth="1"/>
    <col min="15941" max="15941" width="5.88671875" customWidth="1"/>
    <col min="15942" max="15942" width="4" customWidth="1"/>
    <col min="15943" max="15943" width="3.6640625" customWidth="1"/>
    <col min="15944" max="15944" width="5.88671875" customWidth="1"/>
    <col min="15945" max="15945" width="4.6640625" customWidth="1"/>
    <col min="16130" max="16130" width="9.44140625" customWidth="1"/>
    <col min="16131" max="16131" width="2.6640625" customWidth="1"/>
    <col min="16132" max="16133" width="3.109375" customWidth="1"/>
    <col min="16134" max="16134" width="1.6640625" customWidth="1"/>
    <col min="16135" max="16139" width="3.109375" customWidth="1"/>
    <col min="16140" max="16140" width="1.6640625" customWidth="1"/>
    <col min="16141" max="16145" width="3.109375" customWidth="1"/>
    <col min="16146" max="16146" width="1.6640625" customWidth="1"/>
    <col min="16147" max="16151" width="3.109375" customWidth="1"/>
    <col min="16152" max="16152" width="1.6640625" customWidth="1"/>
    <col min="16153" max="16157" width="3.109375" customWidth="1"/>
    <col min="16158" max="16158" width="1.6640625" customWidth="1"/>
    <col min="16159" max="16163" width="3.109375" customWidth="1"/>
    <col min="16164" max="16164" width="1.6640625" customWidth="1"/>
    <col min="16165" max="16169" width="3.109375" customWidth="1"/>
    <col min="16170" max="16170" width="1.6640625" customWidth="1"/>
    <col min="16171" max="16175" width="3.109375" customWidth="1"/>
    <col min="16176" max="16176" width="1.6640625" customWidth="1"/>
    <col min="16177" max="16181" width="3.109375" customWidth="1"/>
    <col min="16182" max="16182" width="1.6640625" customWidth="1"/>
    <col min="16183" max="16187" width="3.109375" customWidth="1"/>
    <col min="16188" max="16188" width="1.6640625" customWidth="1"/>
    <col min="16189" max="16190" width="3.109375" customWidth="1"/>
    <col min="16191" max="16191" width="2.6640625" customWidth="1"/>
    <col min="16192" max="16192" width="0.77734375" customWidth="1"/>
    <col min="16193" max="16193" width="2.21875" customWidth="1"/>
    <col min="16194" max="16194" width="3.21875" customWidth="1"/>
    <col min="16195" max="16195" width="0.77734375" customWidth="1"/>
    <col min="16196" max="16196" width="2.77734375" customWidth="1"/>
    <col min="16197" max="16197" width="5.88671875" customWidth="1"/>
    <col min="16198" max="16198" width="4" customWidth="1"/>
    <col min="16199" max="16199" width="3.6640625" customWidth="1"/>
    <col min="16200" max="16200" width="5.88671875" customWidth="1"/>
    <col min="16201" max="16201" width="4.6640625" customWidth="1"/>
  </cols>
  <sheetData>
    <row r="1" spans="1:77" ht="19.5" customHeight="1" thickBot="1" x14ac:dyDescent="0.25">
      <c r="A1" s="2" t="s">
        <v>0</v>
      </c>
      <c r="B1" s="359" t="s">
        <v>44</v>
      </c>
      <c r="C1" s="359"/>
      <c r="D1" s="359"/>
      <c r="E1" s="359"/>
      <c r="F1" s="359"/>
      <c r="G1" s="359"/>
      <c r="H1" s="3" t="s">
        <v>58</v>
      </c>
      <c r="I1" s="3"/>
      <c r="J1" s="3"/>
      <c r="K1" s="3"/>
      <c r="L1" s="3"/>
      <c r="M1" s="3"/>
      <c r="N1" s="3"/>
      <c r="O1" s="3"/>
      <c r="P1" s="34"/>
      <c r="Q1" s="34"/>
      <c r="S1" s="34"/>
      <c r="T1" s="34"/>
      <c r="U1" s="34"/>
      <c r="V1" s="108" t="s">
        <v>63</v>
      </c>
      <c r="W1" s="34"/>
      <c r="X1" s="34"/>
      <c r="Y1" s="34"/>
      <c r="AF1" t="s">
        <v>1</v>
      </c>
    </row>
    <row r="2" spans="1:77" ht="15" customHeight="1" thickTop="1" x14ac:dyDescent="0.2">
      <c r="A2" s="4" t="s">
        <v>2</v>
      </c>
      <c r="B2" s="353"/>
      <c r="C2" s="354"/>
      <c r="D2" s="354"/>
      <c r="E2" s="354"/>
      <c r="F2" s="354"/>
      <c r="G2" s="355"/>
      <c r="H2" s="353"/>
      <c r="I2" s="354"/>
      <c r="J2" s="354"/>
      <c r="K2" s="354"/>
      <c r="L2" s="354"/>
      <c r="M2" s="355"/>
      <c r="N2" s="353"/>
      <c r="O2" s="354"/>
      <c r="P2" s="354"/>
      <c r="Q2" s="354"/>
      <c r="R2" s="354"/>
      <c r="S2" s="355"/>
      <c r="T2" s="353"/>
      <c r="U2" s="354"/>
      <c r="V2" s="354"/>
      <c r="W2" s="354"/>
      <c r="X2" s="354"/>
      <c r="Y2" s="355"/>
      <c r="Z2" s="353"/>
      <c r="AA2" s="354"/>
      <c r="AB2" s="354"/>
      <c r="AC2" s="354"/>
      <c r="AD2" s="354"/>
      <c r="AE2" s="355"/>
      <c r="AF2" s="353"/>
      <c r="AG2" s="354"/>
      <c r="AH2" s="354"/>
      <c r="AI2" s="354"/>
      <c r="AJ2" s="354"/>
      <c r="AK2" s="355"/>
      <c r="AL2" s="353"/>
      <c r="AM2" s="354"/>
      <c r="AN2" s="354"/>
      <c r="AO2" s="354"/>
      <c r="AP2" s="354"/>
      <c r="AQ2" s="355"/>
      <c r="AR2" s="353"/>
      <c r="AS2" s="354"/>
      <c r="AT2" s="354"/>
      <c r="AU2" s="354"/>
      <c r="AV2" s="354"/>
      <c r="AW2" s="355"/>
      <c r="AX2" s="353"/>
      <c r="AY2" s="354"/>
      <c r="AZ2" s="354"/>
      <c r="BA2" s="354"/>
      <c r="BB2" s="354"/>
      <c r="BC2" s="355"/>
      <c r="BD2" s="353"/>
      <c r="BE2" s="354"/>
      <c r="BF2" s="354"/>
      <c r="BG2" s="354"/>
      <c r="BH2" s="354"/>
      <c r="BI2" s="355"/>
      <c r="BJ2" s="241" t="s">
        <v>3</v>
      </c>
      <c r="BK2" s="242"/>
      <c r="BL2" s="242"/>
      <c r="BM2" s="383" t="s">
        <v>4</v>
      </c>
      <c r="BN2" s="381" t="s">
        <v>5</v>
      </c>
      <c r="BO2" s="95"/>
      <c r="BP2" s="379" t="s">
        <v>6</v>
      </c>
      <c r="BQ2" s="271" t="s">
        <v>7</v>
      </c>
      <c r="BR2" s="271" t="s">
        <v>8</v>
      </c>
      <c r="BS2" s="271" t="s">
        <v>9</v>
      </c>
      <c r="BT2" s="271" t="s">
        <v>10</v>
      </c>
      <c r="BU2" s="273" t="s">
        <v>11</v>
      </c>
    </row>
    <row r="3" spans="1:77" s="1" customFormat="1" ht="33.75" customHeight="1" thickBot="1" x14ac:dyDescent="0.25">
      <c r="A3" s="5" t="s">
        <v>12</v>
      </c>
      <c r="B3" s="356" t="s">
        <v>70</v>
      </c>
      <c r="C3" s="357"/>
      <c r="D3" s="357"/>
      <c r="E3" s="357"/>
      <c r="F3" s="357"/>
      <c r="G3" s="358"/>
      <c r="H3" s="356" t="s">
        <v>40</v>
      </c>
      <c r="I3" s="357"/>
      <c r="J3" s="357"/>
      <c r="K3" s="357"/>
      <c r="L3" s="357"/>
      <c r="M3" s="358"/>
      <c r="N3" s="356" t="s">
        <v>47</v>
      </c>
      <c r="O3" s="357"/>
      <c r="P3" s="357"/>
      <c r="Q3" s="357"/>
      <c r="R3" s="357"/>
      <c r="S3" s="358"/>
      <c r="T3" s="356" t="s">
        <v>48</v>
      </c>
      <c r="U3" s="357"/>
      <c r="V3" s="357"/>
      <c r="W3" s="357"/>
      <c r="X3" s="357"/>
      <c r="Y3" s="358"/>
      <c r="Z3" s="356" t="s">
        <v>71</v>
      </c>
      <c r="AA3" s="357"/>
      <c r="AB3" s="357"/>
      <c r="AC3" s="357"/>
      <c r="AD3" s="357"/>
      <c r="AE3" s="358"/>
      <c r="AF3" s="356" t="s">
        <v>72</v>
      </c>
      <c r="AG3" s="357"/>
      <c r="AH3" s="357"/>
      <c r="AI3" s="357"/>
      <c r="AJ3" s="357"/>
      <c r="AK3" s="358"/>
      <c r="AL3" s="356"/>
      <c r="AM3" s="357"/>
      <c r="AN3" s="357"/>
      <c r="AO3" s="357"/>
      <c r="AP3" s="357"/>
      <c r="AQ3" s="358"/>
      <c r="AR3" s="356"/>
      <c r="AS3" s="357"/>
      <c r="AT3" s="357"/>
      <c r="AU3" s="357"/>
      <c r="AV3" s="357"/>
      <c r="AW3" s="358"/>
      <c r="AX3" s="356"/>
      <c r="AY3" s="357"/>
      <c r="AZ3" s="357"/>
      <c r="BA3" s="357"/>
      <c r="BB3" s="357"/>
      <c r="BC3" s="358"/>
      <c r="BD3" s="356"/>
      <c r="BE3" s="357"/>
      <c r="BF3" s="357"/>
      <c r="BG3" s="357"/>
      <c r="BH3" s="357"/>
      <c r="BI3" s="357"/>
      <c r="BJ3" s="243"/>
      <c r="BK3" s="244"/>
      <c r="BL3" s="244"/>
      <c r="BM3" s="384"/>
      <c r="BN3" s="382"/>
      <c r="BO3" s="96"/>
      <c r="BP3" s="380"/>
      <c r="BQ3" s="272"/>
      <c r="BR3" s="272"/>
      <c r="BS3" s="272"/>
      <c r="BT3" s="272"/>
      <c r="BU3" s="274"/>
    </row>
    <row r="4" spans="1:77" ht="13.5" customHeight="1" x14ac:dyDescent="0.2">
      <c r="A4" s="6" t="s">
        <v>13</v>
      </c>
      <c r="B4" s="249"/>
      <c r="C4" s="250"/>
      <c r="D4" s="250"/>
      <c r="E4" s="250"/>
      <c r="F4" s="250"/>
      <c r="G4" s="251"/>
      <c r="H4" s="364" t="s">
        <v>27</v>
      </c>
      <c r="I4" s="35">
        <f>IF(J5="","",SUM(I5:I7))</f>
        <v>0</v>
      </c>
      <c r="J4" s="36"/>
      <c r="K4" s="37" t="s">
        <v>14</v>
      </c>
      <c r="L4" s="35">
        <f>IF(L5="","",SUM(M5:M7))</f>
        <v>2</v>
      </c>
      <c r="M4" s="36"/>
      <c r="N4" s="312" t="s">
        <v>15</v>
      </c>
      <c r="O4" s="35">
        <f>IF(P5="","",SUM(O5:O7))</f>
        <v>2</v>
      </c>
      <c r="P4" s="38"/>
      <c r="Q4" s="58" t="s">
        <v>14</v>
      </c>
      <c r="R4" s="35">
        <f>IF(R5="","",SUM(S5:S7))</f>
        <v>0</v>
      </c>
      <c r="S4" s="36"/>
      <c r="T4" s="312" t="s">
        <v>16</v>
      </c>
      <c r="U4" s="35">
        <f>IF(V5="","",SUM(U5:U7))</f>
        <v>2</v>
      </c>
      <c r="V4" s="36"/>
      <c r="W4" s="58" t="s">
        <v>14</v>
      </c>
      <c r="X4" s="35">
        <f>IF(X5="","",SUM(Y5:Y7))</f>
        <v>0</v>
      </c>
      <c r="Y4" s="36"/>
      <c r="Z4" s="312" t="s">
        <v>17</v>
      </c>
      <c r="AA4" s="35">
        <f>IF(AB5="","",SUM(AA5:AA7))</f>
        <v>0</v>
      </c>
      <c r="AB4" s="36"/>
      <c r="AC4" s="37" t="s">
        <v>14</v>
      </c>
      <c r="AD4" s="35">
        <f>IF(AD5="","",SUM(AE5:AE7))</f>
        <v>2</v>
      </c>
      <c r="AE4" s="36"/>
      <c r="AF4" s="312" t="s">
        <v>18</v>
      </c>
      <c r="AG4" s="35">
        <f>IF(AH5="","",SUM(AG5:AG7))</f>
        <v>2</v>
      </c>
      <c r="AH4" s="36"/>
      <c r="AI4" s="58" t="s">
        <v>14</v>
      </c>
      <c r="AJ4" s="35">
        <f>IF(AJ5="","",SUM(AK5:AK7))</f>
        <v>1</v>
      </c>
      <c r="AK4" s="36"/>
      <c r="AL4" s="312"/>
      <c r="AM4" s="35" t="str">
        <f>IF(AN5="","",SUM(AM5:AM7))</f>
        <v/>
      </c>
      <c r="AN4" s="36"/>
      <c r="AO4" s="58" t="s">
        <v>14</v>
      </c>
      <c r="AP4" s="35" t="str">
        <f>IF(AP5="","",SUM(AQ5:AQ7))</f>
        <v/>
      </c>
      <c r="AQ4" s="36"/>
      <c r="AR4" s="309"/>
      <c r="AS4" s="43" t="str">
        <f>IF(AT5="","",SUM(AS5:AS7))</f>
        <v/>
      </c>
      <c r="AT4" s="44"/>
      <c r="AU4" s="63" t="s">
        <v>14</v>
      </c>
      <c r="AV4" s="43" t="str">
        <f>IF(AV5="","",SUM(AW5:AW7))</f>
        <v/>
      </c>
      <c r="AW4" s="44"/>
      <c r="AX4" s="302"/>
      <c r="AY4" s="43" t="str">
        <f>IF(AZ5="","",SUM(AY5:AY7))</f>
        <v/>
      </c>
      <c r="AZ4" s="44"/>
      <c r="BA4" s="63" t="s">
        <v>14</v>
      </c>
      <c r="BB4" s="43" t="str">
        <f>IF(BB5="","",SUM(BC5:BC7))</f>
        <v/>
      </c>
      <c r="BC4" s="44"/>
      <c r="BD4" s="302"/>
      <c r="BE4" s="43" t="str">
        <f>IF(BF5="","",SUM(BE5:BE7))</f>
        <v/>
      </c>
      <c r="BF4" s="44"/>
      <c r="BG4" s="63" t="s">
        <v>14</v>
      </c>
      <c r="BH4" s="43" t="str">
        <f>IF(BH5="","",SUM(BI5:BI7))</f>
        <v/>
      </c>
      <c r="BI4" s="44"/>
      <c r="BJ4" s="296">
        <f>SUMPRODUCT((I4=2)+(O4=2)+(U4=2)+(AA4=2)+(AG4=2)+(AM4=2)+(AS4=2)+(AY4=2)+(BE4=2))</f>
        <v>3</v>
      </c>
      <c r="BK4" s="296" t="s">
        <v>14</v>
      </c>
      <c r="BL4" s="296">
        <f>SUMPRODUCT((L4=2)+(R4=2)+(X4=2)+(AD4=2)+(AJ4=2)+(AP4=2)+(AV4=2)+(BB4=2)+(BH4=2))</f>
        <v>2</v>
      </c>
      <c r="BM4" s="284">
        <f>SUM(BJ4*2)+BL4</f>
        <v>8</v>
      </c>
      <c r="BN4" s="258">
        <f>SUM(I4,O4,U4,AA4,AG4,AM4,AS4,AY4,BE4)</f>
        <v>6</v>
      </c>
      <c r="BO4" s="258" t="s">
        <v>14</v>
      </c>
      <c r="BP4" s="258">
        <f>SUM(F4,L4,R4,X4,AD4,AJ4,AP4,AV4,BB4,BH4)</f>
        <v>5</v>
      </c>
      <c r="BQ4" s="279">
        <f>SUM(BN4/BP4)</f>
        <v>1.2</v>
      </c>
      <c r="BR4" s="258">
        <f>SUM(J5,J6,J7,P5,P6,P7,V5,V6,V7,AB5,AB6,AB7,AH5,AH6,AH7,AN5,AN6,AN7,AT5,AT6,AT7,AZ5,AZ6,AZ7,BF5,BF6,BF7,D5,D6,D7)</f>
        <v>146</v>
      </c>
      <c r="BS4" s="258">
        <f>SUM(F5,F6,F7,L5,L6,L7,R5,R6,R7,X5,X6,X7,AD5,AD6,AD7,AJ5,AJ6,AJ7,AP5,AP6,AP7,AV5,AV6,AV7,BB5,BB6,BB7,BH5,BH6,BH7)</f>
        <v>144</v>
      </c>
      <c r="BT4" s="264">
        <f>SUM(BR4/BS4)</f>
        <v>1.0138888888888888</v>
      </c>
      <c r="BU4" s="245">
        <f>$BV4</f>
        <v>2</v>
      </c>
      <c r="BV4">
        <f>RANK(BY4,BY$4:BY$43)</f>
        <v>2</v>
      </c>
      <c r="BW4">
        <f>IF(BN4=0,0,IF(BP4=0,9,BQ4))</f>
        <v>1.2</v>
      </c>
      <c r="BX4">
        <f>IF(BR4=0,0,BT4)</f>
        <v>1.0138888888888888</v>
      </c>
      <c r="BY4">
        <f>BJ4+0.01*BW4+0.00001*BX4</f>
        <v>3.0120101388888889</v>
      </c>
    </row>
    <row r="5" spans="1:77" ht="12" customHeight="1" x14ac:dyDescent="0.2">
      <c r="A5" s="372" t="str">
        <f>$B$3</f>
        <v>ｓｉｇｍａ－ｍｕ</v>
      </c>
      <c r="B5" s="252"/>
      <c r="C5" s="253"/>
      <c r="D5" s="253"/>
      <c r="E5" s="253"/>
      <c r="F5" s="253"/>
      <c r="G5" s="254"/>
      <c r="H5" s="365"/>
      <c r="I5" s="39">
        <f>IF(J5="","",IF(J5&gt;L5,1,0))</f>
        <v>0</v>
      </c>
      <c r="J5" s="40">
        <v>11</v>
      </c>
      <c r="K5" s="12" t="s">
        <v>14</v>
      </c>
      <c r="L5" s="59">
        <v>15</v>
      </c>
      <c r="M5" s="39">
        <f>IF(L5="","",IF(L5&gt;J5,1,0))</f>
        <v>1</v>
      </c>
      <c r="N5" s="313"/>
      <c r="O5" s="39">
        <f>IF(P5="","",IF(P5&gt;R5,1,0))</f>
        <v>1</v>
      </c>
      <c r="P5" s="40">
        <v>15</v>
      </c>
      <c r="Q5" s="41" t="s">
        <v>14</v>
      </c>
      <c r="R5" s="59">
        <v>13</v>
      </c>
      <c r="S5" s="39">
        <f>IF(R5="","",IF(R5&gt;P5,1,0))</f>
        <v>0</v>
      </c>
      <c r="T5" s="313"/>
      <c r="U5" s="39">
        <f>IF(V5="","",IF(V5&gt;X5,1,0))</f>
        <v>1</v>
      </c>
      <c r="V5" s="40">
        <v>15</v>
      </c>
      <c r="W5" s="39" t="s">
        <v>14</v>
      </c>
      <c r="X5" s="59">
        <v>13</v>
      </c>
      <c r="Y5" s="39">
        <f>IF(X5="","",IF(X5&gt;V5,1,0))</f>
        <v>0</v>
      </c>
      <c r="Z5" s="313"/>
      <c r="AA5" s="39">
        <f>IF(AB5="","",IF(AB5&gt;AD5,1,0))</f>
        <v>0</v>
      </c>
      <c r="AB5" s="40">
        <v>13</v>
      </c>
      <c r="AC5" s="39" t="s">
        <v>14</v>
      </c>
      <c r="AD5" s="59">
        <v>15</v>
      </c>
      <c r="AE5" s="39">
        <f>IF(AD5="","",IF(AD5&gt;AB5,1,0))</f>
        <v>1</v>
      </c>
      <c r="AF5" s="313"/>
      <c r="AG5" s="39">
        <f>IF(AH5="","",IF(AH5&gt;AJ5,1,0))</f>
        <v>0</v>
      </c>
      <c r="AH5" s="40">
        <v>13</v>
      </c>
      <c r="AI5" s="39" t="s">
        <v>14</v>
      </c>
      <c r="AJ5" s="59">
        <v>15</v>
      </c>
      <c r="AK5" s="39">
        <f>IF(AJ5="","",IF(AJ5&gt;AH5,1,0))</f>
        <v>1</v>
      </c>
      <c r="AL5" s="313"/>
      <c r="AM5" s="39" t="str">
        <f>IF(AN5="","",IF(AN5&gt;AP5,1,0))</f>
        <v/>
      </c>
      <c r="AN5" s="40"/>
      <c r="AO5" s="39" t="s">
        <v>14</v>
      </c>
      <c r="AP5" s="59"/>
      <c r="AQ5" s="39" t="str">
        <f>IF(AP5="","",IF(AP5&gt;AN5,1,0))</f>
        <v/>
      </c>
      <c r="AR5" s="310"/>
      <c r="AS5" s="45" t="str">
        <f>IF(AT5="","",IF(AT5&gt;AV5,1,0))</f>
        <v/>
      </c>
      <c r="AT5" s="46"/>
      <c r="AU5" s="45" t="str">
        <f>$AO$5</f>
        <v>-</v>
      </c>
      <c r="AV5" s="47"/>
      <c r="AW5" s="45" t="str">
        <f>IF(AV5="","",IF(AV5&gt;AT5,1,0))</f>
        <v/>
      </c>
      <c r="AX5" s="303"/>
      <c r="AY5" s="45" t="str">
        <f>IF(AZ5="","",IF(AZ5&gt;BB5,1,0))</f>
        <v/>
      </c>
      <c r="AZ5" s="46"/>
      <c r="BA5" s="45" t="s">
        <v>14</v>
      </c>
      <c r="BB5" s="64"/>
      <c r="BC5" s="45" t="str">
        <f>IF(BB5="","",IF(BB5&gt;AZ5,1,0))</f>
        <v/>
      </c>
      <c r="BD5" s="303"/>
      <c r="BE5" s="45" t="str">
        <f>IF(BF5="","",IF(BF5&gt;BH5,1,0))</f>
        <v/>
      </c>
      <c r="BF5" s="46"/>
      <c r="BG5" s="45" t="s">
        <v>14</v>
      </c>
      <c r="BH5" s="64"/>
      <c r="BI5" s="45" t="str">
        <f>IF(BH5="","",IF(BH5&gt;BF5,1,0))</f>
        <v/>
      </c>
      <c r="BJ5" s="294"/>
      <c r="BK5" s="294"/>
      <c r="BL5" s="294"/>
      <c r="BM5" s="285"/>
      <c r="BN5" s="259"/>
      <c r="BO5" s="259"/>
      <c r="BP5" s="259"/>
      <c r="BQ5" s="280"/>
      <c r="BR5" s="259"/>
      <c r="BS5" s="259"/>
      <c r="BT5" s="264"/>
      <c r="BU5" s="245"/>
    </row>
    <row r="6" spans="1:77" ht="12" customHeight="1" x14ac:dyDescent="0.2">
      <c r="A6" s="372"/>
      <c r="B6" s="252"/>
      <c r="C6" s="253"/>
      <c r="D6" s="253"/>
      <c r="E6" s="253"/>
      <c r="F6" s="253"/>
      <c r="G6" s="254"/>
      <c r="H6" s="365"/>
      <c r="I6" s="39">
        <f>IF(J6="","",IF(J6&gt;L6,1,0))</f>
        <v>0</v>
      </c>
      <c r="J6" s="41">
        <v>10</v>
      </c>
      <c r="K6" s="12" t="s">
        <v>14</v>
      </c>
      <c r="L6" s="60">
        <v>15</v>
      </c>
      <c r="M6" s="39">
        <f>IF(L6="","",IF(L6&gt;J6,1,0))</f>
        <v>1</v>
      </c>
      <c r="N6" s="313"/>
      <c r="O6" s="39">
        <f>IF(P6="","",IF(P6&gt;R6,1,0))</f>
        <v>1</v>
      </c>
      <c r="P6" s="41">
        <v>15</v>
      </c>
      <c r="Q6" s="41" t="s">
        <v>14</v>
      </c>
      <c r="R6" s="60">
        <v>9</v>
      </c>
      <c r="S6" s="39">
        <f>IF(R6="","",IF(R6&gt;P6,1,0))</f>
        <v>0</v>
      </c>
      <c r="T6" s="313"/>
      <c r="U6" s="39">
        <f>IF(V6="","",IF(V6&gt;X6,1,0))</f>
        <v>1</v>
      </c>
      <c r="V6" s="41">
        <v>15</v>
      </c>
      <c r="W6" s="39" t="s">
        <v>14</v>
      </c>
      <c r="X6" s="60">
        <v>11</v>
      </c>
      <c r="Y6" s="39">
        <f>IF(X6="","",IF(X6&gt;V6,1,0))</f>
        <v>0</v>
      </c>
      <c r="Z6" s="313"/>
      <c r="AA6" s="39">
        <f>IF(AB6="","",IF(AB6&gt;AD6,1,0))</f>
        <v>0</v>
      </c>
      <c r="AB6" s="41">
        <v>9</v>
      </c>
      <c r="AC6" s="39" t="s">
        <v>14</v>
      </c>
      <c r="AD6" s="60">
        <v>15</v>
      </c>
      <c r="AE6" s="39">
        <f>IF(AD6="","",IF(AD6&gt;AB6,1,0))</f>
        <v>1</v>
      </c>
      <c r="AF6" s="313"/>
      <c r="AG6" s="39">
        <f>IF(AH6="","",IF(AH6&gt;AJ6,1,0))</f>
        <v>1</v>
      </c>
      <c r="AH6" s="41">
        <v>15</v>
      </c>
      <c r="AI6" s="39" t="s">
        <v>14</v>
      </c>
      <c r="AJ6" s="60">
        <v>10</v>
      </c>
      <c r="AK6" s="39">
        <f>IF(AJ6="","",IF(AJ6&gt;AH6,1,0))</f>
        <v>0</v>
      </c>
      <c r="AL6" s="313"/>
      <c r="AM6" s="39" t="str">
        <f>IF(AN6="","",IF(AN6&gt;AP6,1,0))</f>
        <v/>
      </c>
      <c r="AN6" s="41"/>
      <c r="AO6" s="39" t="s">
        <v>14</v>
      </c>
      <c r="AP6" s="60"/>
      <c r="AQ6" s="39" t="str">
        <f>IF(AP6="","",IF(AP6&gt;AN6,1,0))</f>
        <v/>
      </c>
      <c r="AR6" s="310"/>
      <c r="AS6" s="45" t="str">
        <f>IF(AT6="","",IF(AT6&gt;AV6,1,0))</f>
        <v/>
      </c>
      <c r="AT6" s="47"/>
      <c r="AU6" s="45" t="s">
        <v>14</v>
      </c>
      <c r="AV6" s="47"/>
      <c r="AW6" s="45" t="str">
        <f>IF(AV6="","",IF(AV6&gt;AT6,1,0))</f>
        <v/>
      </c>
      <c r="AX6" s="303"/>
      <c r="AY6" s="45" t="str">
        <f>IF(AZ6="","",IF(AZ6&gt;BB6,1,0))</f>
        <v/>
      </c>
      <c r="AZ6" s="47"/>
      <c r="BA6" s="45" t="s">
        <v>14</v>
      </c>
      <c r="BB6" s="65"/>
      <c r="BC6" s="45" t="str">
        <f>IF(BB6="","",IF(BB6&gt;AZ6,1,0))</f>
        <v/>
      </c>
      <c r="BD6" s="303"/>
      <c r="BE6" s="45" t="str">
        <f>IF(BF6="","",IF(BF6&gt;BH6,1,0))</f>
        <v/>
      </c>
      <c r="BF6" s="47"/>
      <c r="BG6" s="45" t="s">
        <v>14</v>
      </c>
      <c r="BH6" s="65"/>
      <c r="BI6" s="45" t="str">
        <f>IF(BH6="","",IF(BH6&gt;BF6,1,0))</f>
        <v/>
      </c>
      <c r="BJ6" s="294"/>
      <c r="BK6" s="294"/>
      <c r="BL6" s="294"/>
      <c r="BM6" s="285"/>
      <c r="BN6" s="259"/>
      <c r="BO6" s="259"/>
      <c r="BP6" s="259"/>
      <c r="BQ6" s="280"/>
      <c r="BR6" s="259"/>
      <c r="BS6" s="259"/>
      <c r="BT6" s="264"/>
      <c r="BU6" s="245"/>
      <c r="BW6" s="98"/>
    </row>
    <row r="7" spans="1:77" ht="12" customHeight="1" thickBot="1" x14ac:dyDescent="0.25">
      <c r="A7" s="373"/>
      <c r="B7" s="255"/>
      <c r="C7" s="256"/>
      <c r="D7" s="256"/>
      <c r="E7" s="256"/>
      <c r="F7" s="256"/>
      <c r="G7" s="257"/>
      <c r="H7" s="366"/>
      <c r="I7" s="39" t="str">
        <f>IF(J7="","",IF(J7&gt;L7,1,0))</f>
        <v/>
      </c>
      <c r="J7" s="42"/>
      <c r="K7" s="15" t="s">
        <v>14</v>
      </c>
      <c r="L7" s="61"/>
      <c r="M7" s="39" t="str">
        <f>IF(L7="","",IF(L7&gt;J7,1,0))</f>
        <v/>
      </c>
      <c r="N7" s="314"/>
      <c r="O7" s="39" t="str">
        <f>IF(P7="","",IF(P7&gt;R7,1,0))</f>
        <v/>
      </c>
      <c r="P7" s="42"/>
      <c r="Q7" s="42" t="s">
        <v>14</v>
      </c>
      <c r="R7" s="61"/>
      <c r="S7" s="39" t="str">
        <f>IF(R7="","",IF(R7&gt;P7,1,0))</f>
        <v/>
      </c>
      <c r="T7" s="314"/>
      <c r="U7" s="39" t="str">
        <f>IF(V7="","",IF(V7&gt;X7,1,0))</f>
        <v/>
      </c>
      <c r="V7" s="42"/>
      <c r="W7" s="62" t="s">
        <v>14</v>
      </c>
      <c r="X7" s="61"/>
      <c r="Y7" s="39" t="str">
        <f>IF(X7="","",IF(X7&gt;V7,1,0))</f>
        <v/>
      </c>
      <c r="Z7" s="314"/>
      <c r="AA7" s="39" t="str">
        <f>IF(AB7="","",IF(AB7&gt;AD7,1,0))</f>
        <v/>
      </c>
      <c r="AB7" s="42"/>
      <c r="AC7" s="62" t="s">
        <v>14</v>
      </c>
      <c r="AD7" s="61"/>
      <c r="AE7" s="39" t="str">
        <f>IF(AD7="","",IF(AD7&gt;AB7,1,0))</f>
        <v/>
      </c>
      <c r="AF7" s="314"/>
      <c r="AG7" s="39">
        <f>IF(AH7="","",IF(AH7&gt;AJ7,1,0))</f>
        <v>1</v>
      </c>
      <c r="AH7" s="42">
        <v>15</v>
      </c>
      <c r="AI7" s="62" t="s">
        <v>14</v>
      </c>
      <c r="AJ7" s="61">
        <v>13</v>
      </c>
      <c r="AK7" s="39">
        <f>IF(AJ7="","",IF(AJ7&gt;AH7,1,0))</f>
        <v>0</v>
      </c>
      <c r="AL7" s="314"/>
      <c r="AM7" s="39" t="str">
        <f>IF(AN7="","",IF(AN7&gt;AP7,1,0))</f>
        <v/>
      </c>
      <c r="AN7" s="42"/>
      <c r="AO7" s="62" t="s">
        <v>14</v>
      </c>
      <c r="AP7" s="61"/>
      <c r="AQ7" s="39" t="str">
        <f>IF(AP7="","",IF(AP7&gt;AN7,1,0))</f>
        <v/>
      </c>
      <c r="AR7" s="311"/>
      <c r="AS7" s="45" t="str">
        <f>IF(AT7="","",IF(AT7&gt;AV7,1,0))</f>
        <v/>
      </c>
      <c r="AT7" s="48"/>
      <c r="AU7" s="66" t="s">
        <v>14</v>
      </c>
      <c r="AV7" s="48"/>
      <c r="AW7" s="45" t="str">
        <f>IF(AV7="","",IF(AV7&gt;AT7,1,0))</f>
        <v/>
      </c>
      <c r="AX7" s="304"/>
      <c r="AY7" s="45" t="str">
        <f>IF(AZ7="","",IF(AZ7&gt;BB7,1,0))</f>
        <v/>
      </c>
      <c r="AZ7" s="48"/>
      <c r="BA7" s="66" t="s">
        <v>14</v>
      </c>
      <c r="BB7" s="67"/>
      <c r="BC7" s="45" t="str">
        <f>IF(BB7="","",IF(BB7&gt;AZ7,1,0))</f>
        <v/>
      </c>
      <c r="BD7" s="304"/>
      <c r="BE7" s="45" t="str">
        <f>IF(BF7="","",IF(BF7&gt;BH7,1,0))</f>
        <v/>
      </c>
      <c r="BF7" s="48"/>
      <c r="BG7" s="66" t="s">
        <v>14</v>
      </c>
      <c r="BH7" s="67"/>
      <c r="BI7" s="45" t="str">
        <f>IF(BH7="","",IF(BH7&gt;BF7,1,0))</f>
        <v/>
      </c>
      <c r="BJ7" s="297"/>
      <c r="BK7" s="297"/>
      <c r="BL7" s="297"/>
      <c r="BM7" s="286"/>
      <c r="BN7" s="260"/>
      <c r="BO7" s="260"/>
      <c r="BP7" s="260"/>
      <c r="BQ7" s="281"/>
      <c r="BR7" s="260"/>
      <c r="BS7" s="260"/>
      <c r="BT7" s="265"/>
      <c r="BU7" s="246"/>
      <c r="BW7" s="98"/>
    </row>
    <row r="8" spans="1:77" ht="12" customHeight="1" x14ac:dyDescent="0.2">
      <c r="A8" s="7">
        <f>B2</f>
        <v>0</v>
      </c>
      <c r="B8" s="374" t="str">
        <f>H4</f>
        <v>⑬</v>
      </c>
      <c r="C8" s="8"/>
      <c r="D8" s="9">
        <f>L4</f>
        <v>2</v>
      </c>
      <c r="E8" s="9" t="s">
        <v>14</v>
      </c>
      <c r="F8" s="9">
        <f>I4</f>
        <v>0</v>
      </c>
      <c r="G8" s="10"/>
      <c r="H8" s="249"/>
      <c r="I8" s="250"/>
      <c r="J8" s="250"/>
      <c r="K8" s="250"/>
      <c r="L8" s="250"/>
      <c r="M8" s="251"/>
      <c r="N8" s="312" t="s">
        <v>19</v>
      </c>
      <c r="O8" s="43">
        <f>IF(P9="","",SUM(O9:O11))</f>
        <v>1</v>
      </c>
      <c r="P8" s="44"/>
      <c r="Q8" s="63" t="s">
        <v>14</v>
      </c>
      <c r="R8" s="43">
        <f>IF(R9="","",SUM(S9:S11))</f>
        <v>2</v>
      </c>
      <c r="S8" s="44"/>
      <c r="T8" s="312" t="s">
        <v>20</v>
      </c>
      <c r="U8" s="35">
        <f>IF(V9="","",SUM(U9:U11))</f>
        <v>1</v>
      </c>
      <c r="V8" s="36"/>
      <c r="W8" s="58" t="s">
        <v>14</v>
      </c>
      <c r="X8" s="35">
        <f>IF(X9="","",SUM(Y9:Y11))</f>
        <v>2</v>
      </c>
      <c r="Y8" s="36"/>
      <c r="Z8" s="312" t="s">
        <v>21</v>
      </c>
      <c r="AA8" s="35">
        <f>IF(AB9="","",SUM(AA9:AA11))</f>
        <v>0</v>
      </c>
      <c r="AB8" s="36"/>
      <c r="AC8" s="58" t="s">
        <v>14</v>
      </c>
      <c r="AD8" s="35">
        <f>IF(AD9="","",SUM(AE9:AE11))</f>
        <v>2</v>
      </c>
      <c r="AE8" s="36"/>
      <c r="AF8" s="312" t="s">
        <v>22</v>
      </c>
      <c r="AG8" s="35">
        <f>IF(AH9="","",SUM(AG9:AG11))</f>
        <v>2</v>
      </c>
      <c r="AH8" s="36"/>
      <c r="AI8" s="58" t="s">
        <v>14</v>
      </c>
      <c r="AJ8" s="35">
        <f>IF(AJ9="","",SUM(AK9:AK11))</f>
        <v>0</v>
      </c>
      <c r="AK8" s="36"/>
      <c r="AL8" s="316"/>
      <c r="AM8" s="43" t="str">
        <f>IF(AN9="","",SUM(AM9:AM11))</f>
        <v/>
      </c>
      <c r="AN8" s="44"/>
      <c r="AO8" s="63" t="s">
        <v>14</v>
      </c>
      <c r="AP8" s="43" t="str">
        <f>IF(AP9="","",SUM(AQ9:AQ11))</f>
        <v/>
      </c>
      <c r="AQ8" s="44"/>
      <c r="AR8" s="312"/>
      <c r="AS8" s="35" t="str">
        <f>IF(AT9="","",SUM(AS9:AS11))</f>
        <v/>
      </c>
      <c r="AT8" s="36"/>
      <c r="AU8" s="58" t="s">
        <v>14</v>
      </c>
      <c r="AV8" s="35" t="str">
        <f>IF(AV9="","",SUM(AW9:AW11))</f>
        <v/>
      </c>
      <c r="AW8" s="36"/>
      <c r="AX8" s="302"/>
      <c r="AY8" s="43" t="str">
        <f>IF(AZ9="","",SUM(AY9:AY11))</f>
        <v/>
      </c>
      <c r="AZ8" s="44"/>
      <c r="BA8" s="63" t="s">
        <v>14</v>
      </c>
      <c r="BB8" s="43" t="str">
        <f>IF(BB9="","",SUM(BC9:BC11))</f>
        <v/>
      </c>
      <c r="BC8" s="44"/>
      <c r="BD8" s="302"/>
      <c r="BE8" s="43" t="str">
        <f>IF(BF9="","",SUM(BE9:BE11))</f>
        <v/>
      </c>
      <c r="BF8" s="44"/>
      <c r="BG8" s="63" t="s">
        <v>14</v>
      </c>
      <c r="BH8" s="43" t="str">
        <f>IF(BH9="","",SUM(BI9:BI11))</f>
        <v/>
      </c>
      <c r="BI8" s="44"/>
      <c r="BJ8" s="296">
        <f>SUMPRODUCT((D8=2)+(O8=2)+(U8=2)+(AA8=2)+(AG8=2)+(AM8=2)+(AS8=2)+(AY8=2)+(BE8=2))</f>
        <v>2</v>
      </c>
      <c r="BK8" s="298" t="s">
        <v>14</v>
      </c>
      <c r="BL8" s="296">
        <f>SUMPRODUCT((F8=2)+(R8=2)+(X8=2)+(AD8=2)+(AJ8=2)+(AP8=2)+(AV8=2)+(BB8=2)+(BH8=2))</f>
        <v>3</v>
      </c>
      <c r="BM8" s="291">
        <f>SUM(BJ8*2)+BL8</f>
        <v>7</v>
      </c>
      <c r="BN8" s="258">
        <f>SUM(D8,,O8,U8,AA8,AG8,AM8,AS8,AY8,BE8)</f>
        <v>6</v>
      </c>
      <c r="BO8" s="258" t="s">
        <v>14</v>
      </c>
      <c r="BP8" s="258">
        <f>SUM(F8,R8,X8,AD8,AJ8,AP8,AV8,BB8,BH8)</f>
        <v>6</v>
      </c>
      <c r="BQ8" s="267">
        <f>SUM(BN8/BP8)</f>
        <v>1</v>
      </c>
      <c r="BR8" s="258">
        <f>SUM(J9,J10,J11,P9,P10,P11,V9,V10,V11,AB9,AB10,AB11,AH9,AH10,AH11,AN9,AN10,AN11,AT9,AT10,AT11,AZ9,AZ10,AZ11,BF9,BF10,BF11,D9,D10,D11)</f>
        <v>152</v>
      </c>
      <c r="BS8" s="258">
        <f>SUM(F9,F10,F11,L9,L10,L11,R9,R10,R11,X9,X10,X11,AD9,AD10,AD11,AJ9,AJ10,AJ11,AP9,AP10,AP11,AV9,AV10,AV11,BB9,BB10,BB11,BH9,BH10,BH11)</f>
        <v>150</v>
      </c>
      <c r="BT8" s="263">
        <f>SUM(BR8/BS8)</f>
        <v>1.0133333333333334</v>
      </c>
      <c r="BU8" s="245">
        <f>$BV8</f>
        <v>3</v>
      </c>
      <c r="BV8">
        <f>RANK(BY8,BY$4:BY$43)</f>
        <v>3</v>
      </c>
      <c r="BW8" s="99">
        <f>IF(BN8=0,0,IF(BP8=0,9,BQ8))</f>
        <v>1</v>
      </c>
      <c r="BX8" s="100">
        <f>IF(BR8=0,0,BT8)</f>
        <v>1.0133333333333334</v>
      </c>
      <c r="BY8">
        <f>BJ8+0.01*BW8+0.00001*BX8</f>
        <v>2.0100101333333331</v>
      </c>
    </row>
    <row r="9" spans="1:77" ht="11.25" customHeight="1" x14ac:dyDescent="0.2">
      <c r="A9" s="372" t="str">
        <f>H3</f>
        <v>ＵＮＦＡＩＲ高間班</v>
      </c>
      <c r="B9" s="375"/>
      <c r="C9" s="11">
        <f>M5</f>
        <v>1</v>
      </c>
      <c r="D9" s="12">
        <f>SUM(L5)</f>
        <v>15</v>
      </c>
      <c r="E9" s="12" t="s">
        <v>14</v>
      </c>
      <c r="F9" s="12">
        <f>SUM(J5)</f>
        <v>11</v>
      </c>
      <c r="G9" s="13">
        <f>$I$5</f>
        <v>0</v>
      </c>
      <c r="H9" s="252"/>
      <c r="I9" s="253"/>
      <c r="J9" s="253"/>
      <c r="K9" s="253"/>
      <c r="L9" s="253"/>
      <c r="M9" s="254"/>
      <c r="N9" s="313"/>
      <c r="O9" s="45">
        <f>IF(P9="","",IF(P9&gt;R9,1,0))</f>
        <v>1</v>
      </c>
      <c r="P9" s="46">
        <v>15</v>
      </c>
      <c r="Q9" s="45" t="s">
        <v>14</v>
      </c>
      <c r="R9" s="64">
        <v>12</v>
      </c>
      <c r="S9" s="45">
        <f>IF(R9="","",IF(R9&gt;P9,1,0))</f>
        <v>0</v>
      </c>
      <c r="T9" s="313"/>
      <c r="U9" s="39">
        <f>IF(V9="","",IF(V9&gt;X9,1,0))</f>
        <v>1</v>
      </c>
      <c r="V9" s="40">
        <v>15</v>
      </c>
      <c r="W9" s="39" t="s">
        <v>14</v>
      </c>
      <c r="X9" s="59">
        <v>9</v>
      </c>
      <c r="Y9" s="39">
        <f>IF(X9="","",IF(X9&gt;V9,1,0))</f>
        <v>0</v>
      </c>
      <c r="Z9" s="313"/>
      <c r="AA9" s="39">
        <f>IF(AB9="","",IF(AB9&gt;AD9,1,0))</f>
        <v>0</v>
      </c>
      <c r="AB9" s="40">
        <v>13</v>
      </c>
      <c r="AC9" s="39" t="s">
        <v>14</v>
      </c>
      <c r="AD9" s="59">
        <v>15</v>
      </c>
      <c r="AE9" s="39">
        <f>IF(AD9="","",IF(AD9&gt;AB9,1,0))</f>
        <v>1</v>
      </c>
      <c r="AF9" s="313"/>
      <c r="AG9" s="39">
        <f>IF(AH9="","",IF(AH9&gt;AJ9,1,0))</f>
        <v>1</v>
      </c>
      <c r="AH9" s="40">
        <v>15</v>
      </c>
      <c r="AI9" s="39" t="s">
        <v>14</v>
      </c>
      <c r="AJ9" s="59">
        <v>9</v>
      </c>
      <c r="AK9" s="39">
        <f>IF(AJ9="","",IF(AJ9&gt;AH9,1,0))</f>
        <v>0</v>
      </c>
      <c r="AL9" s="317"/>
      <c r="AM9" s="45" t="str">
        <f>IF(AN9="","",IF(AN9&gt;AP9,1,0))</f>
        <v/>
      </c>
      <c r="AN9" s="46"/>
      <c r="AO9" s="45"/>
      <c r="AP9" s="64"/>
      <c r="AQ9" s="45" t="str">
        <f>IF(AP9="","",IF(AP9&gt;AN9,1,0))</f>
        <v/>
      </c>
      <c r="AR9" s="313"/>
      <c r="AS9" s="39" t="str">
        <f>IF(AT9="","",IF(AT9&gt;AV9,1,0))</f>
        <v/>
      </c>
      <c r="AT9" s="40"/>
      <c r="AU9" s="39" t="s">
        <v>14</v>
      </c>
      <c r="AV9" s="59"/>
      <c r="AW9" s="39" t="str">
        <f>IF(AV9="","",IF(AV9&gt;AT9,1,0))</f>
        <v/>
      </c>
      <c r="AX9" s="303"/>
      <c r="AY9" s="45" t="str">
        <f>IF(AZ9="","",IF(AZ9&gt;BB9,1,0))</f>
        <v/>
      </c>
      <c r="AZ9" s="46"/>
      <c r="BA9" s="45" t="s">
        <v>14</v>
      </c>
      <c r="BB9" s="64"/>
      <c r="BC9" s="45" t="str">
        <f>IF(BB9="","",IF(BB9&gt;AZ9,1,0))</f>
        <v/>
      </c>
      <c r="BD9" s="303"/>
      <c r="BE9" s="45" t="str">
        <f>IF(BF9="","",IF(BF9&gt;BH9,1,0))</f>
        <v/>
      </c>
      <c r="BF9" s="46"/>
      <c r="BG9" s="45" t="s">
        <v>14</v>
      </c>
      <c r="BH9" s="64"/>
      <c r="BI9" s="45" t="str">
        <f>IF(BH9="","",IF(BH9&gt;BF9,1,0))</f>
        <v/>
      </c>
      <c r="BJ9" s="294"/>
      <c r="BK9" s="294"/>
      <c r="BL9" s="294"/>
      <c r="BM9" s="292"/>
      <c r="BN9" s="259"/>
      <c r="BO9" s="259"/>
      <c r="BP9" s="259"/>
      <c r="BQ9" s="268"/>
      <c r="BR9" s="259"/>
      <c r="BS9" s="259"/>
      <c r="BT9" s="264"/>
      <c r="BU9" s="245"/>
      <c r="BW9" s="98"/>
    </row>
    <row r="10" spans="1:77" ht="12" customHeight="1" x14ac:dyDescent="0.2">
      <c r="A10" s="372"/>
      <c r="B10" s="375"/>
      <c r="C10" s="11">
        <f>M6</f>
        <v>1</v>
      </c>
      <c r="D10" s="12">
        <f>SUM(L6)</f>
        <v>15</v>
      </c>
      <c r="E10" s="12" t="s">
        <v>14</v>
      </c>
      <c r="F10" s="12">
        <f>SUM(J6)</f>
        <v>10</v>
      </c>
      <c r="G10" s="13">
        <f>I6</f>
        <v>0</v>
      </c>
      <c r="H10" s="252"/>
      <c r="I10" s="253"/>
      <c r="J10" s="253"/>
      <c r="K10" s="253"/>
      <c r="L10" s="253"/>
      <c r="M10" s="254"/>
      <c r="N10" s="313"/>
      <c r="O10" s="45">
        <f>IF(P10="","",IF(P10&gt;R10,1,0))</f>
        <v>0</v>
      </c>
      <c r="P10" s="47">
        <v>7</v>
      </c>
      <c r="Q10" s="45" t="s">
        <v>14</v>
      </c>
      <c r="R10" s="65">
        <v>15</v>
      </c>
      <c r="S10" s="45">
        <f>IF(R10="","",IF(R10&gt;P10,1,0))</f>
        <v>1</v>
      </c>
      <c r="T10" s="313"/>
      <c r="U10" s="39">
        <f>IF(V10="","",IF(V10&gt;X10,1,0))</f>
        <v>0</v>
      </c>
      <c r="V10" s="41">
        <v>14</v>
      </c>
      <c r="W10" s="39" t="s">
        <v>14</v>
      </c>
      <c r="X10" s="60">
        <v>15</v>
      </c>
      <c r="Y10" s="39">
        <f>IF(X10="","",IF(X10&gt;V10,1,0))</f>
        <v>1</v>
      </c>
      <c r="Z10" s="313"/>
      <c r="AA10" s="39">
        <f>IF(AB10="","",IF(AB10&gt;AD10,1,0))</f>
        <v>0</v>
      </c>
      <c r="AB10" s="41">
        <v>10</v>
      </c>
      <c r="AC10" s="39" t="s">
        <v>14</v>
      </c>
      <c r="AD10" s="60">
        <v>15</v>
      </c>
      <c r="AE10" s="39">
        <f>IF(AD10="","",IF(AD10&gt;AB10,1,0))</f>
        <v>1</v>
      </c>
      <c r="AF10" s="313"/>
      <c r="AG10" s="39">
        <f>IF(AH10="","",IF(AH10&gt;AJ10,1,0))</f>
        <v>1</v>
      </c>
      <c r="AH10" s="41">
        <v>15</v>
      </c>
      <c r="AI10" s="39" t="s">
        <v>14</v>
      </c>
      <c r="AJ10" s="60">
        <v>9</v>
      </c>
      <c r="AK10" s="39">
        <f>IF(AJ10="","",IF(AJ10&gt;AH10,1,0))</f>
        <v>0</v>
      </c>
      <c r="AL10" s="317"/>
      <c r="AM10" s="45" t="str">
        <f>IF(AN10="","",IF(AN10&gt;AP10,1,0))</f>
        <v/>
      </c>
      <c r="AN10" s="47"/>
      <c r="AO10" s="45"/>
      <c r="AP10" s="65"/>
      <c r="AQ10" s="45" t="str">
        <f>IF(AP10="","",IF(AP10&gt;AN10,1,0))</f>
        <v/>
      </c>
      <c r="AR10" s="313"/>
      <c r="AS10" s="39" t="str">
        <f>IF(AT10="","",IF(AT10&gt;AV10,1,0))</f>
        <v/>
      </c>
      <c r="AT10" s="41"/>
      <c r="AU10" s="39" t="s">
        <v>14</v>
      </c>
      <c r="AV10" s="60"/>
      <c r="AW10" s="39" t="str">
        <f>IF(AV10="","",IF(AV10&gt;AT10,1,0))</f>
        <v/>
      </c>
      <c r="AX10" s="303"/>
      <c r="AY10" s="45" t="str">
        <f>IF(AZ10="","",IF(AZ10&gt;BB10,1,0))</f>
        <v/>
      </c>
      <c r="AZ10" s="47"/>
      <c r="BA10" s="45" t="s">
        <v>14</v>
      </c>
      <c r="BB10" s="65"/>
      <c r="BC10" s="45" t="str">
        <f>IF(BB10="","",IF(BB10&gt;AZ10,1,0))</f>
        <v/>
      </c>
      <c r="BD10" s="303"/>
      <c r="BE10" s="45" t="str">
        <f>IF(BF10="","",IF(BF10&gt;BH10,1,0))</f>
        <v/>
      </c>
      <c r="BF10" s="47"/>
      <c r="BG10" s="45" t="s">
        <v>14</v>
      </c>
      <c r="BH10" s="65"/>
      <c r="BI10" s="45" t="str">
        <f>IF(BH10="","",IF(BH10&gt;BF10,1,0))</f>
        <v/>
      </c>
      <c r="BJ10" s="294"/>
      <c r="BK10" s="294"/>
      <c r="BL10" s="294"/>
      <c r="BM10" s="292"/>
      <c r="BN10" s="259"/>
      <c r="BO10" s="259"/>
      <c r="BP10" s="259"/>
      <c r="BQ10" s="268"/>
      <c r="BR10" s="259"/>
      <c r="BS10" s="259"/>
      <c r="BT10" s="264"/>
      <c r="BU10" s="245"/>
      <c r="BW10" s="98"/>
    </row>
    <row r="11" spans="1:77" ht="12" customHeight="1" thickBot="1" x14ac:dyDescent="0.25">
      <c r="A11" s="373"/>
      <c r="B11" s="376"/>
      <c r="C11" s="14" t="str">
        <f>M7</f>
        <v/>
      </c>
      <c r="D11" s="15">
        <f>SUM(L7)</f>
        <v>0</v>
      </c>
      <c r="E11" s="15" t="s">
        <v>14</v>
      </c>
      <c r="F11" s="15">
        <f>SUM(J7)</f>
        <v>0</v>
      </c>
      <c r="G11" s="16" t="str">
        <f>I7</f>
        <v/>
      </c>
      <c r="H11" s="255"/>
      <c r="I11" s="256"/>
      <c r="J11" s="256"/>
      <c r="K11" s="256"/>
      <c r="L11" s="256"/>
      <c r="M11" s="257"/>
      <c r="N11" s="314"/>
      <c r="O11" s="45">
        <f>IF(P11="","",IF(P11&gt;R11,1,0))</f>
        <v>0</v>
      </c>
      <c r="P11" s="48">
        <v>9</v>
      </c>
      <c r="Q11" s="66" t="s">
        <v>14</v>
      </c>
      <c r="R11" s="67">
        <v>15</v>
      </c>
      <c r="S11" s="45">
        <f>IF(R11="","",IF(R11&gt;P11,1,0))</f>
        <v>1</v>
      </c>
      <c r="T11" s="314"/>
      <c r="U11" s="39">
        <f>IF(V11="","",IF(V11&gt;X11,1,0))</f>
        <v>0</v>
      </c>
      <c r="V11" s="42">
        <v>9</v>
      </c>
      <c r="W11" s="62" t="s">
        <v>14</v>
      </c>
      <c r="X11" s="61">
        <v>15</v>
      </c>
      <c r="Y11" s="39">
        <f>IF(X11="","",IF(X11&gt;V11,1,0))</f>
        <v>1</v>
      </c>
      <c r="Z11" s="314"/>
      <c r="AA11" s="39" t="str">
        <f>IF(AB11="","",IF(AB11&gt;AD11,1,0))</f>
        <v/>
      </c>
      <c r="AB11" s="42"/>
      <c r="AC11" s="62" t="s">
        <v>14</v>
      </c>
      <c r="AD11" s="61"/>
      <c r="AE11" s="39" t="str">
        <f>IF(AD11="","",IF(AD11&gt;AB11,1,0))</f>
        <v/>
      </c>
      <c r="AF11" s="314"/>
      <c r="AG11" s="39" t="str">
        <f>IF(AH11="","",IF(AH11&gt;AJ11,1,0))</f>
        <v/>
      </c>
      <c r="AH11" s="42"/>
      <c r="AI11" s="62" t="s">
        <v>14</v>
      </c>
      <c r="AJ11" s="61"/>
      <c r="AK11" s="39" t="str">
        <f>IF(AJ11="","",IF(AJ11&gt;AH11,1,0))</f>
        <v/>
      </c>
      <c r="AL11" s="318"/>
      <c r="AM11" s="45" t="str">
        <f>IF(AN11="","",IF(AN11&gt;AP11,1,0))</f>
        <v/>
      </c>
      <c r="AN11" s="48"/>
      <c r="AO11" s="66" t="s">
        <v>14</v>
      </c>
      <c r="AP11" s="67"/>
      <c r="AQ11" s="45" t="str">
        <f>IF(AP11="","",IF(AP11&gt;AN11,1,0))</f>
        <v/>
      </c>
      <c r="AR11" s="314"/>
      <c r="AS11" s="39" t="str">
        <f>IF(AT11="","",IF(AT11&gt;AV11,1,0))</f>
        <v/>
      </c>
      <c r="AT11" s="42"/>
      <c r="AU11" s="62" t="s">
        <v>14</v>
      </c>
      <c r="AV11" s="61"/>
      <c r="AW11" s="39" t="str">
        <f>IF(AV11="","",IF(AV11&gt;AT11,1,0))</f>
        <v/>
      </c>
      <c r="AX11" s="304"/>
      <c r="AY11" s="45" t="str">
        <f>IF(AZ11="","",IF(AZ11&gt;BB11,1,0))</f>
        <v/>
      </c>
      <c r="AZ11" s="48"/>
      <c r="BA11" s="66" t="s">
        <v>14</v>
      </c>
      <c r="BB11" s="67"/>
      <c r="BC11" s="45" t="str">
        <f>IF(BB11="","",IF(BB11&gt;AZ11,1,0))</f>
        <v/>
      </c>
      <c r="BD11" s="304"/>
      <c r="BE11" s="45" t="str">
        <f>IF(BF11="","",IF(BF11&gt;BH11,1,0))</f>
        <v/>
      </c>
      <c r="BF11" s="48"/>
      <c r="BG11" s="66" t="s">
        <v>14</v>
      </c>
      <c r="BH11" s="67"/>
      <c r="BI11" s="45" t="str">
        <f>IF(BH11="","",IF(BH11&gt;BF11,1,0))</f>
        <v/>
      </c>
      <c r="BJ11" s="297"/>
      <c r="BK11" s="297"/>
      <c r="BL11" s="297"/>
      <c r="BM11" s="293"/>
      <c r="BN11" s="260"/>
      <c r="BO11" s="260"/>
      <c r="BP11" s="260"/>
      <c r="BQ11" s="269"/>
      <c r="BR11" s="260"/>
      <c r="BS11" s="260"/>
      <c r="BT11" s="265"/>
      <c r="BU11" s="246"/>
      <c r="BW11" s="98"/>
    </row>
    <row r="12" spans="1:77" ht="12" customHeight="1" x14ac:dyDescent="0.2">
      <c r="A12" s="7">
        <f>H2</f>
        <v>0</v>
      </c>
      <c r="B12" s="377" t="str">
        <f>N4</f>
        <v>⑩</v>
      </c>
      <c r="C12" s="17"/>
      <c r="D12" s="18">
        <f>$R$4</f>
        <v>0</v>
      </c>
      <c r="E12" s="18" t="s">
        <v>14</v>
      </c>
      <c r="F12" s="18">
        <f>O4</f>
        <v>2</v>
      </c>
      <c r="G12" s="19"/>
      <c r="H12" s="344" t="str">
        <f>N8</f>
        <v>⑥</v>
      </c>
      <c r="I12" s="9"/>
      <c r="J12" s="9">
        <f>R8</f>
        <v>2</v>
      </c>
      <c r="K12" s="49" t="s">
        <v>14</v>
      </c>
      <c r="L12" s="18">
        <f>O8</f>
        <v>1</v>
      </c>
      <c r="M12" s="10"/>
      <c r="N12" s="249"/>
      <c r="O12" s="250"/>
      <c r="P12" s="250"/>
      <c r="Q12" s="250"/>
      <c r="R12" s="250"/>
      <c r="S12" s="251"/>
      <c r="T12" s="302" t="s">
        <v>23</v>
      </c>
      <c r="U12" s="35">
        <f>IF(V13="","",SUM(U13:U15))</f>
        <v>1</v>
      </c>
      <c r="V12" s="44"/>
      <c r="W12" s="63" t="s">
        <v>14</v>
      </c>
      <c r="X12" s="43">
        <f>IF(X13="","",SUM(Y13:Y15))</f>
        <v>2</v>
      </c>
      <c r="Y12" s="44"/>
      <c r="Z12" s="312" t="s">
        <v>24</v>
      </c>
      <c r="AA12" s="35">
        <f>IF(AB13="","",SUM(AA13:AA15))</f>
        <v>0</v>
      </c>
      <c r="AB12" s="36"/>
      <c r="AC12" s="58" t="s">
        <v>14</v>
      </c>
      <c r="AD12" s="35">
        <f>IF(AD13="","",SUM(AE13:AE15))</f>
        <v>2</v>
      </c>
      <c r="AE12" s="36"/>
      <c r="AF12" s="385" t="s">
        <v>28</v>
      </c>
      <c r="AG12" s="35">
        <f>IF(AH13="","",SUM(AG13:AG15))</f>
        <v>2</v>
      </c>
      <c r="AH12" s="36"/>
      <c r="AI12" s="58" t="s">
        <v>14</v>
      </c>
      <c r="AJ12" s="35">
        <f>IF(AJ13="","",SUM(AK13:AK15))</f>
        <v>0</v>
      </c>
      <c r="AK12" s="36"/>
      <c r="AL12" s="302"/>
      <c r="AM12" s="35" t="str">
        <f>IF(AN13="","",SUM(AM13:AM15))</f>
        <v/>
      </c>
      <c r="AN12" s="36"/>
      <c r="AO12" s="58" t="s">
        <v>14</v>
      </c>
      <c r="AP12" s="35" t="str">
        <f>IF(AP13="","",SUM(AQ13:AQ15))</f>
        <v/>
      </c>
      <c r="AQ12" s="36"/>
      <c r="AR12" s="299"/>
      <c r="AS12" s="77" t="str">
        <f>IF(AT13="","",SUM(AS13:AS15))</f>
        <v/>
      </c>
      <c r="AT12" s="78"/>
      <c r="AU12" s="18" t="s">
        <v>14</v>
      </c>
      <c r="AV12" s="77" t="str">
        <f>IF(AV13="","",SUM(AW13:AW15))</f>
        <v/>
      </c>
      <c r="AW12" s="78"/>
      <c r="AX12" s="302"/>
      <c r="AY12" s="43" t="str">
        <f>IF(AZ13="","",SUM(AY13:AY15))</f>
        <v/>
      </c>
      <c r="AZ12" s="44"/>
      <c r="BA12" s="63" t="s">
        <v>14</v>
      </c>
      <c r="BB12" s="43" t="str">
        <f>IF(BB13="","",SUM(BC13:BC15))</f>
        <v/>
      </c>
      <c r="BC12" s="44"/>
      <c r="BD12" s="302"/>
      <c r="BE12" s="43" t="str">
        <f>IF(BF13="","",SUM(BE13:BE15))</f>
        <v/>
      </c>
      <c r="BF12" s="44"/>
      <c r="BG12" s="63" t="s">
        <v>14</v>
      </c>
      <c r="BH12" s="43" t="str">
        <f>IF(BH13="","",SUM(BI13:BI15))</f>
        <v/>
      </c>
      <c r="BI12" s="44"/>
      <c r="BJ12" s="296">
        <f>SUMPRODUCT((J12=2)+(D12=2)+(U12=2)+(AA12=2)+(AG12=2)+(AM12=2)+(AS12=2)+(AY12=2)+(BE12=2))</f>
        <v>2</v>
      </c>
      <c r="BK12" s="298" t="s">
        <v>14</v>
      </c>
      <c r="BL12" s="296">
        <f>SUMPRODUCT((L12=2)+(F12=2)+(X12=2)+(AD12=2)+(AJ12=2)+(AP12=2)+(AV12=2)+(BB12=2)+(BH12=2))</f>
        <v>3</v>
      </c>
      <c r="BM12" s="284">
        <f>SUM(BJ12*2)+BL12</f>
        <v>7</v>
      </c>
      <c r="BN12" s="258">
        <f>SUM(D12,J12,O12,U12,AA12,AG12,AM12,AS12,AY12,BE12)</f>
        <v>5</v>
      </c>
      <c r="BO12" s="258" t="s">
        <v>14</v>
      </c>
      <c r="BP12" s="258">
        <f>SUM(F12,L12,X12,AD12,AJ12,AP12,AV12,BB12,BH12)</f>
        <v>7</v>
      </c>
      <c r="BQ12" s="267">
        <f>SUM(BN12/BP12)</f>
        <v>0.7142857142857143</v>
      </c>
      <c r="BR12" s="258">
        <f>SUM(J13,J14,J15,P13,P14,P15,V13,V14,V15,AB13,AB14,AB15,AH13,AH14,AH15,AN13,AN14,AN15,AT13,AT14,AT15,AZ13,AZ14,AZ15,BF13,BF14,BF15,D13,D14,D15)</f>
        <v>151</v>
      </c>
      <c r="BS12" s="258">
        <f>SUM(F13,F14,F15,L13,L14,L15,R13,R14,R15,X13,X14,X15,AD13,AD14,AD15,AJ13,AJ14,AJ15,AP13,AP14,AP15,AV13,AV14,AV15,BB13,BB14,BB15,BH13,BH14,BH15)</f>
        <v>147</v>
      </c>
      <c r="BT12" s="263">
        <f>SUM(BR12/BS12)</f>
        <v>1.0272108843537415</v>
      </c>
      <c r="BU12" s="245">
        <f>$BV12</f>
        <v>4</v>
      </c>
      <c r="BV12">
        <f>RANK(BY12,BY$4:BY$43)</f>
        <v>4</v>
      </c>
      <c r="BW12" s="98">
        <f>IF(BN12=0,0,IF(BP12=0,9,BQ12))</f>
        <v>0.7142857142857143</v>
      </c>
      <c r="BX12">
        <f>IF(BR12=0,0,BT12)</f>
        <v>1.0272108843537415</v>
      </c>
      <c r="BY12">
        <f>BJ12+0.01*BW12+0.00001*BX12</f>
        <v>2.0071531292517006</v>
      </c>
    </row>
    <row r="13" spans="1:77" ht="12" customHeight="1" x14ac:dyDescent="0.2">
      <c r="A13" s="372" t="str">
        <f>N3</f>
        <v>七宝カリブ</v>
      </c>
      <c r="B13" s="375"/>
      <c r="C13" s="11">
        <f>S5</f>
        <v>0</v>
      </c>
      <c r="D13" s="12">
        <f>R5</f>
        <v>13</v>
      </c>
      <c r="E13" s="12">
        <f>R3</f>
        <v>0</v>
      </c>
      <c r="F13" s="12">
        <f>SUM(P5)</f>
        <v>15</v>
      </c>
      <c r="G13" s="13">
        <f>O5</f>
        <v>1</v>
      </c>
      <c r="H13" s="345"/>
      <c r="I13" s="12">
        <f>S9</f>
        <v>0</v>
      </c>
      <c r="J13" s="12">
        <f>R9</f>
        <v>12</v>
      </c>
      <c r="K13" s="12" t="s">
        <v>14</v>
      </c>
      <c r="L13" s="50">
        <f>P9</f>
        <v>15</v>
      </c>
      <c r="M13" s="51">
        <f>O9</f>
        <v>1</v>
      </c>
      <c r="N13" s="252"/>
      <c r="O13" s="253"/>
      <c r="P13" s="253"/>
      <c r="Q13" s="253"/>
      <c r="R13" s="253"/>
      <c r="S13" s="254"/>
      <c r="T13" s="303"/>
      <c r="U13" s="45">
        <f>IF(V13="","",IF(V13&gt;X13,1,0))</f>
        <v>0</v>
      </c>
      <c r="V13" s="46">
        <v>12</v>
      </c>
      <c r="W13" s="45" t="s">
        <v>14</v>
      </c>
      <c r="X13" s="64">
        <v>15</v>
      </c>
      <c r="Y13" s="45">
        <f>IF(X13="","",IF(X13&gt;V13,1,0))</f>
        <v>1</v>
      </c>
      <c r="Z13" s="313"/>
      <c r="AA13" s="39">
        <f>IF(AB13="","",IF(AB13&gt;AD13,1,0))</f>
        <v>0</v>
      </c>
      <c r="AB13" s="40">
        <v>10</v>
      </c>
      <c r="AC13" s="39" t="s">
        <v>14</v>
      </c>
      <c r="AD13" s="59">
        <v>15</v>
      </c>
      <c r="AE13" s="39">
        <f>IF(AD13="","",IF(AD13&gt;AB13,1,0))</f>
        <v>1</v>
      </c>
      <c r="AF13" s="386"/>
      <c r="AG13" s="39">
        <f>IF(AH13="","",IF(AH13&gt;AJ13,1,0))</f>
        <v>1</v>
      </c>
      <c r="AH13" s="40">
        <v>15</v>
      </c>
      <c r="AI13" s="12" t="s">
        <v>14</v>
      </c>
      <c r="AJ13" s="59">
        <v>12</v>
      </c>
      <c r="AK13" s="39">
        <f>IF(AJ13="","",IF(AJ13&gt;AH13,1,0))</f>
        <v>0</v>
      </c>
      <c r="AL13" s="303"/>
      <c r="AM13" s="39" t="str">
        <f>IF(AN13="","",IF(AN13&gt;AP13,1,0))</f>
        <v/>
      </c>
      <c r="AN13" s="40"/>
      <c r="AO13" s="39" t="s">
        <v>14</v>
      </c>
      <c r="AP13" s="59"/>
      <c r="AQ13" s="39" t="str">
        <f>IF(AP13="","",IF(AP13&gt;AN13,1,0))</f>
        <v/>
      </c>
      <c r="AR13" s="300"/>
      <c r="AS13" s="12" t="str">
        <f>IF(AT13="","",IF(AT13&gt;AV13,1,0))</f>
        <v/>
      </c>
      <c r="AT13" s="18"/>
      <c r="AU13" s="12" t="s">
        <v>14</v>
      </c>
      <c r="AV13" s="81"/>
      <c r="AW13" s="12" t="str">
        <f>IF(AV13="","",IF(AV13&gt;AT13,1,0))</f>
        <v/>
      </c>
      <c r="AX13" s="303"/>
      <c r="AY13" s="45" t="str">
        <f>IF(AZ13="","",IF(AZ13&gt;BB13,1,0))</f>
        <v/>
      </c>
      <c r="AZ13" s="46"/>
      <c r="BA13" s="45" t="s">
        <v>14</v>
      </c>
      <c r="BB13" s="64"/>
      <c r="BC13" s="45" t="str">
        <f>IF(BB13="","",IF(BB13&gt;AZ13,1,0))</f>
        <v/>
      </c>
      <c r="BD13" s="303"/>
      <c r="BE13" s="45" t="str">
        <f>IF(BF13="","",IF(BF13&gt;BH13,1,0))</f>
        <v/>
      </c>
      <c r="BF13" s="46"/>
      <c r="BG13" s="45" t="s">
        <v>14</v>
      </c>
      <c r="BH13" s="64"/>
      <c r="BI13" s="45" t="str">
        <f>IF(BH13="","",IF(BH13&gt;BF13,1,0))</f>
        <v/>
      </c>
      <c r="BJ13" s="294"/>
      <c r="BK13" s="294"/>
      <c r="BL13" s="294"/>
      <c r="BM13" s="285"/>
      <c r="BN13" s="259"/>
      <c r="BO13" s="259"/>
      <c r="BP13" s="259"/>
      <c r="BQ13" s="268"/>
      <c r="BR13" s="259"/>
      <c r="BS13" s="259"/>
      <c r="BT13" s="264"/>
      <c r="BU13" s="245"/>
      <c r="BW13" s="98"/>
    </row>
    <row r="14" spans="1:77" ht="12" customHeight="1" x14ac:dyDescent="0.2">
      <c r="A14" s="372"/>
      <c r="B14" s="375"/>
      <c r="C14" s="11">
        <f>S6</f>
        <v>0</v>
      </c>
      <c r="D14" s="12">
        <f>R6</f>
        <v>9</v>
      </c>
      <c r="E14" s="12" t="s">
        <v>14</v>
      </c>
      <c r="F14" s="12">
        <f>SUM(P6)</f>
        <v>15</v>
      </c>
      <c r="G14" s="13">
        <f>O6</f>
        <v>1</v>
      </c>
      <c r="H14" s="345"/>
      <c r="I14" s="12">
        <f>S10</f>
        <v>1</v>
      </c>
      <c r="J14" s="12">
        <f>R10</f>
        <v>15</v>
      </c>
      <c r="K14" s="12" t="s">
        <v>14</v>
      </c>
      <c r="L14" s="50">
        <f>P10</f>
        <v>7</v>
      </c>
      <c r="M14" s="19">
        <f>O10</f>
        <v>0</v>
      </c>
      <c r="N14" s="252"/>
      <c r="O14" s="253"/>
      <c r="P14" s="253"/>
      <c r="Q14" s="253"/>
      <c r="R14" s="253"/>
      <c r="S14" s="254"/>
      <c r="T14" s="303"/>
      <c r="U14" s="45">
        <f>IF(V14="","",IF(V14&gt;X14,1,0))</f>
        <v>1</v>
      </c>
      <c r="V14" s="47">
        <v>15</v>
      </c>
      <c r="W14" s="45" t="s">
        <v>14</v>
      </c>
      <c r="X14" s="65">
        <v>7</v>
      </c>
      <c r="Y14" s="45">
        <f>IF(X14="","",IF(X14&gt;V14,1,0))</f>
        <v>0</v>
      </c>
      <c r="Z14" s="313"/>
      <c r="AA14" s="39">
        <f>IF(AB14="","",IF(AB14&gt;AD14,1,0))</f>
        <v>0</v>
      </c>
      <c r="AB14" s="41">
        <v>11</v>
      </c>
      <c r="AC14" s="39" t="s">
        <v>14</v>
      </c>
      <c r="AD14" s="60">
        <v>15</v>
      </c>
      <c r="AE14" s="39">
        <f>IF(AD14="","",IF(AD14&gt;AB14,1,0))</f>
        <v>1</v>
      </c>
      <c r="AF14" s="386"/>
      <c r="AG14" s="39">
        <f>IF(AH14="","",IF(AH14&gt;AJ14,1,0))</f>
        <v>1</v>
      </c>
      <c r="AH14" s="41">
        <v>15</v>
      </c>
      <c r="AI14" s="12" t="s">
        <v>14</v>
      </c>
      <c r="AJ14" s="60">
        <v>7</v>
      </c>
      <c r="AK14" s="39">
        <f>IF(AJ14="","",IF(AJ14&gt;AH14,1,0))</f>
        <v>0</v>
      </c>
      <c r="AL14" s="303"/>
      <c r="AM14" s="39" t="str">
        <f>IF(AN14="","",IF(AN14&gt;AP14,1,0))</f>
        <v/>
      </c>
      <c r="AN14" s="41"/>
      <c r="AO14" s="39" t="s">
        <v>14</v>
      </c>
      <c r="AP14" s="60"/>
      <c r="AQ14" s="39" t="str">
        <f>IF(AP14="","",IF(AP14&gt;AN14,1,0))</f>
        <v/>
      </c>
      <c r="AR14" s="300"/>
      <c r="AS14" s="12" t="str">
        <f>IF(AT14="","",IF(AT14&gt;AV14,1,0))</f>
        <v/>
      </c>
      <c r="AT14" s="12"/>
      <c r="AU14" s="12" t="s">
        <v>14</v>
      </c>
      <c r="AV14" s="50"/>
      <c r="AW14" s="12" t="str">
        <f>IF(AV14="","",IF(AV14&gt;AT14,1,0))</f>
        <v/>
      </c>
      <c r="AX14" s="303"/>
      <c r="AY14" s="45" t="str">
        <f>IF(AZ14="","",IF(AZ14&gt;BB14,1,0))</f>
        <v/>
      </c>
      <c r="AZ14" s="47"/>
      <c r="BA14" s="45" t="s">
        <v>14</v>
      </c>
      <c r="BB14" s="65"/>
      <c r="BC14" s="45" t="str">
        <f>IF(BB14="","",IF(BB14&gt;AZ14,1,0))</f>
        <v/>
      </c>
      <c r="BD14" s="303"/>
      <c r="BE14" s="45" t="str">
        <f>IF(BF14="","",IF(BF14&gt;BH14,1,0))</f>
        <v/>
      </c>
      <c r="BF14" s="47"/>
      <c r="BG14" s="45" t="s">
        <v>14</v>
      </c>
      <c r="BH14" s="65"/>
      <c r="BI14" s="45" t="str">
        <f>IF(BH14="","",IF(BH14&gt;BF14,1,0))</f>
        <v/>
      </c>
      <c r="BJ14" s="294"/>
      <c r="BK14" s="294"/>
      <c r="BL14" s="294"/>
      <c r="BM14" s="285"/>
      <c r="BN14" s="259"/>
      <c r="BO14" s="259"/>
      <c r="BP14" s="259"/>
      <c r="BQ14" s="268"/>
      <c r="BR14" s="259"/>
      <c r="BS14" s="259"/>
      <c r="BT14" s="264"/>
      <c r="BU14" s="245"/>
      <c r="BW14" s="98"/>
    </row>
    <row r="15" spans="1:77" ht="12" customHeight="1" thickBot="1" x14ac:dyDescent="0.25">
      <c r="A15" s="373"/>
      <c r="B15" s="378"/>
      <c r="C15" s="20" t="str">
        <f>S7</f>
        <v/>
      </c>
      <c r="D15" s="21">
        <f>R7</f>
        <v>0</v>
      </c>
      <c r="E15" s="21" t="s">
        <v>14</v>
      </c>
      <c r="F15" s="21">
        <f>SUM(P7)</f>
        <v>0</v>
      </c>
      <c r="G15" s="22" t="str">
        <f>O7</f>
        <v/>
      </c>
      <c r="H15" s="346"/>
      <c r="I15" s="15">
        <f>S11</f>
        <v>1</v>
      </c>
      <c r="J15" s="15">
        <f>R11</f>
        <v>15</v>
      </c>
      <c r="K15" s="15" t="s">
        <v>14</v>
      </c>
      <c r="L15" s="52">
        <f>P11</f>
        <v>9</v>
      </c>
      <c r="M15" s="53">
        <f>O11</f>
        <v>0</v>
      </c>
      <c r="N15" s="255"/>
      <c r="O15" s="256"/>
      <c r="P15" s="256"/>
      <c r="Q15" s="256"/>
      <c r="R15" s="256"/>
      <c r="S15" s="257"/>
      <c r="T15" s="304"/>
      <c r="U15" s="45">
        <f>IF(V15="","",IF(V15&gt;X15,1,0))</f>
        <v>0</v>
      </c>
      <c r="V15" s="48">
        <v>9</v>
      </c>
      <c r="W15" s="66"/>
      <c r="X15" s="67">
        <v>15</v>
      </c>
      <c r="Y15" s="45">
        <f>IF(X15="","",IF(X15&gt;V15,1,0))</f>
        <v>1</v>
      </c>
      <c r="Z15" s="314"/>
      <c r="AA15" s="39" t="str">
        <f>IF(AB15="","",IF(AB15&gt;AD15,1,0))</f>
        <v/>
      </c>
      <c r="AB15" s="42"/>
      <c r="AC15" s="62" t="s">
        <v>14</v>
      </c>
      <c r="AD15" s="61"/>
      <c r="AE15" s="39" t="str">
        <f>IF(AD15="","",IF(AD15&gt;AB15,1,0))</f>
        <v/>
      </c>
      <c r="AF15" s="387"/>
      <c r="AG15" s="39" t="str">
        <f>IF(AH15="","",IF(AH15&gt;AJ15,1,0))</f>
        <v/>
      </c>
      <c r="AH15" s="42"/>
      <c r="AI15" s="15" t="s">
        <v>14</v>
      </c>
      <c r="AJ15" s="61"/>
      <c r="AK15" s="39" t="str">
        <f>IF(AJ15="","",IF(AJ15&gt;AH15,1,0))</f>
        <v/>
      </c>
      <c r="AL15" s="304"/>
      <c r="AM15" s="39" t="str">
        <f>IF(AN15="","",IF(AN15&gt;AP15,1,0))</f>
        <v/>
      </c>
      <c r="AN15" s="42"/>
      <c r="AO15" s="62" t="s">
        <v>14</v>
      </c>
      <c r="AP15" s="61"/>
      <c r="AQ15" s="39" t="str">
        <f>IF(AP15="","",IF(AP15&gt;AN15,1,0))</f>
        <v/>
      </c>
      <c r="AR15" s="308"/>
      <c r="AS15" s="12" t="str">
        <f>IF(AT15="","",IF(AT15&gt;AV15,1,0))</f>
        <v/>
      </c>
      <c r="AT15" s="15"/>
      <c r="AU15" s="15" t="s">
        <v>14</v>
      </c>
      <c r="AV15" s="52"/>
      <c r="AW15" s="12" t="str">
        <f>IF(AV15="","",IF(AV15&gt;AT15,1,0))</f>
        <v/>
      </c>
      <c r="AX15" s="304"/>
      <c r="AY15" s="45" t="str">
        <f>IF(AZ15="","",IF(AZ15&gt;BB15,1,0))</f>
        <v/>
      </c>
      <c r="AZ15" s="48"/>
      <c r="BA15" s="66" t="s">
        <v>14</v>
      </c>
      <c r="BB15" s="67"/>
      <c r="BC15" s="45" t="str">
        <f>IF(BB15="","",IF(BB15&gt;AZ15,1,0))</f>
        <v/>
      </c>
      <c r="BD15" s="304"/>
      <c r="BE15" s="45" t="str">
        <f>IF(BF15="","",IF(BF15&gt;BH15,1,0))</f>
        <v/>
      </c>
      <c r="BF15" s="48"/>
      <c r="BG15" s="66" t="s">
        <v>14</v>
      </c>
      <c r="BH15" s="67"/>
      <c r="BI15" s="45" t="str">
        <f>IF(BH15="","",IF(BH15&gt;BF15,1,0))</f>
        <v/>
      </c>
      <c r="BJ15" s="297"/>
      <c r="BK15" s="297"/>
      <c r="BL15" s="297"/>
      <c r="BM15" s="286"/>
      <c r="BN15" s="260"/>
      <c r="BO15" s="260"/>
      <c r="BP15" s="260"/>
      <c r="BQ15" s="269"/>
      <c r="BR15" s="260"/>
      <c r="BS15" s="260"/>
      <c r="BT15" s="265"/>
      <c r="BU15" s="246"/>
      <c r="BW15" s="98"/>
    </row>
    <row r="16" spans="1:77" ht="12" customHeight="1" x14ac:dyDescent="0.2">
      <c r="A16" s="7">
        <f>N2</f>
        <v>0</v>
      </c>
      <c r="B16" s="374" t="str">
        <f>T4</f>
        <v>⑦</v>
      </c>
      <c r="C16" s="8"/>
      <c r="D16" s="9">
        <f>X4</f>
        <v>0</v>
      </c>
      <c r="E16" s="9" t="s">
        <v>14</v>
      </c>
      <c r="F16" s="9">
        <f>U4</f>
        <v>2</v>
      </c>
      <c r="G16" s="10"/>
      <c r="H16" s="319" t="str">
        <f>$T$8</f>
        <v>⑪</v>
      </c>
      <c r="I16" s="9"/>
      <c r="J16" s="9">
        <f>X8</f>
        <v>2</v>
      </c>
      <c r="K16" s="9" t="s">
        <v>14</v>
      </c>
      <c r="L16" s="23">
        <f>SUM(U8)</f>
        <v>1</v>
      </c>
      <c r="M16" s="10"/>
      <c r="N16" s="305" t="str">
        <f>T12</f>
        <v>③</v>
      </c>
      <c r="O16" s="9"/>
      <c r="P16" s="9">
        <f>X12</f>
        <v>2</v>
      </c>
      <c r="Q16" s="9" t="s">
        <v>14</v>
      </c>
      <c r="R16" s="49">
        <f>U12</f>
        <v>1</v>
      </c>
      <c r="S16" s="10"/>
      <c r="T16" s="249"/>
      <c r="U16" s="250"/>
      <c r="V16" s="250"/>
      <c r="W16" s="250"/>
      <c r="X16" s="250"/>
      <c r="Y16" s="251"/>
      <c r="Z16" s="312" t="s">
        <v>31</v>
      </c>
      <c r="AA16" s="35">
        <f>IF(AB17="","",SUM(AA17:AA19))</f>
        <v>0</v>
      </c>
      <c r="AB16" s="36"/>
      <c r="AC16" s="58" t="s">
        <v>14</v>
      </c>
      <c r="AD16" s="35">
        <f>IF(AD17="","",SUM(AE17:AE19))</f>
        <v>2</v>
      </c>
      <c r="AE16" s="36"/>
      <c r="AF16" s="312" t="s">
        <v>25</v>
      </c>
      <c r="AG16" s="35">
        <f>IF(AH17="","",SUM(AG17:AG19))</f>
        <v>1</v>
      </c>
      <c r="AH16" s="36"/>
      <c r="AI16" s="58" t="s">
        <v>14</v>
      </c>
      <c r="AJ16" s="35">
        <f>IF(AJ17="","",SUM(AK17:AK19))</f>
        <v>2</v>
      </c>
      <c r="AK16" s="36"/>
      <c r="AL16" s="299"/>
      <c r="AM16" s="77" t="str">
        <f>IF(AN17="","",SUM(AM17:AM19))</f>
        <v/>
      </c>
      <c r="AN16" s="78"/>
      <c r="AO16" s="18" t="s">
        <v>14</v>
      </c>
      <c r="AP16" s="77" t="str">
        <f>IF(AP17="","",SUM(AQ17:AQ19))</f>
        <v/>
      </c>
      <c r="AQ16" s="78"/>
      <c r="AR16" s="312"/>
      <c r="AS16" s="35" t="str">
        <f>IF(AT17="","",SUM(AS17:AS19))</f>
        <v/>
      </c>
      <c r="AT16" s="36"/>
      <c r="AU16" s="58" t="s">
        <v>14</v>
      </c>
      <c r="AV16" s="35" t="str">
        <f>IF(AV17="","",SUM(AW17:AW19))</f>
        <v/>
      </c>
      <c r="AW16" s="36"/>
      <c r="AX16" s="302"/>
      <c r="AY16" s="43" t="str">
        <f>IF(AZ17="","",SUM(AY17:AY19))</f>
        <v/>
      </c>
      <c r="AZ16" s="44"/>
      <c r="BA16" s="63" t="s">
        <v>14</v>
      </c>
      <c r="BB16" s="43" t="str">
        <f>IF(BB17="","",SUM(BC17:BC19))</f>
        <v/>
      </c>
      <c r="BC16" s="44"/>
      <c r="BD16" s="302"/>
      <c r="BE16" s="43" t="str">
        <f>IF(BF17="","",SUM(BE17:BE19))</f>
        <v/>
      </c>
      <c r="BF16" s="44"/>
      <c r="BG16" s="63" t="s">
        <v>14</v>
      </c>
      <c r="BH16" s="43" t="str">
        <f>IF(BH17="","",SUM(BI17:BI19))</f>
        <v/>
      </c>
      <c r="BI16" s="44"/>
      <c r="BJ16" s="296">
        <f>SUMPRODUCT((J16=2)+(P16=2)+(D16=2)+(AA16=2)+(AG16=2)+(AM16=2)+(AS16=2)+(AY16=2)+(BE16=2))</f>
        <v>2</v>
      </c>
      <c r="BK16" s="298" t="s">
        <v>14</v>
      </c>
      <c r="BL16" s="296">
        <f>SUMPRODUCT((L16=2)+(R16=2)+(F16=2)+(AD16=2)+(AJ16=2)+(AP16=2)+(AV16=2)+(BB16=2)+(BH16=2))</f>
        <v>3</v>
      </c>
      <c r="BM16" s="284">
        <f>SUM(BJ16*2)+BL16</f>
        <v>7</v>
      </c>
      <c r="BN16" s="258">
        <f>SUM(D16,J16,P16,U16,AA16,AG16,AM16,AS16,AY16,BE16)</f>
        <v>5</v>
      </c>
      <c r="BO16" s="258" t="s">
        <v>14</v>
      </c>
      <c r="BP16" s="258">
        <f>SUM(F16,L16,R16,AD16,AJ16,AP16,AV16,BB16,BH16)</f>
        <v>8</v>
      </c>
      <c r="BQ16" s="267">
        <f>SUM(BN16/BP16)</f>
        <v>0.625</v>
      </c>
      <c r="BR16" s="258">
        <f>SUM(J17,J18,J19,P17,P18,P19,V17,V18,V19,AB17,AB18,AB19,AH17,AH18,AH19,AN17,AN18,AN19,AT17,AT18,AT19,AZ17,AZ18,AZ19,BF17,BF18,BF19,D17,D18,D19)</f>
        <v>151</v>
      </c>
      <c r="BS16" s="258">
        <f>SUM(F17,F18,F19,L17,L18,L19,R17,R18,R19,X17,X18,X19,AD17,AD18,AD19,AJ17,AJ18,AJ19,AP17,AP18,AP19,AV17,AV18,AV19,BB17,BB18,BB19,BH17,BH18,BH19)</f>
        <v>173</v>
      </c>
      <c r="BT16" s="263">
        <f>SUM(BR16/BS16)</f>
        <v>0.87283236994219648</v>
      </c>
      <c r="BU16" s="245">
        <f>$BV16</f>
        <v>5</v>
      </c>
      <c r="BV16">
        <f>RANK(BY16,BY$4:BY$43)</f>
        <v>5</v>
      </c>
      <c r="BW16" s="98">
        <f>IF(BN16=0,0,IF(BP16=0,9,BQ16))</f>
        <v>0.625</v>
      </c>
      <c r="BX16">
        <f>IF(BR16=0,0,BT16)</f>
        <v>0.87283236994219648</v>
      </c>
      <c r="BY16">
        <f>BJ16+0.01*BW16+0.00001*BX16</f>
        <v>2.0062587283236994</v>
      </c>
    </row>
    <row r="17" spans="1:77" ht="12" customHeight="1" thickBot="1" x14ac:dyDescent="0.25">
      <c r="A17" s="372" t="str">
        <f>T3</f>
        <v>ワルキューレ</v>
      </c>
      <c r="B17" s="375"/>
      <c r="C17" s="11">
        <f>Y5</f>
        <v>0</v>
      </c>
      <c r="D17" s="12">
        <f>X5</f>
        <v>13</v>
      </c>
      <c r="E17" s="12" t="s">
        <v>14</v>
      </c>
      <c r="F17" s="12">
        <f>V5</f>
        <v>15</v>
      </c>
      <c r="G17" s="13">
        <f>U5</f>
        <v>1</v>
      </c>
      <c r="H17" s="320"/>
      <c r="I17" s="12">
        <f>Y9</f>
        <v>0</v>
      </c>
      <c r="J17" s="12">
        <f>X9</f>
        <v>9</v>
      </c>
      <c r="K17" s="12" t="s">
        <v>14</v>
      </c>
      <c r="L17" s="12">
        <f>V9</f>
        <v>15</v>
      </c>
      <c r="M17" s="13">
        <f>U9</f>
        <v>1</v>
      </c>
      <c r="N17" s="306"/>
      <c r="O17" s="50">
        <f>Y13</f>
        <v>1</v>
      </c>
      <c r="P17" s="13">
        <f>X13</f>
        <v>15</v>
      </c>
      <c r="Q17" s="12" t="s">
        <v>14</v>
      </c>
      <c r="R17" s="50">
        <f>V13</f>
        <v>12</v>
      </c>
      <c r="S17" s="13">
        <f>U13</f>
        <v>0</v>
      </c>
      <c r="T17" s="252"/>
      <c r="U17" s="253"/>
      <c r="V17" s="253"/>
      <c r="W17" s="253"/>
      <c r="X17" s="253"/>
      <c r="Y17" s="254"/>
      <c r="Z17" s="313"/>
      <c r="AA17" s="39">
        <f>IF(AB17="","",IF(AB17&gt;AD17,1,0))</f>
        <v>0</v>
      </c>
      <c r="AB17" s="40">
        <v>6</v>
      </c>
      <c r="AC17" s="12" t="s">
        <v>14</v>
      </c>
      <c r="AD17" s="59">
        <v>15</v>
      </c>
      <c r="AE17" s="39">
        <f>IF(AD17="","",IF(AD17&gt;AB17,1,0))</f>
        <v>1</v>
      </c>
      <c r="AF17" s="313"/>
      <c r="AG17" s="39">
        <f>IF(AH17="","",IF(AH17&gt;AJ17,1,0))</f>
        <v>0</v>
      </c>
      <c r="AH17" s="40">
        <v>8</v>
      </c>
      <c r="AI17" s="39" t="s">
        <v>14</v>
      </c>
      <c r="AJ17" s="59">
        <v>15</v>
      </c>
      <c r="AK17" s="39">
        <f>IF(AJ17="","",IF(AJ17&gt;AH17,1,0))</f>
        <v>1</v>
      </c>
      <c r="AL17" s="300"/>
      <c r="AM17" s="12" t="str">
        <f>IF(AN17="","",IF(AN17&gt;AP17,1,0))</f>
        <v/>
      </c>
      <c r="AN17" s="18"/>
      <c r="AO17" s="12" t="s">
        <v>14</v>
      </c>
      <c r="AP17" s="81"/>
      <c r="AQ17" s="12" t="str">
        <f>IF(AP17="","",IF(AP17&gt;AN17,1,0))</f>
        <v/>
      </c>
      <c r="AR17" s="313"/>
      <c r="AS17" s="39" t="str">
        <f>IF(AT17="","",IF(AT17&gt;AV17,1,0))</f>
        <v/>
      </c>
      <c r="AT17" s="40"/>
      <c r="AU17" s="39" t="s">
        <v>14</v>
      </c>
      <c r="AV17" s="59"/>
      <c r="AW17" s="39" t="str">
        <f>IF(AV17="","",IF(AV17&gt;AT17,1,0))</f>
        <v/>
      </c>
      <c r="AX17" s="303"/>
      <c r="AY17" s="45" t="str">
        <f>IF(AZ17="","",IF(AZ17&gt;BB17,1,0))</f>
        <v/>
      </c>
      <c r="AZ17" s="46"/>
      <c r="BA17" s="45" t="s">
        <v>14</v>
      </c>
      <c r="BB17" s="64"/>
      <c r="BC17" s="45" t="str">
        <f>IF(BB17="","",IF(BB17&gt;AZ17,1,0))</f>
        <v/>
      </c>
      <c r="BD17" s="303"/>
      <c r="BE17" s="45" t="str">
        <f>IF(BF17="","",IF(BF17&gt;BH17,1,0))</f>
        <v/>
      </c>
      <c r="BF17" s="46"/>
      <c r="BG17" s="45" t="s">
        <v>14</v>
      </c>
      <c r="BH17" s="64"/>
      <c r="BI17" s="45" t="str">
        <f>IF(BH17="","",IF(BH17&gt;BF17,1,0))</f>
        <v/>
      </c>
      <c r="BJ17" s="294"/>
      <c r="BK17" s="294"/>
      <c r="BL17" s="294"/>
      <c r="BM17" s="285"/>
      <c r="BN17" s="259"/>
      <c r="BO17" s="259"/>
      <c r="BP17" s="259"/>
      <c r="BQ17" s="268"/>
      <c r="BR17" s="259"/>
      <c r="BS17" s="259"/>
      <c r="BT17" s="264"/>
      <c r="BU17" s="245"/>
      <c r="BW17" s="98"/>
    </row>
    <row r="18" spans="1:77" ht="12" customHeight="1" x14ac:dyDescent="0.2">
      <c r="A18" s="372"/>
      <c r="B18" s="375"/>
      <c r="C18" s="11">
        <f>Y6</f>
        <v>0</v>
      </c>
      <c r="D18" s="12">
        <f>X6</f>
        <v>11</v>
      </c>
      <c r="E18" s="23" t="s">
        <v>14</v>
      </c>
      <c r="F18" s="12">
        <f>V6</f>
        <v>15</v>
      </c>
      <c r="G18" s="13">
        <f>U6</f>
        <v>1</v>
      </c>
      <c r="H18" s="320"/>
      <c r="I18" s="12">
        <f>Y10</f>
        <v>1</v>
      </c>
      <c r="J18" s="12">
        <f>X10</f>
        <v>15</v>
      </c>
      <c r="K18" s="12" t="s">
        <v>14</v>
      </c>
      <c r="L18" s="12">
        <f>V10</f>
        <v>14</v>
      </c>
      <c r="M18" s="13">
        <f>U10</f>
        <v>0</v>
      </c>
      <c r="N18" s="306"/>
      <c r="O18" s="50">
        <f>Y14</f>
        <v>0</v>
      </c>
      <c r="P18" s="13">
        <f>X14</f>
        <v>7</v>
      </c>
      <c r="Q18" s="12" t="s">
        <v>14</v>
      </c>
      <c r="R18" s="50">
        <f>V14</f>
        <v>15</v>
      </c>
      <c r="S18" s="13">
        <f>U14</f>
        <v>1</v>
      </c>
      <c r="T18" s="252"/>
      <c r="U18" s="253"/>
      <c r="V18" s="253"/>
      <c r="W18" s="253"/>
      <c r="X18" s="253"/>
      <c r="Y18" s="254"/>
      <c r="Z18" s="313"/>
      <c r="AA18" s="39">
        <f>IF(AB18="","",IF(AB18&gt;AD18,1,0))</f>
        <v>0</v>
      </c>
      <c r="AB18" s="41">
        <v>10</v>
      </c>
      <c r="AC18" s="12" t="s">
        <v>14</v>
      </c>
      <c r="AD18" s="60">
        <v>15</v>
      </c>
      <c r="AE18" s="39">
        <f>IF(AD18="","",IF(AD18&gt;AB18,1,0))</f>
        <v>1</v>
      </c>
      <c r="AF18" s="313"/>
      <c r="AG18" s="39">
        <f>IF(AH18="","",IF(AH18&gt;AJ18,1,0))</f>
        <v>1</v>
      </c>
      <c r="AH18" s="41">
        <v>15</v>
      </c>
      <c r="AI18" s="39" t="s">
        <v>14</v>
      </c>
      <c r="AJ18" s="60">
        <v>9</v>
      </c>
      <c r="AK18" s="39">
        <f>IF(AJ18="","",IF(AJ18&gt;AH18,1,0))</f>
        <v>0</v>
      </c>
      <c r="AL18" s="300"/>
      <c r="AM18" s="12" t="str">
        <f>IF(AN18="","",IF(AN18&gt;AP18,1,0))</f>
        <v/>
      </c>
      <c r="AN18" s="12"/>
      <c r="AO18" s="12" t="s">
        <v>14</v>
      </c>
      <c r="AP18" s="50"/>
      <c r="AQ18" s="12" t="str">
        <f>IF(AP18="","",IF(AP18&gt;AN18,1,0))</f>
        <v/>
      </c>
      <c r="AR18" s="313"/>
      <c r="AS18" s="39" t="str">
        <f>IF(AT18="","",IF(AT18&gt;AV18,1,0))</f>
        <v/>
      </c>
      <c r="AT18" s="41"/>
      <c r="AU18" s="39" t="s">
        <v>14</v>
      </c>
      <c r="AV18" s="60"/>
      <c r="AW18" s="39" t="str">
        <f>IF(AV18="","",IF(AV18&gt;AT18,1,0))</f>
        <v/>
      </c>
      <c r="AX18" s="303"/>
      <c r="AY18" s="45" t="str">
        <f>IF(AZ18="","",IF(AZ18&gt;BB18,1,0))</f>
        <v/>
      </c>
      <c r="AZ18" s="47"/>
      <c r="BA18" s="45" t="s">
        <v>14</v>
      </c>
      <c r="BB18" s="65"/>
      <c r="BC18" s="45" t="str">
        <f>IF(BB18="","",IF(BB18&gt;AZ18,1,0))</f>
        <v/>
      </c>
      <c r="BD18" s="303"/>
      <c r="BE18" s="45" t="str">
        <f>IF(BF18="","",IF(BF18&gt;BH18,1,0))</f>
        <v/>
      </c>
      <c r="BF18" s="47"/>
      <c r="BG18" s="45" t="s">
        <v>14</v>
      </c>
      <c r="BH18" s="65"/>
      <c r="BI18" s="45" t="str">
        <f>IF(BH18="","",IF(BH18&gt;BF18,1,0))</f>
        <v/>
      </c>
      <c r="BJ18" s="294"/>
      <c r="BK18" s="294"/>
      <c r="BL18" s="294"/>
      <c r="BM18" s="285"/>
      <c r="BN18" s="259"/>
      <c r="BO18" s="259"/>
      <c r="BP18" s="259"/>
      <c r="BQ18" s="268"/>
      <c r="BR18" s="259"/>
      <c r="BS18" s="259"/>
      <c r="BT18" s="264"/>
      <c r="BU18" s="245"/>
      <c r="BW18" s="98"/>
    </row>
    <row r="19" spans="1:77" ht="12" customHeight="1" thickBot="1" x14ac:dyDescent="0.25">
      <c r="A19" s="373"/>
      <c r="B19" s="378"/>
      <c r="C19" s="14" t="str">
        <f>Y7</f>
        <v/>
      </c>
      <c r="D19" s="15">
        <f>X7</f>
        <v>0</v>
      </c>
      <c r="E19" s="15" t="s">
        <v>14</v>
      </c>
      <c r="F19" s="15">
        <f>V7</f>
        <v>0</v>
      </c>
      <c r="G19" s="16" t="str">
        <f>U7</f>
        <v/>
      </c>
      <c r="H19" s="321"/>
      <c r="I19" s="15">
        <f>Y11</f>
        <v>1</v>
      </c>
      <c r="J19" s="15">
        <f>X11</f>
        <v>15</v>
      </c>
      <c r="K19" s="15" t="s">
        <v>14</v>
      </c>
      <c r="L19" s="15">
        <f>V11</f>
        <v>9</v>
      </c>
      <c r="M19" s="16">
        <f>U11</f>
        <v>0</v>
      </c>
      <c r="N19" s="315"/>
      <c r="O19" s="52">
        <f>Y15</f>
        <v>1</v>
      </c>
      <c r="P19" s="16">
        <f>X15</f>
        <v>15</v>
      </c>
      <c r="Q19" s="15" t="s">
        <v>14</v>
      </c>
      <c r="R19" s="52">
        <f>V15</f>
        <v>9</v>
      </c>
      <c r="S19" s="16">
        <f>U15</f>
        <v>0</v>
      </c>
      <c r="T19" s="255"/>
      <c r="U19" s="256"/>
      <c r="V19" s="256"/>
      <c r="W19" s="256"/>
      <c r="X19" s="256"/>
      <c r="Y19" s="257"/>
      <c r="Z19" s="314"/>
      <c r="AA19" s="39" t="str">
        <f>IF(AB19="","",IF(AB19&gt;AD19,1,0))</f>
        <v/>
      </c>
      <c r="AB19" s="42"/>
      <c r="AC19" s="15" t="s">
        <v>14</v>
      </c>
      <c r="AD19" s="61"/>
      <c r="AE19" s="39" t="str">
        <f>IF(AD19="","",IF(AD19&gt;AB19,1,0))</f>
        <v/>
      </c>
      <c r="AF19" s="314"/>
      <c r="AG19" s="39">
        <f>IF(AH19="","",IF(AH19&gt;AJ19,1,0))</f>
        <v>0</v>
      </c>
      <c r="AH19" s="42">
        <v>12</v>
      </c>
      <c r="AI19" s="62" t="s">
        <v>14</v>
      </c>
      <c r="AJ19" s="61">
        <v>15</v>
      </c>
      <c r="AK19" s="39">
        <f>IF(AJ19="","",IF(AJ19&gt;AH19,1,0))</f>
        <v>1</v>
      </c>
      <c r="AL19" s="308"/>
      <c r="AM19" s="12" t="str">
        <f>IF(AN19="","",IF(AN19&gt;AP19,1,0))</f>
        <v/>
      </c>
      <c r="AN19" s="15"/>
      <c r="AO19" s="15" t="s">
        <v>14</v>
      </c>
      <c r="AP19" s="52"/>
      <c r="AQ19" s="12" t="str">
        <f>IF(AP19="","",IF(AP19&gt;AN19,1,0))</f>
        <v/>
      </c>
      <c r="AR19" s="314"/>
      <c r="AS19" s="39" t="str">
        <f>IF(AT19="","",IF(AT19&gt;AV19,1,0))</f>
        <v/>
      </c>
      <c r="AT19" s="42"/>
      <c r="AU19" s="62" t="s">
        <v>14</v>
      </c>
      <c r="AV19" s="61"/>
      <c r="AW19" s="39" t="str">
        <f>IF(AV19="","",IF(AV19&gt;AT19,1,0))</f>
        <v/>
      </c>
      <c r="AX19" s="304"/>
      <c r="AY19" s="45" t="str">
        <f>IF(AZ19="","",IF(AZ19&gt;BB19,1,0))</f>
        <v/>
      </c>
      <c r="AZ19" s="48"/>
      <c r="BA19" s="66" t="s">
        <v>14</v>
      </c>
      <c r="BB19" s="67"/>
      <c r="BC19" s="45" t="str">
        <f>IF(BB19="","",IF(BB19&gt;AZ19,1,0))</f>
        <v/>
      </c>
      <c r="BD19" s="304"/>
      <c r="BE19" s="45" t="str">
        <f>IF(BF19="","",IF(BF19&gt;BH19,1,0))</f>
        <v/>
      </c>
      <c r="BF19" s="48"/>
      <c r="BG19" s="66" t="s">
        <v>14</v>
      </c>
      <c r="BH19" s="67"/>
      <c r="BI19" s="45" t="str">
        <f>IF(BH19="","",IF(BH19&gt;BF19,1,0))</f>
        <v/>
      </c>
      <c r="BJ19" s="297"/>
      <c r="BK19" s="297"/>
      <c r="BL19" s="297"/>
      <c r="BM19" s="286"/>
      <c r="BN19" s="260"/>
      <c r="BO19" s="260"/>
      <c r="BP19" s="260"/>
      <c r="BQ19" s="269"/>
      <c r="BR19" s="260"/>
      <c r="BS19" s="260"/>
      <c r="BT19" s="265"/>
      <c r="BU19" s="246"/>
      <c r="BW19" s="98"/>
    </row>
    <row r="20" spans="1:77" ht="12" customHeight="1" x14ac:dyDescent="0.2">
      <c r="A20" s="7">
        <f>T2</f>
        <v>0</v>
      </c>
      <c r="B20" s="375" t="str">
        <f>Z4</f>
        <v>④</v>
      </c>
      <c r="C20" s="17"/>
      <c r="D20" s="18">
        <f>AD4</f>
        <v>2</v>
      </c>
      <c r="E20" s="18" t="s">
        <v>14</v>
      </c>
      <c r="F20" s="18">
        <f>AA4</f>
        <v>0</v>
      </c>
      <c r="G20" s="19"/>
      <c r="H20" s="319" t="str">
        <f>$Z$8</f>
        <v>②</v>
      </c>
      <c r="I20" s="9"/>
      <c r="J20" s="9">
        <f>AD8</f>
        <v>2</v>
      </c>
      <c r="K20" s="9" t="s">
        <v>14</v>
      </c>
      <c r="L20" s="49">
        <f>AA8</f>
        <v>0</v>
      </c>
      <c r="M20" s="10"/>
      <c r="N20" s="305" t="str">
        <f>$Z$12</f>
        <v>⑧</v>
      </c>
      <c r="O20" s="9"/>
      <c r="P20" s="9">
        <f>AD12</f>
        <v>2</v>
      </c>
      <c r="Q20" s="9" t="s">
        <v>14</v>
      </c>
      <c r="R20" s="49">
        <f>AA12</f>
        <v>0</v>
      </c>
      <c r="S20" s="10"/>
      <c r="T20" s="305" t="str">
        <f>Z16</f>
        <v>⑮</v>
      </c>
      <c r="U20" s="68"/>
      <c r="V20" s="9">
        <f>AD16</f>
        <v>2</v>
      </c>
      <c r="W20" s="9" t="s">
        <v>14</v>
      </c>
      <c r="X20" s="49">
        <f>AA16</f>
        <v>0</v>
      </c>
      <c r="Y20" s="10"/>
      <c r="Z20" s="249"/>
      <c r="AA20" s="250"/>
      <c r="AB20" s="250"/>
      <c r="AC20" s="250"/>
      <c r="AD20" s="250"/>
      <c r="AE20" s="251"/>
      <c r="AF20" s="312" t="s">
        <v>26</v>
      </c>
      <c r="AG20" s="35">
        <f>IF(AH21="","",SUM(AG21:AG23))</f>
        <v>2</v>
      </c>
      <c r="AH20" s="36"/>
      <c r="AI20" s="58" t="s">
        <v>14</v>
      </c>
      <c r="AJ20" s="35">
        <f>IF(AJ21="","",SUM(AK21:AK23))</f>
        <v>0</v>
      </c>
      <c r="AK20" s="36"/>
      <c r="AL20" s="312"/>
      <c r="AM20" s="35" t="str">
        <f>IF(AN21="","",SUM(AM21:AM23))</f>
        <v/>
      </c>
      <c r="AN20" s="36"/>
      <c r="AO20" s="58" t="s">
        <v>14</v>
      </c>
      <c r="AP20" s="35" t="str">
        <f>IF(AP21="","",SUM(AQ21:AQ23))</f>
        <v/>
      </c>
      <c r="AQ20" s="36"/>
      <c r="AR20" s="299"/>
      <c r="AS20" s="77" t="str">
        <f>IF(AT21="","",SUM(AS21:AS23))</f>
        <v/>
      </c>
      <c r="AT20" s="78"/>
      <c r="AU20" s="18" t="s">
        <v>14</v>
      </c>
      <c r="AV20" s="77" t="str">
        <f>IF(AV21="","",SUM(AW21:AW23))</f>
        <v/>
      </c>
      <c r="AW20" s="78"/>
      <c r="AX20" s="302"/>
      <c r="AY20" s="43" t="str">
        <f>IF(AZ21="","",SUM(AY21:AY23))</f>
        <v/>
      </c>
      <c r="AZ20" s="44"/>
      <c r="BA20" s="63" t="s">
        <v>14</v>
      </c>
      <c r="BB20" s="43" t="str">
        <f>IF(BB21="","",SUM(BC21:BC23))</f>
        <v/>
      </c>
      <c r="BC20" s="44"/>
      <c r="BD20" s="302"/>
      <c r="BE20" s="43" t="str">
        <f>IF(BF21="","",SUM(BE21:BE23))</f>
        <v/>
      </c>
      <c r="BF20" s="44"/>
      <c r="BG20" s="63" t="s">
        <v>14</v>
      </c>
      <c r="BH20" s="43" t="str">
        <f>IF(BH21="","",SUM(BI21:BI23))</f>
        <v/>
      </c>
      <c r="BI20" s="44"/>
      <c r="BJ20" s="296">
        <f>SUMPRODUCT((D20=2)+(J20=2)+(P20=2)+(V20=2)+(AG20=2)+(AM20=2)+(AS20=2)+(AY20=2)+(BE20=2))</f>
        <v>5</v>
      </c>
      <c r="BK20" s="298"/>
      <c r="BL20" s="296">
        <f>SUMPRODUCT((L20=2)+(R20=2)+(F20=2)+(X20=2)+(AJ20=2)+(AP20=2)+(AV20=2)+(BB20=2)+(BH20=2))</f>
        <v>0</v>
      </c>
      <c r="BM20" s="284">
        <f>SUM(BJ20*2)+BL20</f>
        <v>10</v>
      </c>
      <c r="BN20" s="258">
        <f>SUM(D20,J20,P20,V20,,AG20,AM20,AS20,AY20,BE20)</f>
        <v>10</v>
      </c>
      <c r="BO20" s="258" t="s">
        <v>14</v>
      </c>
      <c r="BP20" s="258">
        <f>SUM(F20,L20,R20,X20,AJ20,AP20,AV20,BB20,BH20)</f>
        <v>0</v>
      </c>
      <c r="BQ20" s="267" t="e">
        <f>SUM(BN20/BP20)</f>
        <v>#DIV/0!</v>
      </c>
      <c r="BR20" s="258">
        <f>SUM(J21,J22,J23,P21,P22,P23,V21,V22,V23,AB21,AB22,AB23,AH21,AH22,AH23,AN21,AN22,AN23,AT21,AT22,AT23,AZ21,AZ22,AZ23,BF21,BF22,BF23,D21,D22,D23)</f>
        <v>150</v>
      </c>
      <c r="BS20" s="258">
        <f>SUM(F21,F22,F23,L21,L22,L23,R21,R22,R23,X21,X22,X23,AD21,AD22,AD23,AJ21,AJ22,AJ23,AP21,AP22,AP23,AV21,AV22,AV23,BB21,BB22,BB23,BH21,BH22,BH23)</f>
        <v>101</v>
      </c>
      <c r="BT20" s="263">
        <f>SUM(BR20/BS20)</f>
        <v>1.4851485148514851</v>
      </c>
      <c r="BU20" s="245">
        <f>$BV20</f>
        <v>1</v>
      </c>
      <c r="BV20">
        <f>RANK(BY20,BY$4:BY$43)</f>
        <v>1</v>
      </c>
      <c r="BW20" s="98">
        <f>IF(BN20=0,0,IF(BP20=0,9,BQ20))</f>
        <v>9</v>
      </c>
      <c r="BX20">
        <f>IF(BR20=0,0,BT20)</f>
        <v>1.4851485148514851</v>
      </c>
      <c r="BY20">
        <f>BJ20+0.01*BW20+0.00001*BX20</f>
        <v>5.0900148514851482</v>
      </c>
    </row>
    <row r="21" spans="1:77" ht="12" customHeight="1" x14ac:dyDescent="0.2">
      <c r="A21" s="330" t="str">
        <f>Z3</f>
        <v>レッドビッキーズ　壱</v>
      </c>
      <c r="B21" s="375"/>
      <c r="C21" s="11">
        <f>AE5</f>
        <v>1</v>
      </c>
      <c r="D21" s="12">
        <f>AD5</f>
        <v>15</v>
      </c>
      <c r="E21" s="12" t="s">
        <v>14</v>
      </c>
      <c r="F21" s="12">
        <f>AB5</f>
        <v>13</v>
      </c>
      <c r="G21" s="13">
        <f>AA5</f>
        <v>0</v>
      </c>
      <c r="H21" s="320"/>
      <c r="I21" s="12">
        <f>AE9</f>
        <v>1</v>
      </c>
      <c r="J21" s="12">
        <f>AD9</f>
        <v>15</v>
      </c>
      <c r="K21" s="12" t="s">
        <v>14</v>
      </c>
      <c r="L21" s="50">
        <f>AB9</f>
        <v>13</v>
      </c>
      <c r="M21" s="13">
        <f>AA9</f>
        <v>0</v>
      </c>
      <c r="N21" s="306"/>
      <c r="O21" s="12">
        <f>AE13</f>
        <v>1</v>
      </c>
      <c r="P21" s="12">
        <f>AD13</f>
        <v>15</v>
      </c>
      <c r="Q21" s="12" t="s">
        <v>14</v>
      </c>
      <c r="R21" s="50">
        <f>AB13</f>
        <v>10</v>
      </c>
      <c r="S21" s="13">
        <f>AA13</f>
        <v>0</v>
      </c>
      <c r="T21" s="306"/>
      <c r="U21" s="69">
        <f>AE17</f>
        <v>1</v>
      </c>
      <c r="V21" s="12">
        <f>AD17</f>
        <v>15</v>
      </c>
      <c r="W21" s="12" t="s">
        <v>14</v>
      </c>
      <c r="X21" s="50">
        <f>AB17</f>
        <v>6</v>
      </c>
      <c r="Y21" s="13">
        <f>AA17</f>
        <v>0</v>
      </c>
      <c r="Z21" s="252"/>
      <c r="AA21" s="253"/>
      <c r="AB21" s="253"/>
      <c r="AC21" s="253"/>
      <c r="AD21" s="253"/>
      <c r="AE21" s="254"/>
      <c r="AF21" s="313"/>
      <c r="AG21" s="39">
        <f>IF(AH21="","",IF(AH21&gt;AJ21,1,0))</f>
        <v>1</v>
      </c>
      <c r="AH21" s="40">
        <v>15</v>
      </c>
      <c r="AI21" s="39" t="s">
        <v>14</v>
      </c>
      <c r="AJ21" s="59">
        <v>9</v>
      </c>
      <c r="AK21" s="39">
        <f>IF(AJ21="","",IF(AJ21&gt;AH21,1,0))</f>
        <v>0</v>
      </c>
      <c r="AL21" s="313"/>
      <c r="AM21" s="39" t="str">
        <f>IF(AN21="","",IF(AN21&gt;AP21,1,0))</f>
        <v/>
      </c>
      <c r="AN21" s="40"/>
      <c r="AO21" s="39"/>
      <c r="AP21" s="59"/>
      <c r="AQ21" s="39" t="str">
        <f>IF(AP21="","",IF(AP21&gt;AN21,1,0))</f>
        <v/>
      </c>
      <c r="AR21" s="300"/>
      <c r="AS21" s="12" t="str">
        <f>IF(AT21="","",IF(AT21&gt;AV21,1,0))</f>
        <v/>
      </c>
      <c r="AT21" s="18"/>
      <c r="AU21" s="12"/>
      <c r="AV21" s="81"/>
      <c r="AW21" s="12" t="str">
        <f>IF(AV21="","",IF(AV21&gt;AT21,1,0))</f>
        <v/>
      </c>
      <c r="AX21" s="303"/>
      <c r="AY21" s="45" t="str">
        <f>IF(AZ21="","",IF(AZ21&gt;BB21,1,0))</f>
        <v/>
      </c>
      <c r="AZ21" s="46"/>
      <c r="BA21" s="45" t="s">
        <v>14</v>
      </c>
      <c r="BB21" s="64"/>
      <c r="BC21" s="45" t="str">
        <f>IF(BB21="","",IF(BB21&gt;AZ21,1,0))</f>
        <v/>
      </c>
      <c r="BD21" s="303"/>
      <c r="BE21" s="45" t="str">
        <f>IF(BF21="","",IF(BF21&gt;BH21,1,0))</f>
        <v/>
      </c>
      <c r="BF21" s="46"/>
      <c r="BG21" s="45" t="s">
        <v>14</v>
      </c>
      <c r="BH21" s="64"/>
      <c r="BI21" s="45" t="str">
        <f>IF(BH21="","",IF(BH21&gt;BF21,1,0))</f>
        <v/>
      </c>
      <c r="BJ21" s="294"/>
      <c r="BK21" s="294"/>
      <c r="BL21" s="294"/>
      <c r="BM21" s="285"/>
      <c r="BN21" s="259"/>
      <c r="BO21" s="259"/>
      <c r="BP21" s="259"/>
      <c r="BQ21" s="268"/>
      <c r="BR21" s="259"/>
      <c r="BS21" s="259"/>
      <c r="BT21" s="264"/>
      <c r="BU21" s="245"/>
      <c r="BW21" s="98"/>
    </row>
    <row r="22" spans="1:77" ht="12" customHeight="1" x14ac:dyDescent="0.2">
      <c r="A22" s="330"/>
      <c r="B22" s="375"/>
      <c r="C22" s="11">
        <f>AE6</f>
        <v>1</v>
      </c>
      <c r="D22" s="12">
        <f>AD6</f>
        <v>15</v>
      </c>
      <c r="E22" s="12" t="s">
        <v>14</v>
      </c>
      <c r="F22" s="12">
        <f>AB6</f>
        <v>9</v>
      </c>
      <c r="G22" s="13">
        <f>AA6</f>
        <v>0</v>
      </c>
      <c r="H22" s="320"/>
      <c r="I22" s="12">
        <f>AE10</f>
        <v>1</v>
      </c>
      <c r="J22" s="12">
        <f>AD10</f>
        <v>15</v>
      </c>
      <c r="K22" s="12" t="s">
        <v>14</v>
      </c>
      <c r="L22" s="50">
        <f>AB10</f>
        <v>10</v>
      </c>
      <c r="M22" s="13">
        <f>AA10</f>
        <v>0</v>
      </c>
      <c r="N22" s="306"/>
      <c r="O22" s="12">
        <f>AE14</f>
        <v>1</v>
      </c>
      <c r="P22" s="12">
        <f>AD14</f>
        <v>15</v>
      </c>
      <c r="Q22" s="12" t="s">
        <v>14</v>
      </c>
      <c r="R22" s="50">
        <f>AB14</f>
        <v>11</v>
      </c>
      <c r="S22" s="13">
        <f>AA14</f>
        <v>0</v>
      </c>
      <c r="T22" s="306"/>
      <c r="U22" s="69">
        <f>AE18</f>
        <v>1</v>
      </c>
      <c r="V22" s="12">
        <f>AD18</f>
        <v>15</v>
      </c>
      <c r="W22" s="12" t="s">
        <v>14</v>
      </c>
      <c r="X22" s="50">
        <f>AB18</f>
        <v>10</v>
      </c>
      <c r="Y22" s="13">
        <f>AA18</f>
        <v>0</v>
      </c>
      <c r="Z22" s="252"/>
      <c r="AA22" s="253"/>
      <c r="AB22" s="253"/>
      <c r="AC22" s="253"/>
      <c r="AD22" s="253"/>
      <c r="AE22" s="254"/>
      <c r="AF22" s="313"/>
      <c r="AG22" s="39">
        <f>IF(AH22="","",IF(AH22&gt;AJ22,1,0))</f>
        <v>1</v>
      </c>
      <c r="AH22" s="41">
        <v>15</v>
      </c>
      <c r="AI22" s="39" t="s">
        <v>14</v>
      </c>
      <c r="AJ22" s="60">
        <v>10</v>
      </c>
      <c r="AK22" s="39">
        <f>IF(AJ22="","",IF(AJ22&gt;AH22,1,0))</f>
        <v>0</v>
      </c>
      <c r="AL22" s="313"/>
      <c r="AM22" s="39" t="str">
        <f>IF(AN22="","",IF(AN22&gt;AP22,1,0))</f>
        <v/>
      </c>
      <c r="AN22" s="41"/>
      <c r="AO22" s="39"/>
      <c r="AP22" s="60"/>
      <c r="AQ22" s="39" t="str">
        <f>IF(AP22="","",IF(AP22&gt;AN22,1,0))</f>
        <v/>
      </c>
      <c r="AR22" s="300"/>
      <c r="AS22" s="12" t="str">
        <f>IF(AT22="","",IF(AT22&gt;AV22,1,0))</f>
        <v/>
      </c>
      <c r="AT22" s="12"/>
      <c r="AU22" s="12"/>
      <c r="AV22" s="50"/>
      <c r="AW22" s="12" t="str">
        <f>IF(AV22="","",IF(AV22&gt;AT22,1,0))</f>
        <v/>
      </c>
      <c r="AX22" s="303"/>
      <c r="AY22" s="45" t="str">
        <f>IF(AZ22="","",IF(AZ22&gt;BB22,1,0))</f>
        <v/>
      </c>
      <c r="AZ22" s="47"/>
      <c r="BA22" s="45" t="s">
        <v>14</v>
      </c>
      <c r="BB22" s="65"/>
      <c r="BC22" s="45" t="str">
        <f>IF(BB22="","",IF(BB22&gt;AZ22,1,0))</f>
        <v/>
      </c>
      <c r="BD22" s="303"/>
      <c r="BE22" s="45" t="str">
        <f>IF(BF22="","",IF(BF22&gt;BH22,1,0))</f>
        <v/>
      </c>
      <c r="BF22" s="47"/>
      <c r="BG22" s="45" t="s">
        <v>14</v>
      </c>
      <c r="BH22" s="65"/>
      <c r="BI22" s="45" t="str">
        <f>IF(BH22="","",IF(BH22&gt;BF22,1,0))</f>
        <v/>
      </c>
      <c r="BJ22" s="294"/>
      <c r="BK22" s="294"/>
      <c r="BL22" s="294"/>
      <c r="BM22" s="285"/>
      <c r="BN22" s="259"/>
      <c r="BO22" s="259"/>
      <c r="BP22" s="259"/>
      <c r="BQ22" s="268"/>
      <c r="BR22" s="259"/>
      <c r="BS22" s="259"/>
      <c r="BT22" s="264"/>
      <c r="BU22" s="245"/>
      <c r="BW22" s="98"/>
    </row>
    <row r="23" spans="1:77" ht="12" customHeight="1" thickBot="1" x14ac:dyDescent="0.25">
      <c r="A23" s="331"/>
      <c r="B23" s="376"/>
      <c r="C23" s="14" t="str">
        <f>AE7</f>
        <v/>
      </c>
      <c r="D23" s="15">
        <f>AD7</f>
        <v>0</v>
      </c>
      <c r="E23" s="15" t="s">
        <v>14</v>
      </c>
      <c r="F23" s="15">
        <f>AB7</f>
        <v>0</v>
      </c>
      <c r="G23" s="16" t="str">
        <f>AA7</f>
        <v/>
      </c>
      <c r="H23" s="321"/>
      <c r="I23" s="15" t="str">
        <f>AE11</f>
        <v/>
      </c>
      <c r="J23" s="15">
        <f>AD11</f>
        <v>0</v>
      </c>
      <c r="K23" s="15" t="s">
        <v>14</v>
      </c>
      <c r="L23" s="52">
        <f>AB11</f>
        <v>0</v>
      </c>
      <c r="M23" s="16" t="str">
        <f>AA11</f>
        <v/>
      </c>
      <c r="N23" s="315"/>
      <c r="O23" s="15" t="str">
        <f>AE15</f>
        <v/>
      </c>
      <c r="P23" s="15">
        <f>AD15</f>
        <v>0</v>
      </c>
      <c r="Q23" s="15" t="s">
        <v>14</v>
      </c>
      <c r="R23" s="52">
        <f>AB15</f>
        <v>0</v>
      </c>
      <c r="S23" s="16" t="str">
        <f>AA15</f>
        <v/>
      </c>
      <c r="T23" s="315"/>
      <c r="U23" s="70" t="str">
        <f>AE19</f>
        <v/>
      </c>
      <c r="V23" s="15">
        <f>AD19</f>
        <v>0</v>
      </c>
      <c r="W23" s="15" t="s">
        <v>14</v>
      </c>
      <c r="X23" s="52">
        <f>AB19</f>
        <v>0</v>
      </c>
      <c r="Y23" s="16" t="str">
        <f>AA19</f>
        <v/>
      </c>
      <c r="Z23" s="255"/>
      <c r="AA23" s="256"/>
      <c r="AB23" s="256"/>
      <c r="AC23" s="256"/>
      <c r="AD23" s="256"/>
      <c r="AE23" s="257"/>
      <c r="AF23" s="314"/>
      <c r="AG23" s="39" t="str">
        <f>IF(AH23="","",IF(AH23&gt;AJ23,1,0))</f>
        <v/>
      </c>
      <c r="AH23" s="42"/>
      <c r="AI23" s="62"/>
      <c r="AJ23" s="61"/>
      <c r="AK23" s="39" t="str">
        <f>IF(AJ23="","",IF(AJ23&gt;AH23,1,0))</f>
        <v/>
      </c>
      <c r="AL23" s="314"/>
      <c r="AM23" s="39" t="str">
        <f>IF(AN23="","",IF(AN23&gt;AP23,1,0))</f>
        <v/>
      </c>
      <c r="AN23" s="42"/>
      <c r="AO23" s="62" t="s">
        <v>14</v>
      </c>
      <c r="AP23" s="61"/>
      <c r="AQ23" s="39" t="str">
        <f>IF(AP23="","",IF(AP23&gt;AN23,1,0))</f>
        <v/>
      </c>
      <c r="AR23" s="308"/>
      <c r="AS23" s="12" t="str">
        <f>IF(AT23="","",IF(AT23&gt;AV23,1,0))</f>
        <v/>
      </c>
      <c r="AT23" s="15"/>
      <c r="AU23" s="15" t="s">
        <v>14</v>
      </c>
      <c r="AV23" s="52"/>
      <c r="AW23" s="12" t="str">
        <f>IF(AV23="","",IF(AV23&gt;AT23,1,0))</f>
        <v/>
      </c>
      <c r="AX23" s="304"/>
      <c r="AY23" s="45" t="str">
        <f>IF(AZ23="","",IF(AZ23&gt;BB23,1,0))</f>
        <v/>
      </c>
      <c r="AZ23" s="48"/>
      <c r="BA23" s="66" t="s">
        <v>14</v>
      </c>
      <c r="BB23" s="67"/>
      <c r="BC23" s="45" t="str">
        <f>IF(BB23="","",IF(BB23&gt;AZ23,1,0))</f>
        <v/>
      </c>
      <c r="BD23" s="304"/>
      <c r="BE23" s="45" t="str">
        <f>IF(BF23="","",IF(BF23&gt;BH23,1,0))</f>
        <v/>
      </c>
      <c r="BF23" s="48"/>
      <c r="BG23" s="66" t="s">
        <v>14</v>
      </c>
      <c r="BH23" s="67"/>
      <c r="BI23" s="45" t="str">
        <f>IF(BH23="","",IF(BH23&gt;BF23,1,0))</f>
        <v/>
      </c>
      <c r="BJ23" s="297"/>
      <c r="BK23" s="297"/>
      <c r="BL23" s="297"/>
      <c r="BM23" s="286"/>
      <c r="BN23" s="260"/>
      <c r="BO23" s="260"/>
      <c r="BP23" s="260"/>
      <c r="BQ23" s="269"/>
      <c r="BR23" s="260"/>
      <c r="BS23" s="260"/>
      <c r="BT23" s="265"/>
      <c r="BU23" s="246"/>
      <c r="BW23" s="98"/>
    </row>
    <row r="24" spans="1:77" ht="12" customHeight="1" x14ac:dyDescent="0.2">
      <c r="A24" s="7">
        <f>Z2</f>
        <v>0</v>
      </c>
      <c r="B24" s="374" t="str">
        <f>$AF$4</f>
        <v>①</v>
      </c>
      <c r="C24" s="8"/>
      <c r="D24" s="9">
        <f>AJ4</f>
        <v>1</v>
      </c>
      <c r="E24" s="9" t="s">
        <v>14</v>
      </c>
      <c r="F24" s="9">
        <f>AG4</f>
        <v>2</v>
      </c>
      <c r="G24" s="10"/>
      <c r="H24" s="319" t="str">
        <f>AF8</f>
        <v>⑨</v>
      </c>
      <c r="I24" s="9"/>
      <c r="J24" s="9">
        <f>AJ8</f>
        <v>0</v>
      </c>
      <c r="K24" s="9" t="s">
        <v>14</v>
      </c>
      <c r="L24" s="49">
        <f>AG8</f>
        <v>2</v>
      </c>
      <c r="M24" s="10"/>
      <c r="N24" s="388" t="str">
        <f>$AF$12</f>
        <v>⑭</v>
      </c>
      <c r="O24" s="9"/>
      <c r="P24" s="9">
        <f>AJ12</f>
        <v>0</v>
      </c>
      <c r="Q24" s="9" t="s">
        <v>14</v>
      </c>
      <c r="R24" s="49">
        <f>AG12</f>
        <v>2</v>
      </c>
      <c r="S24" s="10"/>
      <c r="T24" s="305" t="str">
        <f>AF16</f>
        <v>⑤</v>
      </c>
      <c r="U24" s="68"/>
      <c r="V24" s="9">
        <f>AJ16</f>
        <v>2</v>
      </c>
      <c r="W24" s="9" t="s">
        <v>14</v>
      </c>
      <c r="X24" s="49">
        <f>AG16</f>
        <v>1</v>
      </c>
      <c r="Y24" s="10"/>
      <c r="Z24" s="305" t="str">
        <f>AF20</f>
        <v>⑫</v>
      </c>
      <c r="AA24" s="68"/>
      <c r="AB24" s="9">
        <f>AJ20</f>
        <v>0</v>
      </c>
      <c r="AC24" s="9" t="s">
        <v>14</v>
      </c>
      <c r="AD24" s="49">
        <f>AG20</f>
        <v>2</v>
      </c>
      <c r="AE24" s="10"/>
      <c r="AF24" s="249"/>
      <c r="AG24" s="250"/>
      <c r="AH24" s="250"/>
      <c r="AI24" s="250"/>
      <c r="AJ24" s="250"/>
      <c r="AK24" s="251"/>
      <c r="AL24" s="299"/>
      <c r="AM24" s="77" t="str">
        <f>IF(AN25="","",SUM(AM25:AM27))</f>
        <v/>
      </c>
      <c r="AN24" s="78"/>
      <c r="AO24" s="18" t="s">
        <v>14</v>
      </c>
      <c r="AP24" s="77" t="str">
        <f>IF(AP25="","",SUM(AQ25:AQ27))</f>
        <v/>
      </c>
      <c r="AQ24" s="78"/>
      <c r="AR24" s="312" t="s">
        <v>23</v>
      </c>
      <c r="AS24" s="35" t="str">
        <f>IF(AT25="","",SUM(AS25:AS27))</f>
        <v/>
      </c>
      <c r="AT24" s="36"/>
      <c r="AU24" s="58" t="s">
        <v>14</v>
      </c>
      <c r="AV24" s="35" t="str">
        <f>IF(AV25="","",SUM(AW25:AW27))</f>
        <v/>
      </c>
      <c r="AW24" s="36"/>
      <c r="AX24" s="302"/>
      <c r="AY24" s="43" t="str">
        <f>IF(AZ25="","",SUM(AY25:AY27))</f>
        <v/>
      </c>
      <c r="AZ24" s="44"/>
      <c r="BA24" s="63" t="s">
        <v>14</v>
      </c>
      <c r="BB24" s="43" t="str">
        <f>IF(BB25="","",SUM(BC25:BC27))</f>
        <v/>
      </c>
      <c r="BC24" s="44"/>
      <c r="BD24" s="302"/>
      <c r="BE24" s="43" t="str">
        <f>IF(BF25="","",SUM(BE25:BE27))</f>
        <v/>
      </c>
      <c r="BF24" s="44"/>
      <c r="BG24" s="63" t="s">
        <v>14</v>
      </c>
      <c r="BH24" s="43" t="str">
        <f>IF(BH25="","",SUM(BI25:BI27))</f>
        <v/>
      </c>
      <c r="BI24" s="44"/>
      <c r="BJ24" s="296">
        <f>SUMPRODUCT((J24=2)+(P24=2)+(V24=2)+(AB24=2)+(D24=2)+(AM24=2)+(AS24=2)+(AY24=2)+(BE24=2))</f>
        <v>1</v>
      </c>
      <c r="BK24" s="298" t="s">
        <v>14</v>
      </c>
      <c r="BL24" s="296">
        <f>SUMPRODUCT((L24=2)+(R24=2)+(X24=2)+(F24=2)+(AD24=2)+(AP24=2)+(AV24=2)+(BB24=2)+(BH24=2))</f>
        <v>4</v>
      </c>
      <c r="BM24" s="284">
        <f>SUM(BJ24*2)+BL24</f>
        <v>6</v>
      </c>
      <c r="BN24" s="258">
        <f>SUM(D24,J24,P24,V24,AB24,AM24,AS24,AY24,BE24)</f>
        <v>3</v>
      </c>
      <c r="BO24" s="258" t="s">
        <v>14</v>
      </c>
      <c r="BP24" s="258">
        <f>SUM(F24,L24,R24,X24,AD24,AP24,AV24,BB24,BH24)</f>
        <v>9</v>
      </c>
      <c r="BQ24" s="267">
        <f>SUM(BN24/BP24)</f>
        <v>0.33333333333333331</v>
      </c>
      <c r="BR24" s="258">
        <f>SUM(J25,J26,J27,P25,P26,P27,V25,V26,V27,AB25,AB26,AB27,AH25,AH26,AH27,AN25,AN26,AN27,AT25,AT26,AT27,AZ25,AZ26,AZ27,BF25,BF26,BF27,D25,D26,D27)</f>
        <v>133</v>
      </c>
      <c r="BS24" s="258">
        <f>SUM(F25,F26,F27,L25,L26,L27,R25,R26,R27,X25,X26,X27,AD25,AD26,AD27,AJ25,AJ26,AJ27,AP25,AP26,AP27,AV25,AV26,AV27,BB25,BB26,BB27,BH25,BH26,BH27)</f>
        <v>168</v>
      </c>
      <c r="BT24" s="263">
        <f>SUM(BR24/BS24)</f>
        <v>0.79166666666666663</v>
      </c>
      <c r="BU24" s="245">
        <f>$BV24</f>
        <v>6</v>
      </c>
      <c r="BV24">
        <f>RANK(BY24,BY$4:BY$43)</f>
        <v>6</v>
      </c>
      <c r="BW24" s="98">
        <f>IF(BN24=0,0,IF(BP24=0,9,BQ24))</f>
        <v>0.33333333333333331</v>
      </c>
      <c r="BX24">
        <f>IF(BR24=0,0,BT24)</f>
        <v>0.79166666666666663</v>
      </c>
      <c r="BY24">
        <f>BJ24+0.01*BW24+0.00001*BX24</f>
        <v>1.0033412500000001</v>
      </c>
    </row>
    <row r="25" spans="1:77" ht="12" customHeight="1" x14ac:dyDescent="0.2">
      <c r="A25" s="330" t="str">
        <f>AF3</f>
        <v>清水SVC</v>
      </c>
      <c r="B25" s="375"/>
      <c r="C25" s="11">
        <f>AK5</f>
        <v>1</v>
      </c>
      <c r="D25" s="12">
        <f>AJ5</f>
        <v>15</v>
      </c>
      <c r="E25" s="12" t="s">
        <v>14</v>
      </c>
      <c r="F25" s="12">
        <f>AH5</f>
        <v>13</v>
      </c>
      <c r="G25" s="13">
        <f>AG5</f>
        <v>0</v>
      </c>
      <c r="H25" s="320"/>
      <c r="I25" s="12">
        <f>AK9</f>
        <v>0</v>
      </c>
      <c r="J25" s="12">
        <f>AJ9</f>
        <v>9</v>
      </c>
      <c r="K25" s="12" t="s">
        <v>14</v>
      </c>
      <c r="L25" s="50">
        <f>AH9</f>
        <v>15</v>
      </c>
      <c r="M25" s="13">
        <f>AG9</f>
        <v>1</v>
      </c>
      <c r="N25" s="389"/>
      <c r="O25" s="12">
        <f>AK13</f>
        <v>0</v>
      </c>
      <c r="P25" s="12">
        <f>AJ13</f>
        <v>12</v>
      </c>
      <c r="Q25" s="12" t="s">
        <v>14</v>
      </c>
      <c r="R25" s="50">
        <f>AH13</f>
        <v>15</v>
      </c>
      <c r="S25" s="13">
        <f>AG13</f>
        <v>1</v>
      </c>
      <c r="T25" s="306"/>
      <c r="U25" s="69">
        <f>AK17</f>
        <v>1</v>
      </c>
      <c r="V25" s="12">
        <f>AJ17</f>
        <v>15</v>
      </c>
      <c r="W25" s="12" t="s">
        <v>14</v>
      </c>
      <c r="X25" s="50">
        <f>AH17</f>
        <v>8</v>
      </c>
      <c r="Y25" s="13">
        <f>AG17</f>
        <v>0</v>
      </c>
      <c r="Z25" s="306"/>
      <c r="AA25" s="69">
        <f>AK21</f>
        <v>0</v>
      </c>
      <c r="AB25" s="12">
        <f>AJ21</f>
        <v>9</v>
      </c>
      <c r="AC25" s="12" t="s">
        <v>14</v>
      </c>
      <c r="AD25" s="50">
        <f>AH21</f>
        <v>15</v>
      </c>
      <c r="AE25" s="13">
        <f>AG21</f>
        <v>1</v>
      </c>
      <c r="AF25" s="252"/>
      <c r="AG25" s="253"/>
      <c r="AH25" s="253"/>
      <c r="AI25" s="253"/>
      <c r="AJ25" s="253"/>
      <c r="AK25" s="254"/>
      <c r="AL25" s="300"/>
      <c r="AM25" s="12" t="str">
        <f>IF(AN25="","",IF(AN25&gt;AP25,1,0))</f>
        <v/>
      </c>
      <c r="AN25" s="18"/>
      <c r="AO25" s="12" t="s">
        <v>14</v>
      </c>
      <c r="AP25" s="81"/>
      <c r="AQ25" s="12" t="str">
        <f>IF(AP25="","",IF(AP25&gt;AN25,1,0))</f>
        <v/>
      </c>
      <c r="AR25" s="313"/>
      <c r="AS25" s="39" t="str">
        <f>IF(AT25="","",IF(AT25&gt;AV25,1,0))</f>
        <v/>
      </c>
      <c r="AT25" s="40"/>
      <c r="AU25" s="39" t="s">
        <v>14</v>
      </c>
      <c r="AV25" s="59"/>
      <c r="AW25" s="39" t="str">
        <f>IF(AV25="","",IF(AV25&gt;AT25,1,0))</f>
        <v/>
      </c>
      <c r="AX25" s="303"/>
      <c r="AY25" s="45" t="str">
        <f>IF(AZ25="","",IF(AZ25&gt;BB25,1,0))</f>
        <v/>
      </c>
      <c r="AZ25" s="46"/>
      <c r="BA25" s="45" t="s">
        <v>14</v>
      </c>
      <c r="BB25" s="64"/>
      <c r="BC25" s="45" t="str">
        <f>IF(BB25="","",IF(BB25&gt;AZ25,1,0))</f>
        <v/>
      </c>
      <c r="BD25" s="303"/>
      <c r="BE25" s="45" t="str">
        <f>IF(BF25="","",IF(BF25&gt;BH25,1,0))</f>
        <v/>
      </c>
      <c r="BF25" s="46"/>
      <c r="BG25" s="45" t="s">
        <v>14</v>
      </c>
      <c r="BH25" s="64"/>
      <c r="BI25" s="45" t="str">
        <f>IF(BH25="","",IF(BH25&gt;BF25,1,0))</f>
        <v/>
      </c>
      <c r="BJ25" s="294"/>
      <c r="BK25" s="294"/>
      <c r="BL25" s="294"/>
      <c r="BM25" s="285"/>
      <c r="BN25" s="259"/>
      <c r="BO25" s="259"/>
      <c r="BP25" s="259"/>
      <c r="BQ25" s="268"/>
      <c r="BR25" s="259"/>
      <c r="BS25" s="259"/>
      <c r="BT25" s="264"/>
      <c r="BU25" s="245"/>
      <c r="BW25" s="98"/>
    </row>
    <row r="26" spans="1:77" ht="12" customHeight="1" x14ac:dyDescent="0.2">
      <c r="A26" s="330"/>
      <c r="B26" s="375"/>
      <c r="C26" s="11">
        <f>AK6</f>
        <v>0</v>
      </c>
      <c r="D26" s="12">
        <f>AJ6</f>
        <v>10</v>
      </c>
      <c r="E26" s="12" t="s">
        <v>14</v>
      </c>
      <c r="F26" s="12">
        <f>AH6</f>
        <v>15</v>
      </c>
      <c r="G26" s="13">
        <f>AG6</f>
        <v>1</v>
      </c>
      <c r="H26" s="320"/>
      <c r="I26" s="12">
        <f>AK10</f>
        <v>0</v>
      </c>
      <c r="J26" s="12">
        <f>AJ10</f>
        <v>9</v>
      </c>
      <c r="K26" s="12"/>
      <c r="L26" s="50">
        <f>AH10</f>
        <v>15</v>
      </c>
      <c r="M26" s="13">
        <f>AG10</f>
        <v>1</v>
      </c>
      <c r="N26" s="389"/>
      <c r="O26" s="12">
        <f>AK14</f>
        <v>0</v>
      </c>
      <c r="P26" s="12">
        <f>AJ14</f>
        <v>7</v>
      </c>
      <c r="Q26" s="12"/>
      <c r="R26" s="50">
        <f>AH14</f>
        <v>15</v>
      </c>
      <c r="S26" s="13">
        <f>AG14</f>
        <v>1</v>
      </c>
      <c r="T26" s="306"/>
      <c r="U26" s="69">
        <f>AK18</f>
        <v>0</v>
      </c>
      <c r="V26" s="12">
        <f>AJ18</f>
        <v>9</v>
      </c>
      <c r="W26" s="12"/>
      <c r="X26" s="50">
        <f>AH18</f>
        <v>15</v>
      </c>
      <c r="Y26" s="13">
        <f>AG18</f>
        <v>1</v>
      </c>
      <c r="Z26" s="306"/>
      <c r="AA26" s="69">
        <f>AK22</f>
        <v>0</v>
      </c>
      <c r="AB26" s="12">
        <f>AJ22</f>
        <v>10</v>
      </c>
      <c r="AC26" s="12"/>
      <c r="AD26" s="50">
        <f>AH22</f>
        <v>15</v>
      </c>
      <c r="AE26" s="13">
        <f>AG22</f>
        <v>1</v>
      </c>
      <c r="AF26" s="252"/>
      <c r="AG26" s="253"/>
      <c r="AH26" s="253"/>
      <c r="AI26" s="253"/>
      <c r="AJ26" s="253"/>
      <c r="AK26" s="254"/>
      <c r="AL26" s="300"/>
      <c r="AM26" s="12" t="str">
        <f>IF(AN26="","",IF(AN26&gt;AP26,1,0))</f>
        <v/>
      </c>
      <c r="AN26" s="12"/>
      <c r="AO26" s="12"/>
      <c r="AP26" s="50"/>
      <c r="AQ26" s="12" t="str">
        <f>IF(AP26="","",IF(AP26&gt;AN26,1,0))</f>
        <v/>
      </c>
      <c r="AR26" s="313"/>
      <c r="AS26" s="39" t="str">
        <f>IF(AT26="","",IF(AT26&gt;AV26,1,0))</f>
        <v/>
      </c>
      <c r="AT26" s="41"/>
      <c r="AU26" s="39" t="s">
        <v>14</v>
      </c>
      <c r="AV26" s="60"/>
      <c r="AW26" s="39" t="str">
        <f>IF(AV26="","",IF(AV26&gt;AT26,1,0))</f>
        <v/>
      </c>
      <c r="AX26" s="303"/>
      <c r="AY26" s="45" t="str">
        <f>IF(AZ26="","",IF(AZ26&gt;BB26,1,0))</f>
        <v/>
      </c>
      <c r="AZ26" s="47"/>
      <c r="BA26" s="45" t="s">
        <v>14</v>
      </c>
      <c r="BB26" s="65"/>
      <c r="BC26" s="45" t="str">
        <f>IF(BB26="","",IF(BB26&gt;AZ26,1,0))</f>
        <v/>
      </c>
      <c r="BD26" s="303"/>
      <c r="BE26" s="45" t="str">
        <f>IF(BF26="","",IF(BF26&gt;BH26,1,0))</f>
        <v/>
      </c>
      <c r="BF26" s="47"/>
      <c r="BG26" s="45" t="s">
        <v>14</v>
      </c>
      <c r="BH26" s="65"/>
      <c r="BI26" s="45" t="str">
        <f>IF(BH26="","",IF(BH26&gt;BF26,1,0))</f>
        <v/>
      </c>
      <c r="BJ26" s="294"/>
      <c r="BK26" s="294"/>
      <c r="BL26" s="294"/>
      <c r="BM26" s="285"/>
      <c r="BN26" s="259"/>
      <c r="BO26" s="259"/>
      <c r="BP26" s="259"/>
      <c r="BQ26" s="268"/>
      <c r="BR26" s="259"/>
      <c r="BS26" s="259"/>
      <c r="BT26" s="264"/>
      <c r="BU26" s="245"/>
      <c r="BW26" s="98"/>
    </row>
    <row r="27" spans="1:77" ht="12" customHeight="1" thickBot="1" x14ac:dyDescent="0.25">
      <c r="A27" s="331"/>
      <c r="B27" s="376"/>
      <c r="C27" s="14">
        <f>AK7</f>
        <v>0</v>
      </c>
      <c r="D27" s="15">
        <f>AJ7</f>
        <v>13</v>
      </c>
      <c r="E27" s="15" t="s">
        <v>14</v>
      </c>
      <c r="F27" s="15">
        <f>AH7</f>
        <v>15</v>
      </c>
      <c r="G27" s="16">
        <f>AG7</f>
        <v>1</v>
      </c>
      <c r="H27" s="321"/>
      <c r="I27" s="15" t="str">
        <f>AK11</f>
        <v/>
      </c>
      <c r="J27" s="15">
        <f>AJ11</f>
        <v>0</v>
      </c>
      <c r="K27" s="15" t="s">
        <v>14</v>
      </c>
      <c r="L27" s="52">
        <f>AH11</f>
        <v>0</v>
      </c>
      <c r="M27" s="16" t="str">
        <f>AG11</f>
        <v/>
      </c>
      <c r="N27" s="390"/>
      <c r="O27" s="15" t="str">
        <f>AK15</f>
        <v/>
      </c>
      <c r="P27" s="15">
        <f>AJ15</f>
        <v>0</v>
      </c>
      <c r="Q27" s="15" t="s">
        <v>14</v>
      </c>
      <c r="R27" s="52">
        <f>AH15</f>
        <v>0</v>
      </c>
      <c r="S27" s="16" t="str">
        <f>AG15</f>
        <v/>
      </c>
      <c r="T27" s="315"/>
      <c r="U27" s="70">
        <f>AK19</f>
        <v>1</v>
      </c>
      <c r="V27" s="15">
        <f>AJ19</f>
        <v>15</v>
      </c>
      <c r="W27" s="15" t="s">
        <v>14</v>
      </c>
      <c r="X27" s="52">
        <f>AH19</f>
        <v>12</v>
      </c>
      <c r="Y27" s="16">
        <f>AG19</f>
        <v>0</v>
      </c>
      <c r="Z27" s="315"/>
      <c r="AA27" s="70" t="str">
        <f>AK23</f>
        <v/>
      </c>
      <c r="AB27" s="15">
        <f>AJ23</f>
        <v>0</v>
      </c>
      <c r="AC27" s="15" t="s">
        <v>14</v>
      </c>
      <c r="AD27" s="52">
        <f>AH23</f>
        <v>0</v>
      </c>
      <c r="AE27" s="16" t="str">
        <f>AG23</f>
        <v/>
      </c>
      <c r="AF27" s="255"/>
      <c r="AG27" s="256"/>
      <c r="AH27" s="256"/>
      <c r="AI27" s="256"/>
      <c r="AJ27" s="256"/>
      <c r="AK27" s="257"/>
      <c r="AL27" s="308"/>
      <c r="AM27" s="12" t="str">
        <f>IF(AN27="","",IF(AN27&gt;AP27,1,0))</f>
        <v/>
      </c>
      <c r="AN27" s="15"/>
      <c r="AO27" s="15" t="s">
        <v>14</v>
      </c>
      <c r="AP27" s="52"/>
      <c r="AQ27" s="12" t="str">
        <f>IF(AP27="","",IF(AP27&gt;AN27,1,0))</f>
        <v/>
      </c>
      <c r="AR27" s="314"/>
      <c r="AS27" s="39" t="str">
        <f>IF(AT27="","",IF(AT27&gt;AV27,1,0))</f>
        <v/>
      </c>
      <c r="AT27" s="42"/>
      <c r="AU27" s="62" t="s">
        <v>14</v>
      </c>
      <c r="AV27" s="61"/>
      <c r="AW27" s="39" t="str">
        <f>IF(AV27="","",IF(AV27&gt;AT27,1,0))</f>
        <v/>
      </c>
      <c r="AX27" s="304"/>
      <c r="AY27" s="45" t="str">
        <f>IF(AZ27="","",IF(AZ27&gt;BB27,1,0))</f>
        <v/>
      </c>
      <c r="AZ27" s="48"/>
      <c r="BA27" s="66" t="s">
        <v>14</v>
      </c>
      <c r="BB27" s="67"/>
      <c r="BC27" s="45" t="str">
        <f>IF(BB27="","",IF(BB27&gt;AZ27,1,0))</f>
        <v/>
      </c>
      <c r="BD27" s="304"/>
      <c r="BE27" s="45" t="str">
        <f>IF(BF27="","",IF(BF27&gt;BH27,1,0))</f>
        <v/>
      </c>
      <c r="BF27" s="48"/>
      <c r="BG27" s="66" t="s">
        <v>14</v>
      </c>
      <c r="BH27" s="67"/>
      <c r="BI27" s="45" t="str">
        <f>IF(BH27="","",IF(BH27&gt;BF27,1,0))</f>
        <v/>
      </c>
      <c r="BJ27" s="297"/>
      <c r="BK27" s="297"/>
      <c r="BL27" s="297"/>
      <c r="BM27" s="286"/>
      <c r="BN27" s="260"/>
      <c r="BO27" s="260"/>
      <c r="BP27" s="260"/>
      <c r="BQ27" s="269"/>
      <c r="BR27" s="260"/>
      <c r="BS27" s="260"/>
      <c r="BT27" s="265"/>
      <c r="BU27" s="246"/>
      <c r="BW27" s="98"/>
    </row>
    <row r="28" spans="1:77" ht="12" hidden="1" customHeight="1" x14ac:dyDescent="0.2">
      <c r="A28" s="24">
        <f>AF2</f>
        <v>0</v>
      </c>
      <c r="B28" s="336">
        <f>$AL$4</f>
        <v>0</v>
      </c>
      <c r="C28" s="8"/>
      <c r="D28" s="9" t="str">
        <f>AP4</f>
        <v/>
      </c>
      <c r="E28" s="9" t="s">
        <v>14</v>
      </c>
      <c r="F28" s="9" t="str">
        <f>AM4</f>
        <v/>
      </c>
      <c r="G28" s="10"/>
      <c r="H28" s="322">
        <f>AL8</f>
        <v>0</v>
      </c>
      <c r="I28" s="9"/>
      <c r="J28" s="9" t="str">
        <f>$AP$8</f>
        <v/>
      </c>
      <c r="K28" s="9" t="s">
        <v>14</v>
      </c>
      <c r="L28" s="49" t="str">
        <f>$AM$8</f>
        <v/>
      </c>
      <c r="M28" s="10"/>
      <c r="N28" s="305">
        <f>AL12</f>
        <v>0</v>
      </c>
      <c r="O28" s="9"/>
      <c r="P28" s="9" t="str">
        <f>AP12</f>
        <v/>
      </c>
      <c r="Q28" s="9" t="s">
        <v>14</v>
      </c>
      <c r="R28" s="49" t="str">
        <f>AM12</f>
        <v/>
      </c>
      <c r="S28" s="10"/>
      <c r="T28" s="305">
        <f>$AL$16</f>
        <v>0</v>
      </c>
      <c r="U28" s="68"/>
      <c r="V28" s="9" t="str">
        <f>AP16</f>
        <v/>
      </c>
      <c r="W28" s="9" t="s">
        <v>14</v>
      </c>
      <c r="X28" s="49" t="str">
        <f>AM16</f>
        <v/>
      </c>
      <c r="Y28" s="10"/>
      <c r="Z28" s="305">
        <f>$AL$20</f>
        <v>0</v>
      </c>
      <c r="AA28" s="68"/>
      <c r="AB28" s="9" t="str">
        <f>AP20</f>
        <v/>
      </c>
      <c r="AC28" s="9" t="s">
        <v>14</v>
      </c>
      <c r="AD28" s="49" t="str">
        <f>AM20</f>
        <v/>
      </c>
      <c r="AE28" s="10"/>
      <c r="AF28" s="305">
        <f>AL24</f>
        <v>0</v>
      </c>
      <c r="AG28" s="9"/>
      <c r="AH28" s="9" t="str">
        <f>AP24</f>
        <v/>
      </c>
      <c r="AI28" s="9" t="s">
        <v>14</v>
      </c>
      <c r="AJ28" s="49" t="str">
        <f>AM24</f>
        <v/>
      </c>
      <c r="AK28" s="10"/>
      <c r="AL28" s="249"/>
      <c r="AM28" s="250"/>
      <c r="AN28" s="250"/>
      <c r="AO28" s="250"/>
      <c r="AP28" s="250"/>
      <c r="AQ28" s="251"/>
      <c r="AR28" s="299"/>
      <c r="AS28" s="77" t="str">
        <f>IF(AT29="","",SUM(AS29:AS31))</f>
        <v/>
      </c>
      <c r="AT28" s="78"/>
      <c r="AU28" s="18" t="s">
        <v>14</v>
      </c>
      <c r="AV28" s="77" t="str">
        <f>IF(AV29="","",SUM(AW29:AW31))</f>
        <v/>
      </c>
      <c r="AW28" s="78"/>
      <c r="AX28" s="302"/>
      <c r="AY28" s="43" t="str">
        <f>IF(AZ29="","",SUM(AY29:AY31))</f>
        <v/>
      </c>
      <c r="AZ28" s="44"/>
      <c r="BA28" s="63" t="s">
        <v>14</v>
      </c>
      <c r="BB28" s="43" t="str">
        <f>IF(BB29="","",SUM(BC29:BC31))</f>
        <v/>
      </c>
      <c r="BC28" s="44"/>
      <c r="BD28" s="302"/>
      <c r="BE28" s="43" t="str">
        <f>IF(BF29="","",SUM(BE29:BE31))</f>
        <v/>
      </c>
      <c r="BF28" s="44"/>
      <c r="BG28" s="63" t="s">
        <v>14</v>
      </c>
      <c r="BH28" s="43" t="str">
        <f>IF(BH29="","",SUM(BI29:BI31))</f>
        <v/>
      </c>
      <c r="BI28" s="44"/>
      <c r="BJ28" s="296">
        <f>SUMPRODUCT((J28=2)+(D28=2)+(P28=2)+(V28=2)+(AB28=2)+(AH28=2)+(AS28=2)+(AY28=2)+(BE28=2))</f>
        <v>0</v>
      </c>
      <c r="BK28" s="298" t="s">
        <v>14</v>
      </c>
      <c r="BL28" s="296">
        <f>SUMPRODUCT((L28=2)+(R28=2)+(X28=2)+(AD28=2)+(AJ28=2)+(AP28=2)+(AV28=2)+(BB28=2)+(BH28=2))</f>
        <v>0</v>
      </c>
      <c r="BM28" s="284">
        <f>SUM(BJ28*2)+BL28</f>
        <v>0</v>
      </c>
      <c r="BN28" s="258">
        <f>SUM(D28,J28,V28,AB28,AH28,P28,AS28,AY28,BE28)</f>
        <v>0</v>
      </c>
      <c r="BO28" s="258" t="s">
        <v>14</v>
      </c>
      <c r="BP28" s="258">
        <f>SUM(F28,L28,R28,X28,AD28,AJ28,AP28,AV28,BB28,BH28)</f>
        <v>0</v>
      </c>
      <c r="BQ28" s="267" t="e">
        <f>SUM(BN28/BP28)</f>
        <v>#DIV/0!</v>
      </c>
      <c r="BR28" s="258">
        <f>SUM(J29,J30,J31,P29,P30,P31,V29,V30,V31,AB29,AB30,AB31,AH29,AH30,AH31,AN29,AN30,AN31,AT29,AT30,AT31,AZ29,AZ30,AZ31,BF29,BF30,BF31,D29,D30,D31)</f>
        <v>0</v>
      </c>
      <c r="BS28" s="258">
        <f>SUM(F29,F30,F31,L29,L30,L31,R29,R30,R31,X29,X30,X31,AD29,AD30,AD31,AJ29,AJ30,AJ31,AP29,AP30,AP31,AV29,AV30,AV31,BB29,BB30,BB31,BH29,BH30,BH31)</f>
        <v>0</v>
      </c>
      <c r="BT28" s="263" t="e">
        <f>SUM(BR28/BS28)</f>
        <v>#DIV/0!</v>
      </c>
      <c r="BU28" s="245">
        <f>$BV28</f>
        <v>7</v>
      </c>
      <c r="BV28">
        <f>RANK(BY28,BY$4:BY$43)</f>
        <v>7</v>
      </c>
      <c r="BW28" s="98">
        <f>IF(BN28=0,0,IF(BP28=0,9,BQ28))</f>
        <v>0</v>
      </c>
      <c r="BX28">
        <f>IF(BR28=0,0,BT28)</f>
        <v>0</v>
      </c>
      <c r="BY28">
        <f>BJ28+0.01*BW28+0.00001*BX28</f>
        <v>0</v>
      </c>
    </row>
    <row r="29" spans="1:77" ht="12" hidden="1" customHeight="1" x14ac:dyDescent="0.2">
      <c r="A29" s="328">
        <f>AL3</f>
        <v>0</v>
      </c>
      <c r="B29" s="337"/>
      <c r="C29" s="11" t="str">
        <f>AQ5</f>
        <v/>
      </c>
      <c r="D29" s="12">
        <f>AP5</f>
        <v>0</v>
      </c>
      <c r="E29" s="12" t="s">
        <v>14</v>
      </c>
      <c r="F29" s="12">
        <f>AN5</f>
        <v>0</v>
      </c>
      <c r="G29" s="13" t="str">
        <f>AM5</f>
        <v/>
      </c>
      <c r="H29" s="323"/>
      <c r="I29" s="12" t="str">
        <f>AQ9</f>
        <v/>
      </c>
      <c r="J29" s="12">
        <f>AP9</f>
        <v>0</v>
      </c>
      <c r="K29" s="12" t="s">
        <v>14</v>
      </c>
      <c r="L29" s="50">
        <f>AN9</f>
        <v>0</v>
      </c>
      <c r="M29" s="13" t="str">
        <f>AM5</f>
        <v/>
      </c>
      <c r="N29" s="306"/>
      <c r="O29" s="12" t="str">
        <f>AQ13</f>
        <v/>
      </c>
      <c r="P29" s="12">
        <f>AP13</f>
        <v>0</v>
      </c>
      <c r="Q29" s="12" t="s">
        <v>14</v>
      </c>
      <c r="R29" s="50">
        <f>AN13</f>
        <v>0</v>
      </c>
      <c r="S29" s="13" t="str">
        <f>AM13</f>
        <v/>
      </c>
      <c r="T29" s="306"/>
      <c r="U29" s="69" t="str">
        <f>AQ17</f>
        <v/>
      </c>
      <c r="V29" s="12">
        <f>AP17</f>
        <v>0</v>
      </c>
      <c r="W29" s="12" t="s">
        <v>14</v>
      </c>
      <c r="X29" s="50">
        <f>AN17</f>
        <v>0</v>
      </c>
      <c r="Y29" s="13" t="str">
        <f>AM17</f>
        <v/>
      </c>
      <c r="Z29" s="306"/>
      <c r="AA29" s="69" t="str">
        <f>AQ21</f>
        <v/>
      </c>
      <c r="AB29" s="12">
        <f>AP21</f>
        <v>0</v>
      </c>
      <c r="AC29" s="12" t="s">
        <v>14</v>
      </c>
      <c r="AD29" s="50">
        <f>AN21</f>
        <v>0</v>
      </c>
      <c r="AE29" s="13" t="str">
        <f>AM21</f>
        <v/>
      </c>
      <c r="AF29" s="306"/>
      <c r="AG29" s="12" t="str">
        <f>AQ25</f>
        <v/>
      </c>
      <c r="AH29" s="12">
        <f>AP25</f>
        <v>0</v>
      </c>
      <c r="AI29" s="12" t="s">
        <v>14</v>
      </c>
      <c r="AJ29" s="50">
        <f>AN25</f>
        <v>0</v>
      </c>
      <c r="AK29" s="13" t="str">
        <f>AM25</f>
        <v/>
      </c>
      <c r="AL29" s="252"/>
      <c r="AM29" s="253"/>
      <c r="AN29" s="253"/>
      <c r="AO29" s="253"/>
      <c r="AP29" s="253"/>
      <c r="AQ29" s="254"/>
      <c r="AR29" s="300"/>
      <c r="AS29" s="12" t="str">
        <f>IF(AT29="","",IF(AT29&gt;AV29,1,0))</f>
        <v/>
      </c>
      <c r="AT29" s="18"/>
      <c r="AU29" s="12" t="s">
        <v>14</v>
      </c>
      <c r="AV29" s="81"/>
      <c r="AW29" s="12" t="str">
        <f>IF(AV29="","",IF(AV29&gt;AT29,1,0))</f>
        <v/>
      </c>
      <c r="AX29" s="303"/>
      <c r="AY29" s="45" t="str">
        <f>IF(AZ29="","",IF(AZ29&gt;BB29,1,0))</f>
        <v/>
      </c>
      <c r="AZ29" s="46"/>
      <c r="BA29" s="45" t="s">
        <v>14</v>
      </c>
      <c r="BB29" s="64"/>
      <c r="BC29" s="45" t="str">
        <f>IF(BB29="","",IF(BB29&gt;AZ29,1,0))</f>
        <v/>
      </c>
      <c r="BD29" s="303"/>
      <c r="BE29" s="45" t="str">
        <f>IF(BF29="","",IF(BF29&gt;BH29,1,0))</f>
        <v/>
      </c>
      <c r="BF29" s="46"/>
      <c r="BG29" s="45" t="s">
        <v>14</v>
      </c>
      <c r="BH29" s="64"/>
      <c r="BI29" s="45" t="str">
        <f>IF(BH29="","",IF(BH29&gt;BF29,1,0))</f>
        <v/>
      </c>
      <c r="BJ29" s="294"/>
      <c r="BK29" s="294"/>
      <c r="BL29" s="294"/>
      <c r="BM29" s="285"/>
      <c r="BN29" s="259"/>
      <c r="BO29" s="259"/>
      <c r="BP29" s="259"/>
      <c r="BQ29" s="268"/>
      <c r="BR29" s="259"/>
      <c r="BS29" s="259"/>
      <c r="BT29" s="264"/>
      <c r="BU29" s="245"/>
      <c r="BW29" s="98"/>
    </row>
    <row r="30" spans="1:77" ht="12" hidden="1" customHeight="1" x14ac:dyDescent="0.2">
      <c r="A30" s="328"/>
      <c r="B30" s="337"/>
      <c r="C30" s="11" t="str">
        <f>AQ6</f>
        <v/>
      </c>
      <c r="D30" s="12">
        <f>AP6</f>
        <v>0</v>
      </c>
      <c r="E30" s="12" t="s">
        <v>14</v>
      </c>
      <c r="F30" s="12">
        <f>AN6</f>
        <v>0</v>
      </c>
      <c r="G30" s="13" t="str">
        <f>AM6</f>
        <v/>
      </c>
      <c r="H30" s="323"/>
      <c r="I30" s="12" t="str">
        <f>AQ10</f>
        <v/>
      </c>
      <c r="J30" s="12">
        <f>AP10</f>
        <v>0</v>
      </c>
      <c r="K30" s="12" t="s">
        <v>14</v>
      </c>
      <c r="L30" s="50">
        <f>AN10</f>
        <v>0</v>
      </c>
      <c r="M30" s="13" t="str">
        <f>AM6</f>
        <v/>
      </c>
      <c r="N30" s="306"/>
      <c r="O30" s="12" t="str">
        <f>AQ14</f>
        <v/>
      </c>
      <c r="P30" s="12">
        <f>AP14</f>
        <v>0</v>
      </c>
      <c r="Q30" s="12" t="s">
        <v>14</v>
      </c>
      <c r="R30" s="50">
        <f>AN14</f>
        <v>0</v>
      </c>
      <c r="S30" s="13" t="str">
        <f>AM14</f>
        <v/>
      </c>
      <c r="T30" s="306"/>
      <c r="U30" s="69" t="str">
        <f>AQ18</f>
        <v/>
      </c>
      <c r="V30" s="12">
        <f>AP18</f>
        <v>0</v>
      </c>
      <c r="W30" s="12" t="s">
        <v>14</v>
      </c>
      <c r="X30" s="50">
        <f>AN18</f>
        <v>0</v>
      </c>
      <c r="Y30" s="13" t="str">
        <f>AM18</f>
        <v/>
      </c>
      <c r="Z30" s="306"/>
      <c r="AA30" s="69" t="str">
        <f>AQ22</f>
        <v/>
      </c>
      <c r="AB30" s="12">
        <f>AP22</f>
        <v>0</v>
      </c>
      <c r="AC30" s="12" t="s">
        <v>14</v>
      </c>
      <c r="AD30" s="50">
        <f>AN22</f>
        <v>0</v>
      </c>
      <c r="AE30" s="13" t="str">
        <f>AM22</f>
        <v/>
      </c>
      <c r="AF30" s="306"/>
      <c r="AG30" s="12" t="str">
        <f>AQ26</f>
        <v/>
      </c>
      <c r="AH30" s="12">
        <f>AP26</f>
        <v>0</v>
      </c>
      <c r="AI30" s="12" t="s">
        <v>14</v>
      </c>
      <c r="AJ30" s="50">
        <f>AN26</f>
        <v>0</v>
      </c>
      <c r="AK30" s="13" t="str">
        <f>AM26</f>
        <v/>
      </c>
      <c r="AL30" s="252"/>
      <c r="AM30" s="253"/>
      <c r="AN30" s="253"/>
      <c r="AO30" s="253"/>
      <c r="AP30" s="253"/>
      <c r="AQ30" s="254"/>
      <c r="AR30" s="300"/>
      <c r="AS30" s="12" t="str">
        <f>IF(AT30="","",IF(AT30&gt;AV30,1,0))</f>
        <v/>
      </c>
      <c r="AT30" s="12"/>
      <c r="AU30" s="12" t="s">
        <v>14</v>
      </c>
      <c r="AV30" s="50"/>
      <c r="AW30" s="12" t="str">
        <f>IF(AV30="","",IF(AV30&gt;AT30,1,0))</f>
        <v/>
      </c>
      <c r="AX30" s="303"/>
      <c r="AY30" s="45" t="str">
        <f>IF(AZ30="","",IF(AZ30&gt;BB30,1,0))</f>
        <v/>
      </c>
      <c r="AZ30" s="47"/>
      <c r="BA30" s="45" t="s">
        <v>14</v>
      </c>
      <c r="BB30" s="65"/>
      <c r="BC30" s="45" t="str">
        <f>IF(BB30="","",IF(BB30&gt;AZ30,1,0))</f>
        <v/>
      </c>
      <c r="BD30" s="303"/>
      <c r="BE30" s="45" t="str">
        <f>IF(BF30="","",IF(BF30&gt;BH30,1,0))</f>
        <v/>
      </c>
      <c r="BF30" s="47"/>
      <c r="BG30" s="45" t="s">
        <v>14</v>
      </c>
      <c r="BH30" s="65"/>
      <c r="BI30" s="45" t="str">
        <f>IF(BH30="","",IF(BH30&gt;BF30,1,0))</f>
        <v/>
      </c>
      <c r="BJ30" s="294"/>
      <c r="BK30" s="294"/>
      <c r="BL30" s="294"/>
      <c r="BM30" s="285"/>
      <c r="BN30" s="259"/>
      <c r="BO30" s="259"/>
      <c r="BP30" s="259"/>
      <c r="BQ30" s="268"/>
      <c r="BR30" s="259"/>
      <c r="BS30" s="259"/>
      <c r="BT30" s="264"/>
      <c r="BU30" s="245"/>
      <c r="BW30" s="98"/>
    </row>
    <row r="31" spans="1:77" ht="12" hidden="1" customHeight="1" x14ac:dyDescent="0.2">
      <c r="A31" s="329"/>
      <c r="B31" s="338"/>
      <c r="C31" s="14" t="str">
        <f>AQ7</f>
        <v/>
      </c>
      <c r="D31" s="15">
        <f>AP7</f>
        <v>0</v>
      </c>
      <c r="E31" s="15" t="s">
        <v>14</v>
      </c>
      <c r="F31" s="15">
        <f>AN7</f>
        <v>0</v>
      </c>
      <c r="G31" s="16" t="str">
        <f>AM7</f>
        <v/>
      </c>
      <c r="H31" s="324"/>
      <c r="I31" s="12" t="str">
        <f>AQ11</f>
        <v/>
      </c>
      <c r="J31" s="15">
        <f>AP11</f>
        <v>0</v>
      </c>
      <c r="K31" s="15" t="s">
        <v>14</v>
      </c>
      <c r="L31" s="52">
        <f>AN11</f>
        <v>0</v>
      </c>
      <c r="M31" s="16" t="str">
        <f>AM7</f>
        <v/>
      </c>
      <c r="N31" s="315"/>
      <c r="O31" s="15" t="str">
        <f>AQ15</f>
        <v/>
      </c>
      <c r="P31" s="15">
        <f>AP15</f>
        <v>0</v>
      </c>
      <c r="Q31" s="15" t="s">
        <v>14</v>
      </c>
      <c r="R31" s="52">
        <f>AN15</f>
        <v>0</v>
      </c>
      <c r="S31" s="16" t="str">
        <f>AM15</f>
        <v/>
      </c>
      <c r="T31" s="315"/>
      <c r="U31" s="70" t="str">
        <f>AQ19</f>
        <v/>
      </c>
      <c r="V31" s="15">
        <f>AP19</f>
        <v>0</v>
      </c>
      <c r="W31" s="15" t="s">
        <v>14</v>
      </c>
      <c r="X31" s="52">
        <f>AN19</f>
        <v>0</v>
      </c>
      <c r="Y31" s="16" t="str">
        <f>AM19</f>
        <v/>
      </c>
      <c r="Z31" s="315"/>
      <c r="AA31" s="69" t="str">
        <f>AQ23</f>
        <v/>
      </c>
      <c r="AB31" s="15">
        <f>AP23</f>
        <v>0</v>
      </c>
      <c r="AC31" s="15" t="s">
        <v>14</v>
      </c>
      <c r="AD31" s="52">
        <f>AN23</f>
        <v>0</v>
      </c>
      <c r="AE31" s="16" t="str">
        <f>AM23</f>
        <v/>
      </c>
      <c r="AF31" s="315"/>
      <c r="AG31" s="15" t="str">
        <f>AQ27</f>
        <v/>
      </c>
      <c r="AH31" s="15">
        <f>AP27</f>
        <v>0</v>
      </c>
      <c r="AI31" s="15" t="s">
        <v>14</v>
      </c>
      <c r="AJ31" s="52">
        <f>AN27</f>
        <v>0</v>
      </c>
      <c r="AK31" s="16" t="str">
        <f>AM27</f>
        <v/>
      </c>
      <c r="AL31" s="255"/>
      <c r="AM31" s="256"/>
      <c r="AN31" s="256"/>
      <c r="AO31" s="256"/>
      <c r="AP31" s="256"/>
      <c r="AQ31" s="257"/>
      <c r="AR31" s="308"/>
      <c r="AS31" s="12" t="str">
        <f>IF(AT31="","",IF(AT31&gt;AV31,1,0))</f>
        <v/>
      </c>
      <c r="AT31" s="15"/>
      <c r="AU31" s="15" t="s">
        <v>14</v>
      </c>
      <c r="AV31" s="52"/>
      <c r="AW31" s="12" t="str">
        <f>IF(AV31="","",IF(AV31&gt;AT31,1,0))</f>
        <v/>
      </c>
      <c r="AX31" s="304"/>
      <c r="AY31" s="45" t="str">
        <f>IF(AZ31="","",IF(AZ31&gt;BB31,1,0))</f>
        <v/>
      </c>
      <c r="AZ31" s="48"/>
      <c r="BA31" s="66" t="s">
        <v>14</v>
      </c>
      <c r="BB31" s="67"/>
      <c r="BC31" s="45" t="str">
        <f>IF(BB31="","",IF(BB31&gt;AZ31,1,0))</f>
        <v/>
      </c>
      <c r="BD31" s="304"/>
      <c r="BE31" s="45" t="str">
        <f>IF(BF31="","",IF(BF31&gt;BH31,1,0))</f>
        <v/>
      </c>
      <c r="BF31" s="48"/>
      <c r="BG31" s="66" t="s">
        <v>14</v>
      </c>
      <c r="BH31" s="67"/>
      <c r="BI31" s="45" t="str">
        <f>IF(BH31="","",IF(BH31&gt;BF31,1,0))</f>
        <v/>
      </c>
      <c r="BJ31" s="297"/>
      <c r="BK31" s="297"/>
      <c r="BL31" s="297"/>
      <c r="BM31" s="286"/>
      <c r="BN31" s="260"/>
      <c r="BO31" s="260"/>
      <c r="BP31" s="260"/>
      <c r="BQ31" s="269"/>
      <c r="BR31" s="260"/>
      <c r="BS31" s="260"/>
      <c r="BT31" s="265"/>
      <c r="BU31" s="246"/>
      <c r="BW31" s="98"/>
    </row>
    <row r="32" spans="1:77" ht="12" hidden="1" customHeight="1" x14ac:dyDescent="0.2">
      <c r="A32" s="24">
        <f>$AR$2</f>
        <v>0</v>
      </c>
      <c r="B32" s="341">
        <f>$AR$4</f>
        <v>0</v>
      </c>
      <c r="C32" s="25"/>
      <c r="D32" s="18" t="str">
        <f>AV4</f>
        <v/>
      </c>
      <c r="E32" s="18" t="s">
        <v>14</v>
      </c>
      <c r="F32" s="18" t="str">
        <f>$AS$4</f>
        <v/>
      </c>
      <c r="G32" s="19"/>
      <c r="H32" s="319">
        <f>$AR$8</f>
        <v>0</v>
      </c>
      <c r="I32" s="9"/>
      <c r="J32" s="9" t="str">
        <f>AV8</f>
        <v/>
      </c>
      <c r="K32" s="9" t="s">
        <v>14</v>
      </c>
      <c r="L32" s="49" t="str">
        <f>AS8</f>
        <v/>
      </c>
      <c r="M32" s="10"/>
      <c r="N32" s="305">
        <f>$AR$12</f>
        <v>0</v>
      </c>
      <c r="O32" s="9"/>
      <c r="P32" s="9" t="str">
        <f>AV12</f>
        <v/>
      </c>
      <c r="Q32" s="9" t="s">
        <v>14</v>
      </c>
      <c r="R32" s="49" t="str">
        <f>AS12</f>
        <v/>
      </c>
      <c r="S32" s="10"/>
      <c r="T32" s="305">
        <f>$AR$16</f>
        <v>0</v>
      </c>
      <c r="U32" s="68"/>
      <c r="V32" s="9" t="str">
        <f>AV16</f>
        <v/>
      </c>
      <c r="W32" s="9" t="s">
        <v>14</v>
      </c>
      <c r="X32" s="71" t="str">
        <f>AS16</f>
        <v/>
      </c>
      <c r="Y32" s="10"/>
      <c r="Z32" s="305">
        <f>$AR$20</f>
        <v>0</v>
      </c>
      <c r="AA32" s="68"/>
      <c r="AB32" s="9" t="str">
        <f>AV20</f>
        <v/>
      </c>
      <c r="AC32" s="9" t="s">
        <v>14</v>
      </c>
      <c r="AD32" s="49" t="str">
        <f>AS20</f>
        <v/>
      </c>
      <c r="AE32" s="10"/>
      <c r="AF32" s="305" t="str">
        <f>$AR$24</f>
        <v>③</v>
      </c>
      <c r="AG32" s="9"/>
      <c r="AH32" s="9" t="str">
        <f>AV24</f>
        <v/>
      </c>
      <c r="AI32" s="9" t="s">
        <v>14</v>
      </c>
      <c r="AJ32" s="49" t="str">
        <f>AS24</f>
        <v/>
      </c>
      <c r="AK32" s="10"/>
      <c r="AL32" s="305">
        <f>$AR$28</f>
        <v>0</v>
      </c>
      <c r="AM32" s="9"/>
      <c r="AN32" s="9" t="str">
        <f>AV28</f>
        <v/>
      </c>
      <c r="AO32" s="9" t="s">
        <v>14</v>
      </c>
      <c r="AP32" s="49" t="str">
        <f>AS28</f>
        <v/>
      </c>
      <c r="AQ32" s="10"/>
      <c r="AR32" s="299"/>
      <c r="AS32" s="82"/>
      <c r="AT32" s="9"/>
      <c r="AU32" s="9" t="s">
        <v>14</v>
      </c>
      <c r="AV32" s="49"/>
      <c r="AW32" s="87"/>
      <c r="AX32" s="302"/>
      <c r="AY32" s="43" t="str">
        <f>IF(AZ33="","",SUM(AY33:AY35))</f>
        <v/>
      </c>
      <c r="AZ32" s="44"/>
      <c r="BA32" s="63" t="s">
        <v>14</v>
      </c>
      <c r="BB32" s="43" t="str">
        <f>IF(BB33="","",SUM(BC33:BC35))</f>
        <v/>
      </c>
      <c r="BC32" s="44"/>
      <c r="BD32" s="302"/>
      <c r="BE32" s="43" t="str">
        <f>IF(BF33="","",SUM(BE33:BE35))</f>
        <v/>
      </c>
      <c r="BF32" s="44"/>
      <c r="BG32" s="63" t="s">
        <v>14</v>
      </c>
      <c r="BH32" s="43" t="str">
        <f>IF(BH33="","",SUM(BI33:BI35))</f>
        <v/>
      </c>
      <c r="BI32" s="44"/>
      <c r="BJ32" s="296">
        <f>SUMPRODUCT((J32=2)+(P32=2)+(V32=2)+(AB32=2)+(D32=2)+(AH32=2)+(AN32=2)+(AY32=2)+(BE32=2))</f>
        <v>0</v>
      </c>
      <c r="BK32" s="298" t="s">
        <v>14</v>
      </c>
      <c r="BL32" s="296">
        <f>SUMPRODUCT((L32=2)+(R32=2)+(X32=2)+(AD32=2)+(AJ32=2)+(AP32=2)+(F32=2)+(BB32=2)+(BH32=2))</f>
        <v>0</v>
      </c>
      <c r="BM32" s="284">
        <f>SUM(BJ32*2)+BL32</f>
        <v>0</v>
      </c>
      <c r="BN32" s="258">
        <f>SUM(D32,J32,P32,V32,AB32,AH32,AN32,AS32,AY32,BE32)</f>
        <v>0</v>
      </c>
      <c r="BO32" s="258" t="s">
        <v>14</v>
      </c>
      <c r="BP32" s="258">
        <f>SUM(F32,L32,R32,X32,AD32,AJ32,AP32,BB32,BH32)</f>
        <v>0</v>
      </c>
      <c r="BQ32" s="267" t="e">
        <f>SUM(BN32/BP32)</f>
        <v>#DIV/0!</v>
      </c>
      <c r="BR32" s="258">
        <f>SUM(J33,J34,J35,P33,P34,P35,V33,V34,V35,AB33,AB34,AB35,AH33,AH34,AH35,AN33,AN34,AN35,AT33,AT34,AT35,AZ33,AZ34,AZ35,BF33,BF34,BF35,D33,D34,D35)</f>
        <v>0</v>
      </c>
      <c r="BS32" s="258">
        <f>SUM(F33,F34,F35,L33,L34,L35,R33,R34,R35,X33,X34,X35,AD33,AD34,AD35,AJ33,AJ34,AJ35,AP33,AP34,AP35,AV33,AV34,AV35,BB33,BB34,BB35,BH33,BH34,BH35)</f>
        <v>0</v>
      </c>
      <c r="BT32" s="263" t="e">
        <f>SUM(BR32/BS32)</f>
        <v>#DIV/0!</v>
      </c>
      <c r="BU32" s="245">
        <f>$BV32</f>
        <v>7</v>
      </c>
      <c r="BV32">
        <f>RANK(BY32,BY$4:BY$43)</f>
        <v>7</v>
      </c>
      <c r="BW32" s="98">
        <f>IF(BN32=0,0,IF(BP32=0,9,BQ32))</f>
        <v>0</v>
      </c>
      <c r="BX32">
        <f>IF(BR32=0,0,BT32)</f>
        <v>0</v>
      </c>
      <c r="BY32">
        <f>BJ32+0.01*BW32+0.00001*BX32</f>
        <v>0</v>
      </c>
    </row>
    <row r="33" spans="1:77" ht="12" hidden="1" customHeight="1" x14ac:dyDescent="0.2">
      <c r="A33" s="332">
        <f>$AR$3</f>
        <v>0</v>
      </c>
      <c r="B33" s="342"/>
      <c r="C33" s="26" t="str">
        <f>AW5</f>
        <v/>
      </c>
      <c r="D33" s="12">
        <f>AV5</f>
        <v>0</v>
      </c>
      <c r="E33" s="12" t="s">
        <v>14</v>
      </c>
      <c r="F33" s="12">
        <f>AT5</f>
        <v>0</v>
      </c>
      <c r="G33" s="13" t="str">
        <f>AS5</f>
        <v/>
      </c>
      <c r="H33" s="320"/>
      <c r="I33" s="12" t="str">
        <f>AW9</f>
        <v/>
      </c>
      <c r="J33" s="12">
        <f>AV9</f>
        <v>0</v>
      </c>
      <c r="K33" s="12" t="s">
        <v>14</v>
      </c>
      <c r="L33" s="50">
        <f>AT9</f>
        <v>0</v>
      </c>
      <c r="M33" s="13" t="str">
        <f>AS9</f>
        <v/>
      </c>
      <c r="N33" s="306"/>
      <c r="O33" s="12" t="str">
        <f>AW13</f>
        <v/>
      </c>
      <c r="P33" s="12">
        <f>AV13</f>
        <v>0</v>
      </c>
      <c r="Q33" s="12" t="s">
        <v>14</v>
      </c>
      <c r="R33" s="50">
        <f>AT13</f>
        <v>0</v>
      </c>
      <c r="S33" s="13" t="str">
        <f>AS13</f>
        <v/>
      </c>
      <c r="T33" s="306"/>
      <c r="U33" s="69" t="str">
        <f>AW17</f>
        <v/>
      </c>
      <c r="V33" s="12">
        <f>AV17</f>
        <v>0</v>
      </c>
      <c r="W33" s="12" t="s">
        <v>14</v>
      </c>
      <c r="X33" s="72">
        <f>AT17</f>
        <v>0</v>
      </c>
      <c r="Y33" s="13" t="str">
        <f>AS17</f>
        <v/>
      </c>
      <c r="Z33" s="306"/>
      <c r="AA33" s="69" t="str">
        <f>AW21</f>
        <v/>
      </c>
      <c r="AB33" s="12">
        <f>AV21</f>
        <v>0</v>
      </c>
      <c r="AC33" s="12" t="s">
        <v>14</v>
      </c>
      <c r="AD33" s="50">
        <f>AT21</f>
        <v>0</v>
      </c>
      <c r="AE33" s="13" t="str">
        <f>AS21</f>
        <v/>
      </c>
      <c r="AF33" s="306"/>
      <c r="AG33" s="12" t="str">
        <f>AW25</f>
        <v/>
      </c>
      <c r="AH33" s="12">
        <f>AV25</f>
        <v>0</v>
      </c>
      <c r="AI33" s="12" t="s">
        <v>14</v>
      </c>
      <c r="AJ33" s="50">
        <f>AT25</f>
        <v>0</v>
      </c>
      <c r="AK33" s="13" t="str">
        <f>AS25</f>
        <v/>
      </c>
      <c r="AL33" s="306"/>
      <c r="AM33" s="12" t="str">
        <f>AW29</f>
        <v/>
      </c>
      <c r="AN33" s="12">
        <f>AV29</f>
        <v>0</v>
      </c>
      <c r="AO33" s="12" t="s">
        <v>14</v>
      </c>
      <c r="AP33" s="50">
        <f>AT29</f>
        <v>0</v>
      </c>
      <c r="AQ33" s="13" t="str">
        <f>AS29</f>
        <v/>
      </c>
      <c r="AR33" s="300"/>
      <c r="AS33" s="83"/>
      <c r="AT33" s="12"/>
      <c r="AU33" s="12" t="s">
        <v>14</v>
      </c>
      <c r="AV33" s="50"/>
      <c r="AW33" s="51"/>
      <c r="AX33" s="303"/>
      <c r="AY33" s="45" t="str">
        <f>IF(AZ33="","",IF(AZ33&gt;BB33,1,0))</f>
        <v/>
      </c>
      <c r="AZ33" s="46"/>
      <c r="BA33" s="45" t="s">
        <v>14</v>
      </c>
      <c r="BB33" s="64"/>
      <c r="BC33" s="45" t="str">
        <f>IF(BB33="","",IF(BB33&gt;AZ33,1,0))</f>
        <v/>
      </c>
      <c r="BD33" s="303"/>
      <c r="BE33" s="45" t="str">
        <f>IF(BF33="","",IF(BF33&gt;BH33,1,0))</f>
        <v/>
      </c>
      <c r="BF33" s="46"/>
      <c r="BG33" s="45" t="s">
        <v>14</v>
      </c>
      <c r="BH33" s="64"/>
      <c r="BI33" s="45" t="str">
        <f>IF(BH33="","",IF(BH33&gt;BF33,1,0))</f>
        <v/>
      </c>
      <c r="BJ33" s="294"/>
      <c r="BK33" s="294"/>
      <c r="BL33" s="294"/>
      <c r="BM33" s="285"/>
      <c r="BN33" s="259"/>
      <c r="BO33" s="259"/>
      <c r="BP33" s="259"/>
      <c r="BQ33" s="268"/>
      <c r="BR33" s="259"/>
      <c r="BS33" s="259"/>
      <c r="BT33" s="264"/>
      <c r="BU33" s="245"/>
      <c r="BW33" s="98"/>
    </row>
    <row r="34" spans="1:77" ht="12" hidden="1" customHeight="1" x14ac:dyDescent="0.2">
      <c r="A34" s="333"/>
      <c r="B34" s="342"/>
      <c r="C34" s="26" t="str">
        <f>AW6</f>
        <v/>
      </c>
      <c r="D34" s="12">
        <f>AV6</f>
        <v>0</v>
      </c>
      <c r="E34" s="12" t="s">
        <v>14</v>
      </c>
      <c r="F34" s="12">
        <f>AT6</f>
        <v>0</v>
      </c>
      <c r="G34" s="13" t="str">
        <f>AS6</f>
        <v/>
      </c>
      <c r="H34" s="320"/>
      <c r="I34" s="12" t="str">
        <f>AW10</f>
        <v/>
      </c>
      <c r="J34" s="12">
        <f>AV10</f>
        <v>0</v>
      </c>
      <c r="K34" s="12" t="s">
        <v>14</v>
      </c>
      <c r="L34" s="50">
        <f>AT10</f>
        <v>0</v>
      </c>
      <c r="M34" s="13" t="str">
        <f>AS10</f>
        <v/>
      </c>
      <c r="N34" s="306"/>
      <c r="O34" s="12" t="str">
        <f>AW14</f>
        <v/>
      </c>
      <c r="P34" s="12">
        <f>AV14</f>
        <v>0</v>
      </c>
      <c r="Q34" s="12" t="s">
        <v>14</v>
      </c>
      <c r="R34" s="50">
        <f>AT14</f>
        <v>0</v>
      </c>
      <c r="S34" s="13" t="str">
        <f>AS14</f>
        <v/>
      </c>
      <c r="T34" s="306"/>
      <c r="U34" s="69" t="str">
        <f>AW18</f>
        <v/>
      </c>
      <c r="V34" s="12">
        <f>AV18</f>
        <v>0</v>
      </c>
      <c r="W34" s="12" t="s">
        <v>14</v>
      </c>
      <c r="X34" s="72">
        <f>AT18</f>
        <v>0</v>
      </c>
      <c r="Y34" s="13" t="str">
        <f>AS18</f>
        <v/>
      </c>
      <c r="Z34" s="306"/>
      <c r="AA34" s="69" t="str">
        <f>AW22</f>
        <v/>
      </c>
      <c r="AB34" s="12">
        <f>AV22</f>
        <v>0</v>
      </c>
      <c r="AC34" s="12" t="s">
        <v>14</v>
      </c>
      <c r="AD34" s="50">
        <f>AT22</f>
        <v>0</v>
      </c>
      <c r="AE34" s="13" t="str">
        <f>AS22</f>
        <v/>
      </c>
      <c r="AF34" s="306"/>
      <c r="AG34" s="12" t="str">
        <f>AW26</f>
        <v/>
      </c>
      <c r="AH34" s="12">
        <f>AV26</f>
        <v>0</v>
      </c>
      <c r="AI34" s="12" t="s">
        <v>14</v>
      </c>
      <c r="AJ34" s="50">
        <f>AT26</f>
        <v>0</v>
      </c>
      <c r="AK34" s="13" t="str">
        <f>AS26</f>
        <v/>
      </c>
      <c r="AL34" s="306"/>
      <c r="AM34" s="12" t="str">
        <f>AW30</f>
        <v/>
      </c>
      <c r="AN34" s="12">
        <f>AV30</f>
        <v>0</v>
      </c>
      <c r="AO34" s="12" t="s">
        <v>14</v>
      </c>
      <c r="AP34" s="50">
        <f>AT30</f>
        <v>0</v>
      </c>
      <c r="AQ34" s="13" t="str">
        <f>AS30</f>
        <v/>
      </c>
      <c r="AR34" s="300"/>
      <c r="AS34" s="83"/>
      <c r="AT34" s="12"/>
      <c r="AU34" s="12" t="s">
        <v>14</v>
      </c>
      <c r="AV34" s="50"/>
      <c r="AW34" s="51"/>
      <c r="AX34" s="303"/>
      <c r="AY34" s="45" t="str">
        <f>IF(AZ34="","",IF(AZ34&gt;BB34,1,0))</f>
        <v/>
      </c>
      <c r="AZ34" s="47"/>
      <c r="BA34" s="45" t="s">
        <v>14</v>
      </c>
      <c r="BB34" s="65"/>
      <c r="BC34" s="45" t="str">
        <f>IF(BB34="","",IF(BB34&gt;AZ34,1,0))</f>
        <v/>
      </c>
      <c r="BD34" s="303"/>
      <c r="BE34" s="45" t="str">
        <f>IF(BF34="","",IF(BF34&gt;BH34,1,0))</f>
        <v/>
      </c>
      <c r="BF34" s="47"/>
      <c r="BG34" s="45" t="s">
        <v>14</v>
      </c>
      <c r="BH34" s="65"/>
      <c r="BI34" s="45" t="str">
        <f>IF(BH34="","",IF(BH34&gt;BF34,1,0))</f>
        <v/>
      </c>
      <c r="BJ34" s="294"/>
      <c r="BK34" s="294"/>
      <c r="BL34" s="294"/>
      <c r="BM34" s="285"/>
      <c r="BN34" s="259"/>
      <c r="BO34" s="259"/>
      <c r="BP34" s="259"/>
      <c r="BQ34" s="268"/>
      <c r="BR34" s="259"/>
      <c r="BS34" s="259"/>
      <c r="BT34" s="264"/>
      <c r="BU34" s="245"/>
      <c r="BW34" s="98"/>
    </row>
    <row r="35" spans="1:77" ht="12" hidden="1" customHeight="1" x14ac:dyDescent="0.2">
      <c r="A35" s="334"/>
      <c r="B35" s="342"/>
      <c r="C35" s="27" t="str">
        <f>AW7</f>
        <v/>
      </c>
      <c r="D35" s="15">
        <f>AV7</f>
        <v>0</v>
      </c>
      <c r="E35" s="15" t="s">
        <v>14</v>
      </c>
      <c r="F35" s="15">
        <f>AT7</f>
        <v>0</v>
      </c>
      <c r="G35" s="16" t="str">
        <f>AS7</f>
        <v/>
      </c>
      <c r="H35" s="321"/>
      <c r="I35" s="15" t="str">
        <f>AW11</f>
        <v/>
      </c>
      <c r="J35" s="15">
        <f>AV11</f>
        <v>0</v>
      </c>
      <c r="K35" s="15" t="s">
        <v>14</v>
      </c>
      <c r="L35" s="52">
        <f>AT11</f>
        <v>0</v>
      </c>
      <c r="M35" s="16" t="str">
        <f>AS11</f>
        <v/>
      </c>
      <c r="N35" s="315"/>
      <c r="O35" s="15" t="str">
        <f>AW15</f>
        <v/>
      </c>
      <c r="P35" s="15">
        <f>AV15</f>
        <v>0</v>
      </c>
      <c r="Q35" s="15" t="s">
        <v>14</v>
      </c>
      <c r="R35" s="52">
        <f>AT15</f>
        <v>0</v>
      </c>
      <c r="S35" s="16" t="str">
        <f>AS15</f>
        <v/>
      </c>
      <c r="T35" s="315"/>
      <c r="U35" s="70" t="str">
        <f>AW19</f>
        <v/>
      </c>
      <c r="V35" s="15">
        <f>AV19</f>
        <v>0</v>
      </c>
      <c r="W35" s="15" t="s">
        <v>14</v>
      </c>
      <c r="X35" s="73">
        <f>AT19</f>
        <v>0</v>
      </c>
      <c r="Y35" s="16" t="str">
        <f>AS19</f>
        <v/>
      </c>
      <c r="Z35" s="315"/>
      <c r="AA35" s="70" t="str">
        <f>AW23</f>
        <v/>
      </c>
      <c r="AB35" s="15">
        <f>AV23</f>
        <v>0</v>
      </c>
      <c r="AC35" s="15" t="s">
        <v>14</v>
      </c>
      <c r="AD35" s="52">
        <f>AT23</f>
        <v>0</v>
      </c>
      <c r="AE35" s="16" t="str">
        <f>AS23</f>
        <v/>
      </c>
      <c r="AF35" s="315"/>
      <c r="AG35" s="15" t="str">
        <f>AW27</f>
        <v/>
      </c>
      <c r="AH35" s="15">
        <f>AV27</f>
        <v>0</v>
      </c>
      <c r="AI35" s="15" t="s">
        <v>14</v>
      </c>
      <c r="AJ35" s="52">
        <f>AT27</f>
        <v>0</v>
      </c>
      <c r="AK35" s="16" t="str">
        <f>AS27</f>
        <v/>
      </c>
      <c r="AL35" s="315"/>
      <c r="AM35" s="15" t="str">
        <f>AW31</f>
        <v/>
      </c>
      <c r="AN35" s="15">
        <f>AV31</f>
        <v>0</v>
      </c>
      <c r="AO35" s="15" t="s">
        <v>14</v>
      </c>
      <c r="AP35" s="52">
        <f>AT31</f>
        <v>0</v>
      </c>
      <c r="AQ35" s="16" t="str">
        <f>AS31</f>
        <v/>
      </c>
      <c r="AR35" s="308"/>
      <c r="AS35" s="79"/>
      <c r="AT35" s="15"/>
      <c r="AU35" s="15" t="s">
        <v>14</v>
      </c>
      <c r="AV35" s="52"/>
      <c r="AW35" s="53"/>
      <c r="AX35" s="304"/>
      <c r="AY35" s="45" t="str">
        <f>IF(AZ35="","",IF(AZ35&gt;BB35,1,0))</f>
        <v/>
      </c>
      <c r="AZ35" s="48"/>
      <c r="BA35" s="66" t="s">
        <v>14</v>
      </c>
      <c r="BB35" s="67"/>
      <c r="BC35" s="45" t="str">
        <f>IF(BB35="","",IF(BB35&gt;AZ35,1,0))</f>
        <v/>
      </c>
      <c r="BD35" s="304"/>
      <c r="BE35" s="45" t="str">
        <f>IF(BF35="","",IF(BF35&gt;BH35,1,0))</f>
        <v/>
      </c>
      <c r="BF35" s="48"/>
      <c r="BG35" s="66" t="s">
        <v>14</v>
      </c>
      <c r="BH35" s="67"/>
      <c r="BI35" s="45" t="str">
        <f>IF(BH35="","",IF(BH35&gt;BF35,1,0))</f>
        <v/>
      </c>
      <c r="BJ35" s="297"/>
      <c r="BK35" s="297"/>
      <c r="BL35" s="297"/>
      <c r="BM35" s="286"/>
      <c r="BN35" s="260"/>
      <c r="BO35" s="260"/>
      <c r="BP35" s="260"/>
      <c r="BQ35" s="269"/>
      <c r="BR35" s="260"/>
      <c r="BS35" s="260"/>
      <c r="BT35" s="265"/>
      <c r="BU35" s="246"/>
      <c r="BW35" s="98"/>
    </row>
    <row r="36" spans="1:77" ht="12" hidden="1" customHeight="1" x14ac:dyDescent="0.2">
      <c r="A36" s="24">
        <f>$AX$2</f>
        <v>0</v>
      </c>
      <c r="B36" s="337">
        <f>$AX$4</f>
        <v>0</v>
      </c>
      <c r="C36" s="17"/>
      <c r="D36" s="18" t="str">
        <f>$BB$4</f>
        <v/>
      </c>
      <c r="E36" s="18" t="s">
        <v>14</v>
      </c>
      <c r="F36" s="18">
        <f>$AZ$4</f>
        <v>0</v>
      </c>
      <c r="G36" s="19"/>
      <c r="H36" s="319">
        <f>$AX$8</f>
        <v>0</v>
      </c>
      <c r="I36" s="9"/>
      <c r="J36" s="9">
        <f>BC8</f>
        <v>0</v>
      </c>
      <c r="K36" s="9" t="s">
        <v>14</v>
      </c>
      <c r="L36" s="49" t="str">
        <f>AY8</f>
        <v/>
      </c>
      <c r="M36" s="10"/>
      <c r="N36" s="305">
        <f>$AX$12</f>
        <v>0</v>
      </c>
      <c r="O36" s="9"/>
      <c r="P36" s="9">
        <f>BC12</f>
        <v>0</v>
      </c>
      <c r="Q36" s="9" t="s">
        <v>14</v>
      </c>
      <c r="R36" s="9" t="str">
        <f>$AY$12</f>
        <v/>
      </c>
      <c r="S36" s="10"/>
      <c r="T36" s="305">
        <f>$AX$16</f>
        <v>0</v>
      </c>
      <c r="U36" s="68"/>
      <c r="V36" s="9" t="str">
        <f>BB16</f>
        <v/>
      </c>
      <c r="W36" s="9" t="s">
        <v>14</v>
      </c>
      <c r="X36" s="49" t="str">
        <f>AY16</f>
        <v/>
      </c>
      <c r="Y36" s="10"/>
      <c r="Z36" s="305">
        <f>$AX$20</f>
        <v>0</v>
      </c>
      <c r="AA36" s="68"/>
      <c r="AB36" s="9" t="str">
        <f>BB20</f>
        <v/>
      </c>
      <c r="AC36" s="9" t="s">
        <v>14</v>
      </c>
      <c r="AD36" s="49" t="str">
        <f>AY20</f>
        <v/>
      </c>
      <c r="AE36" s="10"/>
      <c r="AF36" s="305">
        <f>$AX$24</f>
        <v>0</v>
      </c>
      <c r="AG36" s="9"/>
      <c r="AH36" s="9" t="str">
        <f>BB24</f>
        <v/>
      </c>
      <c r="AI36" s="9" t="s">
        <v>14</v>
      </c>
      <c r="AJ36" s="49" t="str">
        <f>AY24</f>
        <v/>
      </c>
      <c r="AK36" s="10"/>
      <c r="AL36" s="305">
        <f>$AX$28</f>
        <v>0</v>
      </c>
      <c r="AM36" s="9"/>
      <c r="AN36" s="9">
        <f>BC28</f>
        <v>0</v>
      </c>
      <c r="AO36" s="9" t="s">
        <v>14</v>
      </c>
      <c r="AP36" s="49" t="str">
        <f>AY28</f>
        <v/>
      </c>
      <c r="AQ36" s="10"/>
      <c r="AR36" s="305">
        <f>$AX$32</f>
        <v>0</v>
      </c>
      <c r="AS36" s="9"/>
      <c r="AT36" s="9" t="str">
        <f>BB32</f>
        <v/>
      </c>
      <c r="AU36" s="9" t="s">
        <v>14</v>
      </c>
      <c r="AV36" s="49" t="str">
        <f>AY32</f>
        <v/>
      </c>
      <c r="AW36" s="10"/>
      <c r="AX36" s="299"/>
      <c r="AY36" s="82"/>
      <c r="AZ36" s="9"/>
      <c r="BA36" s="9" t="s">
        <v>14</v>
      </c>
      <c r="BB36" s="49"/>
      <c r="BC36" s="10"/>
      <c r="BD36" s="302"/>
      <c r="BE36" s="43" t="str">
        <f>IF(BF37="","",SUM(BE37:BE39))</f>
        <v/>
      </c>
      <c r="BF36" s="44"/>
      <c r="BG36" s="63" t="s">
        <v>14</v>
      </c>
      <c r="BH36" s="43" t="str">
        <f>IF(BH37="","",SUM(BI37:BI39))</f>
        <v/>
      </c>
      <c r="BI36" s="44"/>
      <c r="BJ36" s="296">
        <f>SUMPRODUCT((D36=2)+(J36=2)+(V36=2)+(P36=2)+(AB36=2)+(AH36=2)+(AN36=2)+(AT36=2)+(BE36=2))</f>
        <v>0</v>
      </c>
      <c r="BK36" s="298" t="s">
        <v>14</v>
      </c>
      <c r="BL36" s="296">
        <f>SUMPRODUCT((L36=2)+(R36=2)+(X36=2)+(AC36=2)+(AJ36=2)+(AP36=2)+(AV36=2)+(BB36=2)+(BH36=2))</f>
        <v>0</v>
      </c>
      <c r="BM36" s="284">
        <f>SUM(BJ36*2)+BL36</f>
        <v>0</v>
      </c>
      <c r="BN36" s="258">
        <f>SUM(D36,J36,P36,V36,AB36,AG36,AN36,AT36,BE36)</f>
        <v>0</v>
      </c>
      <c r="BO36" s="258" t="s">
        <v>14</v>
      </c>
      <c r="BP36" s="258">
        <f>SUM(F36,L36,R36,X36,AD36,AJ36,AP36,AV36,BH36)</f>
        <v>0</v>
      </c>
      <c r="BQ36" s="267" t="e">
        <f>SUM(BN36/BP36)</f>
        <v>#DIV/0!</v>
      </c>
      <c r="BR36" s="258">
        <f>SUM(J37,J38,J39,P37,P38,P39,V37,V38,V39,AB37,AB38,AB39,AH37,AH38,AH39,AN37,AN38,AN39,AT37,AT38,AT39,AZ37,AZ38,AZ39,BF37,BF38,BF39,D37,D38,D39)</f>
        <v>0</v>
      </c>
      <c r="BS36" s="258">
        <f>SUM(F37,F38,F39,L37,L38,L39,R37,R38,R39,X37,X38,X39,AD37,AD38,AD39,AJ37,AJ38,AJ39,AP37,AP38,AP39,AV37,AV38,AV39,BB37,BB38,BB39,BH37,BH38,BH39)</f>
        <v>0</v>
      </c>
      <c r="BT36" s="263" t="e">
        <f>SUM(BR36/BS36)</f>
        <v>#DIV/0!</v>
      </c>
      <c r="BU36" s="245">
        <f>$BV36</f>
        <v>7</v>
      </c>
      <c r="BV36">
        <f>RANK(BY36,BY$4:BY$43)</f>
        <v>7</v>
      </c>
      <c r="BW36" s="98">
        <f>IF(BN36=0,0,IF(BP36=0,9,BQ36))</f>
        <v>0</v>
      </c>
      <c r="BX36">
        <f>IF(BR36=0,0,BT36)</f>
        <v>0</v>
      </c>
      <c r="BY36">
        <f>BJ36+0.01*BW36+0.00001*BX36</f>
        <v>0</v>
      </c>
    </row>
    <row r="37" spans="1:77" ht="12" hidden="1" customHeight="1" x14ac:dyDescent="0.2">
      <c r="A37" s="332">
        <f>$AX$3</f>
        <v>0</v>
      </c>
      <c r="B37" s="337"/>
      <c r="C37" s="11" t="str">
        <f>BC5</f>
        <v/>
      </c>
      <c r="D37" s="12">
        <f>BB5</f>
        <v>0</v>
      </c>
      <c r="E37" s="12" t="s">
        <v>14</v>
      </c>
      <c r="F37" s="12">
        <f>$AZ$5</f>
        <v>0</v>
      </c>
      <c r="G37" s="13" t="str">
        <f>AY5</f>
        <v/>
      </c>
      <c r="H37" s="320"/>
      <c r="I37" s="12" t="str">
        <f>BC9</f>
        <v/>
      </c>
      <c r="J37" s="12">
        <f>BB9</f>
        <v>0</v>
      </c>
      <c r="K37" s="12" t="s">
        <v>14</v>
      </c>
      <c r="L37" s="50">
        <f>AZ9</f>
        <v>0</v>
      </c>
      <c r="M37" s="13" t="str">
        <f>AY9</f>
        <v/>
      </c>
      <c r="N37" s="306"/>
      <c r="O37" s="12" t="str">
        <f>BC13</f>
        <v/>
      </c>
      <c r="P37" s="54">
        <f>BB13</f>
        <v>0</v>
      </c>
      <c r="Q37" s="12" t="s">
        <v>14</v>
      </c>
      <c r="R37" s="12">
        <f>AZ13</f>
        <v>0</v>
      </c>
      <c r="S37" s="74" t="str">
        <f>AY13</f>
        <v/>
      </c>
      <c r="T37" s="306"/>
      <c r="U37" s="69" t="str">
        <f>BC17</f>
        <v/>
      </c>
      <c r="V37" s="54">
        <f>BB17</f>
        <v>0</v>
      </c>
      <c r="W37" s="12" t="s">
        <v>14</v>
      </c>
      <c r="X37" s="50">
        <f>AZ17</f>
        <v>0</v>
      </c>
      <c r="Y37" s="13" t="str">
        <f>AY17</f>
        <v/>
      </c>
      <c r="Z37" s="306"/>
      <c r="AA37" s="69" t="str">
        <f>BC21</f>
        <v/>
      </c>
      <c r="AB37" s="12">
        <f>BB21</f>
        <v>0</v>
      </c>
      <c r="AC37" s="50" t="s">
        <v>14</v>
      </c>
      <c r="AD37" s="50">
        <f>AZ21</f>
        <v>0</v>
      </c>
      <c r="AE37" s="13" t="str">
        <f>AY21</f>
        <v/>
      </c>
      <c r="AF37" s="306"/>
      <c r="AG37" s="50" t="str">
        <f>BC25</f>
        <v/>
      </c>
      <c r="AH37" s="50">
        <f>BB25</f>
        <v>0</v>
      </c>
      <c r="AI37" s="12" t="s">
        <v>14</v>
      </c>
      <c r="AJ37" s="50">
        <f>AZ25</f>
        <v>0</v>
      </c>
      <c r="AK37" s="13" t="str">
        <f>AY25</f>
        <v/>
      </c>
      <c r="AL37" s="306"/>
      <c r="AM37" s="12" t="str">
        <f>BC29</f>
        <v/>
      </c>
      <c r="AN37" s="12">
        <f>BB29</f>
        <v>0</v>
      </c>
      <c r="AO37" s="12" t="s">
        <v>14</v>
      </c>
      <c r="AP37" s="50">
        <f>AZ29</f>
        <v>0</v>
      </c>
      <c r="AQ37" s="13" t="str">
        <f>AY29</f>
        <v/>
      </c>
      <c r="AR37" s="306"/>
      <c r="AS37" s="50" t="str">
        <f>BC33</f>
        <v/>
      </c>
      <c r="AT37" s="12">
        <f>BB33</f>
        <v>0</v>
      </c>
      <c r="AU37" s="84" t="s">
        <v>14</v>
      </c>
      <c r="AV37" s="50">
        <f>AZ33</f>
        <v>0</v>
      </c>
      <c r="AW37" s="13" t="str">
        <f>AY33</f>
        <v/>
      </c>
      <c r="AX37" s="300"/>
      <c r="AY37" s="83"/>
      <c r="AZ37" s="12"/>
      <c r="BA37" s="12" t="s">
        <v>14</v>
      </c>
      <c r="BB37" s="50"/>
      <c r="BC37" s="13"/>
      <c r="BD37" s="303"/>
      <c r="BE37" s="45" t="str">
        <f>IF(BF37="","",IF(BF37&gt;BH37,1,0))</f>
        <v/>
      </c>
      <c r="BF37" s="46"/>
      <c r="BG37" s="45" t="s">
        <v>14</v>
      </c>
      <c r="BH37" s="64"/>
      <c r="BI37" s="45" t="str">
        <f>IF(BH37="","",IF(BH37&gt;BF37,1,0))</f>
        <v/>
      </c>
      <c r="BJ37" s="294"/>
      <c r="BK37" s="294"/>
      <c r="BL37" s="294"/>
      <c r="BM37" s="285"/>
      <c r="BN37" s="259"/>
      <c r="BO37" s="259"/>
      <c r="BP37" s="259"/>
      <c r="BQ37" s="268"/>
      <c r="BR37" s="259"/>
      <c r="BS37" s="259"/>
      <c r="BT37" s="264"/>
      <c r="BU37" s="245"/>
      <c r="BW37" s="98"/>
    </row>
    <row r="38" spans="1:77" ht="12" hidden="1" customHeight="1" x14ac:dyDescent="0.2">
      <c r="A38" s="333"/>
      <c r="B38" s="337"/>
      <c r="C38" s="11" t="str">
        <f>BC6</f>
        <v/>
      </c>
      <c r="D38" s="12">
        <f>BB6</f>
        <v>0</v>
      </c>
      <c r="E38" s="12" t="s">
        <v>14</v>
      </c>
      <c r="F38" s="12">
        <f>AZ6</f>
        <v>0</v>
      </c>
      <c r="G38" s="13" t="str">
        <f>AY6</f>
        <v/>
      </c>
      <c r="H38" s="320"/>
      <c r="I38" s="12" t="str">
        <f>BC10</f>
        <v/>
      </c>
      <c r="J38" s="12">
        <f>BB10</f>
        <v>0</v>
      </c>
      <c r="K38" s="12" t="s">
        <v>14</v>
      </c>
      <c r="L38" s="50">
        <f>AZ10</f>
        <v>0</v>
      </c>
      <c r="M38" s="13" t="str">
        <f>AY10</f>
        <v/>
      </c>
      <c r="N38" s="306"/>
      <c r="O38" s="12" t="str">
        <f>BC14</f>
        <v/>
      </c>
      <c r="P38" s="55">
        <f>BB14</f>
        <v>0</v>
      </c>
      <c r="Q38" s="12" t="s">
        <v>14</v>
      </c>
      <c r="R38" s="12">
        <f>AZ14</f>
        <v>0</v>
      </c>
      <c r="S38" s="13" t="str">
        <f>AY14</f>
        <v/>
      </c>
      <c r="T38" s="306"/>
      <c r="U38" s="69" t="str">
        <f>BC18</f>
        <v/>
      </c>
      <c r="V38" s="55">
        <f>BB18</f>
        <v>0</v>
      </c>
      <c r="W38" s="12" t="s">
        <v>14</v>
      </c>
      <c r="X38" s="50">
        <f>AZ18</f>
        <v>0</v>
      </c>
      <c r="Y38" s="13" t="str">
        <f>AY18</f>
        <v/>
      </c>
      <c r="Z38" s="306"/>
      <c r="AA38" s="69" t="str">
        <f>BC22</f>
        <v/>
      </c>
      <c r="AB38" s="12">
        <f>BB22</f>
        <v>0</v>
      </c>
      <c r="AC38" s="50" t="s">
        <v>14</v>
      </c>
      <c r="AD38" s="50">
        <f>AZ22</f>
        <v>0</v>
      </c>
      <c r="AE38" s="13" t="str">
        <f>AY22</f>
        <v/>
      </c>
      <c r="AF38" s="306"/>
      <c r="AG38" s="50" t="str">
        <f>BC26</f>
        <v/>
      </c>
      <c r="AH38" s="50">
        <f>BB26</f>
        <v>0</v>
      </c>
      <c r="AI38" s="12" t="s">
        <v>14</v>
      </c>
      <c r="AJ38" s="50">
        <f>AZ26</f>
        <v>0</v>
      </c>
      <c r="AK38" s="13" t="str">
        <f>AY26</f>
        <v/>
      </c>
      <c r="AL38" s="306"/>
      <c r="AM38" s="12" t="str">
        <f>BC30</f>
        <v/>
      </c>
      <c r="AN38" s="12">
        <f>BB30</f>
        <v>0</v>
      </c>
      <c r="AO38" s="12" t="s">
        <v>14</v>
      </c>
      <c r="AP38" s="50">
        <f>AZ30</f>
        <v>0</v>
      </c>
      <c r="AQ38" s="13" t="str">
        <f>AY30</f>
        <v/>
      </c>
      <c r="AR38" s="306"/>
      <c r="AS38" s="50" t="str">
        <f>BC34</f>
        <v/>
      </c>
      <c r="AT38" s="12">
        <f>BB34</f>
        <v>0</v>
      </c>
      <c r="AU38" s="84" t="s">
        <v>14</v>
      </c>
      <c r="AV38" s="50">
        <f>AZ34</f>
        <v>0</v>
      </c>
      <c r="AW38" s="13" t="str">
        <f>AY34</f>
        <v/>
      </c>
      <c r="AX38" s="300"/>
      <c r="AY38" s="83"/>
      <c r="AZ38" s="12"/>
      <c r="BA38" s="12" t="s">
        <v>14</v>
      </c>
      <c r="BB38" s="50"/>
      <c r="BC38" s="13"/>
      <c r="BD38" s="303"/>
      <c r="BE38" s="45" t="str">
        <f>IF(BF38="","",IF(BF38&gt;BH38,1,0))</f>
        <v/>
      </c>
      <c r="BF38" s="47"/>
      <c r="BG38" s="45" t="s">
        <v>14</v>
      </c>
      <c r="BH38" s="65"/>
      <c r="BI38" s="45" t="str">
        <f>IF(BH38="","",IF(BH38&gt;BF38,1,0))</f>
        <v/>
      </c>
      <c r="BJ38" s="294"/>
      <c r="BK38" s="294"/>
      <c r="BL38" s="294"/>
      <c r="BM38" s="285"/>
      <c r="BN38" s="259"/>
      <c r="BO38" s="259"/>
      <c r="BP38" s="259"/>
      <c r="BQ38" s="268"/>
      <c r="BR38" s="259"/>
      <c r="BS38" s="259"/>
      <c r="BT38" s="264"/>
      <c r="BU38" s="245"/>
      <c r="BW38" s="98"/>
    </row>
    <row r="39" spans="1:77" ht="12" hidden="1" customHeight="1" x14ac:dyDescent="0.2">
      <c r="A39" s="334"/>
      <c r="B39" s="337"/>
      <c r="C39" s="14" t="str">
        <f>BC7</f>
        <v/>
      </c>
      <c r="D39" s="15">
        <f>BB7</f>
        <v>0</v>
      </c>
      <c r="E39" s="15" t="s">
        <v>14</v>
      </c>
      <c r="F39" s="15">
        <f>AZ7</f>
        <v>0</v>
      </c>
      <c r="G39" s="16" t="str">
        <f>AY7</f>
        <v/>
      </c>
      <c r="H39" s="321"/>
      <c r="I39" s="15" t="str">
        <f>BC11</f>
        <v/>
      </c>
      <c r="J39" s="15">
        <f>BB11</f>
        <v>0</v>
      </c>
      <c r="K39" s="15" t="s">
        <v>14</v>
      </c>
      <c r="L39" s="52">
        <f>AZ11</f>
        <v>0</v>
      </c>
      <c r="M39" s="16" t="str">
        <f>AY11</f>
        <v/>
      </c>
      <c r="N39" s="315"/>
      <c r="O39" s="15" t="str">
        <f>BC15</f>
        <v/>
      </c>
      <c r="P39" s="56">
        <f>BB15</f>
        <v>0</v>
      </c>
      <c r="Q39" s="15" t="s">
        <v>14</v>
      </c>
      <c r="R39" s="15">
        <f>AZ15</f>
        <v>0</v>
      </c>
      <c r="S39" s="16" t="str">
        <f>AY15</f>
        <v/>
      </c>
      <c r="T39" s="315"/>
      <c r="U39" s="70" t="str">
        <f>BC19</f>
        <v/>
      </c>
      <c r="V39" s="56">
        <f>BB19</f>
        <v>0</v>
      </c>
      <c r="W39" s="15" t="s">
        <v>14</v>
      </c>
      <c r="X39" s="52">
        <f>AZ19</f>
        <v>0</v>
      </c>
      <c r="Y39" s="16" t="str">
        <f>AY19</f>
        <v/>
      </c>
      <c r="Z39" s="315"/>
      <c r="AA39" s="70" t="str">
        <f>BC23</f>
        <v/>
      </c>
      <c r="AB39" s="15">
        <f>BB23</f>
        <v>0</v>
      </c>
      <c r="AC39" s="52" t="s">
        <v>14</v>
      </c>
      <c r="AD39" s="52">
        <f>AZ23</f>
        <v>0</v>
      </c>
      <c r="AE39" s="16" t="str">
        <f>AY23</f>
        <v/>
      </c>
      <c r="AF39" s="315"/>
      <c r="AG39" s="52" t="str">
        <f>BC27</f>
        <v/>
      </c>
      <c r="AH39" s="52">
        <f>BB27</f>
        <v>0</v>
      </c>
      <c r="AI39" s="15" t="s">
        <v>14</v>
      </c>
      <c r="AJ39" s="52">
        <f>AZ27</f>
        <v>0</v>
      </c>
      <c r="AK39" s="16" t="str">
        <f>AY27</f>
        <v/>
      </c>
      <c r="AL39" s="315"/>
      <c r="AM39" s="79" t="str">
        <f>BC31</f>
        <v/>
      </c>
      <c r="AN39" s="80">
        <f>BB31</f>
        <v>0</v>
      </c>
      <c r="AO39" s="80" t="s">
        <v>14</v>
      </c>
      <c r="AP39" s="85">
        <f>AZ31</f>
        <v>0</v>
      </c>
      <c r="AQ39" s="53" t="str">
        <f>AY31</f>
        <v/>
      </c>
      <c r="AR39" s="315"/>
      <c r="AS39" s="52" t="str">
        <f>BC35</f>
        <v/>
      </c>
      <c r="AT39" s="15">
        <f>BB35</f>
        <v>0</v>
      </c>
      <c r="AU39" s="86" t="s">
        <v>14</v>
      </c>
      <c r="AV39" s="52">
        <f>AZ35</f>
        <v>0</v>
      </c>
      <c r="AW39" s="16" t="str">
        <f>AY35</f>
        <v/>
      </c>
      <c r="AX39" s="308"/>
      <c r="AY39" s="79"/>
      <c r="AZ39" s="15"/>
      <c r="BA39" s="15" t="s">
        <v>14</v>
      </c>
      <c r="BB39" s="52"/>
      <c r="BC39" s="16"/>
      <c r="BD39" s="304"/>
      <c r="BE39" s="66" t="str">
        <f>IF(BF39="","",IF(BF39&gt;BH39,1,0))</f>
        <v/>
      </c>
      <c r="BF39" s="48"/>
      <c r="BG39" s="66" t="s">
        <v>14</v>
      </c>
      <c r="BH39" s="67"/>
      <c r="BI39" s="66" t="str">
        <f>IF(BH39="","",IF(BH39&gt;BF39,1,0))</f>
        <v/>
      </c>
      <c r="BJ39" s="297"/>
      <c r="BK39" s="297"/>
      <c r="BL39" s="297"/>
      <c r="BM39" s="286"/>
      <c r="BN39" s="260"/>
      <c r="BO39" s="260"/>
      <c r="BP39" s="260"/>
      <c r="BQ39" s="269"/>
      <c r="BR39" s="260"/>
      <c r="BS39" s="260"/>
      <c r="BT39" s="265"/>
      <c r="BU39" s="246"/>
      <c r="BW39" s="98"/>
    </row>
    <row r="40" spans="1:77" ht="12" hidden="1" customHeight="1" x14ac:dyDescent="0.2">
      <c r="A40" s="28">
        <f>$BD$2</f>
        <v>0</v>
      </c>
      <c r="B40" s="337">
        <f>$BD$4</f>
        <v>0</v>
      </c>
      <c r="C40" s="17"/>
      <c r="D40" s="18" t="str">
        <f>BH4</f>
        <v/>
      </c>
      <c r="E40" s="18" t="s">
        <v>14</v>
      </c>
      <c r="F40" s="18" t="str">
        <f>BE4</f>
        <v/>
      </c>
      <c r="G40" s="19"/>
      <c r="H40" s="319">
        <f>$BD$8</f>
        <v>0</v>
      </c>
      <c r="I40" s="9"/>
      <c r="J40" s="9" t="str">
        <f>BH8</f>
        <v/>
      </c>
      <c r="K40" s="9" t="s">
        <v>14</v>
      </c>
      <c r="L40" s="49">
        <f>BF8</f>
        <v>0</v>
      </c>
      <c r="M40" s="10"/>
      <c r="N40" s="305">
        <f>$BD$12</f>
        <v>0</v>
      </c>
      <c r="O40" s="9"/>
      <c r="P40" s="9" t="str">
        <f>BH12</f>
        <v/>
      </c>
      <c r="Q40" s="9" t="s">
        <v>14</v>
      </c>
      <c r="R40" s="49" t="str">
        <f>$BE$12</f>
        <v/>
      </c>
      <c r="S40" s="10"/>
      <c r="T40" s="305">
        <f>$BD$16</f>
        <v>0</v>
      </c>
      <c r="U40" s="68"/>
      <c r="V40" s="9" t="str">
        <f>BH16</f>
        <v/>
      </c>
      <c r="W40" s="9" t="s">
        <v>14</v>
      </c>
      <c r="X40" s="9" t="str">
        <f>BE16</f>
        <v/>
      </c>
      <c r="Y40" s="10"/>
      <c r="Z40" s="305">
        <f>$BD$20</f>
        <v>0</v>
      </c>
      <c r="AA40" s="68"/>
      <c r="AB40" s="9" t="str">
        <f>BH20</f>
        <v/>
      </c>
      <c r="AC40" s="9" t="s">
        <v>14</v>
      </c>
      <c r="AD40" s="49" t="str">
        <f>BE20</f>
        <v/>
      </c>
      <c r="AE40" s="10"/>
      <c r="AF40" s="305">
        <f>$BD$24</f>
        <v>0</v>
      </c>
      <c r="AG40" s="9"/>
      <c r="AH40" s="9" t="str">
        <f>BH24</f>
        <v/>
      </c>
      <c r="AI40" s="9" t="s">
        <v>14</v>
      </c>
      <c r="AJ40" s="49">
        <f>BF24</f>
        <v>0</v>
      </c>
      <c r="AK40" s="10"/>
      <c r="AL40" s="305">
        <f>$BD$28</f>
        <v>0</v>
      </c>
      <c r="AM40" s="9"/>
      <c r="AN40" s="9" t="str">
        <f>BH28</f>
        <v/>
      </c>
      <c r="AO40" s="9" t="s">
        <v>14</v>
      </c>
      <c r="AP40" s="49" t="str">
        <f>BE28</f>
        <v/>
      </c>
      <c r="AQ40" s="10"/>
      <c r="AR40" s="305">
        <f>$BD$32</f>
        <v>0</v>
      </c>
      <c r="AS40" s="9"/>
      <c r="AT40" s="9" t="str">
        <f>BH32</f>
        <v/>
      </c>
      <c r="AU40" s="9" t="s">
        <v>14</v>
      </c>
      <c r="AV40" s="49" t="str">
        <f>BE32</f>
        <v/>
      </c>
      <c r="AW40" s="10"/>
      <c r="AX40" s="305">
        <f>$BD$36</f>
        <v>0</v>
      </c>
      <c r="AY40" s="83"/>
      <c r="AZ40" s="18" t="str">
        <f>BH36</f>
        <v/>
      </c>
      <c r="BA40" s="18" t="s">
        <v>14</v>
      </c>
      <c r="BB40" s="81" t="str">
        <f>BE36</f>
        <v/>
      </c>
      <c r="BC40" s="88"/>
      <c r="BD40" s="299"/>
      <c r="BE40" s="83"/>
      <c r="BF40" s="18"/>
      <c r="BG40" s="18" t="s">
        <v>14</v>
      </c>
      <c r="BH40" s="81"/>
      <c r="BI40" s="93"/>
      <c r="BJ40" s="296">
        <f>SUMPRODUCT((J40=2)+(P40=2)+(V40=2)+(AB40=2)+(AH40=2)+(D40=2)+(AN40=2)+(AT40=2)+(AZ40=2))</f>
        <v>0</v>
      </c>
      <c r="BK40" s="294" t="s">
        <v>14</v>
      </c>
      <c r="BL40" s="296">
        <f>SUMPRODUCT((L40=2)+(R40=2)+(X40=2)+(AD40=2)+(AJ40=2)+(F40=2)+(AP40=2)+(AV40=2)+(BB40=2))</f>
        <v>0</v>
      </c>
      <c r="BM40" s="284">
        <f>SUM(BJ40*2)+BL40</f>
        <v>0</v>
      </c>
      <c r="BN40" s="261">
        <f>SUM(D40,J40,P40,V40,AB40,AH40,AN40,AT40,AZ40,BD40)</f>
        <v>0</v>
      </c>
      <c r="BO40" s="261" t="s">
        <v>14</v>
      </c>
      <c r="BP40" s="261">
        <f>SUM(F40,L40,R40,X40,AD40,AJ40,AP40,AV40,BB40)</f>
        <v>0</v>
      </c>
      <c r="BQ40" s="267" t="e">
        <f>SUM(BN40/BP40)</f>
        <v>#DIV/0!</v>
      </c>
      <c r="BR40" s="261">
        <f>SUM(J41,J42,J43,P41,P42,P43,V41,V42,V43,AB41,AB42,AB43,AH41,AH42,AH43,AN41,AN42,AN43,AT41,AT42,AT43,AZ41,AZ42,AZ43,BF41,BF42,BF43,D41,D42,D43)</f>
        <v>0</v>
      </c>
      <c r="BS40" s="261">
        <f>SUM(F41,F42,F43,L41,L42,L43,R41,R42,R43,X41,X42,X43,AD41,AD42,AD43,AJ41,AJ42,AJ43,AP41,AP42,AP43,AV41,AV42,AV43,BB41,BB42,BB43,BH41,BH42,BH43)</f>
        <v>0</v>
      </c>
      <c r="BT40" s="263" t="e">
        <f>SUM(BR40/BS40)</f>
        <v>#DIV/0!</v>
      </c>
      <c r="BU40" s="247">
        <f>$BV40</f>
        <v>7</v>
      </c>
      <c r="BV40">
        <f>RANK(BY40,BY$4:BY$43)</f>
        <v>7</v>
      </c>
      <c r="BW40" s="98">
        <f>IF(BN40=0,0,IF(BP40=0,9,BQ40))</f>
        <v>0</v>
      </c>
      <c r="BX40">
        <f>IF(BR40=0,0,BT40)</f>
        <v>0</v>
      </c>
      <c r="BY40">
        <f>BJ40+0.01*BW40+0.00001*BX40</f>
        <v>0</v>
      </c>
    </row>
    <row r="41" spans="1:77" ht="12" hidden="1" customHeight="1" x14ac:dyDescent="0.2">
      <c r="A41" s="332">
        <f>$BD$3</f>
        <v>0</v>
      </c>
      <c r="B41" s="337"/>
      <c r="C41" s="11" t="str">
        <f>BI5</f>
        <v/>
      </c>
      <c r="D41" s="12">
        <f>BH5</f>
        <v>0</v>
      </c>
      <c r="E41" s="12" t="s">
        <v>14</v>
      </c>
      <c r="F41" s="12">
        <f>BF5</f>
        <v>0</v>
      </c>
      <c r="G41" s="13" t="str">
        <f>BE5</f>
        <v/>
      </c>
      <c r="H41" s="320"/>
      <c r="I41" s="12" t="str">
        <f>BI9</f>
        <v/>
      </c>
      <c r="J41" s="12">
        <f>BH9</f>
        <v>0</v>
      </c>
      <c r="K41" s="12" t="s">
        <v>14</v>
      </c>
      <c r="L41" s="50">
        <f>BF9</f>
        <v>0</v>
      </c>
      <c r="M41" s="13" t="str">
        <f>BE9</f>
        <v/>
      </c>
      <c r="N41" s="306"/>
      <c r="O41" s="12" t="str">
        <f>BI13</f>
        <v/>
      </c>
      <c r="P41" s="12">
        <f>BH13</f>
        <v>0</v>
      </c>
      <c r="Q41" s="12" t="s">
        <v>14</v>
      </c>
      <c r="R41" s="50">
        <f>BF13</f>
        <v>0</v>
      </c>
      <c r="S41" s="13" t="str">
        <f>BE13</f>
        <v/>
      </c>
      <c r="T41" s="306"/>
      <c r="U41" s="69" t="str">
        <f>BI17</f>
        <v/>
      </c>
      <c r="V41" s="12">
        <f>BH17</f>
        <v>0</v>
      </c>
      <c r="W41" s="12" t="s">
        <v>14</v>
      </c>
      <c r="X41" s="12">
        <f>BF17</f>
        <v>0</v>
      </c>
      <c r="Y41" s="13" t="str">
        <f>BE17</f>
        <v/>
      </c>
      <c r="Z41" s="306"/>
      <c r="AA41" s="69" t="str">
        <f>BI21</f>
        <v/>
      </c>
      <c r="AB41" s="12">
        <f>BH21</f>
        <v>0</v>
      </c>
      <c r="AC41" s="12" t="s">
        <v>14</v>
      </c>
      <c r="AD41" s="50">
        <f>BF21</f>
        <v>0</v>
      </c>
      <c r="AE41" s="13" t="str">
        <f>BE21</f>
        <v/>
      </c>
      <c r="AF41" s="306"/>
      <c r="AG41" s="12" t="str">
        <f>BI25</f>
        <v/>
      </c>
      <c r="AH41" s="12">
        <f>BH25</f>
        <v>0</v>
      </c>
      <c r="AI41" s="12" t="s">
        <v>14</v>
      </c>
      <c r="AJ41" s="50">
        <f>BF25</f>
        <v>0</v>
      </c>
      <c r="AK41" s="13" t="str">
        <f>BE25</f>
        <v/>
      </c>
      <c r="AL41" s="306"/>
      <c r="AM41" s="12" t="str">
        <f>BI29</f>
        <v/>
      </c>
      <c r="AN41" s="12">
        <f>BH29</f>
        <v>0</v>
      </c>
      <c r="AO41" s="12" t="s">
        <v>14</v>
      </c>
      <c r="AP41" s="50">
        <f>BF29</f>
        <v>0</v>
      </c>
      <c r="AQ41" s="13" t="str">
        <f>BE29</f>
        <v/>
      </c>
      <c r="AR41" s="306"/>
      <c r="AS41" s="12" t="str">
        <f>BI33</f>
        <v/>
      </c>
      <c r="AT41" s="12">
        <f>BH33</f>
        <v>0</v>
      </c>
      <c r="AU41" s="12" t="s">
        <v>14</v>
      </c>
      <c r="AV41" s="50">
        <f>BF33</f>
        <v>0</v>
      </c>
      <c r="AW41" s="13" t="str">
        <f>BE33</f>
        <v/>
      </c>
      <c r="AX41" s="306"/>
      <c r="AY41" s="12" t="str">
        <f>BI37</f>
        <v/>
      </c>
      <c r="AZ41" s="12">
        <f>BH37</f>
        <v>0</v>
      </c>
      <c r="BA41" s="12" t="s">
        <v>14</v>
      </c>
      <c r="BB41" s="50">
        <f>BF37</f>
        <v>0</v>
      </c>
      <c r="BC41" s="89" t="str">
        <f>BE37</f>
        <v/>
      </c>
      <c r="BD41" s="300"/>
      <c r="BE41" s="12"/>
      <c r="BF41" s="12"/>
      <c r="BG41" s="12" t="s">
        <v>14</v>
      </c>
      <c r="BH41" s="50"/>
      <c r="BI41" s="12"/>
      <c r="BJ41" s="294"/>
      <c r="BK41" s="294"/>
      <c r="BL41" s="294"/>
      <c r="BM41" s="285"/>
      <c r="BN41" s="259"/>
      <c r="BO41" s="259"/>
      <c r="BP41" s="259"/>
      <c r="BQ41" s="268"/>
      <c r="BR41" s="259"/>
      <c r="BS41" s="259"/>
      <c r="BT41" s="264"/>
      <c r="BU41" s="245"/>
      <c r="BW41" s="98"/>
    </row>
    <row r="42" spans="1:77" ht="12" hidden="1" customHeight="1" x14ac:dyDescent="0.2">
      <c r="A42" s="333"/>
      <c r="B42" s="337"/>
      <c r="C42" s="11" t="str">
        <f>BI6</f>
        <v/>
      </c>
      <c r="D42" s="12">
        <f>BH6</f>
        <v>0</v>
      </c>
      <c r="E42" s="12" t="s">
        <v>14</v>
      </c>
      <c r="F42" s="12">
        <f>BF6</f>
        <v>0</v>
      </c>
      <c r="G42" s="13" t="str">
        <f>BE6</f>
        <v/>
      </c>
      <c r="H42" s="320"/>
      <c r="I42" s="12" t="str">
        <f>BI10</f>
        <v/>
      </c>
      <c r="J42" s="12">
        <f>BH10</f>
        <v>0</v>
      </c>
      <c r="K42" s="12" t="s">
        <v>14</v>
      </c>
      <c r="L42" s="50">
        <f>BF10</f>
        <v>0</v>
      </c>
      <c r="M42" s="13" t="str">
        <f>BE10</f>
        <v/>
      </c>
      <c r="N42" s="306"/>
      <c r="O42" s="12" t="str">
        <f>BI14</f>
        <v/>
      </c>
      <c r="P42" s="12">
        <f>BH14</f>
        <v>0</v>
      </c>
      <c r="Q42" s="12" t="s">
        <v>14</v>
      </c>
      <c r="R42" s="50">
        <f>BF14</f>
        <v>0</v>
      </c>
      <c r="S42" s="13" t="str">
        <f>BE14</f>
        <v/>
      </c>
      <c r="T42" s="306"/>
      <c r="U42" s="69" t="str">
        <f>BI18</f>
        <v/>
      </c>
      <c r="V42" s="12">
        <f>BH18</f>
        <v>0</v>
      </c>
      <c r="W42" s="12" t="s">
        <v>14</v>
      </c>
      <c r="X42" s="12">
        <f>BF18</f>
        <v>0</v>
      </c>
      <c r="Y42" s="13" t="str">
        <f>BE18</f>
        <v/>
      </c>
      <c r="Z42" s="306"/>
      <c r="AA42" s="69" t="str">
        <f>BI22</f>
        <v/>
      </c>
      <c r="AB42" s="12">
        <f>BH22</f>
        <v>0</v>
      </c>
      <c r="AC42" s="12" t="s">
        <v>14</v>
      </c>
      <c r="AD42" s="50">
        <f>BF22</f>
        <v>0</v>
      </c>
      <c r="AE42" s="13" t="str">
        <f>BE22</f>
        <v/>
      </c>
      <c r="AF42" s="306"/>
      <c r="AG42" s="12" t="str">
        <f>BI26</f>
        <v/>
      </c>
      <c r="AH42" s="12">
        <f>BH26</f>
        <v>0</v>
      </c>
      <c r="AI42" s="12" t="s">
        <v>14</v>
      </c>
      <c r="AJ42" s="50">
        <f>BF26</f>
        <v>0</v>
      </c>
      <c r="AK42" s="13" t="str">
        <f>BE26</f>
        <v/>
      </c>
      <c r="AL42" s="306"/>
      <c r="AM42" s="12" t="str">
        <f>BI30</f>
        <v/>
      </c>
      <c r="AN42" s="12">
        <f>BH30</f>
        <v>0</v>
      </c>
      <c r="AO42" s="12" t="s">
        <v>14</v>
      </c>
      <c r="AP42" s="50">
        <f>BF30</f>
        <v>0</v>
      </c>
      <c r="AQ42" s="13" t="str">
        <f>BE30</f>
        <v/>
      </c>
      <c r="AR42" s="306"/>
      <c r="AS42" s="12" t="str">
        <f>BI34</f>
        <v/>
      </c>
      <c r="AT42" s="12">
        <f>BH34</f>
        <v>0</v>
      </c>
      <c r="AU42" s="12" t="s">
        <v>14</v>
      </c>
      <c r="AV42" s="50">
        <f>BF34</f>
        <v>0</v>
      </c>
      <c r="AW42" s="13" t="str">
        <f>BE34</f>
        <v/>
      </c>
      <c r="AX42" s="306"/>
      <c r="AY42" s="12" t="str">
        <f>BI38</f>
        <v/>
      </c>
      <c r="AZ42" s="12">
        <f>BH38</f>
        <v>0</v>
      </c>
      <c r="BA42" s="12" t="s">
        <v>14</v>
      </c>
      <c r="BB42" s="50">
        <f>BF38</f>
        <v>0</v>
      </c>
      <c r="BC42" s="90" t="str">
        <f>BE38</f>
        <v/>
      </c>
      <c r="BD42" s="300"/>
      <c r="BE42" s="12"/>
      <c r="BF42" s="12"/>
      <c r="BG42" s="12" t="s">
        <v>14</v>
      </c>
      <c r="BH42" s="50"/>
      <c r="BI42" s="12"/>
      <c r="BJ42" s="294"/>
      <c r="BK42" s="294"/>
      <c r="BL42" s="294"/>
      <c r="BM42" s="285"/>
      <c r="BN42" s="259"/>
      <c r="BO42" s="259"/>
      <c r="BP42" s="259"/>
      <c r="BQ42" s="268"/>
      <c r="BR42" s="259"/>
      <c r="BS42" s="259"/>
      <c r="BT42" s="264"/>
      <c r="BU42" s="245"/>
      <c r="BW42" s="98"/>
    </row>
    <row r="43" spans="1:77" ht="12" hidden="1" customHeight="1" x14ac:dyDescent="0.2">
      <c r="A43" s="335"/>
      <c r="B43" s="343"/>
      <c r="C43" s="29" t="str">
        <f>BI7</f>
        <v/>
      </c>
      <c r="D43" s="30">
        <f>BH7</f>
        <v>0</v>
      </c>
      <c r="E43" s="30" t="s">
        <v>14</v>
      </c>
      <c r="F43" s="30">
        <f>BF7</f>
        <v>0</v>
      </c>
      <c r="G43" s="31" t="str">
        <f>BE7</f>
        <v/>
      </c>
      <c r="H43" s="325"/>
      <c r="I43" s="30" t="str">
        <f>BI11</f>
        <v/>
      </c>
      <c r="J43" s="30">
        <f>BH11</f>
        <v>0</v>
      </c>
      <c r="K43" s="30" t="s">
        <v>14</v>
      </c>
      <c r="L43" s="57">
        <f>BF11</f>
        <v>0</v>
      </c>
      <c r="M43" s="31" t="str">
        <f>BE11</f>
        <v/>
      </c>
      <c r="N43" s="307"/>
      <c r="O43" s="30" t="str">
        <f>BI15</f>
        <v/>
      </c>
      <c r="P43" s="30">
        <f>BH15</f>
        <v>0</v>
      </c>
      <c r="Q43" s="30" t="s">
        <v>14</v>
      </c>
      <c r="R43" s="57">
        <f>BF15</f>
        <v>0</v>
      </c>
      <c r="S43" s="31" t="str">
        <f>BE15</f>
        <v/>
      </c>
      <c r="T43" s="307"/>
      <c r="U43" s="75" t="str">
        <f>BI19</f>
        <v/>
      </c>
      <c r="V43" s="30">
        <f>BH19</f>
        <v>0</v>
      </c>
      <c r="W43" s="30" t="s">
        <v>14</v>
      </c>
      <c r="X43" s="30">
        <f>BF19</f>
        <v>0</v>
      </c>
      <c r="Y43" s="31" t="str">
        <f>BE19</f>
        <v/>
      </c>
      <c r="Z43" s="307"/>
      <c r="AA43" s="76" t="str">
        <f>BI23</f>
        <v/>
      </c>
      <c r="AB43" s="30">
        <f>BH23</f>
        <v>0</v>
      </c>
      <c r="AC43" s="30" t="s">
        <v>14</v>
      </c>
      <c r="AD43" s="57">
        <f>BF23</f>
        <v>0</v>
      </c>
      <c r="AE43" s="31" t="str">
        <f>BE23</f>
        <v/>
      </c>
      <c r="AF43" s="307"/>
      <c r="AG43" s="30" t="str">
        <f>BI27</f>
        <v/>
      </c>
      <c r="AH43" s="30">
        <f>BH27</f>
        <v>0</v>
      </c>
      <c r="AI43" s="30" t="s">
        <v>14</v>
      </c>
      <c r="AJ43" s="57">
        <f>BF27</f>
        <v>0</v>
      </c>
      <c r="AK43" s="31" t="str">
        <f>BE27</f>
        <v/>
      </c>
      <c r="AL43" s="307"/>
      <c r="AM43" s="30" t="str">
        <f>BI31</f>
        <v/>
      </c>
      <c r="AN43" s="30">
        <f>BH31</f>
        <v>0</v>
      </c>
      <c r="AO43" s="30" t="s">
        <v>14</v>
      </c>
      <c r="AP43" s="57">
        <f>BF31</f>
        <v>0</v>
      </c>
      <c r="AQ43" s="31" t="str">
        <f>BE31</f>
        <v/>
      </c>
      <c r="AR43" s="307"/>
      <c r="AS43" s="30" t="str">
        <f>BI35</f>
        <v/>
      </c>
      <c r="AT43" s="30">
        <f>BH35</f>
        <v>0</v>
      </c>
      <c r="AU43" s="30" t="s">
        <v>14</v>
      </c>
      <c r="AV43" s="57">
        <f>BF35</f>
        <v>0</v>
      </c>
      <c r="AW43" s="31" t="str">
        <f>BE35</f>
        <v/>
      </c>
      <c r="AX43" s="307"/>
      <c r="AY43" s="91" t="str">
        <f>BI39</f>
        <v/>
      </c>
      <c r="AZ43" s="30">
        <f>BH39</f>
        <v>0</v>
      </c>
      <c r="BA43" s="30" t="s">
        <v>14</v>
      </c>
      <c r="BB43" s="57">
        <f>BF39</f>
        <v>0</v>
      </c>
      <c r="BC43" s="92" t="str">
        <f>BE39</f>
        <v/>
      </c>
      <c r="BD43" s="301"/>
      <c r="BE43" s="91"/>
      <c r="BF43" s="30"/>
      <c r="BG43" s="30" t="s">
        <v>14</v>
      </c>
      <c r="BH43" s="57"/>
      <c r="BI43" s="94"/>
      <c r="BJ43" s="297"/>
      <c r="BK43" s="295"/>
      <c r="BL43" s="297"/>
      <c r="BM43" s="286"/>
      <c r="BN43" s="262"/>
      <c r="BO43" s="262"/>
      <c r="BP43" s="262"/>
      <c r="BQ43" s="270"/>
      <c r="BR43" s="262"/>
      <c r="BS43" s="262"/>
      <c r="BT43" s="266"/>
      <c r="BU43" s="248"/>
    </row>
    <row r="44" spans="1:77" ht="13.8" thickTop="1" x14ac:dyDescent="0.2">
      <c r="BJ44" s="347"/>
      <c r="BK44" s="347"/>
      <c r="BL44" s="348"/>
      <c r="BM44" s="349"/>
      <c r="BN44" s="349"/>
      <c r="BQ44" s="97"/>
    </row>
    <row r="45" spans="1:77" x14ac:dyDescent="0.2">
      <c r="BQ45" s="97"/>
    </row>
    <row r="46" spans="1:77" ht="19.5" customHeight="1" x14ac:dyDescent="0.2"/>
    <row r="47" spans="1:77" ht="15" customHeight="1" x14ac:dyDescent="0.2"/>
    <row r="49" spans="1:61" ht="41.25" customHeight="1" thickTop="1" x14ac:dyDescent="0.2">
      <c r="A49" s="32" t="str">
        <f>$A$3</f>
        <v>チーム名</v>
      </c>
      <c r="B49" s="368" t="str">
        <f>$B$3</f>
        <v>ｓｉｇｍａ－ｍｕ</v>
      </c>
      <c r="C49" s="369"/>
      <c r="D49" s="369"/>
      <c r="E49" s="369"/>
      <c r="F49" s="369"/>
      <c r="G49" s="370"/>
      <c r="H49" s="351" t="str">
        <f>H3</f>
        <v>ＵＮＦＡＩＲ高間班</v>
      </c>
      <c r="I49" s="351"/>
      <c r="J49" s="351"/>
      <c r="K49" s="351"/>
      <c r="L49" s="351"/>
      <c r="M49" s="351"/>
      <c r="N49" s="351" t="str">
        <f>$N$3</f>
        <v>七宝カリブ</v>
      </c>
      <c r="O49" s="351"/>
      <c r="P49" s="351"/>
      <c r="Q49" s="351"/>
      <c r="R49" s="351"/>
      <c r="S49" s="351"/>
      <c r="T49" s="351" t="str">
        <f>$T$3</f>
        <v>ワルキューレ</v>
      </c>
      <c r="U49" s="351"/>
      <c r="V49" s="351"/>
      <c r="W49" s="351"/>
      <c r="X49" s="351"/>
      <c r="Y49" s="351"/>
      <c r="Z49" s="351" t="str">
        <f>$Z$3</f>
        <v>レッドビッキーズ　壱</v>
      </c>
      <c r="AA49" s="351"/>
      <c r="AB49" s="351"/>
      <c r="AC49" s="351"/>
      <c r="AD49" s="351"/>
      <c r="AE49" s="351"/>
      <c r="AF49" s="351" t="str">
        <f>$AF$3</f>
        <v>清水SVC</v>
      </c>
      <c r="AG49" s="351"/>
      <c r="AH49" s="351"/>
      <c r="AI49" s="351"/>
      <c r="AJ49" s="351"/>
      <c r="AK49" s="351"/>
      <c r="AL49" s="351">
        <f>$AL$3</f>
        <v>0</v>
      </c>
      <c r="AM49" s="351"/>
      <c r="AN49" s="351"/>
      <c r="AO49" s="351"/>
      <c r="AP49" s="351"/>
      <c r="AQ49" s="351"/>
      <c r="AR49" s="351">
        <f>$AR$3</f>
        <v>0</v>
      </c>
      <c r="AS49" s="351"/>
      <c r="AT49" s="351"/>
      <c r="AU49" s="351"/>
      <c r="AV49" s="351"/>
      <c r="AW49" s="351"/>
      <c r="AX49" s="351">
        <f>$AX$3</f>
        <v>0</v>
      </c>
      <c r="AY49" s="351"/>
      <c r="AZ49" s="351"/>
      <c r="BA49" s="351"/>
      <c r="BB49" s="351"/>
      <c r="BC49" s="351"/>
      <c r="BD49" s="351">
        <f>$BD$3</f>
        <v>0</v>
      </c>
      <c r="BE49" s="351"/>
      <c r="BF49" s="351"/>
      <c r="BG49" s="351"/>
      <c r="BH49" s="351"/>
      <c r="BI49" s="352"/>
    </row>
    <row r="50" spans="1:61" ht="22.5" customHeight="1" thickBot="1" x14ac:dyDescent="0.25">
      <c r="A50" s="33" t="s">
        <v>11</v>
      </c>
      <c r="B50" s="326">
        <f>$BU$4</f>
        <v>2</v>
      </c>
      <c r="C50" s="326"/>
      <c r="D50" s="326"/>
      <c r="E50" s="326"/>
      <c r="F50" s="326"/>
      <c r="G50" s="326"/>
      <c r="H50" s="326">
        <f>$BU$8</f>
        <v>3</v>
      </c>
      <c r="I50" s="326"/>
      <c r="J50" s="326"/>
      <c r="K50" s="326"/>
      <c r="L50" s="326"/>
      <c r="M50" s="326"/>
      <c r="N50" s="326">
        <f>$BU$12</f>
        <v>4</v>
      </c>
      <c r="O50" s="326"/>
      <c r="P50" s="326"/>
      <c r="Q50" s="326"/>
      <c r="R50" s="326"/>
      <c r="S50" s="326"/>
      <c r="T50" s="326">
        <f>$BU$16</f>
        <v>5</v>
      </c>
      <c r="U50" s="326"/>
      <c r="V50" s="326"/>
      <c r="W50" s="326"/>
      <c r="X50" s="326"/>
      <c r="Y50" s="326"/>
      <c r="Z50" s="326">
        <f>$BU$20</f>
        <v>1</v>
      </c>
      <c r="AA50" s="326"/>
      <c r="AB50" s="326"/>
      <c r="AC50" s="326"/>
      <c r="AD50" s="326"/>
      <c r="AE50" s="326"/>
      <c r="AF50" s="326">
        <f>$BU$24</f>
        <v>6</v>
      </c>
      <c r="AG50" s="326"/>
      <c r="AH50" s="326"/>
      <c r="AI50" s="326"/>
      <c r="AJ50" s="326"/>
      <c r="AK50" s="326"/>
      <c r="AL50" s="326">
        <f>$BU$28</f>
        <v>7</v>
      </c>
      <c r="AM50" s="326"/>
      <c r="AN50" s="326"/>
      <c r="AO50" s="326"/>
      <c r="AP50" s="326"/>
      <c r="AQ50" s="326"/>
      <c r="AR50" s="326">
        <f>$BU$32</f>
        <v>7</v>
      </c>
      <c r="AS50" s="326"/>
      <c r="AT50" s="326"/>
      <c r="AU50" s="326"/>
      <c r="AV50" s="326"/>
      <c r="AW50" s="326"/>
      <c r="AX50" s="326">
        <f>$BU$36</f>
        <v>7</v>
      </c>
      <c r="AY50" s="326"/>
      <c r="AZ50" s="326"/>
      <c r="BA50" s="326"/>
      <c r="BB50" s="326"/>
      <c r="BC50" s="326"/>
      <c r="BD50" s="326">
        <f>$BU$40</f>
        <v>7</v>
      </c>
      <c r="BE50" s="326"/>
      <c r="BF50" s="326"/>
      <c r="BG50" s="326"/>
      <c r="BH50" s="326"/>
      <c r="BI50" s="327"/>
    </row>
    <row r="51" spans="1:61" ht="12" customHeight="1" thickTop="1" x14ac:dyDescent="0.2"/>
    <row r="52" spans="1:61" ht="12" customHeight="1" x14ac:dyDescent="0.2"/>
    <row r="53" spans="1:61" ht="12" customHeight="1" x14ac:dyDescent="0.2"/>
    <row r="54" spans="1:61" ht="12" customHeight="1" x14ac:dyDescent="0.2"/>
    <row r="55" spans="1:61" ht="12" customHeight="1" x14ac:dyDescent="0.2"/>
    <row r="56" spans="1:61" ht="12" customHeight="1" x14ac:dyDescent="0.2"/>
    <row r="57" spans="1:61" ht="12" customHeight="1" x14ac:dyDescent="0.2"/>
    <row r="58" spans="1:61" ht="12" customHeight="1" x14ac:dyDescent="0.2"/>
    <row r="59" spans="1:61" ht="12" customHeight="1" x14ac:dyDescent="0.2"/>
    <row r="60" spans="1:61" ht="12" customHeight="1" x14ac:dyDescent="0.2"/>
    <row r="61" spans="1:61" ht="12" customHeight="1" x14ac:dyDescent="0.2"/>
    <row r="62" spans="1:61" ht="12" customHeight="1" x14ac:dyDescent="0.2"/>
    <row r="63" spans="1:61" ht="12" customHeight="1" x14ac:dyDescent="0.2"/>
    <row r="64" spans="1:61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111" spans="58:58" x14ac:dyDescent="0.2">
      <c r="BF111" s="101"/>
    </row>
  </sheetData>
  <mergeCells count="282">
    <mergeCell ref="AX50:BC50"/>
    <mergeCell ref="BD50:BI50"/>
    <mergeCell ref="AX49:BC49"/>
    <mergeCell ref="BD49:BI49"/>
    <mergeCell ref="B50:G50"/>
    <mergeCell ref="H50:M50"/>
    <mergeCell ref="N50:S50"/>
    <mergeCell ref="T50:Y50"/>
    <mergeCell ref="Z50:AE50"/>
    <mergeCell ref="AF50:AK50"/>
    <mergeCell ref="AL50:AQ50"/>
    <mergeCell ref="AR50:AW50"/>
    <mergeCell ref="BJ44:BK44"/>
    <mergeCell ref="BL44:BN44"/>
    <mergeCell ref="B49:G49"/>
    <mergeCell ref="H49:M49"/>
    <mergeCell ref="N49:S49"/>
    <mergeCell ref="T49:Y49"/>
    <mergeCell ref="Z49:AE49"/>
    <mergeCell ref="AF49:AK49"/>
    <mergeCell ref="AL49:AQ49"/>
    <mergeCell ref="AR49:AW49"/>
    <mergeCell ref="BQ40:BQ43"/>
    <mergeCell ref="BR40:BR43"/>
    <mergeCell ref="BS40:BS43"/>
    <mergeCell ref="BT40:BT43"/>
    <mergeCell ref="BU40:BU43"/>
    <mergeCell ref="A41:A43"/>
    <mergeCell ref="BK40:BK43"/>
    <mergeCell ref="BL40:BL43"/>
    <mergeCell ref="BM40:BM43"/>
    <mergeCell ref="BN40:BN43"/>
    <mergeCell ref="BO40:BO43"/>
    <mergeCell ref="BP40:BP43"/>
    <mergeCell ref="AF40:AF43"/>
    <mergeCell ref="AL40:AL43"/>
    <mergeCell ref="AR40:AR43"/>
    <mergeCell ref="AX40:AX43"/>
    <mergeCell ref="BD40:BD43"/>
    <mergeCell ref="BJ40:BJ43"/>
    <mergeCell ref="A37:A39"/>
    <mergeCell ref="B40:B43"/>
    <mergeCell ref="H40:H43"/>
    <mergeCell ref="N40:N43"/>
    <mergeCell ref="T40:T43"/>
    <mergeCell ref="Z40:Z43"/>
    <mergeCell ref="BL36:BL39"/>
    <mergeCell ref="BM36:BM39"/>
    <mergeCell ref="BN36:BN39"/>
    <mergeCell ref="AL36:AL39"/>
    <mergeCell ref="AR36:AR39"/>
    <mergeCell ref="AX36:AX39"/>
    <mergeCell ref="BD36:BD39"/>
    <mergeCell ref="BJ36:BJ39"/>
    <mergeCell ref="BK36:BK39"/>
    <mergeCell ref="B36:B39"/>
    <mergeCell ref="H36:H39"/>
    <mergeCell ref="BQ32:BQ35"/>
    <mergeCell ref="BR32:BR35"/>
    <mergeCell ref="BS32:BS35"/>
    <mergeCell ref="BT32:BT35"/>
    <mergeCell ref="BU32:BU35"/>
    <mergeCell ref="BR36:BR39"/>
    <mergeCell ref="BS36:BS39"/>
    <mergeCell ref="BT36:BT39"/>
    <mergeCell ref="BU36:BU39"/>
    <mergeCell ref="BQ36:BQ39"/>
    <mergeCell ref="BO32:BO35"/>
    <mergeCell ref="BP32:BP35"/>
    <mergeCell ref="AF32:AF35"/>
    <mergeCell ref="AL32:AL35"/>
    <mergeCell ref="AR32:AR35"/>
    <mergeCell ref="AX32:AX35"/>
    <mergeCell ref="BD32:BD35"/>
    <mergeCell ref="BJ32:BJ35"/>
    <mergeCell ref="N36:N39"/>
    <mergeCell ref="T36:T39"/>
    <mergeCell ref="Z36:Z39"/>
    <mergeCell ref="AF36:AF39"/>
    <mergeCell ref="BO36:BO39"/>
    <mergeCell ref="BP36:BP39"/>
    <mergeCell ref="A29:A31"/>
    <mergeCell ref="B32:B35"/>
    <mergeCell ref="H32:H35"/>
    <mergeCell ref="N32:N35"/>
    <mergeCell ref="T32:T35"/>
    <mergeCell ref="Z32:Z35"/>
    <mergeCell ref="BL28:BL31"/>
    <mergeCell ref="BM28:BM31"/>
    <mergeCell ref="BN28:BN31"/>
    <mergeCell ref="AL28:AQ31"/>
    <mergeCell ref="AR28:AR31"/>
    <mergeCell ref="AX28:AX31"/>
    <mergeCell ref="BD28:BD31"/>
    <mergeCell ref="BJ28:BJ31"/>
    <mergeCell ref="BK28:BK31"/>
    <mergeCell ref="B28:B31"/>
    <mergeCell ref="H28:H31"/>
    <mergeCell ref="A33:A35"/>
    <mergeCell ref="BK32:BK35"/>
    <mergeCell ref="BL32:BL35"/>
    <mergeCell ref="BM32:BM35"/>
    <mergeCell ref="BN32:BN35"/>
    <mergeCell ref="BQ24:BQ27"/>
    <mergeCell ref="BR24:BR27"/>
    <mergeCell ref="BS24:BS27"/>
    <mergeCell ref="BT24:BT27"/>
    <mergeCell ref="BU24:BU27"/>
    <mergeCell ref="BR28:BR31"/>
    <mergeCell ref="BS28:BS31"/>
    <mergeCell ref="BT28:BT31"/>
    <mergeCell ref="BU28:BU31"/>
    <mergeCell ref="BQ28:BQ31"/>
    <mergeCell ref="BO24:BO27"/>
    <mergeCell ref="BP24:BP27"/>
    <mergeCell ref="AF24:AK27"/>
    <mergeCell ref="AL24:AL27"/>
    <mergeCell ref="AR24:AR27"/>
    <mergeCell ref="AX24:AX27"/>
    <mergeCell ref="BD24:BD27"/>
    <mergeCell ref="BJ24:BJ27"/>
    <mergeCell ref="N28:N31"/>
    <mergeCell ref="T28:T31"/>
    <mergeCell ref="Z28:Z31"/>
    <mergeCell ref="AF28:AF31"/>
    <mergeCell ref="BO28:BO31"/>
    <mergeCell ref="BP28:BP31"/>
    <mergeCell ref="A21:A23"/>
    <mergeCell ref="B24:B27"/>
    <mergeCell ref="H24:H27"/>
    <mergeCell ref="N24:N27"/>
    <mergeCell ref="T24:T27"/>
    <mergeCell ref="Z24:Z27"/>
    <mergeCell ref="BL20:BL23"/>
    <mergeCell ref="BM20:BM23"/>
    <mergeCell ref="BN20:BN23"/>
    <mergeCell ref="AL20:AL23"/>
    <mergeCell ref="AR20:AR23"/>
    <mergeCell ref="AX20:AX23"/>
    <mergeCell ref="BD20:BD23"/>
    <mergeCell ref="BJ20:BJ23"/>
    <mergeCell ref="BK20:BK23"/>
    <mergeCell ref="B20:B23"/>
    <mergeCell ref="H20:H23"/>
    <mergeCell ref="A25:A27"/>
    <mergeCell ref="BK24:BK27"/>
    <mergeCell ref="BL24:BL27"/>
    <mergeCell ref="BM24:BM27"/>
    <mergeCell ref="BN24:BN27"/>
    <mergeCell ref="BQ16:BQ19"/>
    <mergeCell ref="BR16:BR19"/>
    <mergeCell ref="BS16:BS19"/>
    <mergeCell ref="BT16:BT19"/>
    <mergeCell ref="BU16:BU19"/>
    <mergeCell ref="BR20:BR23"/>
    <mergeCell ref="BS20:BS23"/>
    <mergeCell ref="BT20:BT23"/>
    <mergeCell ref="BU20:BU23"/>
    <mergeCell ref="BQ20:BQ23"/>
    <mergeCell ref="BO16:BO19"/>
    <mergeCell ref="BP16:BP19"/>
    <mergeCell ref="AF16:AF19"/>
    <mergeCell ref="AL16:AL19"/>
    <mergeCell ref="AR16:AR19"/>
    <mergeCell ref="AX16:AX19"/>
    <mergeCell ref="BD16:BD19"/>
    <mergeCell ref="BJ16:BJ19"/>
    <mergeCell ref="N20:N23"/>
    <mergeCell ref="T20:T23"/>
    <mergeCell ref="Z20:AE23"/>
    <mergeCell ref="AF20:AF23"/>
    <mergeCell ref="BO20:BO23"/>
    <mergeCell ref="BP20:BP23"/>
    <mergeCell ref="A13:A15"/>
    <mergeCell ref="B16:B19"/>
    <mergeCell ref="H16:H19"/>
    <mergeCell ref="N16:N19"/>
    <mergeCell ref="T16:Y19"/>
    <mergeCell ref="Z16:Z19"/>
    <mergeCell ref="BL12:BL15"/>
    <mergeCell ref="BM12:BM15"/>
    <mergeCell ref="BN12:BN15"/>
    <mergeCell ref="AL12:AL15"/>
    <mergeCell ref="AR12:AR15"/>
    <mergeCell ref="AX12:AX15"/>
    <mergeCell ref="BD12:BD15"/>
    <mergeCell ref="BJ12:BJ15"/>
    <mergeCell ref="BK12:BK15"/>
    <mergeCell ref="B12:B15"/>
    <mergeCell ref="H12:H15"/>
    <mergeCell ref="A17:A19"/>
    <mergeCell ref="BK16:BK19"/>
    <mergeCell ref="BL16:BL19"/>
    <mergeCell ref="BM16:BM19"/>
    <mergeCell ref="BN16:BN19"/>
    <mergeCell ref="N12:S15"/>
    <mergeCell ref="T12:T15"/>
    <mergeCell ref="Z12:Z15"/>
    <mergeCell ref="AF12:AF15"/>
    <mergeCell ref="BQ8:BQ11"/>
    <mergeCell ref="BR8:BR11"/>
    <mergeCell ref="BS8:BS11"/>
    <mergeCell ref="BT8:BT11"/>
    <mergeCell ref="BU8:BU11"/>
    <mergeCell ref="BR12:BR15"/>
    <mergeCell ref="BS12:BS15"/>
    <mergeCell ref="BT12:BT15"/>
    <mergeCell ref="BU12:BU15"/>
    <mergeCell ref="BO12:BO15"/>
    <mergeCell ref="BP12:BP15"/>
    <mergeCell ref="BQ12:BQ15"/>
    <mergeCell ref="A9:A11"/>
    <mergeCell ref="BK8:BK11"/>
    <mergeCell ref="BL8:BL11"/>
    <mergeCell ref="BM8:BM11"/>
    <mergeCell ref="BN8:BN11"/>
    <mergeCell ref="BO8:BO11"/>
    <mergeCell ref="BP8:BP11"/>
    <mergeCell ref="AF8:AF11"/>
    <mergeCell ref="AL8:AL11"/>
    <mergeCell ref="AR8:AR11"/>
    <mergeCell ref="AX8:AX11"/>
    <mergeCell ref="BD8:BD11"/>
    <mergeCell ref="BJ8:BJ11"/>
    <mergeCell ref="BR4:BR7"/>
    <mergeCell ref="BS4:BS7"/>
    <mergeCell ref="BT4:BT7"/>
    <mergeCell ref="BU4:BU7"/>
    <mergeCell ref="A5:A7"/>
    <mergeCell ref="B8:B11"/>
    <mergeCell ref="H8:M11"/>
    <mergeCell ref="N8:N11"/>
    <mergeCell ref="T8:T11"/>
    <mergeCell ref="Z8:Z11"/>
    <mergeCell ref="BL4:BL7"/>
    <mergeCell ref="BM4:BM7"/>
    <mergeCell ref="BN4:BN7"/>
    <mergeCell ref="BO4:BO7"/>
    <mergeCell ref="BP4:BP7"/>
    <mergeCell ref="BQ4:BQ7"/>
    <mergeCell ref="AL4:AL7"/>
    <mergeCell ref="AR4:AR7"/>
    <mergeCell ref="AX4:AX7"/>
    <mergeCell ref="BD4:BD7"/>
    <mergeCell ref="BJ4:BJ7"/>
    <mergeCell ref="BK4:BK7"/>
    <mergeCell ref="B4:G7"/>
    <mergeCell ref="H4:H7"/>
    <mergeCell ref="N4:N7"/>
    <mergeCell ref="T4:T7"/>
    <mergeCell ref="Z4:Z7"/>
    <mergeCell ref="AF4:AF7"/>
    <mergeCell ref="BT2:BT3"/>
    <mergeCell ref="BU2:BU3"/>
    <mergeCell ref="B3:G3"/>
    <mergeCell ref="H3:M3"/>
    <mergeCell ref="N3:S3"/>
    <mergeCell ref="T3:Y3"/>
    <mergeCell ref="Z3:AE3"/>
    <mergeCell ref="AF3:AK3"/>
    <mergeCell ref="AL3:AQ3"/>
    <mergeCell ref="AR3:AW3"/>
    <mergeCell ref="BM2:BM3"/>
    <mergeCell ref="BN2:BN3"/>
    <mergeCell ref="BP2:BP3"/>
    <mergeCell ref="BQ2:BQ3"/>
    <mergeCell ref="BR2:BR3"/>
    <mergeCell ref="BS2:BS3"/>
    <mergeCell ref="AF2:AK2"/>
    <mergeCell ref="AL2:AQ2"/>
    <mergeCell ref="AR2:AW2"/>
    <mergeCell ref="AX2:BC2"/>
    <mergeCell ref="BD2:BI2"/>
    <mergeCell ref="BJ2:BL3"/>
    <mergeCell ref="AX3:BC3"/>
    <mergeCell ref="BD3:BI3"/>
    <mergeCell ref="B1:G1"/>
    <mergeCell ref="B2:G2"/>
    <mergeCell ref="H2:M2"/>
    <mergeCell ref="N2:S2"/>
    <mergeCell ref="T2:Y2"/>
    <mergeCell ref="Z2:AE2"/>
  </mergeCells>
  <phoneticPr fontId="13"/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EBE29-D02B-47C5-891B-33D005AFA3D4}">
  <sheetPr>
    <tabColor rgb="FF00B0F0"/>
  </sheetPr>
  <dimension ref="A1:BY111"/>
  <sheetViews>
    <sheetView workbookViewId="0">
      <selection activeCell="Z3" sqref="Z3:AE3"/>
    </sheetView>
  </sheetViews>
  <sheetFormatPr defaultColWidth="9" defaultRowHeight="13.2" x14ac:dyDescent="0.2"/>
  <cols>
    <col min="1" max="1" width="9.44140625" customWidth="1"/>
    <col min="2" max="2" width="2.6640625" customWidth="1"/>
    <col min="3" max="4" width="3.109375" customWidth="1"/>
    <col min="5" max="5" width="1.6640625" customWidth="1"/>
    <col min="6" max="10" width="3.109375" customWidth="1"/>
    <col min="11" max="11" width="1.6640625" customWidth="1"/>
    <col min="12" max="16" width="3.109375" customWidth="1"/>
    <col min="17" max="17" width="1.6640625" customWidth="1"/>
    <col min="18" max="22" width="3.109375" customWidth="1"/>
    <col min="23" max="23" width="1.6640625" customWidth="1"/>
    <col min="24" max="28" width="3.109375" customWidth="1"/>
    <col min="29" max="29" width="1.6640625" customWidth="1"/>
    <col min="30" max="34" width="3.109375" customWidth="1"/>
    <col min="35" max="35" width="1.6640625" customWidth="1"/>
    <col min="36" max="36" width="3.109375" customWidth="1"/>
    <col min="37" max="37" width="2.88671875" customWidth="1"/>
    <col min="38" max="40" width="3.109375" customWidth="1"/>
    <col min="41" max="41" width="1.6640625" customWidth="1"/>
    <col min="42" max="43" width="3.109375" customWidth="1"/>
    <col min="44" max="46" width="3.109375" hidden="1" customWidth="1"/>
    <col min="47" max="47" width="1.6640625" hidden="1" customWidth="1"/>
    <col min="48" max="52" width="3.109375" hidden="1" customWidth="1"/>
    <col min="53" max="53" width="1.6640625" hidden="1" customWidth="1"/>
    <col min="54" max="58" width="3.109375" hidden="1" customWidth="1"/>
    <col min="59" max="59" width="1.6640625" hidden="1" customWidth="1"/>
    <col min="60" max="61" width="3.109375" hidden="1" customWidth="1"/>
    <col min="62" max="62" width="2.6640625" customWidth="1"/>
    <col min="63" max="63" width="0.77734375" customWidth="1"/>
    <col min="64" max="64" width="2.6640625" customWidth="1"/>
    <col min="65" max="65" width="3" customWidth="1"/>
    <col min="66" max="66" width="3.21875" customWidth="1"/>
    <col min="67" max="67" width="0.77734375" customWidth="1"/>
    <col min="68" max="68" width="2.77734375" customWidth="1"/>
    <col min="69" max="69" width="5.88671875" hidden="1" customWidth="1"/>
    <col min="70" max="70" width="4" hidden="1" customWidth="1"/>
    <col min="71" max="71" width="3.6640625" hidden="1" customWidth="1"/>
    <col min="72" max="72" width="5.88671875" hidden="1" customWidth="1"/>
    <col min="73" max="73" width="4.6640625" customWidth="1"/>
    <col min="74" max="77" width="9" hidden="1" customWidth="1"/>
    <col min="258" max="258" width="9.44140625" customWidth="1"/>
    <col min="259" max="259" width="2.6640625" customWidth="1"/>
    <col min="260" max="261" width="3.109375" customWidth="1"/>
    <col min="262" max="262" width="1.6640625" customWidth="1"/>
    <col min="263" max="267" width="3.109375" customWidth="1"/>
    <col min="268" max="268" width="1.6640625" customWidth="1"/>
    <col min="269" max="273" width="3.109375" customWidth="1"/>
    <col min="274" max="274" width="1.6640625" customWidth="1"/>
    <col min="275" max="279" width="3.109375" customWidth="1"/>
    <col min="280" max="280" width="1.6640625" customWidth="1"/>
    <col min="281" max="285" width="3.109375" customWidth="1"/>
    <col min="286" max="286" width="1.6640625" customWidth="1"/>
    <col min="287" max="291" width="3.109375" customWidth="1"/>
    <col min="292" max="292" width="1.6640625" customWidth="1"/>
    <col min="293" max="297" width="3.109375" customWidth="1"/>
    <col min="298" max="298" width="1.6640625" customWidth="1"/>
    <col min="299" max="303" width="3.109375" customWidth="1"/>
    <col min="304" max="304" width="1.6640625" customWidth="1"/>
    <col min="305" max="309" width="3.109375" customWidth="1"/>
    <col min="310" max="310" width="1.6640625" customWidth="1"/>
    <col min="311" max="315" width="3.109375" customWidth="1"/>
    <col min="316" max="316" width="1.6640625" customWidth="1"/>
    <col min="317" max="318" width="3.109375" customWidth="1"/>
    <col min="319" max="319" width="2.6640625" customWidth="1"/>
    <col min="320" max="320" width="0.77734375" customWidth="1"/>
    <col min="321" max="321" width="2.21875" customWidth="1"/>
    <col min="322" max="322" width="3.21875" customWidth="1"/>
    <col min="323" max="323" width="0.77734375" customWidth="1"/>
    <col min="324" max="324" width="2.77734375" customWidth="1"/>
    <col min="325" max="325" width="5.88671875" customWidth="1"/>
    <col min="326" max="326" width="4" customWidth="1"/>
    <col min="327" max="327" width="3.6640625" customWidth="1"/>
    <col min="328" max="328" width="5.88671875" customWidth="1"/>
    <col min="329" max="329" width="4.6640625" customWidth="1"/>
    <col min="514" max="514" width="9.44140625" customWidth="1"/>
    <col min="515" max="515" width="2.6640625" customWidth="1"/>
    <col min="516" max="517" width="3.109375" customWidth="1"/>
    <col min="518" max="518" width="1.6640625" customWidth="1"/>
    <col min="519" max="523" width="3.109375" customWidth="1"/>
    <col min="524" max="524" width="1.6640625" customWidth="1"/>
    <col min="525" max="529" width="3.109375" customWidth="1"/>
    <col min="530" max="530" width="1.6640625" customWidth="1"/>
    <col min="531" max="535" width="3.109375" customWidth="1"/>
    <col min="536" max="536" width="1.6640625" customWidth="1"/>
    <col min="537" max="541" width="3.109375" customWidth="1"/>
    <col min="542" max="542" width="1.6640625" customWidth="1"/>
    <col min="543" max="547" width="3.109375" customWidth="1"/>
    <col min="548" max="548" width="1.6640625" customWidth="1"/>
    <col min="549" max="553" width="3.109375" customWidth="1"/>
    <col min="554" max="554" width="1.6640625" customWidth="1"/>
    <col min="555" max="559" width="3.109375" customWidth="1"/>
    <col min="560" max="560" width="1.6640625" customWidth="1"/>
    <col min="561" max="565" width="3.109375" customWidth="1"/>
    <col min="566" max="566" width="1.6640625" customWidth="1"/>
    <col min="567" max="571" width="3.109375" customWidth="1"/>
    <col min="572" max="572" width="1.6640625" customWidth="1"/>
    <col min="573" max="574" width="3.109375" customWidth="1"/>
    <col min="575" max="575" width="2.6640625" customWidth="1"/>
    <col min="576" max="576" width="0.77734375" customWidth="1"/>
    <col min="577" max="577" width="2.21875" customWidth="1"/>
    <col min="578" max="578" width="3.21875" customWidth="1"/>
    <col min="579" max="579" width="0.77734375" customWidth="1"/>
    <col min="580" max="580" width="2.77734375" customWidth="1"/>
    <col min="581" max="581" width="5.88671875" customWidth="1"/>
    <col min="582" max="582" width="4" customWidth="1"/>
    <col min="583" max="583" width="3.6640625" customWidth="1"/>
    <col min="584" max="584" width="5.88671875" customWidth="1"/>
    <col min="585" max="585" width="4.6640625" customWidth="1"/>
    <col min="770" max="770" width="9.44140625" customWidth="1"/>
    <col min="771" max="771" width="2.6640625" customWidth="1"/>
    <col min="772" max="773" width="3.109375" customWidth="1"/>
    <col min="774" max="774" width="1.6640625" customWidth="1"/>
    <col min="775" max="779" width="3.109375" customWidth="1"/>
    <col min="780" max="780" width="1.6640625" customWidth="1"/>
    <col min="781" max="785" width="3.109375" customWidth="1"/>
    <col min="786" max="786" width="1.6640625" customWidth="1"/>
    <col min="787" max="791" width="3.109375" customWidth="1"/>
    <col min="792" max="792" width="1.6640625" customWidth="1"/>
    <col min="793" max="797" width="3.109375" customWidth="1"/>
    <col min="798" max="798" width="1.6640625" customWidth="1"/>
    <col min="799" max="803" width="3.109375" customWidth="1"/>
    <col min="804" max="804" width="1.6640625" customWidth="1"/>
    <col min="805" max="809" width="3.109375" customWidth="1"/>
    <col min="810" max="810" width="1.6640625" customWidth="1"/>
    <col min="811" max="815" width="3.109375" customWidth="1"/>
    <col min="816" max="816" width="1.6640625" customWidth="1"/>
    <col min="817" max="821" width="3.109375" customWidth="1"/>
    <col min="822" max="822" width="1.6640625" customWidth="1"/>
    <col min="823" max="827" width="3.109375" customWidth="1"/>
    <col min="828" max="828" width="1.6640625" customWidth="1"/>
    <col min="829" max="830" width="3.109375" customWidth="1"/>
    <col min="831" max="831" width="2.6640625" customWidth="1"/>
    <col min="832" max="832" width="0.77734375" customWidth="1"/>
    <col min="833" max="833" width="2.21875" customWidth="1"/>
    <col min="834" max="834" width="3.21875" customWidth="1"/>
    <col min="835" max="835" width="0.77734375" customWidth="1"/>
    <col min="836" max="836" width="2.77734375" customWidth="1"/>
    <col min="837" max="837" width="5.88671875" customWidth="1"/>
    <col min="838" max="838" width="4" customWidth="1"/>
    <col min="839" max="839" width="3.6640625" customWidth="1"/>
    <col min="840" max="840" width="5.88671875" customWidth="1"/>
    <col min="841" max="841" width="4.6640625" customWidth="1"/>
    <col min="1026" max="1026" width="9.44140625" customWidth="1"/>
    <col min="1027" max="1027" width="2.6640625" customWidth="1"/>
    <col min="1028" max="1029" width="3.109375" customWidth="1"/>
    <col min="1030" max="1030" width="1.6640625" customWidth="1"/>
    <col min="1031" max="1035" width="3.109375" customWidth="1"/>
    <col min="1036" max="1036" width="1.6640625" customWidth="1"/>
    <col min="1037" max="1041" width="3.109375" customWidth="1"/>
    <col min="1042" max="1042" width="1.6640625" customWidth="1"/>
    <col min="1043" max="1047" width="3.109375" customWidth="1"/>
    <col min="1048" max="1048" width="1.6640625" customWidth="1"/>
    <col min="1049" max="1053" width="3.109375" customWidth="1"/>
    <col min="1054" max="1054" width="1.6640625" customWidth="1"/>
    <col min="1055" max="1059" width="3.109375" customWidth="1"/>
    <col min="1060" max="1060" width="1.6640625" customWidth="1"/>
    <col min="1061" max="1065" width="3.109375" customWidth="1"/>
    <col min="1066" max="1066" width="1.6640625" customWidth="1"/>
    <col min="1067" max="1071" width="3.109375" customWidth="1"/>
    <col min="1072" max="1072" width="1.6640625" customWidth="1"/>
    <col min="1073" max="1077" width="3.109375" customWidth="1"/>
    <col min="1078" max="1078" width="1.6640625" customWidth="1"/>
    <col min="1079" max="1083" width="3.109375" customWidth="1"/>
    <col min="1084" max="1084" width="1.6640625" customWidth="1"/>
    <col min="1085" max="1086" width="3.109375" customWidth="1"/>
    <col min="1087" max="1087" width="2.6640625" customWidth="1"/>
    <col min="1088" max="1088" width="0.77734375" customWidth="1"/>
    <col min="1089" max="1089" width="2.21875" customWidth="1"/>
    <col min="1090" max="1090" width="3.21875" customWidth="1"/>
    <col min="1091" max="1091" width="0.77734375" customWidth="1"/>
    <col min="1092" max="1092" width="2.77734375" customWidth="1"/>
    <col min="1093" max="1093" width="5.88671875" customWidth="1"/>
    <col min="1094" max="1094" width="4" customWidth="1"/>
    <col min="1095" max="1095" width="3.6640625" customWidth="1"/>
    <col min="1096" max="1096" width="5.88671875" customWidth="1"/>
    <col min="1097" max="1097" width="4.6640625" customWidth="1"/>
    <col min="1282" max="1282" width="9.44140625" customWidth="1"/>
    <col min="1283" max="1283" width="2.6640625" customWidth="1"/>
    <col min="1284" max="1285" width="3.109375" customWidth="1"/>
    <col min="1286" max="1286" width="1.6640625" customWidth="1"/>
    <col min="1287" max="1291" width="3.109375" customWidth="1"/>
    <col min="1292" max="1292" width="1.6640625" customWidth="1"/>
    <col min="1293" max="1297" width="3.109375" customWidth="1"/>
    <col min="1298" max="1298" width="1.6640625" customWidth="1"/>
    <col min="1299" max="1303" width="3.109375" customWidth="1"/>
    <col min="1304" max="1304" width="1.6640625" customWidth="1"/>
    <col min="1305" max="1309" width="3.109375" customWidth="1"/>
    <col min="1310" max="1310" width="1.6640625" customWidth="1"/>
    <col min="1311" max="1315" width="3.109375" customWidth="1"/>
    <col min="1316" max="1316" width="1.6640625" customWidth="1"/>
    <col min="1317" max="1321" width="3.109375" customWidth="1"/>
    <col min="1322" max="1322" width="1.6640625" customWidth="1"/>
    <col min="1323" max="1327" width="3.109375" customWidth="1"/>
    <col min="1328" max="1328" width="1.6640625" customWidth="1"/>
    <col min="1329" max="1333" width="3.109375" customWidth="1"/>
    <col min="1334" max="1334" width="1.6640625" customWidth="1"/>
    <col min="1335" max="1339" width="3.109375" customWidth="1"/>
    <col min="1340" max="1340" width="1.6640625" customWidth="1"/>
    <col min="1341" max="1342" width="3.109375" customWidth="1"/>
    <col min="1343" max="1343" width="2.6640625" customWidth="1"/>
    <col min="1344" max="1344" width="0.77734375" customWidth="1"/>
    <col min="1345" max="1345" width="2.21875" customWidth="1"/>
    <col min="1346" max="1346" width="3.21875" customWidth="1"/>
    <col min="1347" max="1347" width="0.77734375" customWidth="1"/>
    <col min="1348" max="1348" width="2.77734375" customWidth="1"/>
    <col min="1349" max="1349" width="5.88671875" customWidth="1"/>
    <col min="1350" max="1350" width="4" customWidth="1"/>
    <col min="1351" max="1351" width="3.6640625" customWidth="1"/>
    <col min="1352" max="1352" width="5.88671875" customWidth="1"/>
    <col min="1353" max="1353" width="4.6640625" customWidth="1"/>
    <col min="1538" max="1538" width="9.44140625" customWidth="1"/>
    <col min="1539" max="1539" width="2.6640625" customWidth="1"/>
    <col min="1540" max="1541" width="3.109375" customWidth="1"/>
    <col min="1542" max="1542" width="1.6640625" customWidth="1"/>
    <col min="1543" max="1547" width="3.109375" customWidth="1"/>
    <col min="1548" max="1548" width="1.6640625" customWidth="1"/>
    <col min="1549" max="1553" width="3.109375" customWidth="1"/>
    <col min="1554" max="1554" width="1.6640625" customWidth="1"/>
    <col min="1555" max="1559" width="3.109375" customWidth="1"/>
    <col min="1560" max="1560" width="1.6640625" customWidth="1"/>
    <col min="1561" max="1565" width="3.109375" customWidth="1"/>
    <col min="1566" max="1566" width="1.6640625" customWidth="1"/>
    <col min="1567" max="1571" width="3.109375" customWidth="1"/>
    <col min="1572" max="1572" width="1.6640625" customWidth="1"/>
    <col min="1573" max="1577" width="3.109375" customWidth="1"/>
    <col min="1578" max="1578" width="1.6640625" customWidth="1"/>
    <col min="1579" max="1583" width="3.109375" customWidth="1"/>
    <col min="1584" max="1584" width="1.6640625" customWidth="1"/>
    <col min="1585" max="1589" width="3.109375" customWidth="1"/>
    <col min="1590" max="1590" width="1.6640625" customWidth="1"/>
    <col min="1591" max="1595" width="3.109375" customWidth="1"/>
    <col min="1596" max="1596" width="1.6640625" customWidth="1"/>
    <col min="1597" max="1598" width="3.109375" customWidth="1"/>
    <col min="1599" max="1599" width="2.6640625" customWidth="1"/>
    <col min="1600" max="1600" width="0.77734375" customWidth="1"/>
    <col min="1601" max="1601" width="2.21875" customWidth="1"/>
    <col min="1602" max="1602" width="3.21875" customWidth="1"/>
    <col min="1603" max="1603" width="0.77734375" customWidth="1"/>
    <col min="1604" max="1604" width="2.77734375" customWidth="1"/>
    <col min="1605" max="1605" width="5.88671875" customWidth="1"/>
    <col min="1606" max="1606" width="4" customWidth="1"/>
    <col min="1607" max="1607" width="3.6640625" customWidth="1"/>
    <col min="1608" max="1608" width="5.88671875" customWidth="1"/>
    <col min="1609" max="1609" width="4.6640625" customWidth="1"/>
    <col min="1794" max="1794" width="9.44140625" customWidth="1"/>
    <col min="1795" max="1795" width="2.6640625" customWidth="1"/>
    <col min="1796" max="1797" width="3.109375" customWidth="1"/>
    <col min="1798" max="1798" width="1.6640625" customWidth="1"/>
    <col min="1799" max="1803" width="3.109375" customWidth="1"/>
    <col min="1804" max="1804" width="1.6640625" customWidth="1"/>
    <col min="1805" max="1809" width="3.109375" customWidth="1"/>
    <col min="1810" max="1810" width="1.6640625" customWidth="1"/>
    <col min="1811" max="1815" width="3.109375" customWidth="1"/>
    <col min="1816" max="1816" width="1.6640625" customWidth="1"/>
    <col min="1817" max="1821" width="3.109375" customWidth="1"/>
    <col min="1822" max="1822" width="1.6640625" customWidth="1"/>
    <col min="1823" max="1827" width="3.109375" customWidth="1"/>
    <col min="1828" max="1828" width="1.6640625" customWidth="1"/>
    <col min="1829" max="1833" width="3.109375" customWidth="1"/>
    <col min="1834" max="1834" width="1.6640625" customWidth="1"/>
    <col min="1835" max="1839" width="3.109375" customWidth="1"/>
    <col min="1840" max="1840" width="1.6640625" customWidth="1"/>
    <col min="1841" max="1845" width="3.109375" customWidth="1"/>
    <col min="1846" max="1846" width="1.6640625" customWidth="1"/>
    <col min="1847" max="1851" width="3.109375" customWidth="1"/>
    <col min="1852" max="1852" width="1.6640625" customWidth="1"/>
    <col min="1853" max="1854" width="3.109375" customWidth="1"/>
    <col min="1855" max="1855" width="2.6640625" customWidth="1"/>
    <col min="1856" max="1856" width="0.77734375" customWidth="1"/>
    <col min="1857" max="1857" width="2.21875" customWidth="1"/>
    <col min="1858" max="1858" width="3.21875" customWidth="1"/>
    <col min="1859" max="1859" width="0.77734375" customWidth="1"/>
    <col min="1860" max="1860" width="2.77734375" customWidth="1"/>
    <col min="1861" max="1861" width="5.88671875" customWidth="1"/>
    <col min="1862" max="1862" width="4" customWidth="1"/>
    <col min="1863" max="1863" width="3.6640625" customWidth="1"/>
    <col min="1864" max="1864" width="5.88671875" customWidth="1"/>
    <col min="1865" max="1865" width="4.6640625" customWidth="1"/>
    <col min="2050" max="2050" width="9.44140625" customWidth="1"/>
    <col min="2051" max="2051" width="2.6640625" customWidth="1"/>
    <col min="2052" max="2053" width="3.109375" customWidth="1"/>
    <col min="2054" max="2054" width="1.6640625" customWidth="1"/>
    <col min="2055" max="2059" width="3.109375" customWidth="1"/>
    <col min="2060" max="2060" width="1.6640625" customWidth="1"/>
    <col min="2061" max="2065" width="3.109375" customWidth="1"/>
    <col min="2066" max="2066" width="1.6640625" customWidth="1"/>
    <col min="2067" max="2071" width="3.109375" customWidth="1"/>
    <col min="2072" max="2072" width="1.6640625" customWidth="1"/>
    <col min="2073" max="2077" width="3.109375" customWidth="1"/>
    <col min="2078" max="2078" width="1.6640625" customWidth="1"/>
    <col min="2079" max="2083" width="3.109375" customWidth="1"/>
    <col min="2084" max="2084" width="1.6640625" customWidth="1"/>
    <col min="2085" max="2089" width="3.109375" customWidth="1"/>
    <col min="2090" max="2090" width="1.6640625" customWidth="1"/>
    <col min="2091" max="2095" width="3.109375" customWidth="1"/>
    <col min="2096" max="2096" width="1.6640625" customWidth="1"/>
    <col min="2097" max="2101" width="3.109375" customWidth="1"/>
    <col min="2102" max="2102" width="1.6640625" customWidth="1"/>
    <col min="2103" max="2107" width="3.109375" customWidth="1"/>
    <col min="2108" max="2108" width="1.6640625" customWidth="1"/>
    <col min="2109" max="2110" width="3.109375" customWidth="1"/>
    <col min="2111" max="2111" width="2.6640625" customWidth="1"/>
    <col min="2112" max="2112" width="0.77734375" customWidth="1"/>
    <col min="2113" max="2113" width="2.21875" customWidth="1"/>
    <col min="2114" max="2114" width="3.21875" customWidth="1"/>
    <col min="2115" max="2115" width="0.77734375" customWidth="1"/>
    <col min="2116" max="2116" width="2.77734375" customWidth="1"/>
    <col min="2117" max="2117" width="5.88671875" customWidth="1"/>
    <col min="2118" max="2118" width="4" customWidth="1"/>
    <col min="2119" max="2119" width="3.6640625" customWidth="1"/>
    <col min="2120" max="2120" width="5.88671875" customWidth="1"/>
    <col min="2121" max="2121" width="4.6640625" customWidth="1"/>
    <col min="2306" max="2306" width="9.44140625" customWidth="1"/>
    <col min="2307" max="2307" width="2.6640625" customWidth="1"/>
    <col min="2308" max="2309" width="3.109375" customWidth="1"/>
    <col min="2310" max="2310" width="1.6640625" customWidth="1"/>
    <col min="2311" max="2315" width="3.109375" customWidth="1"/>
    <col min="2316" max="2316" width="1.6640625" customWidth="1"/>
    <col min="2317" max="2321" width="3.109375" customWidth="1"/>
    <col min="2322" max="2322" width="1.6640625" customWidth="1"/>
    <col min="2323" max="2327" width="3.109375" customWidth="1"/>
    <col min="2328" max="2328" width="1.6640625" customWidth="1"/>
    <col min="2329" max="2333" width="3.109375" customWidth="1"/>
    <col min="2334" max="2334" width="1.6640625" customWidth="1"/>
    <col min="2335" max="2339" width="3.109375" customWidth="1"/>
    <col min="2340" max="2340" width="1.6640625" customWidth="1"/>
    <col min="2341" max="2345" width="3.109375" customWidth="1"/>
    <col min="2346" max="2346" width="1.6640625" customWidth="1"/>
    <col min="2347" max="2351" width="3.109375" customWidth="1"/>
    <col min="2352" max="2352" width="1.6640625" customWidth="1"/>
    <col min="2353" max="2357" width="3.109375" customWidth="1"/>
    <col min="2358" max="2358" width="1.6640625" customWidth="1"/>
    <col min="2359" max="2363" width="3.109375" customWidth="1"/>
    <col min="2364" max="2364" width="1.6640625" customWidth="1"/>
    <col min="2365" max="2366" width="3.109375" customWidth="1"/>
    <col min="2367" max="2367" width="2.6640625" customWidth="1"/>
    <col min="2368" max="2368" width="0.77734375" customWidth="1"/>
    <col min="2369" max="2369" width="2.21875" customWidth="1"/>
    <col min="2370" max="2370" width="3.21875" customWidth="1"/>
    <col min="2371" max="2371" width="0.77734375" customWidth="1"/>
    <col min="2372" max="2372" width="2.77734375" customWidth="1"/>
    <col min="2373" max="2373" width="5.88671875" customWidth="1"/>
    <col min="2374" max="2374" width="4" customWidth="1"/>
    <col min="2375" max="2375" width="3.6640625" customWidth="1"/>
    <col min="2376" max="2376" width="5.88671875" customWidth="1"/>
    <col min="2377" max="2377" width="4.6640625" customWidth="1"/>
    <col min="2562" max="2562" width="9.44140625" customWidth="1"/>
    <col min="2563" max="2563" width="2.6640625" customWidth="1"/>
    <col min="2564" max="2565" width="3.109375" customWidth="1"/>
    <col min="2566" max="2566" width="1.6640625" customWidth="1"/>
    <col min="2567" max="2571" width="3.109375" customWidth="1"/>
    <col min="2572" max="2572" width="1.6640625" customWidth="1"/>
    <col min="2573" max="2577" width="3.109375" customWidth="1"/>
    <col min="2578" max="2578" width="1.6640625" customWidth="1"/>
    <col min="2579" max="2583" width="3.109375" customWidth="1"/>
    <col min="2584" max="2584" width="1.6640625" customWidth="1"/>
    <col min="2585" max="2589" width="3.109375" customWidth="1"/>
    <col min="2590" max="2590" width="1.6640625" customWidth="1"/>
    <col min="2591" max="2595" width="3.109375" customWidth="1"/>
    <col min="2596" max="2596" width="1.6640625" customWidth="1"/>
    <col min="2597" max="2601" width="3.109375" customWidth="1"/>
    <col min="2602" max="2602" width="1.6640625" customWidth="1"/>
    <col min="2603" max="2607" width="3.109375" customWidth="1"/>
    <col min="2608" max="2608" width="1.6640625" customWidth="1"/>
    <col min="2609" max="2613" width="3.109375" customWidth="1"/>
    <col min="2614" max="2614" width="1.6640625" customWidth="1"/>
    <col min="2615" max="2619" width="3.109375" customWidth="1"/>
    <col min="2620" max="2620" width="1.6640625" customWidth="1"/>
    <col min="2621" max="2622" width="3.109375" customWidth="1"/>
    <col min="2623" max="2623" width="2.6640625" customWidth="1"/>
    <col min="2624" max="2624" width="0.77734375" customWidth="1"/>
    <col min="2625" max="2625" width="2.21875" customWidth="1"/>
    <col min="2626" max="2626" width="3.21875" customWidth="1"/>
    <col min="2627" max="2627" width="0.77734375" customWidth="1"/>
    <col min="2628" max="2628" width="2.77734375" customWidth="1"/>
    <col min="2629" max="2629" width="5.88671875" customWidth="1"/>
    <col min="2630" max="2630" width="4" customWidth="1"/>
    <col min="2631" max="2631" width="3.6640625" customWidth="1"/>
    <col min="2632" max="2632" width="5.88671875" customWidth="1"/>
    <col min="2633" max="2633" width="4.6640625" customWidth="1"/>
    <col min="2818" max="2818" width="9.44140625" customWidth="1"/>
    <col min="2819" max="2819" width="2.6640625" customWidth="1"/>
    <col min="2820" max="2821" width="3.109375" customWidth="1"/>
    <col min="2822" max="2822" width="1.6640625" customWidth="1"/>
    <col min="2823" max="2827" width="3.109375" customWidth="1"/>
    <col min="2828" max="2828" width="1.6640625" customWidth="1"/>
    <col min="2829" max="2833" width="3.109375" customWidth="1"/>
    <col min="2834" max="2834" width="1.6640625" customWidth="1"/>
    <col min="2835" max="2839" width="3.109375" customWidth="1"/>
    <col min="2840" max="2840" width="1.6640625" customWidth="1"/>
    <col min="2841" max="2845" width="3.109375" customWidth="1"/>
    <col min="2846" max="2846" width="1.6640625" customWidth="1"/>
    <col min="2847" max="2851" width="3.109375" customWidth="1"/>
    <col min="2852" max="2852" width="1.6640625" customWidth="1"/>
    <col min="2853" max="2857" width="3.109375" customWidth="1"/>
    <col min="2858" max="2858" width="1.6640625" customWidth="1"/>
    <col min="2859" max="2863" width="3.109375" customWidth="1"/>
    <col min="2864" max="2864" width="1.6640625" customWidth="1"/>
    <col min="2865" max="2869" width="3.109375" customWidth="1"/>
    <col min="2870" max="2870" width="1.6640625" customWidth="1"/>
    <col min="2871" max="2875" width="3.109375" customWidth="1"/>
    <col min="2876" max="2876" width="1.6640625" customWidth="1"/>
    <col min="2877" max="2878" width="3.109375" customWidth="1"/>
    <col min="2879" max="2879" width="2.6640625" customWidth="1"/>
    <col min="2880" max="2880" width="0.77734375" customWidth="1"/>
    <col min="2881" max="2881" width="2.21875" customWidth="1"/>
    <col min="2882" max="2882" width="3.21875" customWidth="1"/>
    <col min="2883" max="2883" width="0.77734375" customWidth="1"/>
    <col min="2884" max="2884" width="2.77734375" customWidth="1"/>
    <col min="2885" max="2885" width="5.88671875" customWidth="1"/>
    <col min="2886" max="2886" width="4" customWidth="1"/>
    <col min="2887" max="2887" width="3.6640625" customWidth="1"/>
    <col min="2888" max="2888" width="5.88671875" customWidth="1"/>
    <col min="2889" max="2889" width="4.6640625" customWidth="1"/>
    <col min="3074" max="3074" width="9.44140625" customWidth="1"/>
    <col min="3075" max="3075" width="2.6640625" customWidth="1"/>
    <col min="3076" max="3077" width="3.109375" customWidth="1"/>
    <col min="3078" max="3078" width="1.6640625" customWidth="1"/>
    <col min="3079" max="3083" width="3.109375" customWidth="1"/>
    <col min="3084" max="3084" width="1.6640625" customWidth="1"/>
    <col min="3085" max="3089" width="3.109375" customWidth="1"/>
    <col min="3090" max="3090" width="1.6640625" customWidth="1"/>
    <col min="3091" max="3095" width="3.109375" customWidth="1"/>
    <col min="3096" max="3096" width="1.6640625" customWidth="1"/>
    <col min="3097" max="3101" width="3.109375" customWidth="1"/>
    <col min="3102" max="3102" width="1.6640625" customWidth="1"/>
    <col min="3103" max="3107" width="3.109375" customWidth="1"/>
    <col min="3108" max="3108" width="1.6640625" customWidth="1"/>
    <col min="3109" max="3113" width="3.109375" customWidth="1"/>
    <col min="3114" max="3114" width="1.6640625" customWidth="1"/>
    <col min="3115" max="3119" width="3.109375" customWidth="1"/>
    <col min="3120" max="3120" width="1.6640625" customWidth="1"/>
    <col min="3121" max="3125" width="3.109375" customWidth="1"/>
    <col min="3126" max="3126" width="1.6640625" customWidth="1"/>
    <col min="3127" max="3131" width="3.109375" customWidth="1"/>
    <col min="3132" max="3132" width="1.6640625" customWidth="1"/>
    <col min="3133" max="3134" width="3.109375" customWidth="1"/>
    <col min="3135" max="3135" width="2.6640625" customWidth="1"/>
    <col min="3136" max="3136" width="0.77734375" customWidth="1"/>
    <col min="3137" max="3137" width="2.21875" customWidth="1"/>
    <col min="3138" max="3138" width="3.21875" customWidth="1"/>
    <col min="3139" max="3139" width="0.77734375" customWidth="1"/>
    <col min="3140" max="3140" width="2.77734375" customWidth="1"/>
    <col min="3141" max="3141" width="5.88671875" customWidth="1"/>
    <col min="3142" max="3142" width="4" customWidth="1"/>
    <col min="3143" max="3143" width="3.6640625" customWidth="1"/>
    <col min="3144" max="3144" width="5.88671875" customWidth="1"/>
    <col min="3145" max="3145" width="4.6640625" customWidth="1"/>
    <col min="3330" max="3330" width="9.44140625" customWidth="1"/>
    <col min="3331" max="3331" width="2.6640625" customWidth="1"/>
    <col min="3332" max="3333" width="3.109375" customWidth="1"/>
    <col min="3334" max="3334" width="1.6640625" customWidth="1"/>
    <col min="3335" max="3339" width="3.109375" customWidth="1"/>
    <col min="3340" max="3340" width="1.6640625" customWidth="1"/>
    <col min="3341" max="3345" width="3.109375" customWidth="1"/>
    <col min="3346" max="3346" width="1.6640625" customWidth="1"/>
    <col min="3347" max="3351" width="3.109375" customWidth="1"/>
    <col min="3352" max="3352" width="1.6640625" customWidth="1"/>
    <col min="3353" max="3357" width="3.109375" customWidth="1"/>
    <col min="3358" max="3358" width="1.6640625" customWidth="1"/>
    <col min="3359" max="3363" width="3.109375" customWidth="1"/>
    <col min="3364" max="3364" width="1.6640625" customWidth="1"/>
    <col min="3365" max="3369" width="3.109375" customWidth="1"/>
    <col min="3370" max="3370" width="1.6640625" customWidth="1"/>
    <col min="3371" max="3375" width="3.109375" customWidth="1"/>
    <col min="3376" max="3376" width="1.6640625" customWidth="1"/>
    <col min="3377" max="3381" width="3.109375" customWidth="1"/>
    <col min="3382" max="3382" width="1.6640625" customWidth="1"/>
    <col min="3383" max="3387" width="3.109375" customWidth="1"/>
    <col min="3388" max="3388" width="1.6640625" customWidth="1"/>
    <col min="3389" max="3390" width="3.109375" customWidth="1"/>
    <col min="3391" max="3391" width="2.6640625" customWidth="1"/>
    <col min="3392" max="3392" width="0.77734375" customWidth="1"/>
    <col min="3393" max="3393" width="2.21875" customWidth="1"/>
    <col min="3394" max="3394" width="3.21875" customWidth="1"/>
    <col min="3395" max="3395" width="0.77734375" customWidth="1"/>
    <col min="3396" max="3396" width="2.77734375" customWidth="1"/>
    <col min="3397" max="3397" width="5.88671875" customWidth="1"/>
    <col min="3398" max="3398" width="4" customWidth="1"/>
    <col min="3399" max="3399" width="3.6640625" customWidth="1"/>
    <col min="3400" max="3400" width="5.88671875" customWidth="1"/>
    <col min="3401" max="3401" width="4.6640625" customWidth="1"/>
    <col min="3586" max="3586" width="9.44140625" customWidth="1"/>
    <col min="3587" max="3587" width="2.6640625" customWidth="1"/>
    <col min="3588" max="3589" width="3.109375" customWidth="1"/>
    <col min="3590" max="3590" width="1.6640625" customWidth="1"/>
    <col min="3591" max="3595" width="3.109375" customWidth="1"/>
    <col min="3596" max="3596" width="1.6640625" customWidth="1"/>
    <col min="3597" max="3601" width="3.109375" customWidth="1"/>
    <col min="3602" max="3602" width="1.6640625" customWidth="1"/>
    <col min="3603" max="3607" width="3.109375" customWidth="1"/>
    <col min="3608" max="3608" width="1.6640625" customWidth="1"/>
    <col min="3609" max="3613" width="3.109375" customWidth="1"/>
    <col min="3614" max="3614" width="1.6640625" customWidth="1"/>
    <col min="3615" max="3619" width="3.109375" customWidth="1"/>
    <col min="3620" max="3620" width="1.6640625" customWidth="1"/>
    <col min="3621" max="3625" width="3.109375" customWidth="1"/>
    <col min="3626" max="3626" width="1.6640625" customWidth="1"/>
    <col min="3627" max="3631" width="3.109375" customWidth="1"/>
    <col min="3632" max="3632" width="1.6640625" customWidth="1"/>
    <col min="3633" max="3637" width="3.109375" customWidth="1"/>
    <col min="3638" max="3638" width="1.6640625" customWidth="1"/>
    <col min="3639" max="3643" width="3.109375" customWidth="1"/>
    <col min="3644" max="3644" width="1.6640625" customWidth="1"/>
    <col min="3645" max="3646" width="3.109375" customWidth="1"/>
    <col min="3647" max="3647" width="2.6640625" customWidth="1"/>
    <col min="3648" max="3648" width="0.77734375" customWidth="1"/>
    <col min="3649" max="3649" width="2.21875" customWidth="1"/>
    <col min="3650" max="3650" width="3.21875" customWidth="1"/>
    <col min="3651" max="3651" width="0.77734375" customWidth="1"/>
    <col min="3652" max="3652" width="2.77734375" customWidth="1"/>
    <col min="3653" max="3653" width="5.88671875" customWidth="1"/>
    <col min="3654" max="3654" width="4" customWidth="1"/>
    <col min="3655" max="3655" width="3.6640625" customWidth="1"/>
    <col min="3656" max="3656" width="5.88671875" customWidth="1"/>
    <col min="3657" max="3657" width="4.6640625" customWidth="1"/>
    <col min="3842" max="3842" width="9.44140625" customWidth="1"/>
    <col min="3843" max="3843" width="2.6640625" customWidth="1"/>
    <col min="3844" max="3845" width="3.109375" customWidth="1"/>
    <col min="3846" max="3846" width="1.6640625" customWidth="1"/>
    <col min="3847" max="3851" width="3.109375" customWidth="1"/>
    <col min="3852" max="3852" width="1.6640625" customWidth="1"/>
    <col min="3853" max="3857" width="3.109375" customWidth="1"/>
    <col min="3858" max="3858" width="1.6640625" customWidth="1"/>
    <col min="3859" max="3863" width="3.109375" customWidth="1"/>
    <col min="3864" max="3864" width="1.6640625" customWidth="1"/>
    <col min="3865" max="3869" width="3.109375" customWidth="1"/>
    <col min="3870" max="3870" width="1.6640625" customWidth="1"/>
    <col min="3871" max="3875" width="3.109375" customWidth="1"/>
    <col min="3876" max="3876" width="1.6640625" customWidth="1"/>
    <col min="3877" max="3881" width="3.109375" customWidth="1"/>
    <col min="3882" max="3882" width="1.6640625" customWidth="1"/>
    <col min="3883" max="3887" width="3.109375" customWidth="1"/>
    <col min="3888" max="3888" width="1.6640625" customWidth="1"/>
    <col min="3889" max="3893" width="3.109375" customWidth="1"/>
    <col min="3894" max="3894" width="1.6640625" customWidth="1"/>
    <col min="3895" max="3899" width="3.109375" customWidth="1"/>
    <col min="3900" max="3900" width="1.6640625" customWidth="1"/>
    <col min="3901" max="3902" width="3.109375" customWidth="1"/>
    <col min="3903" max="3903" width="2.6640625" customWidth="1"/>
    <col min="3904" max="3904" width="0.77734375" customWidth="1"/>
    <col min="3905" max="3905" width="2.21875" customWidth="1"/>
    <col min="3906" max="3906" width="3.21875" customWidth="1"/>
    <col min="3907" max="3907" width="0.77734375" customWidth="1"/>
    <col min="3908" max="3908" width="2.77734375" customWidth="1"/>
    <col min="3909" max="3909" width="5.88671875" customWidth="1"/>
    <col min="3910" max="3910" width="4" customWidth="1"/>
    <col min="3911" max="3911" width="3.6640625" customWidth="1"/>
    <col min="3912" max="3912" width="5.88671875" customWidth="1"/>
    <col min="3913" max="3913" width="4.6640625" customWidth="1"/>
    <col min="4098" max="4098" width="9.44140625" customWidth="1"/>
    <col min="4099" max="4099" width="2.6640625" customWidth="1"/>
    <col min="4100" max="4101" width="3.109375" customWidth="1"/>
    <col min="4102" max="4102" width="1.6640625" customWidth="1"/>
    <col min="4103" max="4107" width="3.109375" customWidth="1"/>
    <col min="4108" max="4108" width="1.6640625" customWidth="1"/>
    <col min="4109" max="4113" width="3.109375" customWidth="1"/>
    <col min="4114" max="4114" width="1.6640625" customWidth="1"/>
    <col min="4115" max="4119" width="3.109375" customWidth="1"/>
    <col min="4120" max="4120" width="1.6640625" customWidth="1"/>
    <col min="4121" max="4125" width="3.109375" customWidth="1"/>
    <col min="4126" max="4126" width="1.6640625" customWidth="1"/>
    <col min="4127" max="4131" width="3.109375" customWidth="1"/>
    <col min="4132" max="4132" width="1.6640625" customWidth="1"/>
    <col min="4133" max="4137" width="3.109375" customWidth="1"/>
    <col min="4138" max="4138" width="1.6640625" customWidth="1"/>
    <col min="4139" max="4143" width="3.109375" customWidth="1"/>
    <col min="4144" max="4144" width="1.6640625" customWidth="1"/>
    <col min="4145" max="4149" width="3.109375" customWidth="1"/>
    <col min="4150" max="4150" width="1.6640625" customWidth="1"/>
    <col min="4151" max="4155" width="3.109375" customWidth="1"/>
    <col min="4156" max="4156" width="1.6640625" customWidth="1"/>
    <col min="4157" max="4158" width="3.109375" customWidth="1"/>
    <col min="4159" max="4159" width="2.6640625" customWidth="1"/>
    <col min="4160" max="4160" width="0.77734375" customWidth="1"/>
    <col min="4161" max="4161" width="2.21875" customWidth="1"/>
    <col min="4162" max="4162" width="3.21875" customWidth="1"/>
    <col min="4163" max="4163" width="0.77734375" customWidth="1"/>
    <col min="4164" max="4164" width="2.77734375" customWidth="1"/>
    <col min="4165" max="4165" width="5.88671875" customWidth="1"/>
    <col min="4166" max="4166" width="4" customWidth="1"/>
    <col min="4167" max="4167" width="3.6640625" customWidth="1"/>
    <col min="4168" max="4168" width="5.88671875" customWidth="1"/>
    <col min="4169" max="4169" width="4.6640625" customWidth="1"/>
    <col min="4354" max="4354" width="9.44140625" customWidth="1"/>
    <col min="4355" max="4355" width="2.6640625" customWidth="1"/>
    <col min="4356" max="4357" width="3.109375" customWidth="1"/>
    <col min="4358" max="4358" width="1.6640625" customWidth="1"/>
    <col min="4359" max="4363" width="3.109375" customWidth="1"/>
    <col min="4364" max="4364" width="1.6640625" customWidth="1"/>
    <col min="4365" max="4369" width="3.109375" customWidth="1"/>
    <col min="4370" max="4370" width="1.6640625" customWidth="1"/>
    <col min="4371" max="4375" width="3.109375" customWidth="1"/>
    <col min="4376" max="4376" width="1.6640625" customWidth="1"/>
    <col min="4377" max="4381" width="3.109375" customWidth="1"/>
    <col min="4382" max="4382" width="1.6640625" customWidth="1"/>
    <col min="4383" max="4387" width="3.109375" customWidth="1"/>
    <col min="4388" max="4388" width="1.6640625" customWidth="1"/>
    <col min="4389" max="4393" width="3.109375" customWidth="1"/>
    <col min="4394" max="4394" width="1.6640625" customWidth="1"/>
    <col min="4395" max="4399" width="3.109375" customWidth="1"/>
    <col min="4400" max="4400" width="1.6640625" customWidth="1"/>
    <col min="4401" max="4405" width="3.109375" customWidth="1"/>
    <col min="4406" max="4406" width="1.6640625" customWidth="1"/>
    <col min="4407" max="4411" width="3.109375" customWidth="1"/>
    <col min="4412" max="4412" width="1.6640625" customWidth="1"/>
    <col min="4413" max="4414" width="3.109375" customWidth="1"/>
    <col min="4415" max="4415" width="2.6640625" customWidth="1"/>
    <col min="4416" max="4416" width="0.77734375" customWidth="1"/>
    <col min="4417" max="4417" width="2.21875" customWidth="1"/>
    <col min="4418" max="4418" width="3.21875" customWidth="1"/>
    <col min="4419" max="4419" width="0.77734375" customWidth="1"/>
    <col min="4420" max="4420" width="2.77734375" customWidth="1"/>
    <col min="4421" max="4421" width="5.88671875" customWidth="1"/>
    <col min="4422" max="4422" width="4" customWidth="1"/>
    <col min="4423" max="4423" width="3.6640625" customWidth="1"/>
    <col min="4424" max="4424" width="5.88671875" customWidth="1"/>
    <col min="4425" max="4425" width="4.6640625" customWidth="1"/>
    <col min="4610" max="4610" width="9.44140625" customWidth="1"/>
    <col min="4611" max="4611" width="2.6640625" customWidth="1"/>
    <col min="4612" max="4613" width="3.109375" customWidth="1"/>
    <col min="4614" max="4614" width="1.6640625" customWidth="1"/>
    <col min="4615" max="4619" width="3.109375" customWidth="1"/>
    <col min="4620" max="4620" width="1.6640625" customWidth="1"/>
    <col min="4621" max="4625" width="3.109375" customWidth="1"/>
    <col min="4626" max="4626" width="1.6640625" customWidth="1"/>
    <col min="4627" max="4631" width="3.109375" customWidth="1"/>
    <col min="4632" max="4632" width="1.6640625" customWidth="1"/>
    <col min="4633" max="4637" width="3.109375" customWidth="1"/>
    <col min="4638" max="4638" width="1.6640625" customWidth="1"/>
    <col min="4639" max="4643" width="3.109375" customWidth="1"/>
    <col min="4644" max="4644" width="1.6640625" customWidth="1"/>
    <col min="4645" max="4649" width="3.109375" customWidth="1"/>
    <col min="4650" max="4650" width="1.6640625" customWidth="1"/>
    <col min="4651" max="4655" width="3.109375" customWidth="1"/>
    <col min="4656" max="4656" width="1.6640625" customWidth="1"/>
    <col min="4657" max="4661" width="3.109375" customWidth="1"/>
    <col min="4662" max="4662" width="1.6640625" customWidth="1"/>
    <col min="4663" max="4667" width="3.109375" customWidth="1"/>
    <col min="4668" max="4668" width="1.6640625" customWidth="1"/>
    <col min="4669" max="4670" width="3.109375" customWidth="1"/>
    <col min="4671" max="4671" width="2.6640625" customWidth="1"/>
    <col min="4672" max="4672" width="0.77734375" customWidth="1"/>
    <col min="4673" max="4673" width="2.21875" customWidth="1"/>
    <col min="4674" max="4674" width="3.21875" customWidth="1"/>
    <col min="4675" max="4675" width="0.77734375" customWidth="1"/>
    <col min="4676" max="4676" width="2.77734375" customWidth="1"/>
    <col min="4677" max="4677" width="5.88671875" customWidth="1"/>
    <col min="4678" max="4678" width="4" customWidth="1"/>
    <col min="4679" max="4679" width="3.6640625" customWidth="1"/>
    <col min="4680" max="4680" width="5.88671875" customWidth="1"/>
    <col min="4681" max="4681" width="4.6640625" customWidth="1"/>
    <col min="4866" max="4866" width="9.44140625" customWidth="1"/>
    <col min="4867" max="4867" width="2.6640625" customWidth="1"/>
    <col min="4868" max="4869" width="3.109375" customWidth="1"/>
    <col min="4870" max="4870" width="1.6640625" customWidth="1"/>
    <col min="4871" max="4875" width="3.109375" customWidth="1"/>
    <col min="4876" max="4876" width="1.6640625" customWidth="1"/>
    <col min="4877" max="4881" width="3.109375" customWidth="1"/>
    <col min="4882" max="4882" width="1.6640625" customWidth="1"/>
    <col min="4883" max="4887" width="3.109375" customWidth="1"/>
    <col min="4888" max="4888" width="1.6640625" customWidth="1"/>
    <col min="4889" max="4893" width="3.109375" customWidth="1"/>
    <col min="4894" max="4894" width="1.6640625" customWidth="1"/>
    <col min="4895" max="4899" width="3.109375" customWidth="1"/>
    <col min="4900" max="4900" width="1.6640625" customWidth="1"/>
    <col min="4901" max="4905" width="3.109375" customWidth="1"/>
    <col min="4906" max="4906" width="1.6640625" customWidth="1"/>
    <col min="4907" max="4911" width="3.109375" customWidth="1"/>
    <col min="4912" max="4912" width="1.6640625" customWidth="1"/>
    <col min="4913" max="4917" width="3.109375" customWidth="1"/>
    <col min="4918" max="4918" width="1.6640625" customWidth="1"/>
    <col min="4919" max="4923" width="3.109375" customWidth="1"/>
    <col min="4924" max="4924" width="1.6640625" customWidth="1"/>
    <col min="4925" max="4926" width="3.109375" customWidth="1"/>
    <col min="4927" max="4927" width="2.6640625" customWidth="1"/>
    <col min="4928" max="4928" width="0.77734375" customWidth="1"/>
    <col min="4929" max="4929" width="2.21875" customWidth="1"/>
    <col min="4930" max="4930" width="3.21875" customWidth="1"/>
    <col min="4931" max="4931" width="0.77734375" customWidth="1"/>
    <col min="4932" max="4932" width="2.77734375" customWidth="1"/>
    <col min="4933" max="4933" width="5.88671875" customWidth="1"/>
    <col min="4934" max="4934" width="4" customWidth="1"/>
    <col min="4935" max="4935" width="3.6640625" customWidth="1"/>
    <col min="4936" max="4936" width="5.88671875" customWidth="1"/>
    <col min="4937" max="4937" width="4.6640625" customWidth="1"/>
    <col min="5122" max="5122" width="9.44140625" customWidth="1"/>
    <col min="5123" max="5123" width="2.6640625" customWidth="1"/>
    <col min="5124" max="5125" width="3.109375" customWidth="1"/>
    <col min="5126" max="5126" width="1.6640625" customWidth="1"/>
    <col min="5127" max="5131" width="3.109375" customWidth="1"/>
    <col min="5132" max="5132" width="1.6640625" customWidth="1"/>
    <col min="5133" max="5137" width="3.109375" customWidth="1"/>
    <col min="5138" max="5138" width="1.6640625" customWidth="1"/>
    <col min="5139" max="5143" width="3.109375" customWidth="1"/>
    <col min="5144" max="5144" width="1.6640625" customWidth="1"/>
    <col min="5145" max="5149" width="3.109375" customWidth="1"/>
    <col min="5150" max="5150" width="1.6640625" customWidth="1"/>
    <col min="5151" max="5155" width="3.109375" customWidth="1"/>
    <col min="5156" max="5156" width="1.6640625" customWidth="1"/>
    <col min="5157" max="5161" width="3.109375" customWidth="1"/>
    <col min="5162" max="5162" width="1.6640625" customWidth="1"/>
    <col min="5163" max="5167" width="3.109375" customWidth="1"/>
    <col min="5168" max="5168" width="1.6640625" customWidth="1"/>
    <col min="5169" max="5173" width="3.109375" customWidth="1"/>
    <col min="5174" max="5174" width="1.6640625" customWidth="1"/>
    <col min="5175" max="5179" width="3.109375" customWidth="1"/>
    <col min="5180" max="5180" width="1.6640625" customWidth="1"/>
    <col min="5181" max="5182" width="3.109375" customWidth="1"/>
    <col min="5183" max="5183" width="2.6640625" customWidth="1"/>
    <col min="5184" max="5184" width="0.77734375" customWidth="1"/>
    <col min="5185" max="5185" width="2.21875" customWidth="1"/>
    <col min="5186" max="5186" width="3.21875" customWidth="1"/>
    <col min="5187" max="5187" width="0.77734375" customWidth="1"/>
    <col min="5188" max="5188" width="2.77734375" customWidth="1"/>
    <col min="5189" max="5189" width="5.88671875" customWidth="1"/>
    <col min="5190" max="5190" width="4" customWidth="1"/>
    <col min="5191" max="5191" width="3.6640625" customWidth="1"/>
    <col min="5192" max="5192" width="5.88671875" customWidth="1"/>
    <col min="5193" max="5193" width="4.6640625" customWidth="1"/>
    <col min="5378" max="5378" width="9.44140625" customWidth="1"/>
    <col min="5379" max="5379" width="2.6640625" customWidth="1"/>
    <col min="5380" max="5381" width="3.109375" customWidth="1"/>
    <col min="5382" max="5382" width="1.6640625" customWidth="1"/>
    <col min="5383" max="5387" width="3.109375" customWidth="1"/>
    <col min="5388" max="5388" width="1.6640625" customWidth="1"/>
    <col min="5389" max="5393" width="3.109375" customWidth="1"/>
    <col min="5394" max="5394" width="1.6640625" customWidth="1"/>
    <col min="5395" max="5399" width="3.109375" customWidth="1"/>
    <col min="5400" max="5400" width="1.6640625" customWidth="1"/>
    <col min="5401" max="5405" width="3.109375" customWidth="1"/>
    <col min="5406" max="5406" width="1.6640625" customWidth="1"/>
    <col min="5407" max="5411" width="3.109375" customWidth="1"/>
    <col min="5412" max="5412" width="1.6640625" customWidth="1"/>
    <col min="5413" max="5417" width="3.109375" customWidth="1"/>
    <col min="5418" max="5418" width="1.6640625" customWidth="1"/>
    <col min="5419" max="5423" width="3.109375" customWidth="1"/>
    <col min="5424" max="5424" width="1.6640625" customWidth="1"/>
    <col min="5425" max="5429" width="3.109375" customWidth="1"/>
    <col min="5430" max="5430" width="1.6640625" customWidth="1"/>
    <col min="5431" max="5435" width="3.109375" customWidth="1"/>
    <col min="5436" max="5436" width="1.6640625" customWidth="1"/>
    <col min="5437" max="5438" width="3.109375" customWidth="1"/>
    <col min="5439" max="5439" width="2.6640625" customWidth="1"/>
    <col min="5440" max="5440" width="0.77734375" customWidth="1"/>
    <col min="5441" max="5441" width="2.21875" customWidth="1"/>
    <col min="5442" max="5442" width="3.21875" customWidth="1"/>
    <col min="5443" max="5443" width="0.77734375" customWidth="1"/>
    <col min="5444" max="5444" width="2.77734375" customWidth="1"/>
    <col min="5445" max="5445" width="5.88671875" customWidth="1"/>
    <col min="5446" max="5446" width="4" customWidth="1"/>
    <col min="5447" max="5447" width="3.6640625" customWidth="1"/>
    <col min="5448" max="5448" width="5.88671875" customWidth="1"/>
    <col min="5449" max="5449" width="4.6640625" customWidth="1"/>
    <col min="5634" max="5634" width="9.44140625" customWidth="1"/>
    <col min="5635" max="5635" width="2.6640625" customWidth="1"/>
    <col min="5636" max="5637" width="3.109375" customWidth="1"/>
    <col min="5638" max="5638" width="1.6640625" customWidth="1"/>
    <col min="5639" max="5643" width="3.109375" customWidth="1"/>
    <col min="5644" max="5644" width="1.6640625" customWidth="1"/>
    <col min="5645" max="5649" width="3.109375" customWidth="1"/>
    <col min="5650" max="5650" width="1.6640625" customWidth="1"/>
    <col min="5651" max="5655" width="3.109375" customWidth="1"/>
    <col min="5656" max="5656" width="1.6640625" customWidth="1"/>
    <col min="5657" max="5661" width="3.109375" customWidth="1"/>
    <col min="5662" max="5662" width="1.6640625" customWidth="1"/>
    <col min="5663" max="5667" width="3.109375" customWidth="1"/>
    <col min="5668" max="5668" width="1.6640625" customWidth="1"/>
    <col min="5669" max="5673" width="3.109375" customWidth="1"/>
    <col min="5674" max="5674" width="1.6640625" customWidth="1"/>
    <col min="5675" max="5679" width="3.109375" customWidth="1"/>
    <col min="5680" max="5680" width="1.6640625" customWidth="1"/>
    <col min="5681" max="5685" width="3.109375" customWidth="1"/>
    <col min="5686" max="5686" width="1.6640625" customWidth="1"/>
    <col min="5687" max="5691" width="3.109375" customWidth="1"/>
    <col min="5692" max="5692" width="1.6640625" customWidth="1"/>
    <col min="5693" max="5694" width="3.109375" customWidth="1"/>
    <col min="5695" max="5695" width="2.6640625" customWidth="1"/>
    <col min="5696" max="5696" width="0.77734375" customWidth="1"/>
    <col min="5697" max="5697" width="2.21875" customWidth="1"/>
    <col min="5698" max="5698" width="3.21875" customWidth="1"/>
    <col min="5699" max="5699" width="0.77734375" customWidth="1"/>
    <col min="5700" max="5700" width="2.77734375" customWidth="1"/>
    <col min="5701" max="5701" width="5.88671875" customWidth="1"/>
    <col min="5702" max="5702" width="4" customWidth="1"/>
    <col min="5703" max="5703" width="3.6640625" customWidth="1"/>
    <col min="5704" max="5704" width="5.88671875" customWidth="1"/>
    <col min="5705" max="5705" width="4.6640625" customWidth="1"/>
    <col min="5890" max="5890" width="9.44140625" customWidth="1"/>
    <col min="5891" max="5891" width="2.6640625" customWidth="1"/>
    <col min="5892" max="5893" width="3.109375" customWidth="1"/>
    <col min="5894" max="5894" width="1.6640625" customWidth="1"/>
    <col min="5895" max="5899" width="3.109375" customWidth="1"/>
    <col min="5900" max="5900" width="1.6640625" customWidth="1"/>
    <col min="5901" max="5905" width="3.109375" customWidth="1"/>
    <col min="5906" max="5906" width="1.6640625" customWidth="1"/>
    <col min="5907" max="5911" width="3.109375" customWidth="1"/>
    <col min="5912" max="5912" width="1.6640625" customWidth="1"/>
    <col min="5913" max="5917" width="3.109375" customWidth="1"/>
    <col min="5918" max="5918" width="1.6640625" customWidth="1"/>
    <col min="5919" max="5923" width="3.109375" customWidth="1"/>
    <col min="5924" max="5924" width="1.6640625" customWidth="1"/>
    <col min="5925" max="5929" width="3.109375" customWidth="1"/>
    <col min="5930" max="5930" width="1.6640625" customWidth="1"/>
    <col min="5931" max="5935" width="3.109375" customWidth="1"/>
    <col min="5936" max="5936" width="1.6640625" customWidth="1"/>
    <col min="5937" max="5941" width="3.109375" customWidth="1"/>
    <col min="5942" max="5942" width="1.6640625" customWidth="1"/>
    <col min="5943" max="5947" width="3.109375" customWidth="1"/>
    <col min="5948" max="5948" width="1.6640625" customWidth="1"/>
    <col min="5949" max="5950" width="3.109375" customWidth="1"/>
    <col min="5951" max="5951" width="2.6640625" customWidth="1"/>
    <col min="5952" max="5952" width="0.77734375" customWidth="1"/>
    <col min="5953" max="5953" width="2.21875" customWidth="1"/>
    <col min="5954" max="5954" width="3.21875" customWidth="1"/>
    <col min="5955" max="5955" width="0.77734375" customWidth="1"/>
    <col min="5956" max="5956" width="2.77734375" customWidth="1"/>
    <col min="5957" max="5957" width="5.88671875" customWidth="1"/>
    <col min="5958" max="5958" width="4" customWidth="1"/>
    <col min="5959" max="5959" width="3.6640625" customWidth="1"/>
    <col min="5960" max="5960" width="5.88671875" customWidth="1"/>
    <col min="5961" max="5961" width="4.6640625" customWidth="1"/>
    <col min="6146" max="6146" width="9.44140625" customWidth="1"/>
    <col min="6147" max="6147" width="2.6640625" customWidth="1"/>
    <col min="6148" max="6149" width="3.109375" customWidth="1"/>
    <col min="6150" max="6150" width="1.6640625" customWidth="1"/>
    <col min="6151" max="6155" width="3.109375" customWidth="1"/>
    <col min="6156" max="6156" width="1.6640625" customWidth="1"/>
    <col min="6157" max="6161" width="3.109375" customWidth="1"/>
    <col min="6162" max="6162" width="1.6640625" customWidth="1"/>
    <col min="6163" max="6167" width="3.109375" customWidth="1"/>
    <col min="6168" max="6168" width="1.6640625" customWidth="1"/>
    <col min="6169" max="6173" width="3.109375" customWidth="1"/>
    <col min="6174" max="6174" width="1.6640625" customWidth="1"/>
    <col min="6175" max="6179" width="3.109375" customWidth="1"/>
    <col min="6180" max="6180" width="1.6640625" customWidth="1"/>
    <col min="6181" max="6185" width="3.109375" customWidth="1"/>
    <col min="6186" max="6186" width="1.6640625" customWidth="1"/>
    <col min="6187" max="6191" width="3.109375" customWidth="1"/>
    <col min="6192" max="6192" width="1.6640625" customWidth="1"/>
    <col min="6193" max="6197" width="3.109375" customWidth="1"/>
    <col min="6198" max="6198" width="1.6640625" customWidth="1"/>
    <col min="6199" max="6203" width="3.109375" customWidth="1"/>
    <col min="6204" max="6204" width="1.6640625" customWidth="1"/>
    <col min="6205" max="6206" width="3.109375" customWidth="1"/>
    <col min="6207" max="6207" width="2.6640625" customWidth="1"/>
    <col min="6208" max="6208" width="0.77734375" customWidth="1"/>
    <col min="6209" max="6209" width="2.21875" customWidth="1"/>
    <col min="6210" max="6210" width="3.21875" customWidth="1"/>
    <col min="6211" max="6211" width="0.77734375" customWidth="1"/>
    <col min="6212" max="6212" width="2.77734375" customWidth="1"/>
    <col min="6213" max="6213" width="5.88671875" customWidth="1"/>
    <col min="6214" max="6214" width="4" customWidth="1"/>
    <col min="6215" max="6215" width="3.6640625" customWidth="1"/>
    <col min="6216" max="6216" width="5.88671875" customWidth="1"/>
    <col min="6217" max="6217" width="4.6640625" customWidth="1"/>
    <col min="6402" max="6402" width="9.44140625" customWidth="1"/>
    <col min="6403" max="6403" width="2.6640625" customWidth="1"/>
    <col min="6404" max="6405" width="3.109375" customWidth="1"/>
    <col min="6406" max="6406" width="1.6640625" customWidth="1"/>
    <col min="6407" max="6411" width="3.109375" customWidth="1"/>
    <col min="6412" max="6412" width="1.6640625" customWidth="1"/>
    <col min="6413" max="6417" width="3.109375" customWidth="1"/>
    <col min="6418" max="6418" width="1.6640625" customWidth="1"/>
    <col min="6419" max="6423" width="3.109375" customWidth="1"/>
    <col min="6424" max="6424" width="1.6640625" customWidth="1"/>
    <col min="6425" max="6429" width="3.109375" customWidth="1"/>
    <col min="6430" max="6430" width="1.6640625" customWidth="1"/>
    <col min="6431" max="6435" width="3.109375" customWidth="1"/>
    <col min="6436" max="6436" width="1.6640625" customWidth="1"/>
    <col min="6437" max="6441" width="3.109375" customWidth="1"/>
    <col min="6442" max="6442" width="1.6640625" customWidth="1"/>
    <col min="6443" max="6447" width="3.109375" customWidth="1"/>
    <col min="6448" max="6448" width="1.6640625" customWidth="1"/>
    <col min="6449" max="6453" width="3.109375" customWidth="1"/>
    <col min="6454" max="6454" width="1.6640625" customWidth="1"/>
    <col min="6455" max="6459" width="3.109375" customWidth="1"/>
    <col min="6460" max="6460" width="1.6640625" customWidth="1"/>
    <col min="6461" max="6462" width="3.109375" customWidth="1"/>
    <col min="6463" max="6463" width="2.6640625" customWidth="1"/>
    <col min="6464" max="6464" width="0.77734375" customWidth="1"/>
    <col min="6465" max="6465" width="2.21875" customWidth="1"/>
    <col min="6466" max="6466" width="3.21875" customWidth="1"/>
    <col min="6467" max="6467" width="0.77734375" customWidth="1"/>
    <col min="6468" max="6468" width="2.77734375" customWidth="1"/>
    <col min="6469" max="6469" width="5.88671875" customWidth="1"/>
    <col min="6470" max="6470" width="4" customWidth="1"/>
    <col min="6471" max="6471" width="3.6640625" customWidth="1"/>
    <col min="6472" max="6472" width="5.88671875" customWidth="1"/>
    <col min="6473" max="6473" width="4.6640625" customWidth="1"/>
    <col min="6658" max="6658" width="9.44140625" customWidth="1"/>
    <col min="6659" max="6659" width="2.6640625" customWidth="1"/>
    <col min="6660" max="6661" width="3.109375" customWidth="1"/>
    <col min="6662" max="6662" width="1.6640625" customWidth="1"/>
    <col min="6663" max="6667" width="3.109375" customWidth="1"/>
    <col min="6668" max="6668" width="1.6640625" customWidth="1"/>
    <col min="6669" max="6673" width="3.109375" customWidth="1"/>
    <col min="6674" max="6674" width="1.6640625" customWidth="1"/>
    <col min="6675" max="6679" width="3.109375" customWidth="1"/>
    <col min="6680" max="6680" width="1.6640625" customWidth="1"/>
    <col min="6681" max="6685" width="3.109375" customWidth="1"/>
    <col min="6686" max="6686" width="1.6640625" customWidth="1"/>
    <col min="6687" max="6691" width="3.109375" customWidth="1"/>
    <col min="6692" max="6692" width="1.6640625" customWidth="1"/>
    <col min="6693" max="6697" width="3.109375" customWidth="1"/>
    <col min="6698" max="6698" width="1.6640625" customWidth="1"/>
    <col min="6699" max="6703" width="3.109375" customWidth="1"/>
    <col min="6704" max="6704" width="1.6640625" customWidth="1"/>
    <col min="6705" max="6709" width="3.109375" customWidth="1"/>
    <col min="6710" max="6710" width="1.6640625" customWidth="1"/>
    <col min="6711" max="6715" width="3.109375" customWidth="1"/>
    <col min="6716" max="6716" width="1.6640625" customWidth="1"/>
    <col min="6717" max="6718" width="3.109375" customWidth="1"/>
    <col min="6719" max="6719" width="2.6640625" customWidth="1"/>
    <col min="6720" max="6720" width="0.77734375" customWidth="1"/>
    <col min="6721" max="6721" width="2.21875" customWidth="1"/>
    <col min="6722" max="6722" width="3.21875" customWidth="1"/>
    <col min="6723" max="6723" width="0.77734375" customWidth="1"/>
    <col min="6724" max="6724" width="2.77734375" customWidth="1"/>
    <col min="6725" max="6725" width="5.88671875" customWidth="1"/>
    <col min="6726" max="6726" width="4" customWidth="1"/>
    <col min="6727" max="6727" width="3.6640625" customWidth="1"/>
    <col min="6728" max="6728" width="5.88671875" customWidth="1"/>
    <col min="6729" max="6729" width="4.6640625" customWidth="1"/>
    <col min="6914" max="6914" width="9.44140625" customWidth="1"/>
    <col min="6915" max="6915" width="2.6640625" customWidth="1"/>
    <col min="6916" max="6917" width="3.109375" customWidth="1"/>
    <col min="6918" max="6918" width="1.6640625" customWidth="1"/>
    <col min="6919" max="6923" width="3.109375" customWidth="1"/>
    <col min="6924" max="6924" width="1.6640625" customWidth="1"/>
    <col min="6925" max="6929" width="3.109375" customWidth="1"/>
    <col min="6930" max="6930" width="1.6640625" customWidth="1"/>
    <col min="6931" max="6935" width="3.109375" customWidth="1"/>
    <col min="6936" max="6936" width="1.6640625" customWidth="1"/>
    <col min="6937" max="6941" width="3.109375" customWidth="1"/>
    <col min="6942" max="6942" width="1.6640625" customWidth="1"/>
    <col min="6943" max="6947" width="3.109375" customWidth="1"/>
    <col min="6948" max="6948" width="1.6640625" customWidth="1"/>
    <col min="6949" max="6953" width="3.109375" customWidth="1"/>
    <col min="6954" max="6954" width="1.6640625" customWidth="1"/>
    <col min="6955" max="6959" width="3.109375" customWidth="1"/>
    <col min="6960" max="6960" width="1.6640625" customWidth="1"/>
    <col min="6961" max="6965" width="3.109375" customWidth="1"/>
    <col min="6966" max="6966" width="1.6640625" customWidth="1"/>
    <col min="6967" max="6971" width="3.109375" customWidth="1"/>
    <col min="6972" max="6972" width="1.6640625" customWidth="1"/>
    <col min="6973" max="6974" width="3.109375" customWidth="1"/>
    <col min="6975" max="6975" width="2.6640625" customWidth="1"/>
    <col min="6976" max="6976" width="0.77734375" customWidth="1"/>
    <col min="6977" max="6977" width="2.21875" customWidth="1"/>
    <col min="6978" max="6978" width="3.21875" customWidth="1"/>
    <col min="6979" max="6979" width="0.77734375" customWidth="1"/>
    <col min="6980" max="6980" width="2.77734375" customWidth="1"/>
    <col min="6981" max="6981" width="5.88671875" customWidth="1"/>
    <col min="6982" max="6982" width="4" customWidth="1"/>
    <col min="6983" max="6983" width="3.6640625" customWidth="1"/>
    <col min="6984" max="6984" width="5.88671875" customWidth="1"/>
    <col min="6985" max="6985" width="4.6640625" customWidth="1"/>
    <col min="7170" max="7170" width="9.44140625" customWidth="1"/>
    <col min="7171" max="7171" width="2.6640625" customWidth="1"/>
    <col min="7172" max="7173" width="3.109375" customWidth="1"/>
    <col min="7174" max="7174" width="1.6640625" customWidth="1"/>
    <col min="7175" max="7179" width="3.109375" customWidth="1"/>
    <col min="7180" max="7180" width="1.6640625" customWidth="1"/>
    <col min="7181" max="7185" width="3.109375" customWidth="1"/>
    <col min="7186" max="7186" width="1.6640625" customWidth="1"/>
    <col min="7187" max="7191" width="3.109375" customWidth="1"/>
    <col min="7192" max="7192" width="1.6640625" customWidth="1"/>
    <col min="7193" max="7197" width="3.109375" customWidth="1"/>
    <col min="7198" max="7198" width="1.6640625" customWidth="1"/>
    <col min="7199" max="7203" width="3.109375" customWidth="1"/>
    <col min="7204" max="7204" width="1.6640625" customWidth="1"/>
    <col min="7205" max="7209" width="3.109375" customWidth="1"/>
    <col min="7210" max="7210" width="1.6640625" customWidth="1"/>
    <col min="7211" max="7215" width="3.109375" customWidth="1"/>
    <col min="7216" max="7216" width="1.6640625" customWidth="1"/>
    <col min="7217" max="7221" width="3.109375" customWidth="1"/>
    <col min="7222" max="7222" width="1.6640625" customWidth="1"/>
    <col min="7223" max="7227" width="3.109375" customWidth="1"/>
    <col min="7228" max="7228" width="1.6640625" customWidth="1"/>
    <col min="7229" max="7230" width="3.109375" customWidth="1"/>
    <col min="7231" max="7231" width="2.6640625" customWidth="1"/>
    <col min="7232" max="7232" width="0.77734375" customWidth="1"/>
    <col min="7233" max="7233" width="2.21875" customWidth="1"/>
    <col min="7234" max="7234" width="3.21875" customWidth="1"/>
    <col min="7235" max="7235" width="0.77734375" customWidth="1"/>
    <col min="7236" max="7236" width="2.77734375" customWidth="1"/>
    <col min="7237" max="7237" width="5.88671875" customWidth="1"/>
    <col min="7238" max="7238" width="4" customWidth="1"/>
    <col min="7239" max="7239" width="3.6640625" customWidth="1"/>
    <col min="7240" max="7240" width="5.88671875" customWidth="1"/>
    <col min="7241" max="7241" width="4.6640625" customWidth="1"/>
    <col min="7426" max="7426" width="9.44140625" customWidth="1"/>
    <col min="7427" max="7427" width="2.6640625" customWidth="1"/>
    <col min="7428" max="7429" width="3.109375" customWidth="1"/>
    <col min="7430" max="7430" width="1.6640625" customWidth="1"/>
    <col min="7431" max="7435" width="3.109375" customWidth="1"/>
    <col min="7436" max="7436" width="1.6640625" customWidth="1"/>
    <col min="7437" max="7441" width="3.109375" customWidth="1"/>
    <col min="7442" max="7442" width="1.6640625" customWidth="1"/>
    <col min="7443" max="7447" width="3.109375" customWidth="1"/>
    <col min="7448" max="7448" width="1.6640625" customWidth="1"/>
    <col min="7449" max="7453" width="3.109375" customWidth="1"/>
    <col min="7454" max="7454" width="1.6640625" customWidth="1"/>
    <col min="7455" max="7459" width="3.109375" customWidth="1"/>
    <col min="7460" max="7460" width="1.6640625" customWidth="1"/>
    <col min="7461" max="7465" width="3.109375" customWidth="1"/>
    <col min="7466" max="7466" width="1.6640625" customWidth="1"/>
    <col min="7467" max="7471" width="3.109375" customWidth="1"/>
    <col min="7472" max="7472" width="1.6640625" customWidth="1"/>
    <col min="7473" max="7477" width="3.109375" customWidth="1"/>
    <col min="7478" max="7478" width="1.6640625" customWidth="1"/>
    <col min="7479" max="7483" width="3.109375" customWidth="1"/>
    <col min="7484" max="7484" width="1.6640625" customWidth="1"/>
    <col min="7485" max="7486" width="3.109375" customWidth="1"/>
    <col min="7487" max="7487" width="2.6640625" customWidth="1"/>
    <col min="7488" max="7488" width="0.77734375" customWidth="1"/>
    <col min="7489" max="7489" width="2.21875" customWidth="1"/>
    <col min="7490" max="7490" width="3.21875" customWidth="1"/>
    <col min="7491" max="7491" width="0.77734375" customWidth="1"/>
    <col min="7492" max="7492" width="2.77734375" customWidth="1"/>
    <col min="7493" max="7493" width="5.88671875" customWidth="1"/>
    <col min="7494" max="7494" width="4" customWidth="1"/>
    <col min="7495" max="7495" width="3.6640625" customWidth="1"/>
    <col min="7496" max="7496" width="5.88671875" customWidth="1"/>
    <col min="7497" max="7497" width="4.6640625" customWidth="1"/>
    <col min="7682" max="7682" width="9.44140625" customWidth="1"/>
    <col min="7683" max="7683" width="2.6640625" customWidth="1"/>
    <col min="7684" max="7685" width="3.109375" customWidth="1"/>
    <col min="7686" max="7686" width="1.6640625" customWidth="1"/>
    <col min="7687" max="7691" width="3.109375" customWidth="1"/>
    <col min="7692" max="7692" width="1.6640625" customWidth="1"/>
    <col min="7693" max="7697" width="3.109375" customWidth="1"/>
    <col min="7698" max="7698" width="1.6640625" customWidth="1"/>
    <col min="7699" max="7703" width="3.109375" customWidth="1"/>
    <col min="7704" max="7704" width="1.6640625" customWidth="1"/>
    <col min="7705" max="7709" width="3.109375" customWidth="1"/>
    <col min="7710" max="7710" width="1.6640625" customWidth="1"/>
    <col min="7711" max="7715" width="3.109375" customWidth="1"/>
    <col min="7716" max="7716" width="1.6640625" customWidth="1"/>
    <col min="7717" max="7721" width="3.109375" customWidth="1"/>
    <col min="7722" max="7722" width="1.6640625" customWidth="1"/>
    <col min="7723" max="7727" width="3.109375" customWidth="1"/>
    <col min="7728" max="7728" width="1.6640625" customWidth="1"/>
    <col min="7729" max="7733" width="3.109375" customWidth="1"/>
    <col min="7734" max="7734" width="1.6640625" customWidth="1"/>
    <col min="7735" max="7739" width="3.109375" customWidth="1"/>
    <col min="7740" max="7740" width="1.6640625" customWidth="1"/>
    <col min="7741" max="7742" width="3.109375" customWidth="1"/>
    <col min="7743" max="7743" width="2.6640625" customWidth="1"/>
    <col min="7744" max="7744" width="0.77734375" customWidth="1"/>
    <col min="7745" max="7745" width="2.21875" customWidth="1"/>
    <col min="7746" max="7746" width="3.21875" customWidth="1"/>
    <col min="7747" max="7747" width="0.77734375" customWidth="1"/>
    <col min="7748" max="7748" width="2.77734375" customWidth="1"/>
    <col min="7749" max="7749" width="5.88671875" customWidth="1"/>
    <col min="7750" max="7750" width="4" customWidth="1"/>
    <col min="7751" max="7751" width="3.6640625" customWidth="1"/>
    <col min="7752" max="7752" width="5.88671875" customWidth="1"/>
    <col min="7753" max="7753" width="4.6640625" customWidth="1"/>
    <col min="7938" max="7938" width="9.44140625" customWidth="1"/>
    <col min="7939" max="7939" width="2.6640625" customWidth="1"/>
    <col min="7940" max="7941" width="3.109375" customWidth="1"/>
    <col min="7942" max="7942" width="1.6640625" customWidth="1"/>
    <col min="7943" max="7947" width="3.109375" customWidth="1"/>
    <col min="7948" max="7948" width="1.6640625" customWidth="1"/>
    <col min="7949" max="7953" width="3.109375" customWidth="1"/>
    <col min="7954" max="7954" width="1.6640625" customWidth="1"/>
    <col min="7955" max="7959" width="3.109375" customWidth="1"/>
    <col min="7960" max="7960" width="1.6640625" customWidth="1"/>
    <col min="7961" max="7965" width="3.109375" customWidth="1"/>
    <col min="7966" max="7966" width="1.6640625" customWidth="1"/>
    <col min="7967" max="7971" width="3.109375" customWidth="1"/>
    <col min="7972" max="7972" width="1.6640625" customWidth="1"/>
    <col min="7973" max="7977" width="3.109375" customWidth="1"/>
    <col min="7978" max="7978" width="1.6640625" customWidth="1"/>
    <col min="7979" max="7983" width="3.109375" customWidth="1"/>
    <col min="7984" max="7984" width="1.6640625" customWidth="1"/>
    <col min="7985" max="7989" width="3.109375" customWidth="1"/>
    <col min="7990" max="7990" width="1.6640625" customWidth="1"/>
    <col min="7991" max="7995" width="3.109375" customWidth="1"/>
    <col min="7996" max="7996" width="1.6640625" customWidth="1"/>
    <col min="7997" max="7998" width="3.109375" customWidth="1"/>
    <col min="7999" max="7999" width="2.6640625" customWidth="1"/>
    <col min="8000" max="8000" width="0.77734375" customWidth="1"/>
    <col min="8001" max="8001" width="2.21875" customWidth="1"/>
    <col min="8002" max="8002" width="3.21875" customWidth="1"/>
    <col min="8003" max="8003" width="0.77734375" customWidth="1"/>
    <col min="8004" max="8004" width="2.77734375" customWidth="1"/>
    <col min="8005" max="8005" width="5.88671875" customWidth="1"/>
    <col min="8006" max="8006" width="4" customWidth="1"/>
    <col min="8007" max="8007" width="3.6640625" customWidth="1"/>
    <col min="8008" max="8008" width="5.88671875" customWidth="1"/>
    <col min="8009" max="8009" width="4.6640625" customWidth="1"/>
    <col min="8194" max="8194" width="9.44140625" customWidth="1"/>
    <col min="8195" max="8195" width="2.6640625" customWidth="1"/>
    <col min="8196" max="8197" width="3.109375" customWidth="1"/>
    <col min="8198" max="8198" width="1.6640625" customWidth="1"/>
    <col min="8199" max="8203" width="3.109375" customWidth="1"/>
    <col min="8204" max="8204" width="1.6640625" customWidth="1"/>
    <col min="8205" max="8209" width="3.109375" customWidth="1"/>
    <col min="8210" max="8210" width="1.6640625" customWidth="1"/>
    <col min="8211" max="8215" width="3.109375" customWidth="1"/>
    <col min="8216" max="8216" width="1.6640625" customWidth="1"/>
    <col min="8217" max="8221" width="3.109375" customWidth="1"/>
    <col min="8222" max="8222" width="1.6640625" customWidth="1"/>
    <col min="8223" max="8227" width="3.109375" customWidth="1"/>
    <col min="8228" max="8228" width="1.6640625" customWidth="1"/>
    <col min="8229" max="8233" width="3.109375" customWidth="1"/>
    <col min="8234" max="8234" width="1.6640625" customWidth="1"/>
    <col min="8235" max="8239" width="3.109375" customWidth="1"/>
    <col min="8240" max="8240" width="1.6640625" customWidth="1"/>
    <col min="8241" max="8245" width="3.109375" customWidth="1"/>
    <col min="8246" max="8246" width="1.6640625" customWidth="1"/>
    <col min="8247" max="8251" width="3.109375" customWidth="1"/>
    <col min="8252" max="8252" width="1.6640625" customWidth="1"/>
    <col min="8253" max="8254" width="3.109375" customWidth="1"/>
    <col min="8255" max="8255" width="2.6640625" customWidth="1"/>
    <col min="8256" max="8256" width="0.77734375" customWidth="1"/>
    <col min="8257" max="8257" width="2.21875" customWidth="1"/>
    <col min="8258" max="8258" width="3.21875" customWidth="1"/>
    <col min="8259" max="8259" width="0.77734375" customWidth="1"/>
    <col min="8260" max="8260" width="2.77734375" customWidth="1"/>
    <col min="8261" max="8261" width="5.88671875" customWidth="1"/>
    <col min="8262" max="8262" width="4" customWidth="1"/>
    <col min="8263" max="8263" width="3.6640625" customWidth="1"/>
    <col min="8264" max="8264" width="5.88671875" customWidth="1"/>
    <col min="8265" max="8265" width="4.6640625" customWidth="1"/>
    <col min="8450" max="8450" width="9.44140625" customWidth="1"/>
    <col min="8451" max="8451" width="2.6640625" customWidth="1"/>
    <col min="8452" max="8453" width="3.109375" customWidth="1"/>
    <col min="8454" max="8454" width="1.6640625" customWidth="1"/>
    <col min="8455" max="8459" width="3.109375" customWidth="1"/>
    <col min="8460" max="8460" width="1.6640625" customWidth="1"/>
    <col min="8461" max="8465" width="3.109375" customWidth="1"/>
    <col min="8466" max="8466" width="1.6640625" customWidth="1"/>
    <col min="8467" max="8471" width="3.109375" customWidth="1"/>
    <col min="8472" max="8472" width="1.6640625" customWidth="1"/>
    <col min="8473" max="8477" width="3.109375" customWidth="1"/>
    <col min="8478" max="8478" width="1.6640625" customWidth="1"/>
    <col min="8479" max="8483" width="3.109375" customWidth="1"/>
    <col min="8484" max="8484" width="1.6640625" customWidth="1"/>
    <col min="8485" max="8489" width="3.109375" customWidth="1"/>
    <col min="8490" max="8490" width="1.6640625" customWidth="1"/>
    <col min="8491" max="8495" width="3.109375" customWidth="1"/>
    <col min="8496" max="8496" width="1.6640625" customWidth="1"/>
    <col min="8497" max="8501" width="3.109375" customWidth="1"/>
    <col min="8502" max="8502" width="1.6640625" customWidth="1"/>
    <col min="8503" max="8507" width="3.109375" customWidth="1"/>
    <col min="8508" max="8508" width="1.6640625" customWidth="1"/>
    <col min="8509" max="8510" width="3.109375" customWidth="1"/>
    <col min="8511" max="8511" width="2.6640625" customWidth="1"/>
    <col min="8512" max="8512" width="0.77734375" customWidth="1"/>
    <col min="8513" max="8513" width="2.21875" customWidth="1"/>
    <col min="8514" max="8514" width="3.21875" customWidth="1"/>
    <col min="8515" max="8515" width="0.77734375" customWidth="1"/>
    <col min="8516" max="8516" width="2.77734375" customWidth="1"/>
    <col min="8517" max="8517" width="5.88671875" customWidth="1"/>
    <col min="8518" max="8518" width="4" customWidth="1"/>
    <col min="8519" max="8519" width="3.6640625" customWidth="1"/>
    <col min="8520" max="8520" width="5.88671875" customWidth="1"/>
    <col min="8521" max="8521" width="4.6640625" customWidth="1"/>
    <col min="8706" max="8706" width="9.44140625" customWidth="1"/>
    <col min="8707" max="8707" width="2.6640625" customWidth="1"/>
    <col min="8708" max="8709" width="3.109375" customWidth="1"/>
    <col min="8710" max="8710" width="1.6640625" customWidth="1"/>
    <col min="8711" max="8715" width="3.109375" customWidth="1"/>
    <col min="8716" max="8716" width="1.6640625" customWidth="1"/>
    <col min="8717" max="8721" width="3.109375" customWidth="1"/>
    <col min="8722" max="8722" width="1.6640625" customWidth="1"/>
    <col min="8723" max="8727" width="3.109375" customWidth="1"/>
    <col min="8728" max="8728" width="1.6640625" customWidth="1"/>
    <col min="8729" max="8733" width="3.109375" customWidth="1"/>
    <col min="8734" max="8734" width="1.6640625" customWidth="1"/>
    <col min="8735" max="8739" width="3.109375" customWidth="1"/>
    <col min="8740" max="8740" width="1.6640625" customWidth="1"/>
    <col min="8741" max="8745" width="3.109375" customWidth="1"/>
    <col min="8746" max="8746" width="1.6640625" customWidth="1"/>
    <col min="8747" max="8751" width="3.109375" customWidth="1"/>
    <col min="8752" max="8752" width="1.6640625" customWidth="1"/>
    <col min="8753" max="8757" width="3.109375" customWidth="1"/>
    <col min="8758" max="8758" width="1.6640625" customWidth="1"/>
    <col min="8759" max="8763" width="3.109375" customWidth="1"/>
    <col min="8764" max="8764" width="1.6640625" customWidth="1"/>
    <col min="8765" max="8766" width="3.109375" customWidth="1"/>
    <col min="8767" max="8767" width="2.6640625" customWidth="1"/>
    <col min="8768" max="8768" width="0.77734375" customWidth="1"/>
    <col min="8769" max="8769" width="2.21875" customWidth="1"/>
    <col min="8770" max="8770" width="3.21875" customWidth="1"/>
    <col min="8771" max="8771" width="0.77734375" customWidth="1"/>
    <col min="8772" max="8772" width="2.77734375" customWidth="1"/>
    <col min="8773" max="8773" width="5.88671875" customWidth="1"/>
    <col min="8774" max="8774" width="4" customWidth="1"/>
    <col min="8775" max="8775" width="3.6640625" customWidth="1"/>
    <col min="8776" max="8776" width="5.88671875" customWidth="1"/>
    <col min="8777" max="8777" width="4.6640625" customWidth="1"/>
    <col min="8962" max="8962" width="9.44140625" customWidth="1"/>
    <col min="8963" max="8963" width="2.6640625" customWidth="1"/>
    <col min="8964" max="8965" width="3.109375" customWidth="1"/>
    <col min="8966" max="8966" width="1.6640625" customWidth="1"/>
    <col min="8967" max="8971" width="3.109375" customWidth="1"/>
    <col min="8972" max="8972" width="1.6640625" customWidth="1"/>
    <col min="8973" max="8977" width="3.109375" customWidth="1"/>
    <col min="8978" max="8978" width="1.6640625" customWidth="1"/>
    <col min="8979" max="8983" width="3.109375" customWidth="1"/>
    <col min="8984" max="8984" width="1.6640625" customWidth="1"/>
    <col min="8985" max="8989" width="3.109375" customWidth="1"/>
    <col min="8990" max="8990" width="1.6640625" customWidth="1"/>
    <col min="8991" max="8995" width="3.109375" customWidth="1"/>
    <col min="8996" max="8996" width="1.6640625" customWidth="1"/>
    <col min="8997" max="9001" width="3.109375" customWidth="1"/>
    <col min="9002" max="9002" width="1.6640625" customWidth="1"/>
    <col min="9003" max="9007" width="3.109375" customWidth="1"/>
    <col min="9008" max="9008" width="1.6640625" customWidth="1"/>
    <col min="9009" max="9013" width="3.109375" customWidth="1"/>
    <col min="9014" max="9014" width="1.6640625" customWidth="1"/>
    <col min="9015" max="9019" width="3.109375" customWidth="1"/>
    <col min="9020" max="9020" width="1.6640625" customWidth="1"/>
    <col min="9021" max="9022" width="3.109375" customWidth="1"/>
    <col min="9023" max="9023" width="2.6640625" customWidth="1"/>
    <col min="9024" max="9024" width="0.77734375" customWidth="1"/>
    <col min="9025" max="9025" width="2.21875" customWidth="1"/>
    <col min="9026" max="9026" width="3.21875" customWidth="1"/>
    <col min="9027" max="9027" width="0.77734375" customWidth="1"/>
    <col min="9028" max="9028" width="2.77734375" customWidth="1"/>
    <col min="9029" max="9029" width="5.88671875" customWidth="1"/>
    <col min="9030" max="9030" width="4" customWidth="1"/>
    <col min="9031" max="9031" width="3.6640625" customWidth="1"/>
    <col min="9032" max="9032" width="5.88671875" customWidth="1"/>
    <col min="9033" max="9033" width="4.6640625" customWidth="1"/>
    <col min="9218" max="9218" width="9.44140625" customWidth="1"/>
    <col min="9219" max="9219" width="2.6640625" customWidth="1"/>
    <col min="9220" max="9221" width="3.109375" customWidth="1"/>
    <col min="9222" max="9222" width="1.6640625" customWidth="1"/>
    <col min="9223" max="9227" width="3.109375" customWidth="1"/>
    <col min="9228" max="9228" width="1.6640625" customWidth="1"/>
    <col min="9229" max="9233" width="3.109375" customWidth="1"/>
    <col min="9234" max="9234" width="1.6640625" customWidth="1"/>
    <col min="9235" max="9239" width="3.109375" customWidth="1"/>
    <col min="9240" max="9240" width="1.6640625" customWidth="1"/>
    <col min="9241" max="9245" width="3.109375" customWidth="1"/>
    <col min="9246" max="9246" width="1.6640625" customWidth="1"/>
    <col min="9247" max="9251" width="3.109375" customWidth="1"/>
    <col min="9252" max="9252" width="1.6640625" customWidth="1"/>
    <col min="9253" max="9257" width="3.109375" customWidth="1"/>
    <col min="9258" max="9258" width="1.6640625" customWidth="1"/>
    <col min="9259" max="9263" width="3.109375" customWidth="1"/>
    <col min="9264" max="9264" width="1.6640625" customWidth="1"/>
    <col min="9265" max="9269" width="3.109375" customWidth="1"/>
    <col min="9270" max="9270" width="1.6640625" customWidth="1"/>
    <col min="9271" max="9275" width="3.109375" customWidth="1"/>
    <col min="9276" max="9276" width="1.6640625" customWidth="1"/>
    <col min="9277" max="9278" width="3.109375" customWidth="1"/>
    <col min="9279" max="9279" width="2.6640625" customWidth="1"/>
    <col min="9280" max="9280" width="0.77734375" customWidth="1"/>
    <col min="9281" max="9281" width="2.21875" customWidth="1"/>
    <col min="9282" max="9282" width="3.21875" customWidth="1"/>
    <col min="9283" max="9283" width="0.77734375" customWidth="1"/>
    <col min="9284" max="9284" width="2.77734375" customWidth="1"/>
    <col min="9285" max="9285" width="5.88671875" customWidth="1"/>
    <col min="9286" max="9286" width="4" customWidth="1"/>
    <col min="9287" max="9287" width="3.6640625" customWidth="1"/>
    <col min="9288" max="9288" width="5.88671875" customWidth="1"/>
    <col min="9289" max="9289" width="4.6640625" customWidth="1"/>
    <col min="9474" max="9474" width="9.44140625" customWidth="1"/>
    <col min="9475" max="9475" width="2.6640625" customWidth="1"/>
    <col min="9476" max="9477" width="3.109375" customWidth="1"/>
    <col min="9478" max="9478" width="1.6640625" customWidth="1"/>
    <col min="9479" max="9483" width="3.109375" customWidth="1"/>
    <col min="9484" max="9484" width="1.6640625" customWidth="1"/>
    <col min="9485" max="9489" width="3.109375" customWidth="1"/>
    <col min="9490" max="9490" width="1.6640625" customWidth="1"/>
    <col min="9491" max="9495" width="3.109375" customWidth="1"/>
    <col min="9496" max="9496" width="1.6640625" customWidth="1"/>
    <col min="9497" max="9501" width="3.109375" customWidth="1"/>
    <col min="9502" max="9502" width="1.6640625" customWidth="1"/>
    <col min="9503" max="9507" width="3.109375" customWidth="1"/>
    <col min="9508" max="9508" width="1.6640625" customWidth="1"/>
    <col min="9509" max="9513" width="3.109375" customWidth="1"/>
    <col min="9514" max="9514" width="1.6640625" customWidth="1"/>
    <col min="9515" max="9519" width="3.109375" customWidth="1"/>
    <col min="9520" max="9520" width="1.6640625" customWidth="1"/>
    <col min="9521" max="9525" width="3.109375" customWidth="1"/>
    <col min="9526" max="9526" width="1.6640625" customWidth="1"/>
    <col min="9527" max="9531" width="3.109375" customWidth="1"/>
    <col min="9532" max="9532" width="1.6640625" customWidth="1"/>
    <col min="9533" max="9534" width="3.109375" customWidth="1"/>
    <col min="9535" max="9535" width="2.6640625" customWidth="1"/>
    <col min="9536" max="9536" width="0.77734375" customWidth="1"/>
    <col min="9537" max="9537" width="2.21875" customWidth="1"/>
    <col min="9538" max="9538" width="3.21875" customWidth="1"/>
    <col min="9539" max="9539" width="0.77734375" customWidth="1"/>
    <col min="9540" max="9540" width="2.77734375" customWidth="1"/>
    <col min="9541" max="9541" width="5.88671875" customWidth="1"/>
    <col min="9542" max="9542" width="4" customWidth="1"/>
    <col min="9543" max="9543" width="3.6640625" customWidth="1"/>
    <col min="9544" max="9544" width="5.88671875" customWidth="1"/>
    <col min="9545" max="9545" width="4.6640625" customWidth="1"/>
    <col min="9730" max="9730" width="9.44140625" customWidth="1"/>
    <col min="9731" max="9731" width="2.6640625" customWidth="1"/>
    <col min="9732" max="9733" width="3.109375" customWidth="1"/>
    <col min="9734" max="9734" width="1.6640625" customWidth="1"/>
    <col min="9735" max="9739" width="3.109375" customWidth="1"/>
    <col min="9740" max="9740" width="1.6640625" customWidth="1"/>
    <col min="9741" max="9745" width="3.109375" customWidth="1"/>
    <col min="9746" max="9746" width="1.6640625" customWidth="1"/>
    <col min="9747" max="9751" width="3.109375" customWidth="1"/>
    <col min="9752" max="9752" width="1.6640625" customWidth="1"/>
    <col min="9753" max="9757" width="3.109375" customWidth="1"/>
    <col min="9758" max="9758" width="1.6640625" customWidth="1"/>
    <col min="9759" max="9763" width="3.109375" customWidth="1"/>
    <col min="9764" max="9764" width="1.6640625" customWidth="1"/>
    <col min="9765" max="9769" width="3.109375" customWidth="1"/>
    <col min="9770" max="9770" width="1.6640625" customWidth="1"/>
    <col min="9771" max="9775" width="3.109375" customWidth="1"/>
    <col min="9776" max="9776" width="1.6640625" customWidth="1"/>
    <col min="9777" max="9781" width="3.109375" customWidth="1"/>
    <col min="9782" max="9782" width="1.6640625" customWidth="1"/>
    <col min="9783" max="9787" width="3.109375" customWidth="1"/>
    <col min="9788" max="9788" width="1.6640625" customWidth="1"/>
    <col min="9789" max="9790" width="3.109375" customWidth="1"/>
    <col min="9791" max="9791" width="2.6640625" customWidth="1"/>
    <col min="9792" max="9792" width="0.77734375" customWidth="1"/>
    <col min="9793" max="9793" width="2.21875" customWidth="1"/>
    <col min="9794" max="9794" width="3.21875" customWidth="1"/>
    <col min="9795" max="9795" width="0.77734375" customWidth="1"/>
    <col min="9796" max="9796" width="2.77734375" customWidth="1"/>
    <col min="9797" max="9797" width="5.88671875" customWidth="1"/>
    <col min="9798" max="9798" width="4" customWidth="1"/>
    <col min="9799" max="9799" width="3.6640625" customWidth="1"/>
    <col min="9800" max="9800" width="5.88671875" customWidth="1"/>
    <col min="9801" max="9801" width="4.6640625" customWidth="1"/>
    <col min="9986" max="9986" width="9.44140625" customWidth="1"/>
    <col min="9987" max="9987" width="2.6640625" customWidth="1"/>
    <col min="9988" max="9989" width="3.109375" customWidth="1"/>
    <col min="9990" max="9990" width="1.6640625" customWidth="1"/>
    <col min="9991" max="9995" width="3.109375" customWidth="1"/>
    <col min="9996" max="9996" width="1.6640625" customWidth="1"/>
    <col min="9997" max="10001" width="3.109375" customWidth="1"/>
    <col min="10002" max="10002" width="1.6640625" customWidth="1"/>
    <col min="10003" max="10007" width="3.109375" customWidth="1"/>
    <col min="10008" max="10008" width="1.6640625" customWidth="1"/>
    <col min="10009" max="10013" width="3.109375" customWidth="1"/>
    <col min="10014" max="10014" width="1.6640625" customWidth="1"/>
    <col min="10015" max="10019" width="3.109375" customWidth="1"/>
    <col min="10020" max="10020" width="1.6640625" customWidth="1"/>
    <col min="10021" max="10025" width="3.109375" customWidth="1"/>
    <col min="10026" max="10026" width="1.6640625" customWidth="1"/>
    <col min="10027" max="10031" width="3.109375" customWidth="1"/>
    <col min="10032" max="10032" width="1.6640625" customWidth="1"/>
    <col min="10033" max="10037" width="3.109375" customWidth="1"/>
    <col min="10038" max="10038" width="1.6640625" customWidth="1"/>
    <col min="10039" max="10043" width="3.109375" customWidth="1"/>
    <col min="10044" max="10044" width="1.6640625" customWidth="1"/>
    <col min="10045" max="10046" width="3.109375" customWidth="1"/>
    <col min="10047" max="10047" width="2.6640625" customWidth="1"/>
    <col min="10048" max="10048" width="0.77734375" customWidth="1"/>
    <col min="10049" max="10049" width="2.21875" customWidth="1"/>
    <col min="10050" max="10050" width="3.21875" customWidth="1"/>
    <col min="10051" max="10051" width="0.77734375" customWidth="1"/>
    <col min="10052" max="10052" width="2.77734375" customWidth="1"/>
    <col min="10053" max="10053" width="5.88671875" customWidth="1"/>
    <col min="10054" max="10054" width="4" customWidth="1"/>
    <col min="10055" max="10055" width="3.6640625" customWidth="1"/>
    <col min="10056" max="10056" width="5.88671875" customWidth="1"/>
    <col min="10057" max="10057" width="4.6640625" customWidth="1"/>
    <col min="10242" max="10242" width="9.44140625" customWidth="1"/>
    <col min="10243" max="10243" width="2.6640625" customWidth="1"/>
    <col min="10244" max="10245" width="3.109375" customWidth="1"/>
    <col min="10246" max="10246" width="1.6640625" customWidth="1"/>
    <col min="10247" max="10251" width="3.109375" customWidth="1"/>
    <col min="10252" max="10252" width="1.6640625" customWidth="1"/>
    <col min="10253" max="10257" width="3.109375" customWidth="1"/>
    <col min="10258" max="10258" width="1.6640625" customWidth="1"/>
    <col min="10259" max="10263" width="3.109375" customWidth="1"/>
    <col min="10264" max="10264" width="1.6640625" customWidth="1"/>
    <col min="10265" max="10269" width="3.109375" customWidth="1"/>
    <col min="10270" max="10270" width="1.6640625" customWidth="1"/>
    <col min="10271" max="10275" width="3.109375" customWidth="1"/>
    <col min="10276" max="10276" width="1.6640625" customWidth="1"/>
    <col min="10277" max="10281" width="3.109375" customWidth="1"/>
    <col min="10282" max="10282" width="1.6640625" customWidth="1"/>
    <col min="10283" max="10287" width="3.109375" customWidth="1"/>
    <col min="10288" max="10288" width="1.6640625" customWidth="1"/>
    <col min="10289" max="10293" width="3.109375" customWidth="1"/>
    <col min="10294" max="10294" width="1.6640625" customWidth="1"/>
    <col min="10295" max="10299" width="3.109375" customWidth="1"/>
    <col min="10300" max="10300" width="1.6640625" customWidth="1"/>
    <col min="10301" max="10302" width="3.109375" customWidth="1"/>
    <col min="10303" max="10303" width="2.6640625" customWidth="1"/>
    <col min="10304" max="10304" width="0.77734375" customWidth="1"/>
    <col min="10305" max="10305" width="2.21875" customWidth="1"/>
    <col min="10306" max="10306" width="3.21875" customWidth="1"/>
    <col min="10307" max="10307" width="0.77734375" customWidth="1"/>
    <col min="10308" max="10308" width="2.77734375" customWidth="1"/>
    <col min="10309" max="10309" width="5.88671875" customWidth="1"/>
    <col min="10310" max="10310" width="4" customWidth="1"/>
    <col min="10311" max="10311" width="3.6640625" customWidth="1"/>
    <col min="10312" max="10312" width="5.88671875" customWidth="1"/>
    <col min="10313" max="10313" width="4.6640625" customWidth="1"/>
    <col min="10498" max="10498" width="9.44140625" customWidth="1"/>
    <col min="10499" max="10499" width="2.6640625" customWidth="1"/>
    <col min="10500" max="10501" width="3.109375" customWidth="1"/>
    <col min="10502" max="10502" width="1.6640625" customWidth="1"/>
    <col min="10503" max="10507" width="3.109375" customWidth="1"/>
    <col min="10508" max="10508" width="1.6640625" customWidth="1"/>
    <col min="10509" max="10513" width="3.109375" customWidth="1"/>
    <col min="10514" max="10514" width="1.6640625" customWidth="1"/>
    <col min="10515" max="10519" width="3.109375" customWidth="1"/>
    <col min="10520" max="10520" width="1.6640625" customWidth="1"/>
    <col min="10521" max="10525" width="3.109375" customWidth="1"/>
    <col min="10526" max="10526" width="1.6640625" customWidth="1"/>
    <col min="10527" max="10531" width="3.109375" customWidth="1"/>
    <col min="10532" max="10532" width="1.6640625" customWidth="1"/>
    <col min="10533" max="10537" width="3.109375" customWidth="1"/>
    <col min="10538" max="10538" width="1.6640625" customWidth="1"/>
    <col min="10539" max="10543" width="3.109375" customWidth="1"/>
    <col min="10544" max="10544" width="1.6640625" customWidth="1"/>
    <col min="10545" max="10549" width="3.109375" customWidth="1"/>
    <col min="10550" max="10550" width="1.6640625" customWidth="1"/>
    <col min="10551" max="10555" width="3.109375" customWidth="1"/>
    <col min="10556" max="10556" width="1.6640625" customWidth="1"/>
    <col min="10557" max="10558" width="3.109375" customWidth="1"/>
    <col min="10559" max="10559" width="2.6640625" customWidth="1"/>
    <col min="10560" max="10560" width="0.77734375" customWidth="1"/>
    <col min="10561" max="10561" width="2.21875" customWidth="1"/>
    <col min="10562" max="10562" width="3.21875" customWidth="1"/>
    <col min="10563" max="10563" width="0.77734375" customWidth="1"/>
    <col min="10564" max="10564" width="2.77734375" customWidth="1"/>
    <col min="10565" max="10565" width="5.88671875" customWidth="1"/>
    <col min="10566" max="10566" width="4" customWidth="1"/>
    <col min="10567" max="10567" width="3.6640625" customWidth="1"/>
    <col min="10568" max="10568" width="5.88671875" customWidth="1"/>
    <col min="10569" max="10569" width="4.6640625" customWidth="1"/>
    <col min="10754" max="10754" width="9.44140625" customWidth="1"/>
    <col min="10755" max="10755" width="2.6640625" customWidth="1"/>
    <col min="10756" max="10757" width="3.109375" customWidth="1"/>
    <col min="10758" max="10758" width="1.6640625" customWidth="1"/>
    <col min="10759" max="10763" width="3.109375" customWidth="1"/>
    <col min="10764" max="10764" width="1.6640625" customWidth="1"/>
    <col min="10765" max="10769" width="3.109375" customWidth="1"/>
    <col min="10770" max="10770" width="1.6640625" customWidth="1"/>
    <col min="10771" max="10775" width="3.109375" customWidth="1"/>
    <col min="10776" max="10776" width="1.6640625" customWidth="1"/>
    <col min="10777" max="10781" width="3.109375" customWidth="1"/>
    <col min="10782" max="10782" width="1.6640625" customWidth="1"/>
    <col min="10783" max="10787" width="3.109375" customWidth="1"/>
    <col min="10788" max="10788" width="1.6640625" customWidth="1"/>
    <col min="10789" max="10793" width="3.109375" customWidth="1"/>
    <col min="10794" max="10794" width="1.6640625" customWidth="1"/>
    <col min="10795" max="10799" width="3.109375" customWidth="1"/>
    <col min="10800" max="10800" width="1.6640625" customWidth="1"/>
    <col min="10801" max="10805" width="3.109375" customWidth="1"/>
    <col min="10806" max="10806" width="1.6640625" customWidth="1"/>
    <col min="10807" max="10811" width="3.109375" customWidth="1"/>
    <col min="10812" max="10812" width="1.6640625" customWidth="1"/>
    <col min="10813" max="10814" width="3.109375" customWidth="1"/>
    <col min="10815" max="10815" width="2.6640625" customWidth="1"/>
    <col min="10816" max="10816" width="0.77734375" customWidth="1"/>
    <col min="10817" max="10817" width="2.21875" customWidth="1"/>
    <col min="10818" max="10818" width="3.21875" customWidth="1"/>
    <col min="10819" max="10819" width="0.77734375" customWidth="1"/>
    <col min="10820" max="10820" width="2.77734375" customWidth="1"/>
    <col min="10821" max="10821" width="5.88671875" customWidth="1"/>
    <col min="10822" max="10822" width="4" customWidth="1"/>
    <col min="10823" max="10823" width="3.6640625" customWidth="1"/>
    <col min="10824" max="10824" width="5.88671875" customWidth="1"/>
    <col min="10825" max="10825" width="4.6640625" customWidth="1"/>
    <col min="11010" max="11010" width="9.44140625" customWidth="1"/>
    <col min="11011" max="11011" width="2.6640625" customWidth="1"/>
    <col min="11012" max="11013" width="3.109375" customWidth="1"/>
    <col min="11014" max="11014" width="1.6640625" customWidth="1"/>
    <col min="11015" max="11019" width="3.109375" customWidth="1"/>
    <col min="11020" max="11020" width="1.6640625" customWidth="1"/>
    <col min="11021" max="11025" width="3.109375" customWidth="1"/>
    <col min="11026" max="11026" width="1.6640625" customWidth="1"/>
    <col min="11027" max="11031" width="3.109375" customWidth="1"/>
    <col min="11032" max="11032" width="1.6640625" customWidth="1"/>
    <col min="11033" max="11037" width="3.109375" customWidth="1"/>
    <col min="11038" max="11038" width="1.6640625" customWidth="1"/>
    <col min="11039" max="11043" width="3.109375" customWidth="1"/>
    <col min="11044" max="11044" width="1.6640625" customWidth="1"/>
    <col min="11045" max="11049" width="3.109375" customWidth="1"/>
    <col min="11050" max="11050" width="1.6640625" customWidth="1"/>
    <col min="11051" max="11055" width="3.109375" customWidth="1"/>
    <col min="11056" max="11056" width="1.6640625" customWidth="1"/>
    <col min="11057" max="11061" width="3.109375" customWidth="1"/>
    <col min="11062" max="11062" width="1.6640625" customWidth="1"/>
    <col min="11063" max="11067" width="3.109375" customWidth="1"/>
    <col min="11068" max="11068" width="1.6640625" customWidth="1"/>
    <col min="11069" max="11070" width="3.109375" customWidth="1"/>
    <col min="11071" max="11071" width="2.6640625" customWidth="1"/>
    <col min="11072" max="11072" width="0.77734375" customWidth="1"/>
    <col min="11073" max="11073" width="2.21875" customWidth="1"/>
    <col min="11074" max="11074" width="3.21875" customWidth="1"/>
    <col min="11075" max="11075" width="0.77734375" customWidth="1"/>
    <col min="11076" max="11076" width="2.77734375" customWidth="1"/>
    <col min="11077" max="11077" width="5.88671875" customWidth="1"/>
    <col min="11078" max="11078" width="4" customWidth="1"/>
    <col min="11079" max="11079" width="3.6640625" customWidth="1"/>
    <col min="11080" max="11080" width="5.88671875" customWidth="1"/>
    <col min="11081" max="11081" width="4.6640625" customWidth="1"/>
    <col min="11266" max="11266" width="9.44140625" customWidth="1"/>
    <col min="11267" max="11267" width="2.6640625" customWidth="1"/>
    <col min="11268" max="11269" width="3.109375" customWidth="1"/>
    <col min="11270" max="11270" width="1.6640625" customWidth="1"/>
    <col min="11271" max="11275" width="3.109375" customWidth="1"/>
    <col min="11276" max="11276" width="1.6640625" customWidth="1"/>
    <col min="11277" max="11281" width="3.109375" customWidth="1"/>
    <col min="11282" max="11282" width="1.6640625" customWidth="1"/>
    <col min="11283" max="11287" width="3.109375" customWidth="1"/>
    <col min="11288" max="11288" width="1.6640625" customWidth="1"/>
    <col min="11289" max="11293" width="3.109375" customWidth="1"/>
    <col min="11294" max="11294" width="1.6640625" customWidth="1"/>
    <col min="11295" max="11299" width="3.109375" customWidth="1"/>
    <col min="11300" max="11300" width="1.6640625" customWidth="1"/>
    <col min="11301" max="11305" width="3.109375" customWidth="1"/>
    <col min="11306" max="11306" width="1.6640625" customWidth="1"/>
    <col min="11307" max="11311" width="3.109375" customWidth="1"/>
    <col min="11312" max="11312" width="1.6640625" customWidth="1"/>
    <col min="11313" max="11317" width="3.109375" customWidth="1"/>
    <col min="11318" max="11318" width="1.6640625" customWidth="1"/>
    <col min="11319" max="11323" width="3.109375" customWidth="1"/>
    <col min="11324" max="11324" width="1.6640625" customWidth="1"/>
    <col min="11325" max="11326" width="3.109375" customWidth="1"/>
    <col min="11327" max="11327" width="2.6640625" customWidth="1"/>
    <col min="11328" max="11328" width="0.77734375" customWidth="1"/>
    <col min="11329" max="11329" width="2.21875" customWidth="1"/>
    <col min="11330" max="11330" width="3.21875" customWidth="1"/>
    <col min="11331" max="11331" width="0.77734375" customWidth="1"/>
    <col min="11332" max="11332" width="2.77734375" customWidth="1"/>
    <col min="11333" max="11333" width="5.88671875" customWidth="1"/>
    <col min="11334" max="11334" width="4" customWidth="1"/>
    <col min="11335" max="11335" width="3.6640625" customWidth="1"/>
    <col min="11336" max="11336" width="5.88671875" customWidth="1"/>
    <col min="11337" max="11337" width="4.6640625" customWidth="1"/>
    <col min="11522" max="11522" width="9.44140625" customWidth="1"/>
    <col min="11523" max="11523" width="2.6640625" customWidth="1"/>
    <col min="11524" max="11525" width="3.109375" customWidth="1"/>
    <col min="11526" max="11526" width="1.6640625" customWidth="1"/>
    <col min="11527" max="11531" width="3.109375" customWidth="1"/>
    <col min="11532" max="11532" width="1.6640625" customWidth="1"/>
    <col min="11533" max="11537" width="3.109375" customWidth="1"/>
    <col min="11538" max="11538" width="1.6640625" customWidth="1"/>
    <col min="11539" max="11543" width="3.109375" customWidth="1"/>
    <col min="11544" max="11544" width="1.6640625" customWidth="1"/>
    <col min="11545" max="11549" width="3.109375" customWidth="1"/>
    <col min="11550" max="11550" width="1.6640625" customWidth="1"/>
    <col min="11551" max="11555" width="3.109375" customWidth="1"/>
    <col min="11556" max="11556" width="1.6640625" customWidth="1"/>
    <col min="11557" max="11561" width="3.109375" customWidth="1"/>
    <col min="11562" max="11562" width="1.6640625" customWidth="1"/>
    <col min="11563" max="11567" width="3.109375" customWidth="1"/>
    <col min="11568" max="11568" width="1.6640625" customWidth="1"/>
    <col min="11569" max="11573" width="3.109375" customWidth="1"/>
    <col min="11574" max="11574" width="1.6640625" customWidth="1"/>
    <col min="11575" max="11579" width="3.109375" customWidth="1"/>
    <col min="11580" max="11580" width="1.6640625" customWidth="1"/>
    <col min="11581" max="11582" width="3.109375" customWidth="1"/>
    <col min="11583" max="11583" width="2.6640625" customWidth="1"/>
    <col min="11584" max="11584" width="0.77734375" customWidth="1"/>
    <col min="11585" max="11585" width="2.21875" customWidth="1"/>
    <col min="11586" max="11586" width="3.21875" customWidth="1"/>
    <col min="11587" max="11587" width="0.77734375" customWidth="1"/>
    <col min="11588" max="11588" width="2.77734375" customWidth="1"/>
    <col min="11589" max="11589" width="5.88671875" customWidth="1"/>
    <col min="11590" max="11590" width="4" customWidth="1"/>
    <col min="11591" max="11591" width="3.6640625" customWidth="1"/>
    <col min="11592" max="11592" width="5.88671875" customWidth="1"/>
    <col min="11593" max="11593" width="4.6640625" customWidth="1"/>
    <col min="11778" max="11778" width="9.44140625" customWidth="1"/>
    <col min="11779" max="11779" width="2.6640625" customWidth="1"/>
    <col min="11780" max="11781" width="3.109375" customWidth="1"/>
    <col min="11782" max="11782" width="1.6640625" customWidth="1"/>
    <col min="11783" max="11787" width="3.109375" customWidth="1"/>
    <col min="11788" max="11788" width="1.6640625" customWidth="1"/>
    <col min="11789" max="11793" width="3.109375" customWidth="1"/>
    <col min="11794" max="11794" width="1.6640625" customWidth="1"/>
    <col min="11795" max="11799" width="3.109375" customWidth="1"/>
    <col min="11800" max="11800" width="1.6640625" customWidth="1"/>
    <col min="11801" max="11805" width="3.109375" customWidth="1"/>
    <col min="11806" max="11806" width="1.6640625" customWidth="1"/>
    <col min="11807" max="11811" width="3.109375" customWidth="1"/>
    <col min="11812" max="11812" width="1.6640625" customWidth="1"/>
    <col min="11813" max="11817" width="3.109375" customWidth="1"/>
    <col min="11818" max="11818" width="1.6640625" customWidth="1"/>
    <col min="11819" max="11823" width="3.109375" customWidth="1"/>
    <col min="11824" max="11824" width="1.6640625" customWidth="1"/>
    <col min="11825" max="11829" width="3.109375" customWidth="1"/>
    <col min="11830" max="11830" width="1.6640625" customWidth="1"/>
    <col min="11831" max="11835" width="3.109375" customWidth="1"/>
    <col min="11836" max="11836" width="1.6640625" customWidth="1"/>
    <col min="11837" max="11838" width="3.109375" customWidth="1"/>
    <col min="11839" max="11839" width="2.6640625" customWidth="1"/>
    <col min="11840" max="11840" width="0.77734375" customWidth="1"/>
    <col min="11841" max="11841" width="2.21875" customWidth="1"/>
    <col min="11842" max="11842" width="3.21875" customWidth="1"/>
    <col min="11843" max="11843" width="0.77734375" customWidth="1"/>
    <col min="11844" max="11844" width="2.77734375" customWidth="1"/>
    <col min="11845" max="11845" width="5.88671875" customWidth="1"/>
    <col min="11846" max="11846" width="4" customWidth="1"/>
    <col min="11847" max="11847" width="3.6640625" customWidth="1"/>
    <col min="11848" max="11848" width="5.88671875" customWidth="1"/>
    <col min="11849" max="11849" width="4.6640625" customWidth="1"/>
    <col min="12034" max="12034" width="9.44140625" customWidth="1"/>
    <col min="12035" max="12035" width="2.6640625" customWidth="1"/>
    <col min="12036" max="12037" width="3.109375" customWidth="1"/>
    <col min="12038" max="12038" width="1.6640625" customWidth="1"/>
    <col min="12039" max="12043" width="3.109375" customWidth="1"/>
    <col min="12044" max="12044" width="1.6640625" customWidth="1"/>
    <col min="12045" max="12049" width="3.109375" customWidth="1"/>
    <col min="12050" max="12050" width="1.6640625" customWidth="1"/>
    <col min="12051" max="12055" width="3.109375" customWidth="1"/>
    <col min="12056" max="12056" width="1.6640625" customWidth="1"/>
    <col min="12057" max="12061" width="3.109375" customWidth="1"/>
    <col min="12062" max="12062" width="1.6640625" customWidth="1"/>
    <col min="12063" max="12067" width="3.109375" customWidth="1"/>
    <col min="12068" max="12068" width="1.6640625" customWidth="1"/>
    <col min="12069" max="12073" width="3.109375" customWidth="1"/>
    <col min="12074" max="12074" width="1.6640625" customWidth="1"/>
    <col min="12075" max="12079" width="3.109375" customWidth="1"/>
    <col min="12080" max="12080" width="1.6640625" customWidth="1"/>
    <col min="12081" max="12085" width="3.109375" customWidth="1"/>
    <col min="12086" max="12086" width="1.6640625" customWidth="1"/>
    <col min="12087" max="12091" width="3.109375" customWidth="1"/>
    <col min="12092" max="12092" width="1.6640625" customWidth="1"/>
    <col min="12093" max="12094" width="3.109375" customWidth="1"/>
    <col min="12095" max="12095" width="2.6640625" customWidth="1"/>
    <col min="12096" max="12096" width="0.77734375" customWidth="1"/>
    <col min="12097" max="12097" width="2.21875" customWidth="1"/>
    <col min="12098" max="12098" width="3.21875" customWidth="1"/>
    <col min="12099" max="12099" width="0.77734375" customWidth="1"/>
    <col min="12100" max="12100" width="2.77734375" customWidth="1"/>
    <col min="12101" max="12101" width="5.88671875" customWidth="1"/>
    <col min="12102" max="12102" width="4" customWidth="1"/>
    <col min="12103" max="12103" width="3.6640625" customWidth="1"/>
    <col min="12104" max="12104" width="5.88671875" customWidth="1"/>
    <col min="12105" max="12105" width="4.6640625" customWidth="1"/>
    <col min="12290" max="12290" width="9.44140625" customWidth="1"/>
    <col min="12291" max="12291" width="2.6640625" customWidth="1"/>
    <col min="12292" max="12293" width="3.109375" customWidth="1"/>
    <col min="12294" max="12294" width="1.6640625" customWidth="1"/>
    <col min="12295" max="12299" width="3.109375" customWidth="1"/>
    <col min="12300" max="12300" width="1.6640625" customWidth="1"/>
    <col min="12301" max="12305" width="3.109375" customWidth="1"/>
    <col min="12306" max="12306" width="1.6640625" customWidth="1"/>
    <col min="12307" max="12311" width="3.109375" customWidth="1"/>
    <col min="12312" max="12312" width="1.6640625" customWidth="1"/>
    <col min="12313" max="12317" width="3.109375" customWidth="1"/>
    <col min="12318" max="12318" width="1.6640625" customWidth="1"/>
    <col min="12319" max="12323" width="3.109375" customWidth="1"/>
    <col min="12324" max="12324" width="1.6640625" customWidth="1"/>
    <col min="12325" max="12329" width="3.109375" customWidth="1"/>
    <col min="12330" max="12330" width="1.6640625" customWidth="1"/>
    <col min="12331" max="12335" width="3.109375" customWidth="1"/>
    <col min="12336" max="12336" width="1.6640625" customWidth="1"/>
    <col min="12337" max="12341" width="3.109375" customWidth="1"/>
    <col min="12342" max="12342" width="1.6640625" customWidth="1"/>
    <col min="12343" max="12347" width="3.109375" customWidth="1"/>
    <col min="12348" max="12348" width="1.6640625" customWidth="1"/>
    <col min="12349" max="12350" width="3.109375" customWidth="1"/>
    <col min="12351" max="12351" width="2.6640625" customWidth="1"/>
    <col min="12352" max="12352" width="0.77734375" customWidth="1"/>
    <col min="12353" max="12353" width="2.21875" customWidth="1"/>
    <col min="12354" max="12354" width="3.21875" customWidth="1"/>
    <col min="12355" max="12355" width="0.77734375" customWidth="1"/>
    <col min="12356" max="12356" width="2.77734375" customWidth="1"/>
    <col min="12357" max="12357" width="5.88671875" customWidth="1"/>
    <col min="12358" max="12358" width="4" customWidth="1"/>
    <col min="12359" max="12359" width="3.6640625" customWidth="1"/>
    <col min="12360" max="12360" width="5.88671875" customWidth="1"/>
    <col min="12361" max="12361" width="4.6640625" customWidth="1"/>
    <col min="12546" max="12546" width="9.44140625" customWidth="1"/>
    <col min="12547" max="12547" width="2.6640625" customWidth="1"/>
    <col min="12548" max="12549" width="3.109375" customWidth="1"/>
    <col min="12550" max="12550" width="1.6640625" customWidth="1"/>
    <col min="12551" max="12555" width="3.109375" customWidth="1"/>
    <col min="12556" max="12556" width="1.6640625" customWidth="1"/>
    <col min="12557" max="12561" width="3.109375" customWidth="1"/>
    <col min="12562" max="12562" width="1.6640625" customWidth="1"/>
    <col min="12563" max="12567" width="3.109375" customWidth="1"/>
    <col min="12568" max="12568" width="1.6640625" customWidth="1"/>
    <col min="12569" max="12573" width="3.109375" customWidth="1"/>
    <col min="12574" max="12574" width="1.6640625" customWidth="1"/>
    <col min="12575" max="12579" width="3.109375" customWidth="1"/>
    <col min="12580" max="12580" width="1.6640625" customWidth="1"/>
    <col min="12581" max="12585" width="3.109375" customWidth="1"/>
    <col min="12586" max="12586" width="1.6640625" customWidth="1"/>
    <col min="12587" max="12591" width="3.109375" customWidth="1"/>
    <col min="12592" max="12592" width="1.6640625" customWidth="1"/>
    <col min="12593" max="12597" width="3.109375" customWidth="1"/>
    <col min="12598" max="12598" width="1.6640625" customWidth="1"/>
    <col min="12599" max="12603" width="3.109375" customWidth="1"/>
    <col min="12604" max="12604" width="1.6640625" customWidth="1"/>
    <col min="12605" max="12606" width="3.109375" customWidth="1"/>
    <col min="12607" max="12607" width="2.6640625" customWidth="1"/>
    <col min="12608" max="12608" width="0.77734375" customWidth="1"/>
    <col min="12609" max="12609" width="2.21875" customWidth="1"/>
    <col min="12610" max="12610" width="3.21875" customWidth="1"/>
    <col min="12611" max="12611" width="0.77734375" customWidth="1"/>
    <col min="12612" max="12612" width="2.77734375" customWidth="1"/>
    <col min="12613" max="12613" width="5.88671875" customWidth="1"/>
    <col min="12614" max="12614" width="4" customWidth="1"/>
    <col min="12615" max="12615" width="3.6640625" customWidth="1"/>
    <col min="12616" max="12616" width="5.88671875" customWidth="1"/>
    <col min="12617" max="12617" width="4.6640625" customWidth="1"/>
    <col min="12802" max="12802" width="9.44140625" customWidth="1"/>
    <col min="12803" max="12803" width="2.6640625" customWidth="1"/>
    <col min="12804" max="12805" width="3.109375" customWidth="1"/>
    <col min="12806" max="12806" width="1.6640625" customWidth="1"/>
    <col min="12807" max="12811" width="3.109375" customWidth="1"/>
    <col min="12812" max="12812" width="1.6640625" customWidth="1"/>
    <col min="12813" max="12817" width="3.109375" customWidth="1"/>
    <col min="12818" max="12818" width="1.6640625" customWidth="1"/>
    <col min="12819" max="12823" width="3.109375" customWidth="1"/>
    <col min="12824" max="12824" width="1.6640625" customWidth="1"/>
    <col min="12825" max="12829" width="3.109375" customWidth="1"/>
    <col min="12830" max="12830" width="1.6640625" customWidth="1"/>
    <col min="12831" max="12835" width="3.109375" customWidth="1"/>
    <col min="12836" max="12836" width="1.6640625" customWidth="1"/>
    <col min="12837" max="12841" width="3.109375" customWidth="1"/>
    <col min="12842" max="12842" width="1.6640625" customWidth="1"/>
    <col min="12843" max="12847" width="3.109375" customWidth="1"/>
    <col min="12848" max="12848" width="1.6640625" customWidth="1"/>
    <col min="12849" max="12853" width="3.109375" customWidth="1"/>
    <col min="12854" max="12854" width="1.6640625" customWidth="1"/>
    <col min="12855" max="12859" width="3.109375" customWidth="1"/>
    <col min="12860" max="12860" width="1.6640625" customWidth="1"/>
    <col min="12861" max="12862" width="3.109375" customWidth="1"/>
    <col min="12863" max="12863" width="2.6640625" customWidth="1"/>
    <col min="12864" max="12864" width="0.77734375" customWidth="1"/>
    <col min="12865" max="12865" width="2.21875" customWidth="1"/>
    <col min="12866" max="12866" width="3.21875" customWidth="1"/>
    <col min="12867" max="12867" width="0.77734375" customWidth="1"/>
    <col min="12868" max="12868" width="2.77734375" customWidth="1"/>
    <col min="12869" max="12869" width="5.88671875" customWidth="1"/>
    <col min="12870" max="12870" width="4" customWidth="1"/>
    <col min="12871" max="12871" width="3.6640625" customWidth="1"/>
    <col min="12872" max="12872" width="5.88671875" customWidth="1"/>
    <col min="12873" max="12873" width="4.6640625" customWidth="1"/>
    <col min="13058" max="13058" width="9.44140625" customWidth="1"/>
    <col min="13059" max="13059" width="2.6640625" customWidth="1"/>
    <col min="13060" max="13061" width="3.109375" customWidth="1"/>
    <col min="13062" max="13062" width="1.6640625" customWidth="1"/>
    <col min="13063" max="13067" width="3.109375" customWidth="1"/>
    <col min="13068" max="13068" width="1.6640625" customWidth="1"/>
    <col min="13069" max="13073" width="3.109375" customWidth="1"/>
    <col min="13074" max="13074" width="1.6640625" customWidth="1"/>
    <col min="13075" max="13079" width="3.109375" customWidth="1"/>
    <col min="13080" max="13080" width="1.6640625" customWidth="1"/>
    <col min="13081" max="13085" width="3.109375" customWidth="1"/>
    <col min="13086" max="13086" width="1.6640625" customWidth="1"/>
    <col min="13087" max="13091" width="3.109375" customWidth="1"/>
    <col min="13092" max="13092" width="1.6640625" customWidth="1"/>
    <col min="13093" max="13097" width="3.109375" customWidth="1"/>
    <col min="13098" max="13098" width="1.6640625" customWidth="1"/>
    <col min="13099" max="13103" width="3.109375" customWidth="1"/>
    <col min="13104" max="13104" width="1.6640625" customWidth="1"/>
    <col min="13105" max="13109" width="3.109375" customWidth="1"/>
    <col min="13110" max="13110" width="1.6640625" customWidth="1"/>
    <col min="13111" max="13115" width="3.109375" customWidth="1"/>
    <col min="13116" max="13116" width="1.6640625" customWidth="1"/>
    <col min="13117" max="13118" width="3.109375" customWidth="1"/>
    <col min="13119" max="13119" width="2.6640625" customWidth="1"/>
    <col min="13120" max="13120" width="0.77734375" customWidth="1"/>
    <col min="13121" max="13121" width="2.21875" customWidth="1"/>
    <col min="13122" max="13122" width="3.21875" customWidth="1"/>
    <col min="13123" max="13123" width="0.77734375" customWidth="1"/>
    <col min="13124" max="13124" width="2.77734375" customWidth="1"/>
    <col min="13125" max="13125" width="5.88671875" customWidth="1"/>
    <col min="13126" max="13126" width="4" customWidth="1"/>
    <col min="13127" max="13127" width="3.6640625" customWidth="1"/>
    <col min="13128" max="13128" width="5.88671875" customWidth="1"/>
    <col min="13129" max="13129" width="4.6640625" customWidth="1"/>
    <col min="13314" max="13314" width="9.44140625" customWidth="1"/>
    <col min="13315" max="13315" width="2.6640625" customWidth="1"/>
    <col min="13316" max="13317" width="3.109375" customWidth="1"/>
    <col min="13318" max="13318" width="1.6640625" customWidth="1"/>
    <col min="13319" max="13323" width="3.109375" customWidth="1"/>
    <col min="13324" max="13324" width="1.6640625" customWidth="1"/>
    <col min="13325" max="13329" width="3.109375" customWidth="1"/>
    <col min="13330" max="13330" width="1.6640625" customWidth="1"/>
    <col min="13331" max="13335" width="3.109375" customWidth="1"/>
    <col min="13336" max="13336" width="1.6640625" customWidth="1"/>
    <col min="13337" max="13341" width="3.109375" customWidth="1"/>
    <col min="13342" max="13342" width="1.6640625" customWidth="1"/>
    <col min="13343" max="13347" width="3.109375" customWidth="1"/>
    <col min="13348" max="13348" width="1.6640625" customWidth="1"/>
    <col min="13349" max="13353" width="3.109375" customWidth="1"/>
    <col min="13354" max="13354" width="1.6640625" customWidth="1"/>
    <col min="13355" max="13359" width="3.109375" customWidth="1"/>
    <col min="13360" max="13360" width="1.6640625" customWidth="1"/>
    <col min="13361" max="13365" width="3.109375" customWidth="1"/>
    <col min="13366" max="13366" width="1.6640625" customWidth="1"/>
    <col min="13367" max="13371" width="3.109375" customWidth="1"/>
    <col min="13372" max="13372" width="1.6640625" customWidth="1"/>
    <col min="13373" max="13374" width="3.109375" customWidth="1"/>
    <col min="13375" max="13375" width="2.6640625" customWidth="1"/>
    <col min="13376" max="13376" width="0.77734375" customWidth="1"/>
    <col min="13377" max="13377" width="2.21875" customWidth="1"/>
    <col min="13378" max="13378" width="3.21875" customWidth="1"/>
    <col min="13379" max="13379" width="0.77734375" customWidth="1"/>
    <col min="13380" max="13380" width="2.77734375" customWidth="1"/>
    <col min="13381" max="13381" width="5.88671875" customWidth="1"/>
    <col min="13382" max="13382" width="4" customWidth="1"/>
    <col min="13383" max="13383" width="3.6640625" customWidth="1"/>
    <col min="13384" max="13384" width="5.88671875" customWidth="1"/>
    <col min="13385" max="13385" width="4.6640625" customWidth="1"/>
    <col min="13570" max="13570" width="9.44140625" customWidth="1"/>
    <col min="13571" max="13571" width="2.6640625" customWidth="1"/>
    <col min="13572" max="13573" width="3.109375" customWidth="1"/>
    <col min="13574" max="13574" width="1.6640625" customWidth="1"/>
    <col min="13575" max="13579" width="3.109375" customWidth="1"/>
    <col min="13580" max="13580" width="1.6640625" customWidth="1"/>
    <col min="13581" max="13585" width="3.109375" customWidth="1"/>
    <col min="13586" max="13586" width="1.6640625" customWidth="1"/>
    <col min="13587" max="13591" width="3.109375" customWidth="1"/>
    <col min="13592" max="13592" width="1.6640625" customWidth="1"/>
    <col min="13593" max="13597" width="3.109375" customWidth="1"/>
    <col min="13598" max="13598" width="1.6640625" customWidth="1"/>
    <col min="13599" max="13603" width="3.109375" customWidth="1"/>
    <col min="13604" max="13604" width="1.6640625" customWidth="1"/>
    <col min="13605" max="13609" width="3.109375" customWidth="1"/>
    <col min="13610" max="13610" width="1.6640625" customWidth="1"/>
    <col min="13611" max="13615" width="3.109375" customWidth="1"/>
    <col min="13616" max="13616" width="1.6640625" customWidth="1"/>
    <col min="13617" max="13621" width="3.109375" customWidth="1"/>
    <col min="13622" max="13622" width="1.6640625" customWidth="1"/>
    <col min="13623" max="13627" width="3.109375" customWidth="1"/>
    <col min="13628" max="13628" width="1.6640625" customWidth="1"/>
    <col min="13629" max="13630" width="3.109375" customWidth="1"/>
    <col min="13631" max="13631" width="2.6640625" customWidth="1"/>
    <col min="13632" max="13632" width="0.77734375" customWidth="1"/>
    <col min="13633" max="13633" width="2.21875" customWidth="1"/>
    <col min="13634" max="13634" width="3.21875" customWidth="1"/>
    <col min="13635" max="13635" width="0.77734375" customWidth="1"/>
    <col min="13636" max="13636" width="2.77734375" customWidth="1"/>
    <col min="13637" max="13637" width="5.88671875" customWidth="1"/>
    <col min="13638" max="13638" width="4" customWidth="1"/>
    <col min="13639" max="13639" width="3.6640625" customWidth="1"/>
    <col min="13640" max="13640" width="5.88671875" customWidth="1"/>
    <col min="13641" max="13641" width="4.6640625" customWidth="1"/>
    <col min="13826" max="13826" width="9.44140625" customWidth="1"/>
    <col min="13827" max="13827" width="2.6640625" customWidth="1"/>
    <col min="13828" max="13829" width="3.109375" customWidth="1"/>
    <col min="13830" max="13830" width="1.6640625" customWidth="1"/>
    <col min="13831" max="13835" width="3.109375" customWidth="1"/>
    <col min="13836" max="13836" width="1.6640625" customWidth="1"/>
    <col min="13837" max="13841" width="3.109375" customWidth="1"/>
    <col min="13842" max="13842" width="1.6640625" customWidth="1"/>
    <col min="13843" max="13847" width="3.109375" customWidth="1"/>
    <col min="13848" max="13848" width="1.6640625" customWidth="1"/>
    <col min="13849" max="13853" width="3.109375" customWidth="1"/>
    <col min="13854" max="13854" width="1.6640625" customWidth="1"/>
    <col min="13855" max="13859" width="3.109375" customWidth="1"/>
    <col min="13860" max="13860" width="1.6640625" customWidth="1"/>
    <col min="13861" max="13865" width="3.109375" customWidth="1"/>
    <col min="13866" max="13866" width="1.6640625" customWidth="1"/>
    <col min="13867" max="13871" width="3.109375" customWidth="1"/>
    <col min="13872" max="13872" width="1.6640625" customWidth="1"/>
    <col min="13873" max="13877" width="3.109375" customWidth="1"/>
    <col min="13878" max="13878" width="1.6640625" customWidth="1"/>
    <col min="13879" max="13883" width="3.109375" customWidth="1"/>
    <col min="13884" max="13884" width="1.6640625" customWidth="1"/>
    <col min="13885" max="13886" width="3.109375" customWidth="1"/>
    <col min="13887" max="13887" width="2.6640625" customWidth="1"/>
    <col min="13888" max="13888" width="0.77734375" customWidth="1"/>
    <col min="13889" max="13889" width="2.21875" customWidth="1"/>
    <col min="13890" max="13890" width="3.21875" customWidth="1"/>
    <col min="13891" max="13891" width="0.77734375" customWidth="1"/>
    <col min="13892" max="13892" width="2.77734375" customWidth="1"/>
    <col min="13893" max="13893" width="5.88671875" customWidth="1"/>
    <col min="13894" max="13894" width="4" customWidth="1"/>
    <col min="13895" max="13895" width="3.6640625" customWidth="1"/>
    <col min="13896" max="13896" width="5.88671875" customWidth="1"/>
    <col min="13897" max="13897" width="4.6640625" customWidth="1"/>
    <col min="14082" max="14082" width="9.44140625" customWidth="1"/>
    <col min="14083" max="14083" width="2.6640625" customWidth="1"/>
    <col min="14084" max="14085" width="3.109375" customWidth="1"/>
    <col min="14086" max="14086" width="1.6640625" customWidth="1"/>
    <col min="14087" max="14091" width="3.109375" customWidth="1"/>
    <col min="14092" max="14092" width="1.6640625" customWidth="1"/>
    <col min="14093" max="14097" width="3.109375" customWidth="1"/>
    <col min="14098" max="14098" width="1.6640625" customWidth="1"/>
    <col min="14099" max="14103" width="3.109375" customWidth="1"/>
    <col min="14104" max="14104" width="1.6640625" customWidth="1"/>
    <col min="14105" max="14109" width="3.109375" customWidth="1"/>
    <col min="14110" max="14110" width="1.6640625" customWidth="1"/>
    <col min="14111" max="14115" width="3.109375" customWidth="1"/>
    <col min="14116" max="14116" width="1.6640625" customWidth="1"/>
    <col min="14117" max="14121" width="3.109375" customWidth="1"/>
    <col min="14122" max="14122" width="1.6640625" customWidth="1"/>
    <col min="14123" max="14127" width="3.109375" customWidth="1"/>
    <col min="14128" max="14128" width="1.6640625" customWidth="1"/>
    <col min="14129" max="14133" width="3.109375" customWidth="1"/>
    <col min="14134" max="14134" width="1.6640625" customWidth="1"/>
    <col min="14135" max="14139" width="3.109375" customWidth="1"/>
    <col min="14140" max="14140" width="1.6640625" customWidth="1"/>
    <col min="14141" max="14142" width="3.109375" customWidth="1"/>
    <col min="14143" max="14143" width="2.6640625" customWidth="1"/>
    <col min="14144" max="14144" width="0.77734375" customWidth="1"/>
    <col min="14145" max="14145" width="2.21875" customWidth="1"/>
    <col min="14146" max="14146" width="3.21875" customWidth="1"/>
    <col min="14147" max="14147" width="0.77734375" customWidth="1"/>
    <col min="14148" max="14148" width="2.77734375" customWidth="1"/>
    <col min="14149" max="14149" width="5.88671875" customWidth="1"/>
    <col min="14150" max="14150" width="4" customWidth="1"/>
    <col min="14151" max="14151" width="3.6640625" customWidth="1"/>
    <col min="14152" max="14152" width="5.88671875" customWidth="1"/>
    <col min="14153" max="14153" width="4.6640625" customWidth="1"/>
    <col min="14338" max="14338" width="9.44140625" customWidth="1"/>
    <col min="14339" max="14339" width="2.6640625" customWidth="1"/>
    <col min="14340" max="14341" width="3.109375" customWidth="1"/>
    <col min="14342" max="14342" width="1.6640625" customWidth="1"/>
    <col min="14343" max="14347" width="3.109375" customWidth="1"/>
    <col min="14348" max="14348" width="1.6640625" customWidth="1"/>
    <col min="14349" max="14353" width="3.109375" customWidth="1"/>
    <col min="14354" max="14354" width="1.6640625" customWidth="1"/>
    <col min="14355" max="14359" width="3.109375" customWidth="1"/>
    <col min="14360" max="14360" width="1.6640625" customWidth="1"/>
    <col min="14361" max="14365" width="3.109375" customWidth="1"/>
    <col min="14366" max="14366" width="1.6640625" customWidth="1"/>
    <col min="14367" max="14371" width="3.109375" customWidth="1"/>
    <col min="14372" max="14372" width="1.6640625" customWidth="1"/>
    <col min="14373" max="14377" width="3.109375" customWidth="1"/>
    <col min="14378" max="14378" width="1.6640625" customWidth="1"/>
    <col min="14379" max="14383" width="3.109375" customWidth="1"/>
    <col min="14384" max="14384" width="1.6640625" customWidth="1"/>
    <col min="14385" max="14389" width="3.109375" customWidth="1"/>
    <col min="14390" max="14390" width="1.6640625" customWidth="1"/>
    <col min="14391" max="14395" width="3.109375" customWidth="1"/>
    <col min="14396" max="14396" width="1.6640625" customWidth="1"/>
    <col min="14397" max="14398" width="3.109375" customWidth="1"/>
    <col min="14399" max="14399" width="2.6640625" customWidth="1"/>
    <col min="14400" max="14400" width="0.77734375" customWidth="1"/>
    <col min="14401" max="14401" width="2.21875" customWidth="1"/>
    <col min="14402" max="14402" width="3.21875" customWidth="1"/>
    <col min="14403" max="14403" width="0.77734375" customWidth="1"/>
    <col min="14404" max="14404" width="2.77734375" customWidth="1"/>
    <col min="14405" max="14405" width="5.88671875" customWidth="1"/>
    <col min="14406" max="14406" width="4" customWidth="1"/>
    <col min="14407" max="14407" width="3.6640625" customWidth="1"/>
    <col min="14408" max="14408" width="5.88671875" customWidth="1"/>
    <col min="14409" max="14409" width="4.6640625" customWidth="1"/>
    <col min="14594" max="14594" width="9.44140625" customWidth="1"/>
    <col min="14595" max="14595" width="2.6640625" customWidth="1"/>
    <col min="14596" max="14597" width="3.109375" customWidth="1"/>
    <col min="14598" max="14598" width="1.6640625" customWidth="1"/>
    <col min="14599" max="14603" width="3.109375" customWidth="1"/>
    <col min="14604" max="14604" width="1.6640625" customWidth="1"/>
    <col min="14605" max="14609" width="3.109375" customWidth="1"/>
    <col min="14610" max="14610" width="1.6640625" customWidth="1"/>
    <col min="14611" max="14615" width="3.109375" customWidth="1"/>
    <col min="14616" max="14616" width="1.6640625" customWidth="1"/>
    <col min="14617" max="14621" width="3.109375" customWidth="1"/>
    <col min="14622" max="14622" width="1.6640625" customWidth="1"/>
    <col min="14623" max="14627" width="3.109375" customWidth="1"/>
    <col min="14628" max="14628" width="1.6640625" customWidth="1"/>
    <col min="14629" max="14633" width="3.109375" customWidth="1"/>
    <col min="14634" max="14634" width="1.6640625" customWidth="1"/>
    <col min="14635" max="14639" width="3.109375" customWidth="1"/>
    <col min="14640" max="14640" width="1.6640625" customWidth="1"/>
    <col min="14641" max="14645" width="3.109375" customWidth="1"/>
    <col min="14646" max="14646" width="1.6640625" customWidth="1"/>
    <col min="14647" max="14651" width="3.109375" customWidth="1"/>
    <col min="14652" max="14652" width="1.6640625" customWidth="1"/>
    <col min="14653" max="14654" width="3.109375" customWidth="1"/>
    <col min="14655" max="14655" width="2.6640625" customWidth="1"/>
    <col min="14656" max="14656" width="0.77734375" customWidth="1"/>
    <col min="14657" max="14657" width="2.21875" customWidth="1"/>
    <col min="14658" max="14658" width="3.21875" customWidth="1"/>
    <col min="14659" max="14659" width="0.77734375" customWidth="1"/>
    <col min="14660" max="14660" width="2.77734375" customWidth="1"/>
    <col min="14661" max="14661" width="5.88671875" customWidth="1"/>
    <col min="14662" max="14662" width="4" customWidth="1"/>
    <col min="14663" max="14663" width="3.6640625" customWidth="1"/>
    <col min="14664" max="14664" width="5.88671875" customWidth="1"/>
    <col min="14665" max="14665" width="4.6640625" customWidth="1"/>
    <col min="14850" max="14850" width="9.44140625" customWidth="1"/>
    <col min="14851" max="14851" width="2.6640625" customWidth="1"/>
    <col min="14852" max="14853" width="3.109375" customWidth="1"/>
    <col min="14854" max="14854" width="1.6640625" customWidth="1"/>
    <col min="14855" max="14859" width="3.109375" customWidth="1"/>
    <col min="14860" max="14860" width="1.6640625" customWidth="1"/>
    <col min="14861" max="14865" width="3.109375" customWidth="1"/>
    <col min="14866" max="14866" width="1.6640625" customWidth="1"/>
    <col min="14867" max="14871" width="3.109375" customWidth="1"/>
    <col min="14872" max="14872" width="1.6640625" customWidth="1"/>
    <col min="14873" max="14877" width="3.109375" customWidth="1"/>
    <col min="14878" max="14878" width="1.6640625" customWidth="1"/>
    <col min="14879" max="14883" width="3.109375" customWidth="1"/>
    <col min="14884" max="14884" width="1.6640625" customWidth="1"/>
    <col min="14885" max="14889" width="3.109375" customWidth="1"/>
    <col min="14890" max="14890" width="1.6640625" customWidth="1"/>
    <col min="14891" max="14895" width="3.109375" customWidth="1"/>
    <col min="14896" max="14896" width="1.6640625" customWidth="1"/>
    <col min="14897" max="14901" width="3.109375" customWidth="1"/>
    <col min="14902" max="14902" width="1.6640625" customWidth="1"/>
    <col min="14903" max="14907" width="3.109375" customWidth="1"/>
    <col min="14908" max="14908" width="1.6640625" customWidth="1"/>
    <col min="14909" max="14910" width="3.109375" customWidth="1"/>
    <col min="14911" max="14911" width="2.6640625" customWidth="1"/>
    <col min="14912" max="14912" width="0.77734375" customWidth="1"/>
    <col min="14913" max="14913" width="2.21875" customWidth="1"/>
    <col min="14914" max="14914" width="3.21875" customWidth="1"/>
    <col min="14915" max="14915" width="0.77734375" customWidth="1"/>
    <col min="14916" max="14916" width="2.77734375" customWidth="1"/>
    <col min="14917" max="14917" width="5.88671875" customWidth="1"/>
    <col min="14918" max="14918" width="4" customWidth="1"/>
    <col min="14919" max="14919" width="3.6640625" customWidth="1"/>
    <col min="14920" max="14920" width="5.88671875" customWidth="1"/>
    <col min="14921" max="14921" width="4.6640625" customWidth="1"/>
    <col min="15106" max="15106" width="9.44140625" customWidth="1"/>
    <col min="15107" max="15107" width="2.6640625" customWidth="1"/>
    <col min="15108" max="15109" width="3.109375" customWidth="1"/>
    <col min="15110" max="15110" width="1.6640625" customWidth="1"/>
    <col min="15111" max="15115" width="3.109375" customWidth="1"/>
    <col min="15116" max="15116" width="1.6640625" customWidth="1"/>
    <col min="15117" max="15121" width="3.109375" customWidth="1"/>
    <col min="15122" max="15122" width="1.6640625" customWidth="1"/>
    <col min="15123" max="15127" width="3.109375" customWidth="1"/>
    <col min="15128" max="15128" width="1.6640625" customWidth="1"/>
    <col min="15129" max="15133" width="3.109375" customWidth="1"/>
    <col min="15134" max="15134" width="1.6640625" customWidth="1"/>
    <col min="15135" max="15139" width="3.109375" customWidth="1"/>
    <col min="15140" max="15140" width="1.6640625" customWidth="1"/>
    <col min="15141" max="15145" width="3.109375" customWidth="1"/>
    <col min="15146" max="15146" width="1.6640625" customWidth="1"/>
    <col min="15147" max="15151" width="3.109375" customWidth="1"/>
    <col min="15152" max="15152" width="1.6640625" customWidth="1"/>
    <col min="15153" max="15157" width="3.109375" customWidth="1"/>
    <col min="15158" max="15158" width="1.6640625" customWidth="1"/>
    <col min="15159" max="15163" width="3.109375" customWidth="1"/>
    <col min="15164" max="15164" width="1.6640625" customWidth="1"/>
    <col min="15165" max="15166" width="3.109375" customWidth="1"/>
    <col min="15167" max="15167" width="2.6640625" customWidth="1"/>
    <col min="15168" max="15168" width="0.77734375" customWidth="1"/>
    <col min="15169" max="15169" width="2.21875" customWidth="1"/>
    <col min="15170" max="15170" width="3.21875" customWidth="1"/>
    <col min="15171" max="15171" width="0.77734375" customWidth="1"/>
    <col min="15172" max="15172" width="2.77734375" customWidth="1"/>
    <col min="15173" max="15173" width="5.88671875" customWidth="1"/>
    <col min="15174" max="15174" width="4" customWidth="1"/>
    <col min="15175" max="15175" width="3.6640625" customWidth="1"/>
    <col min="15176" max="15176" width="5.88671875" customWidth="1"/>
    <col min="15177" max="15177" width="4.6640625" customWidth="1"/>
    <col min="15362" max="15362" width="9.44140625" customWidth="1"/>
    <col min="15363" max="15363" width="2.6640625" customWidth="1"/>
    <col min="15364" max="15365" width="3.109375" customWidth="1"/>
    <col min="15366" max="15366" width="1.6640625" customWidth="1"/>
    <col min="15367" max="15371" width="3.109375" customWidth="1"/>
    <col min="15372" max="15372" width="1.6640625" customWidth="1"/>
    <col min="15373" max="15377" width="3.109375" customWidth="1"/>
    <col min="15378" max="15378" width="1.6640625" customWidth="1"/>
    <col min="15379" max="15383" width="3.109375" customWidth="1"/>
    <col min="15384" max="15384" width="1.6640625" customWidth="1"/>
    <col min="15385" max="15389" width="3.109375" customWidth="1"/>
    <col min="15390" max="15390" width="1.6640625" customWidth="1"/>
    <col min="15391" max="15395" width="3.109375" customWidth="1"/>
    <col min="15396" max="15396" width="1.6640625" customWidth="1"/>
    <col min="15397" max="15401" width="3.109375" customWidth="1"/>
    <col min="15402" max="15402" width="1.6640625" customWidth="1"/>
    <col min="15403" max="15407" width="3.109375" customWidth="1"/>
    <col min="15408" max="15408" width="1.6640625" customWidth="1"/>
    <col min="15409" max="15413" width="3.109375" customWidth="1"/>
    <col min="15414" max="15414" width="1.6640625" customWidth="1"/>
    <col min="15415" max="15419" width="3.109375" customWidth="1"/>
    <col min="15420" max="15420" width="1.6640625" customWidth="1"/>
    <col min="15421" max="15422" width="3.109375" customWidth="1"/>
    <col min="15423" max="15423" width="2.6640625" customWidth="1"/>
    <col min="15424" max="15424" width="0.77734375" customWidth="1"/>
    <col min="15425" max="15425" width="2.21875" customWidth="1"/>
    <col min="15426" max="15426" width="3.21875" customWidth="1"/>
    <col min="15427" max="15427" width="0.77734375" customWidth="1"/>
    <col min="15428" max="15428" width="2.77734375" customWidth="1"/>
    <col min="15429" max="15429" width="5.88671875" customWidth="1"/>
    <col min="15430" max="15430" width="4" customWidth="1"/>
    <col min="15431" max="15431" width="3.6640625" customWidth="1"/>
    <col min="15432" max="15432" width="5.88671875" customWidth="1"/>
    <col min="15433" max="15433" width="4.6640625" customWidth="1"/>
    <col min="15618" max="15618" width="9.44140625" customWidth="1"/>
    <col min="15619" max="15619" width="2.6640625" customWidth="1"/>
    <col min="15620" max="15621" width="3.109375" customWidth="1"/>
    <col min="15622" max="15622" width="1.6640625" customWidth="1"/>
    <col min="15623" max="15627" width="3.109375" customWidth="1"/>
    <col min="15628" max="15628" width="1.6640625" customWidth="1"/>
    <col min="15629" max="15633" width="3.109375" customWidth="1"/>
    <col min="15634" max="15634" width="1.6640625" customWidth="1"/>
    <col min="15635" max="15639" width="3.109375" customWidth="1"/>
    <col min="15640" max="15640" width="1.6640625" customWidth="1"/>
    <col min="15641" max="15645" width="3.109375" customWidth="1"/>
    <col min="15646" max="15646" width="1.6640625" customWidth="1"/>
    <col min="15647" max="15651" width="3.109375" customWidth="1"/>
    <col min="15652" max="15652" width="1.6640625" customWidth="1"/>
    <col min="15653" max="15657" width="3.109375" customWidth="1"/>
    <col min="15658" max="15658" width="1.6640625" customWidth="1"/>
    <col min="15659" max="15663" width="3.109375" customWidth="1"/>
    <col min="15664" max="15664" width="1.6640625" customWidth="1"/>
    <col min="15665" max="15669" width="3.109375" customWidth="1"/>
    <col min="15670" max="15670" width="1.6640625" customWidth="1"/>
    <col min="15671" max="15675" width="3.109375" customWidth="1"/>
    <col min="15676" max="15676" width="1.6640625" customWidth="1"/>
    <col min="15677" max="15678" width="3.109375" customWidth="1"/>
    <col min="15679" max="15679" width="2.6640625" customWidth="1"/>
    <col min="15680" max="15680" width="0.77734375" customWidth="1"/>
    <col min="15681" max="15681" width="2.21875" customWidth="1"/>
    <col min="15682" max="15682" width="3.21875" customWidth="1"/>
    <col min="15683" max="15683" width="0.77734375" customWidth="1"/>
    <col min="15684" max="15684" width="2.77734375" customWidth="1"/>
    <col min="15685" max="15685" width="5.88671875" customWidth="1"/>
    <col min="15686" max="15686" width="4" customWidth="1"/>
    <col min="15687" max="15687" width="3.6640625" customWidth="1"/>
    <col min="15688" max="15688" width="5.88671875" customWidth="1"/>
    <col min="15689" max="15689" width="4.6640625" customWidth="1"/>
    <col min="15874" max="15874" width="9.44140625" customWidth="1"/>
    <col min="15875" max="15875" width="2.6640625" customWidth="1"/>
    <col min="15876" max="15877" width="3.109375" customWidth="1"/>
    <col min="15878" max="15878" width="1.6640625" customWidth="1"/>
    <col min="15879" max="15883" width="3.109375" customWidth="1"/>
    <col min="15884" max="15884" width="1.6640625" customWidth="1"/>
    <col min="15885" max="15889" width="3.109375" customWidth="1"/>
    <col min="15890" max="15890" width="1.6640625" customWidth="1"/>
    <col min="15891" max="15895" width="3.109375" customWidth="1"/>
    <col min="15896" max="15896" width="1.6640625" customWidth="1"/>
    <col min="15897" max="15901" width="3.109375" customWidth="1"/>
    <col min="15902" max="15902" width="1.6640625" customWidth="1"/>
    <col min="15903" max="15907" width="3.109375" customWidth="1"/>
    <col min="15908" max="15908" width="1.6640625" customWidth="1"/>
    <col min="15909" max="15913" width="3.109375" customWidth="1"/>
    <col min="15914" max="15914" width="1.6640625" customWidth="1"/>
    <col min="15915" max="15919" width="3.109375" customWidth="1"/>
    <col min="15920" max="15920" width="1.6640625" customWidth="1"/>
    <col min="15921" max="15925" width="3.109375" customWidth="1"/>
    <col min="15926" max="15926" width="1.6640625" customWidth="1"/>
    <col min="15927" max="15931" width="3.109375" customWidth="1"/>
    <col min="15932" max="15932" width="1.6640625" customWidth="1"/>
    <col min="15933" max="15934" width="3.109375" customWidth="1"/>
    <col min="15935" max="15935" width="2.6640625" customWidth="1"/>
    <col min="15936" max="15936" width="0.77734375" customWidth="1"/>
    <col min="15937" max="15937" width="2.21875" customWidth="1"/>
    <col min="15938" max="15938" width="3.21875" customWidth="1"/>
    <col min="15939" max="15939" width="0.77734375" customWidth="1"/>
    <col min="15940" max="15940" width="2.77734375" customWidth="1"/>
    <col min="15941" max="15941" width="5.88671875" customWidth="1"/>
    <col min="15942" max="15942" width="4" customWidth="1"/>
    <col min="15943" max="15943" width="3.6640625" customWidth="1"/>
    <col min="15944" max="15944" width="5.88671875" customWidth="1"/>
    <col min="15945" max="15945" width="4.6640625" customWidth="1"/>
    <col min="16130" max="16130" width="9.44140625" customWidth="1"/>
    <col min="16131" max="16131" width="2.6640625" customWidth="1"/>
    <col min="16132" max="16133" width="3.109375" customWidth="1"/>
    <col min="16134" max="16134" width="1.6640625" customWidth="1"/>
    <col min="16135" max="16139" width="3.109375" customWidth="1"/>
    <col min="16140" max="16140" width="1.6640625" customWidth="1"/>
    <col min="16141" max="16145" width="3.109375" customWidth="1"/>
    <col min="16146" max="16146" width="1.6640625" customWidth="1"/>
    <col min="16147" max="16151" width="3.109375" customWidth="1"/>
    <col min="16152" max="16152" width="1.6640625" customWidth="1"/>
    <col min="16153" max="16157" width="3.109375" customWidth="1"/>
    <col min="16158" max="16158" width="1.6640625" customWidth="1"/>
    <col min="16159" max="16163" width="3.109375" customWidth="1"/>
    <col min="16164" max="16164" width="1.6640625" customWidth="1"/>
    <col min="16165" max="16169" width="3.109375" customWidth="1"/>
    <col min="16170" max="16170" width="1.6640625" customWidth="1"/>
    <col min="16171" max="16175" width="3.109375" customWidth="1"/>
    <col min="16176" max="16176" width="1.6640625" customWidth="1"/>
    <col min="16177" max="16181" width="3.109375" customWidth="1"/>
    <col min="16182" max="16182" width="1.6640625" customWidth="1"/>
    <col min="16183" max="16187" width="3.109375" customWidth="1"/>
    <col min="16188" max="16188" width="1.6640625" customWidth="1"/>
    <col min="16189" max="16190" width="3.109375" customWidth="1"/>
    <col min="16191" max="16191" width="2.6640625" customWidth="1"/>
    <col min="16192" max="16192" width="0.77734375" customWidth="1"/>
    <col min="16193" max="16193" width="2.21875" customWidth="1"/>
    <col min="16194" max="16194" width="3.21875" customWidth="1"/>
    <col min="16195" max="16195" width="0.77734375" customWidth="1"/>
    <col min="16196" max="16196" width="2.77734375" customWidth="1"/>
    <col min="16197" max="16197" width="5.88671875" customWidth="1"/>
    <col min="16198" max="16198" width="4" customWidth="1"/>
    <col min="16199" max="16199" width="3.6640625" customWidth="1"/>
    <col min="16200" max="16200" width="5.88671875" customWidth="1"/>
    <col min="16201" max="16201" width="4.6640625" customWidth="1"/>
  </cols>
  <sheetData>
    <row r="1" spans="1:77" ht="13.8" thickBot="1" x14ac:dyDescent="0.25">
      <c r="A1" s="2" t="s">
        <v>0</v>
      </c>
      <c r="B1" s="2"/>
      <c r="C1" s="2"/>
      <c r="D1" s="102" t="s">
        <v>36</v>
      </c>
      <c r="H1" s="103" t="s">
        <v>58</v>
      </c>
      <c r="V1" s="108" t="s">
        <v>63</v>
      </c>
      <c r="W1" s="34"/>
      <c r="X1" s="34"/>
      <c r="Y1" s="34"/>
      <c r="Z1" s="34"/>
      <c r="AA1" s="34"/>
      <c r="AF1" t="s">
        <v>1</v>
      </c>
    </row>
    <row r="2" spans="1:77" ht="15" customHeight="1" thickTop="1" x14ac:dyDescent="0.2">
      <c r="A2" s="4" t="s">
        <v>2</v>
      </c>
      <c r="B2" s="353"/>
      <c r="C2" s="354"/>
      <c r="D2" s="354"/>
      <c r="E2" s="354"/>
      <c r="F2" s="354"/>
      <c r="G2" s="355"/>
      <c r="H2" s="353"/>
      <c r="I2" s="354"/>
      <c r="J2" s="354"/>
      <c r="K2" s="354"/>
      <c r="L2" s="354"/>
      <c r="M2" s="355"/>
      <c r="N2" s="353"/>
      <c r="O2" s="354"/>
      <c r="P2" s="354"/>
      <c r="Q2" s="354"/>
      <c r="R2" s="354"/>
      <c r="S2" s="355"/>
      <c r="T2" s="353"/>
      <c r="U2" s="354"/>
      <c r="V2" s="354"/>
      <c r="W2" s="354"/>
      <c r="X2" s="354"/>
      <c r="Y2" s="355"/>
      <c r="Z2" s="353"/>
      <c r="AA2" s="354"/>
      <c r="AB2" s="354"/>
      <c r="AC2" s="354"/>
      <c r="AD2" s="354"/>
      <c r="AE2" s="355"/>
      <c r="AF2" s="353"/>
      <c r="AG2" s="354"/>
      <c r="AH2" s="354"/>
      <c r="AI2" s="354"/>
      <c r="AJ2" s="354"/>
      <c r="AK2" s="355"/>
      <c r="AL2" s="353"/>
      <c r="AM2" s="354"/>
      <c r="AN2" s="354"/>
      <c r="AO2" s="354"/>
      <c r="AP2" s="354"/>
      <c r="AQ2" s="355"/>
      <c r="AR2" s="353"/>
      <c r="AS2" s="354"/>
      <c r="AT2" s="354"/>
      <c r="AU2" s="354"/>
      <c r="AV2" s="354"/>
      <c r="AW2" s="355"/>
      <c r="AX2" s="353"/>
      <c r="AY2" s="354"/>
      <c r="AZ2" s="354"/>
      <c r="BA2" s="354"/>
      <c r="BB2" s="354"/>
      <c r="BC2" s="355"/>
      <c r="BD2" s="353"/>
      <c r="BE2" s="354"/>
      <c r="BF2" s="354"/>
      <c r="BG2" s="354"/>
      <c r="BH2" s="354"/>
      <c r="BI2" s="355"/>
      <c r="BJ2" s="241" t="s">
        <v>3</v>
      </c>
      <c r="BK2" s="242"/>
      <c r="BL2" s="242"/>
      <c r="BM2" s="289" t="s">
        <v>4</v>
      </c>
      <c r="BN2" s="287" t="s">
        <v>5</v>
      </c>
      <c r="BO2" s="106"/>
      <c r="BP2" s="282" t="s">
        <v>6</v>
      </c>
      <c r="BQ2" s="275" t="s">
        <v>7</v>
      </c>
      <c r="BR2" s="271" t="s">
        <v>8</v>
      </c>
      <c r="BS2" s="277" t="s">
        <v>9</v>
      </c>
      <c r="BT2" s="275" t="s">
        <v>10</v>
      </c>
      <c r="BU2" s="273" t="s">
        <v>11</v>
      </c>
    </row>
    <row r="3" spans="1:77" s="1" customFormat="1" ht="30.75" customHeight="1" thickBot="1" x14ac:dyDescent="0.25">
      <c r="A3" s="5" t="s">
        <v>12</v>
      </c>
      <c r="B3" s="356" t="s">
        <v>53</v>
      </c>
      <c r="C3" s="357"/>
      <c r="D3" s="357"/>
      <c r="E3" s="357"/>
      <c r="F3" s="357"/>
      <c r="G3" s="358"/>
      <c r="H3" s="356" t="s">
        <v>73</v>
      </c>
      <c r="I3" s="357"/>
      <c r="J3" s="357"/>
      <c r="K3" s="357"/>
      <c r="L3" s="357"/>
      <c r="M3" s="358"/>
      <c r="N3" s="356" t="s">
        <v>52</v>
      </c>
      <c r="O3" s="357"/>
      <c r="P3" s="357"/>
      <c r="Q3" s="357"/>
      <c r="R3" s="357"/>
      <c r="S3" s="358"/>
      <c r="T3" s="356" t="s">
        <v>74</v>
      </c>
      <c r="U3" s="357"/>
      <c r="V3" s="357"/>
      <c r="W3" s="357"/>
      <c r="X3" s="357"/>
      <c r="Y3" s="358"/>
      <c r="Z3" s="356" t="s">
        <v>75</v>
      </c>
      <c r="AA3" s="357"/>
      <c r="AB3" s="357"/>
      <c r="AC3" s="357"/>
      <c r="AD3" s="357"/>
      <c r="AE3" s="358"/>
      <c r="AF3" s="356" t="s">
        <v>46</v>
      </c>
      <c r="AG3" s="357"/>
      <c r="AH3" s="357"/>
      <c r="AI3" s="357"/>
      <c r="AJ3" s="357"/>
      <c r="AK3" s="358"/>
      <c r="AL3" s="356" t="s">
        <v>76</v>
      </c>
      <c r="AM3" s="357"/>
      <c r="AN3" s="357"/>
      <c r="AO3" s="357"/>
      <c r="AP3" s="357"/>
      <c r="AQ3" s="358"/>
      <c r="AR3" s="356"/>
      <c r="AS3" s="357"/>
      <c r="AT3" s="357"/>
      <c r="AU3" s="357"/>
      <c r="AV3" s="357"/>
      <c r="AW3" s="358"/>
      <c r="AX3" s="356"/>
      <c r="AY3" s="357"/>
      <c r="AZ3" s="357"/>
      <c r="BA3" s="357"/>
      <c r="BB3" s="357"/>
      <c r="BC3" s="358"/>
      <c r="BD3" s="356"/>
      <c r="BE3" s="357"/>
      <c r="BF3" s="357"/>
      <c r="BG3" s="357"/>
      <c r="BH3" s="357"/>
      <c r="BI3" s="358"/>
      <c r="BJ3" s="243"/>
      <c r="BK3" s="244"/>
      <c r="BL3" s="244"/>
      <c r="BM3" s="290"/>
      <c r="BN3" s="288"/>
      <c r="BO3" s="96"/>
      <c r="BP3" s="283"/>
      <c r="BQ3" s="276"/>
      <c r="BR3" s="272"/>
      <c r="BS3" s="278"/>
      <c r="BT3" s="276"/>
      <c r="BU3" s="274"/>
    </row>
    <row r="4" spans="1:77" ht="13.5" customHeight="1" x14ac:dyDescent="0.2">
      <c r="A4" s="6">
        <f>$B$2</f>
        <v>0</v>
      </c>
      <c r="B4" s="249"/>
      <c r="C4" s="250"/>
      <c r="D4" s="250"/>
      <c r="E4" s="250"/>
      <c r="F4" s="250"/>
      <c r="G4" s="251"/>
      <c r="H4" s="364" t="s">
        <v>22</v>
      </c>
      <c r="I4" s="35">
        <f>IF(J5="","",SUM(I5:I7))</f>
        <v>1</v>
      </c>
      <c r="J4" s="36"/>
      <c r="K4" s="37" t="s">
        <v>14</v>
      </c>
      <c r="L4" s="35">
        <f>IF(L5="","",SUM(M5:M7))</f>
        <v>2</v>
      </c>
      <c r="M4" s="36"/>
      <c r="N4" s="312" t="s">
        <v>25</v>
      </c>
      <c r="O4" s="35">
        <f>IF(P5="","",SUM(O5:O7))</f>
        <v>2</v>
      </c>
      <c r="P4" s="38"/>
      <c r="Q4" s="58" t="s">
        <v>14</v>
      </c>
      <c r="R4" s="35">
        <f>IF(R5="","",SUM(S5:S7))</f>
        <v>0</v>
      </c>
      <c r="S4" s="36"/>
      <c r="T4" s="302" t="s">
        <v>18</v>
      </c>
      <c r="U4" s="35">
        <f>IF(V5="","",SUM(U5:U7))</f>
        <v>2</v>
      </c>
      <c r="V4" s="36"/>
      <c r="W4" s="63" t="s">
        <v>14</v>
      </c>
      <c r="X4" s="43">
        <f>IF(X5="","",SUM(Y5:Y7))</f>
        <v>1</v>
      </c>
      <c r="Y4" s="44"/>
      <c r="Z4" s="312" t="s">
        <v>27</v>
      </c>
      <c r="AA4" s="35">
        <f>IF(AB5="","",SUM(AA5:AA7))</f>
        <v>2</v>
      </c>
      <c r="AB4" s="36"/>
      <c r="AC4" s="37" t="s">
        <v>14</v>
      </c>
      <c r="AD4" s="35">
        <f>IF(AD5="","",SUM(AE5:AE7))</f>
        <v>1</v>
      </c>
      <c r="AE4" s="36"/>
      <c r="AF4" s="312" t="s">
        <v>31</v>
      </c>
      <c r="AG4" s="35">
        <f>IF(AH5="","",SUM(AG5:AG7))</f>
        <v>2</v>
      </c>
      <c r="AH4" s="36"/>
      <c r="AI4" s="58" t="s">
        <v>14</v>
      </c>
      <c r="AJ4" s="35">
        <f>IF(AJ5="","",SUM(AK5:AK7))</f>
        <v>0</v>
      </c>
      <c r="AK4" s="36"/>
      <c r="AL4" s="299"/>
      <c r="AM4" s="77" t="str">
        <f>IF(AN5="","",SUM(AM5:AM7))</f>
        <v/>
      </c>
      <c r="AN4" s="78"/>
      <c r="AO4" s="18" t="s">
        <v>14</v>
      </c>
      <c r="AP4" s="77" t="str">
        <f>IF(AP5="","",SUM(AQ5:AQ7))</f>
        <v/>
      </c>
      <c r="AQ4" s="78"/>
      <c r="AR4" s="302"/>
      <c r="AS4" s="43" t="str">
        <f>IF(AT5="","",SUM(AS5:AS7))</f>
        <v/>
      </c>
      <c r="AT4" s="44"/>
      <c r="AU4" s="63" t="s">
        <v>14</v>
      </c>
      <c r="AV4" s="43" t="str">
        <f>IF(AV5="","",SUM(AW5:AW7))</f>
        <v/>
      </c>
      <c r="AW4" s="44"/>
      <c r="AX4" s="302"/>
      <c r="AY4" s="43" t="str">
        <f>IF(AZ5="","",SUM(AY5:AY7))</f>
        <v/>
      </c>
      <c r="AZ4" s="44"/>
      <c r="BA4" s="63" t="s">
        <v>14</v>
      </c>
      <c r="BB4" s="43" t="str">
        <f>IF(BB5="","",SUM(BC5:BC7))</f>
        <v/>
      </c>
      <c r="BC4" s="44"/>
      <c r="BD4" s="302"/>
      <c r="BE4" s="43" t="str">
        <f>IF(BF5="","",SUM(BE5:BE7))</f>
        <v/>
      </c>
      <c r="BF4" s="44"/>
      <c r="BG4" s="63" t="s">
        <v>14</v>
      </c>
      <c r="BH4" s="43" t="str">
        <f>IF(BH5="","",SUM(BI5:BI7))</f>
        <v/>
      </c>
      <c r="BI4" s="44"/>
      <c r="BJ4" s="296">
        <f>SUMPRODUCT((I4=2)+(O4=2)+(U4=2)+(AA4=2)+(AG4=2)+(AM4=2)+(AS4=2)+(AY4=2)+(BE4=2))</f>
        <v>4</v>
      </c>
      <c r="BK4" s="296" t="s">
        <v>14</v>
      </c>
      <c r="BL4" s="296">
        <f>SUMPRODUCT((L4=2)+(R4=2)+(X4=2)+(AD4=2)+(AJ4=2)+(AP4=2)+(AV4=2)+(BB4=2)+(BH4=2))</f>
        <v>1</v>
      </c>
      <c r="BM4" s="284">
        <f>SUM(BJ4*2)+BL4</f>
        <v>9</v>
      </c>
      <c r="BN4" s="258">
        <f>SUM(I4,O4,U4,AA4,AG4,AM4,AS4,AY4,BE4)</f>
        <v>9</v>
      </c>
      <c r="BO4" s="258" t="s">
        <v>14</v>
      </c>
      <c r="BP4" s="258">
        <f>SUM(F4,L4,R4,X4,AD4,AJ4,AP4,AV4,BB4,BH4)</f>
        <v>4</v>
      </c>
      <c r="BQ4" s="279">
        <f>SUM(BN4/BP4)</f>
        <v>2.25</v>
      </c>
      <c r="BR4" s="258">
        <f>SUM(J5,J6,J7,P5,P6,P7,V5,V6,V7,AB5,AB6,AB7,AH5,AH6,AH7,AN5,AN6,AN7,AT5,AT6,AT7,AZ5,AZ6,AZ7,BF5,BF6,BF7,D5,D6,D7)</f>
        <v>178</v>
      </c>
      <c r="BS4" s="258">
        <f>SUM(F5,F6,F7,L5,L6,L7,R5,R6,R7,X5,X6,X7,AD5,AD6,AD7,AJ5,AJ6,AJ7,AP5,AP6,AP7,AV5,AV6,AV7,BB5,BB6,BB7,BH5,BH6,BH7)</f>
        <v>157</v>
      </c>
      <c r="BT4" s="264">
        <f>SUM(BR4/BS4)</f>
        <v>1.1337579617834395</v>
      </c>
      <c r="BU4" s="245">
        <f>$BV4</f>
        <v>1</v>
      </c>
      <c r="BV4">
        <f>RANK(BY4,BY$4:BY$43)</f>
        <v>1</v>
      </c>
      <c r="BW4">
        <f>IF(BN4=0,0,IF(BP4=0,9,BQ4))</f>
        <v>2.25</v>
      </c>
      <c r="BX4">
        <f>IF(BR4=0,0,BT4)</f>
        <v>1.1337579617834395</v>
      </c>
      <c r="BY4">
        <f>BJ4+0.01*BW4+0.00001*BX4</f>
        <v>4.0225113375796182</v>
      </c>
    </row>
    <row r="5" spans="1:77" ht="12" customHeight="1" x14ac:dyDescent="0.2">
      <c r="A5" s="328" t="str">
        <f>$B$3</f>
        <v>ひまわり平和　Aチーム</v>
      </c>
      <c r="B5" s="252"/>
      <c r="C5" s="253"/>
      <c r="D5" s="253"/>
      <c r="E5" s="253"/>
      <c r="F5" s="253"/>
      <c r="G5" s="254"/>
      <c r="H5" s="365"/>
      <c r="I5" s="39">
        <f>IF(J5="","",IF(J5&gt;L5,1,0))</f>
        <v>1</v>
      </c>
      <c r="J5" s="40">
        <v>15</v>
      </c>
      <c r="K5" s="39" t="s">
        <v>14</v>
      </c>
      <c r="L5" s="59">
        <v>11</v>
      </c>
      <c r="M5" s="39">
        <f>IF(L5="","",IF(L5&gt;J5,1,0))</f>
        <v>0</v>
      </c>
      <c r="N5" s="313"/>
      <c r="O5" s="39">
        <f>IF(P5="","",IF(P5&gt;R5,1,0))</f>
        <v>1</v>
      </c>
      <c r="P5" s="40">
        <v>15</v>
      </c>
      <c r="Q5" s="39" t="s">
        <v>14</v>
      </c>
      <c r="R5" s="59">
        <v>7</v>
      </c>
      <c r="S5" s="39">
        <f>IF(R5="","",IF(R5&gt;P5,1,0))</f>
        <v>0</v>
      </c>
      <c r="T5" s="303"/>
      <c r="U5" s="45">
        <f>IF(V5="","",IF(V5&gt;X5,1,0))</f>
        <v>1</v>
      </c>
      <c r="V5" s="46">
        <v>15</v>
      </c>
      <c r="W5" s="45" t="s">
        <v>14</v>
      </c>
      <c r="X5" s="64">
        <v>11</v>
      </c>
      <c r="Y5" s="45">
        <f>IF(X5="","",IF(X5&gt;V5,1,0))</f>
        <v>0</v>
      </c>
      <c r="Z5" s="313"/>
      <c r="AA5" s="39">
        <f>IF(AB5="","",IF(AB5&gt;AD5,1,0))</f>
        <v>0</v>
      </c>
      <c r="AB5" s="40">
        <v>9</v>
      </c>
      <c r="AC5" s="39" t="s">
        <v>14</v>
      </c>
      <c r="AD5" s="59">
        <v>15</v>
      </c>
      <c r="AE5" s="39">
        <f>IF(AD5="","",IF(AD5&gt;AB5,1,0))</f>
        <v>1</v>
      </c>
      <c r="AF5" s="313"/>
      <c r="AG5" s="39">
        <f>IF(AH5="","",IF(AH5&gt;AJ5,1,0))</f>
        <v>1</v>
      </c>
      <c r="AH5" s="40">
        <v>15</v>
      </c>
      <c r="AI5" s="69" t="s">
        <v>14</v>
      </c>
      <c r="AJ5" s="59">
        <v>11</v>
      </c>
      <c r="AK5" s="39">
        <f>IF(AJ5="","",IF(AJ5&gt;AH5,1,0))</f>
        <v>0</v>
      </c>
      <c r="AL5" s="300"/>
      <c r="AM5" s="12" t="str">
        <f>IF(AN5="","",IF(AN5&gt;AP5,1,0))</f>
        <v/>
      </c>
      <c r="AN5" s="18"/>
      <c r="AO5" s="12" t="s">
        <v>14</v>
      </c>
      <c r="AP5" s="81"/>
      <c r="AQ5" s="12" t="str">
        <f>IF(AP5="","",IF(AP5&gt;AN5,1,0))</f>
        <v/>
      </c>
      <c r="AR5" s="303"/>
      <c r="AS5" s="45" t="str">
        <f>IF(AT5="","",IF(AT5&gt;AV5,1,0))</f>
        <v/>
      </c>
      <c r="AT5" s="46"/>
      <c r="AU5" s="45" t="str">
        <f>$AO$5</f>
        <v>-</v>
      </c>
      <c r="AV5" s="47"/>
      <c r="AW5" s="45" t="str">
        <f>IF(AV5="","",IF(AV5&gt;AT5,1,0))</f>
        <v/>
      </c>
      <c r="AX5" s="303"/>
      <c r="AY5" s="45" t="str">
        <f>IF(AZ5="","",IF(AZ5&gt;BB5,1,0))</f>
        <v/>
      </c>
      <c r="AZ5" s="46"/>
      <c r="BA5" s="45" t="s">
        <v>14</v>
      </c>
      <c r="BB5" s="64"/>
      <c r="BC5" s="45" t="str">
        <f>IF(BB5="","",IF(BB5&gt;AZ5,1,0))</f>
        <v/>
      </c>
      <c r="BD5" s="303"/>
      <c r="BE5" s="45" t="str">
        <f>IF(BF5="","",IF(BF5&gt;BH5,1,0))</f>
        <v/>
      </c>
      <c r="BF5" s="46"/>
      <c r="BG5" s="45" t="s">
        <v>14</v>
      </c>
      <c r="BH5" s="64"/>
      <c r="BI5" s="45" t="str">
        <f>IF(BH5="","",IF(BH5&gt;BF5,1,0))</f>
        <v/>
      </c>
      <c r="BJ5" s="294"/>
      <c r="BK5" s="294"/>
      <c r="BL5" s="294"/>
      <c r="BM5" s="285"/>
      <c r="BN5" s="259"/>
      <c r="BO5" s="259"/>
      <c r="BP5" s="259"/>
      <c r="BQ5" s="280"/>
      <c r="BR5" s="259"/>
      <c r="BS5" s="259"/>
      <c r="BT5" s="264"/>
      <c r="BU5" s="245"/>
    </row>
    <row r="6" spans="1:77" ht="12" customHeight="1" x14ac:dyDescent="0.2">
      <c r="A6" s="328"/>
      <c r="B6" s="252"/>
      <c r="C6" s="253"/>
      <c r="D6" s="253"/>
      <c r="E6" s="253"/>
      <c r="F6" s="253"/>
      <c r="G6" s="254"/>
      <c r="H6" s="365"/>
      <c r="I6" s="39">
        <f>IF(J6="","",IF(J6&gt;L6,1,0))</f>
        <v>0</v>
      </c>
      <c r="J6" s="41">
        <v>9</v>
      </c>
      <c r="K6" s="39" t="s">
        <v>14</v>
      </c>
      <c r="L6" s="60">
        <v>15</v>
      </c>
      <c r="M6" s="39">
        <f>IF(L6="","",IF(L6&gt;J6,1,0))</f>
        <v>1</v>
      </c>
      <c r="N6" s="313"/>
      <c r="O6" s="39">
        <f>IF(P6="","",IF(P6&gt;R6,1,0))</f>
        <v>1</v>
      </c>
      <c r="P6" s="41">
        <v>15</v>
      </c>
      <c r="Q6" s="39" t="s">
        <v>14</v>
      </c>
      <c r="R6" s="60">
        <v>12</v>
      </c>
      <c r="S6" s="39">
        <f>IF(R6="","",IF(R6&gt;P6,1,0))</f>
        <v>0</v>
      </c>
      <c r="T6" s="303"/>
      <c r="U6" s="45">
        <f>IF(V6="","",IF(V6&gt;X6,1,0))</f>
        <v>0</v>
      </c>
      <c r="V6" s="47">
        <v>13</v>
      </c>
      <c r="W6" s="45" t="s">
        <v>14</v>
      </c>
      <c r="X6" s="65">
        <v>15</v>
      </c>
      <c r="Y6" s="45">
        <f>IF(X6="","",IF(X6&gt;V6,1,0))</f>
        <v>1</v>
      </c>
      <c r="Z6" s="313"/>
      <c r="AA6" s="39">
        <f>IF(AB6="","",IF(AB6&gt;AD6,1,0))</f>
        <v>1</v>
      </c>
      <c r="AB6" s="41">
        <v>15</v>
      </c>
      <c r="AC6" s="39" t="s">
        <v>14</v>
      </c>
      <c r="AD6" s="60">
        <v>9</v>
      </c>
      <c r="AE6" s="39">
        <f>IF(AD6="","",IF(AD6&gt;AB6,1,0))</f>
        <v>0</v>
      </c>
      <c r="AF6" s="313"/>
      <c r="AG6" s="39">
        <f>IF(AH6="","",IF(AH6&gt;AJ6,1,0))</f>
        <v>1</v>
      </c>
      <c r="AH6" s="41">
        <v>15</v>
      </c>
      <c r="AI6" s="69" t="s">
        <v>14</v>
      </c>
      <c r="AJ6" s="60">
        <v>13</v>
      </c>
      <c r="AK6" s="39">
        <f>IF(AJ6="","",IF(AJ6&gt;AH6,1,0))</f>
        <v>0</v>
      </c>
      <c r="AL6" s="300"/>
      <c r="AM6" s="12" t="str">
        <f>IF(AN6="","",IF(AN6&gt;AP6,1,0))</f>
        <v/>
      </c>
      <c r="AN6" s="12"/>
      <c r="AO6" s="12" t="s">
        <v>14</v>
      </c>
      <c r="AP6" s="50"/>
      <c r="AQ6" s="12" t="str">
        <f>IF(AP6="","",IF(AP6&gt;AN6,1,0))</f>
        <v/>
      </c>
      <c r="AR6" s="303"/>
      <c r="AS6" s="45" t="str">
        <f>IF(AT6="","",IF(AT6&gt;AV6,1,0))</f>
        <v/>
      </c>
      <c r="AT6" s="47"/>
      <c r="AU6" s="45" t="s">
        <v>14</v>
      </c>
      <c r="AV6" s="47"/>
      <c r="AW6" s="45" t="str">
        <f>IF(AV6="","",IF(AV6&gt;AT6,1,0))</f>
        <v/>
      </c>
      <c r="AX6" s="303"/>
      <c r="AY6" s="45" t="str">
        <f>IF(AZ6="","",IF(AZ6&gt;BB6,1,0))</f>
        <v/>
      </c>
      <c r="AZ6" s="47"/>
      <c r="BA6" s="45" t="s">
        <v>14</v>
      </c>
      <c r="BB6" s="65"/>
      <c r="BC6" s="45" t="str">
        <f>IF(BB6="","",IF(BB6&gt;AZ6,1,0))</f>
        <v/>
      </c>
      <c r="BD6" s="303"/>
      <c r="BE6" s="45" t="str">
        <f>IF(BF6="","",IF(BF6&gt;BH6,1,0))</f>
        <v/>
      </c>
      <c r="BF6" s="47"/>
      <c r="BG6" s="45" t="s">
        <v>14</v>
      </c>
      <c r="BH6" s="65"/>
      <c r="BI6" s="45" t="str">
        <f>IF(BH6="","",IF(BH6&gt;BF6,1,0))</f>
        <v/>
      </c>
      <c r="BJ6" s="294"/>
      <c r="BK6" s="294"/>
      <c r="BL6" s="294"/>
      <c r="BM6" s="285"/>
      <c r="BN6" s="259"/>
      <c r="BO6" s="259"/>
      <c r="BP6" s="259"/>
      <c r="BQ6" s="280"/>
      <c r="BR6" s="259"/>
      <c r="BS6" s="259"/>
      <c r="BT6" s="264"/>
      <c r="BU6" s="245"/>
      <c r="BW6" s="98"/>
    </row>
    <row r="7" spans="1:77" ht="12" customHeight="1" thickBot="1" x14ac:dyDescent="0.25">
      <c r="A7" s="329"/>
      <c r="B7" s="255"/>
      <c r="C7" s="256"/>
      <c r="D7" s="256"/>
      <c r="E7" s="256"/>
      <c r="F7" s="256"/>
      <c r="G7" s="257"/>
      <c r="H7" s="366"/>
      <c r="I7" s="39">
        <f>IF(J7="","",IF(J7&gt;L7,1,0))</f>
        <v>0</v>
      </c>
      <c r="J7" s="42">
        <v>11</v>
      </c>
      <c r="K7" s="62" t="s">
        <v>14</v>
      </c>
      <c r="L7" s="61">
        <v>15</v>
      </c>
      <c r="M7" s="39">
        <f>IF(L7="","",IF(L7&gt;J7,1,0))</f>
        <v>1</v>
      </c>
      <c r="N7" s="314"/>
      <c r="O7" s="39" t="str">
        <f>IF(P7="","",IF(P7&gt;R7,1,0))</f>
        <v/>
      </c>
      <c r="P7" s="42"/>
      <c r="Q7" s="62" t="s">
        <v>14</v>
      </c>
      <c r="R7" s="61"/>
      <c r="S7" s="39" t="str">
        <f>IF(R7="","",IF(R7&gt;P7,1,0))</f>
        <v/>
      </c>
      <c r="T7" s="304"/>
      <c r="U7" s="45">
        <f>IF(V7="","",IF(V7&gt;X7,1,0))</f>
        <v>1</v>
      </c>
      <c r="V7" s="48">
        <v>15</v>
      </c>
      <c r="W7" s="66" t="s">
        <v>14</v>
      </c>
      <c r="X7" s="67">
        <v>9</v>
      </c>
      <c r="Y7" s="45">
        <f>IF(X7="","",IF(X7&gt;V7,1,0))</f>
        <v>0</v>
      </c>
      <c r="Z7" s="314"/>
      <c r="AA7" s="39">
        <f>IF(AB7="","",IF(AB7&gt;AD7,1,0))</f>
        <v>1</v>
      </c>
      <c r="AB7" s="42">
        <v>16</v>
      </c>
      <c r="AC7" s="62" t="s">
        <v>14</v>
      </c>
      <c r="AD7" s="61">
        <v>14</v>
      </c>
      <c r="AE7" s="39">
        <f>IF(AD7="","",IF(AD7&gt;AB7,1,0))</f>
        <v>0</v>
      </c>
      <c r="AF7" s="314"/>
      <c r="AG7" s="39" t="str">
        <f>IF(AH7="","",IF(AH7&gt;AJ7,1,0))</f>
        <v/>
      </c>
      <c r="AH7" s="42"/>
      <c r="AI7" s="70" t="s">
        <v>14</v>
      </c>
      <c r="AJ7" s="61"/>
      <c r="AK7" s="39" t="str">
        <f>IF(AJ7="","",IF(AJ7&gt;AH7,1,0))</f>
        <v/>
      </c>
      <c r="AL7" s="308"/>
      <c r="AM7" s="12" t="str">
        <f>IF(AN7="","",IF(AN7&gt;AP7,1,0))</f>
        <v/>
      </c>
      <c r="AN7" s="15"/>
      <c r="AO7" s="15" t="s">
        <v>14</v>
      </c>
      <c r="AP7" s="52"/>
      <c r="AQ7" s="12" t="str">
        <f>IF(AP7="","",IF(AP7&gt;AN7,1,0))</f>
        <v/>
      </c>
      <c r="AR7" s="304"/>
      <c r="AS7" s="45" t="str">
        <f>IF(AT7="","",IF(AT7&gt;AV7,1,0))</f>
        <v/>
      </c>
      <c r="AT7" s="48"/>
      <c r="AU7" s="66" t="s">
        <v>14</v>
      </c>
      <c r="AV7" s="48"/>
      <c r="AW7" s="45" t="str">
        <f>IF(AV7="","",IF(AV7&gt;AT7,1,0))</f>
        <v/>
      </c>
      <c r="AX7" s="304"/>
      <c r="AY7" s="45" t="str">
        <f>IF(AZ7="","",IF(AZ7&gt;BB7,1,0))</f>
        <v/>
      </c>
      <c r="AZ7" s="48"/>
      <c r="BA7" s="66" t="s">
        <v>14</v>
      </c>
      <c r="BB7" s="67"/>
      <c r="BC7" s="45" t="str">
        <f>IF(BB7="","",IF(BB7&gt;AZ7,1,0))</f>
        <v/>
      </c>
      <c r="BD7" s="304"/>
      <c r="BE7" s="45" t="str">
        <f>IF(BF7="","",IF(BF7&gt;BH7,1,0))</f>
        <v/>
      </c>
      <c r="BF7" s="48"/>
      <c r="BG7" s="66" t="s">
        <v>14</v>
      </c>
      <c r="BH7" s="67"/>
      <c r="BI7" s="45" t="str">
        <f>IF(BH7="","",IF(BH7&gt;BF7,1,0))</f>
        <v/>
      </c>
      <c r="BJ7" s="297"/>
      <c r="BK7" s="297"/>
      <c r="BL7" s="297"/>
      <c r="BM7" s="286"/>
      <c r="BN7" s="260"/>
      <c r="BO7" s="260"/>
      <c r="BP7" s="260"/>
      <c r="BQ7" s="281"/>
      <c r="BR7" s="260"/>
      <c r="BS7" s="260"/>
      <c r="BT7" s="265"/>
      <c r="BU7" s="246"/>
      <c r="BW7" s="98"/>
    </row>
    <row r="8" spans="1:77" ht="12" customHeight="1" x14ac:dyDescent="0.2">
      <c r="A8" s="24">
        <f>B2</f>
        <v>0</v>
      </c>
      <c r="B8" s="374" t="str">
        <f>H4</f>
        <v>⑨</v>
      </c>
      <c r="C8" s="8"/>
      <c r="D8" s="9">
        <f>L4</f>
        <v>2</v>
      </c>
      <c r="E8" s="9" t="s">
        <v>14</v>
      </c>
      <c r="F8" s="9">
        <f>I4</f>
        <v>1</v>
      </c>
      <c r="G8" s="10"/>
      <c r="H8" s="249"/>
      <c r="I8" s="250"/>
      <c r="J8" s="250"/>
      <c r="K8" s="250"/>
      <c r="L8" s="250"/>
      <c r="M8" s="251"/>
      <c r="N8" s="312" t="s">
        <v>21</v>
      </c>
      <c r="O8" s="35">
        <f>IF(P9="","",SUM(O9:O11))</f>
        <v>2</v>
      </c>
      <c r="P8" s="44"/>
      <c r="Q8" s="63" t="s">
        <v>14</v>
      </c>
      <c r="R8" s="43">
        <f>IF(R9="","",SUM(S9:S11))</f>
        <v>0</v>
      </c>
      <c r="S8" s="44"/>
      <c r="T8" s="305"/>
      <c r="U8" s="23" t="str">
        <f>IF(V9="","",SUM(U9:U11))</f>
        <v/>
      </c>
      <c r="V8" s="104"/>
      <c r="W8" s="105" t="s">
        <v>14</v>
      </c>
      <c r="X8" s="23" t="str">
        <f>IF(X9="","",SUM(Y9:Y11))</f>
        <v/>
      </c>
      <c r="Y8" s="104"/>
      <c r="Z8" s="312" t="s">
        <v>29</v>
      </c>
      <c r="AA8" s="35">
        <f>IF(AB9="","",SUM(AA9:AA11))</f>
        <v>1</v>
      </c>
      <c r="AB8" s="36"/>
      <c r="AC8" s="58" t="s">
        <v>14</v>
      </c>
      <c r="AD8" s="35">
        <f>IF(AD9="","",SUM(AE9:AE11))</f>
        <v>2</v>
      </c>
      <c r="AE8" s="36"/>
      <c r="AF8" s="312" t="s">
        <v>19</v>
      </c>
      <c r="AG8" s="35">
        <f>IF(AH9="","",SUM(AG9:AG11))</f>
        <v>0</v>
      </c>
      <c r="AH8" s="36"/>
      <c r="AI8" s="58" t="s">
        <v>14</v>
      </c>
      <c r="AJ8" s="35">
        <f>IF(AJ9="","",SUM(AK9:AK11))</f>
        <v>2</v>
      </c>
      <c r="AK8" s="36"/>
      <c r="AL8" s="302" t="s">
        <v>28</v>
      </c>
      <c r="AM8" s="43">
        <f>IF(AN9="","",SUM(AM9:AM11))</f>
        <v>2</v>
      </c>
      <c r="AN8" s="44"/>
      <c r="AO8" s="63" t="s">
        <v>14</v>
      </c>
      <c r="AP8" s="43">
        <f>IF(AP9="","",SUM(AQ9:AQ11))</f>
        <v>0</v>
      </c>
      <c r="AQ8" s="44"/>
      <c r="AR8" s="299"/>
      <c r="AS8" s="77" t="str">
        <f>IF(AT9="","",SUM(AS9:AS11))</f>
        <v/>
      </c>
      <c r="AT8" s="78"/>
      <c r="AU8" s="18" t="s">
        <v>14</v>
      </c>
      <c r="AV8" s="77" t="str">
        <f>IF(AV9="","",SUM(AW9:AW11))</f>
        <v/>
      </c>
      <c r="AW8" s="78"/>
      <c r="AX8" s="302"/>
      <c r="AY8" s="43" t="str">
        <f>IF(AZ9="","",SUM(AY9:AY11))</f>
        <v/>
      </c>
      <c r="AZ8" s="44"/>
      <c r="BA8" s="63" t="s">
        <v>14</v>
      </c>
      <c r="BB8" s="43" t="str">
        <f>IF(BB9="","",SUM(BC9:BC11))</f>
        <v/>
      </c>
      <c r="BC8" s="44"/>
      <c r="BD8" s="302"/>
      <c r="BE8" s="43" t="str">
        <f>IF(BF9="","",SUM(BE9:BE11))</f>
        <v/>
      </c>
      <c r="BF8" s="44"/>
      <c r="BG8" s="63" t="s">
        <v>14</v>
      </c>
      <c r="BH8" s="43" t="str">
        <f>IF(BH9="","",SUM(BI9:BI11))</f>
        <v/>
      </c>
      <c r="BI8" s="44"/>
      <c r="BJ8" s="296">
        <f>SUMPRODUCT((D8=2)+(O8=2)+(U8=2)+(AA8=2)+(AG8=2)+(AM8=2)+(AS8=2)+(AY8=2)+(BE8=2))</f>
        <v>3</v>
      </c>
      <c r="BK8" s="298" t="s">
        <v>14</v>
      </c>
      <c r="BL8" s="296">
        <f>SUMPRODUCT((F8=2)+(R8=2)+(X8=2)+(AD8=2)+(AJ8=2)+(AP8=2)+(AV8=2)+(BB8=2)+(BH8=2))</f>
        <v>2</v>
      </c>
      <c r="BM8" s="291">
        <f>SUM(BJ8*2)+BL8</f>
        <v>8</v>
      </c>
      <c r="BN8" s="258">
        <f>SUM(D8,,O8,U8,AA8,AG8,AM8,AS8,AY8,BE8)</f>
        <v>7</v>
      </c>
      <c r="BO8" s="258" t="s">
        <v>14</v>
      </c>
      <c r="BP8" s="258">
        <f>SUM(F8,R8,X8,AD8,AJ8,AP8,AV8,BB8,BH8)</f>
        <v>5</v>
      </c>
      <c r="BQ8" s="267">
        <f>SUM(BN8/BP8)</f>
        <v>1.4</v>
      </c>
      <c r="BR8" s="258">
        <f>SUM(J9,J10,J11,P9,P10,P11,V9,V10,V11,AB9,AB10,AB11,AH9,AH10,AH11,AN9,AN10,AN11,AT9,AT10,AT11,AZ9,AZ10,AZ11,BF9,BF10,BF11,D9,D10,D11)</f>
        <v>150</v>
      </c>
      <c r="BS8" s="258">
        <f>SUM(F9,F10,F11,L9,L10,L11,R9,R10,R11,X9,X10,X11,AD9,AD10,AD11,AJ9,AJ10,AJ11,AP9,AP10,AP11,AV9,AV10,AV11,BB9,BB10,BB11,BH9,BH10,BH11)</f>
        <v>139</v>
      </c>
      <c r="BT8" s="263">
        <f>SUM(BR8/BS8)</f>
        <v>1.079136690647482</v>
      </c>
      <c r="BU8" s="245">
        <f>$BV8</f>
        <v>4</v>
      </c>
      <c r="BV8">
        <f>RANK(BY8,BY$4:BY$43)</f>
        <v>4</v>
      </c>
      <c r="BW8" s="99">
        <f>IF(BN8=0,0,IF(BP8=0,9,BQ8))</f>
        <v>1.4</v>
      </c>
      <c r="BX8" s="100">
        <f>IF(BR8=0,0,BT8)</f>
        <v>1.079136690647482</v>
      </c>
      <c r="BY8">
        <f>BJ8+0.01*BW8+0.00001*BX8</f>
        <v>3.0140107913669061</v>
      </c>
    </row>
    <row r="9" spans="1:77" ht="12" customHeight="1" x14ac:dyDescent="0.2">
      <c r="A9" s="328" t="str">
        <f>H3</f>
        <v>スガキヤ　すーちゃん</v>
      </c>
      <c r="B9" s="375"/>
      <c r="C9" s="11">
        <f>M5</f>
        <v>0</v>
      </c>
      <c r="D9" s="12">
        <f>SUM(L5)</f>
        <v>11</v>
      </c>
      <c r="E9" s="12" t="s">
        <v>14</v>
      </c>
      <c r="F9" s="12">
        <f>SUM(J5)</f>
        <v>15</v>
      </c>
      <c r="G9" s="13">
        <f>$I$5</f>
        <v>1</v>
      </c>
      <c r="H9" s="252"/>
      <c r="I9" s="253"/>
      <c r="J9" s="253"/>
      <c r="K9" s="253"/>
      <c r="L9" s="253"/>
      <c r="M9" s="254"/>
      <c r="N9" s="313"/>
      <c r="O9" s="45">
        <f>IF(P9="","",IF(P9&gt;R9,1,0))</f>
        <v>1</v>
      </c>
      <c r="P9" s="46">
        <v>15</v>
      </c>
      <c r="Q9" s="45" t="s">
        <v>14</v>
      </c>
      <c r="R9" s="64">
        <v>9</v>
      </c>
      <c r="S9" s="45">
        <f>IF(R9="","",IF(R9&gt;P9,1,0))</f>
        <v>0</v>
      </c>
      <c r="T9" s="306"/>
      <c r="U9" s="69" t="str">
        <f>IF(V9="","",IF(V9&gt;X9,1,0))</f>
        <v/>
      </c>
      <c r="V9" s="105"/>
      <c r="W9" s="105" t="s">
        <v>14</v>
      </c>
      <c r="X9" s="54"/>
      <c r="Y9" s="69" t="str">
        <f>IF(X9="","",IF(X9&gt;V9,1,0))</f>
        <v/>
      </c>
      <c r="Z9" s="313"/>
      <c r="AA9" s="39">
        <f>IF(AB9="","",IF(AB9&gt;AD9,1,0))</f>
        <v>1</v>
      </c>
      <c r="AB9" s="40">
        <v>15</v>
      </c>
      <c r="AC9" s="69" t="s">
        <v>14</v>
      </c>
      <c r="AD9" s="59">
        <v>10</v>
      </c>
      <c r="AE9" s="39">
        <f>IF(AD9="","",IF(AD9&gt;AB9,1,0))</f>
        <v>0</v>
      </c>
      <c r="AF9" s="313"/>
      <c r="AG9" s="39">
        <f>IF(AH9="","",IF(AH9&gt;AJ9,1,0))</f>
        <v>0</v>
      </c>
      <c r="AH9" s="40">
        <v>9</v>
      </c>
      <c r="AI9" s="39" t="s">
        <v>14</v>
      </c>
      <c r="AJ9" s="59">
        <v>15</v>
      </c>
      <c r="AK9" s="39">
        <f>IF(AJ9="","",IF(AJ9&gt;AH9,1,0))</f>
        <v>1</v>
      </c>
      <c r="AL9" s="303"/>
      <c r="AM9" s="45">
        <f>IF(AN9="","",IF(AN9&gt;AP9,1,0))</f>
        <v>1</v>
      </c>
      <c r="AN9" s="46">
        <v>15</v>
      </c>
      <c r="AO9" s="45" t="s">
        <v>14</v>
      </c>
      <c r="AP9" s="64">
        <v>4</v>
      </c>
      <c r="AQ9" s="45">
        <f>IF(AP9="","",IF(AP9&gt;AN9,1,0))</f>
        <v>0</v>
      </c>
      <c r="AR9" s="300"/>
      <c r="AS9" s="12" t="str">
        <f>IF(AT9="","",IF(AT9&gt;AV9,1,0))</f>
        <v/>
      </c>
      <c r="AT9" s="18"/>
      <c r="AU9" s="12" t="s">
        <v>14</v>
      </c>
      <c r="AV9" s="81"/>
      <c r="AW9" s="12" t="str">
        <f>IF(AV9="","",IF(AV9&gt;AT9,1,0))</f>
        <v/>
      </c>
      <c r="AX9" s="303"/>
      <c r="AY9" s="45" t="str">
        <f>IF(AZ9="","",IF(AZ9&gt;BB9,1,0))</f>
        <v/>
      </c>
      <c r="AZ9" s="46"/>
      <c r="BA9" s="45" t="s">
        <v>14</v>
      </c>
      <c r="BB9" s="64"/>
      <c r="BC9" s="45" t="str">
        <f>IF(BB9="","",IF(BB9&gt;AZ9,1,0))</f>
        <v/>
      </c>
      <c r="BD9" s="303"/>
      <c r="BE9" s="45" t="str">
        <f>IF(BF9="","",IF(BF9&gt;BH9,1,0))</f>
        <v/>
      </c>
      <c r="BF9" s="46"/>
      <c r="BG9" s="45" t="s">
        <v>14</v>
      </c>
      <c r="BH9" s="64"/>
      <c r="BI9" s="45" t="str">
        <f>IF(BH9="","",IF(BH9&gt;BF9,1,0))</f>
        <v/>
      </c>
      <c r="BJ9" s="294"/>
      <c r="BK9" s="294"/>
      <c r="BL9" s="294"/>
      <c r="BM9" s="292"/>
      <c r="BN9" s="259"/>
      <c r="BO9" s="259"/>
      <c r="BP9" s="259"/>
      <c r="BQ9" s="268"/>
      <c r="BR9" s="259"/>
      <c r="BS9" s="259"/>
      <c r="BT9" s="264"/>
      <c r="BU9" s="245"/>
      <c r="BW9" s="98"/>
    </row>
    <row r="10" spans="1:77" ht="12" customHeight="1" x14ac:dyDescent="0.2">
      <c r="A10" s="328"/>
      <c r="B10" s="375"/>
      <c r="C10" s="11">
        <f>M6</f>
        <v>1</v>
      </c>
      <c r="D10" s="12">
        <f>SUM(L6)</f>
        <v>15</v>
      </c>
      <c r="E10" s="12" t="s">
        <v>14</v>
      </c>
      <c r="F10" s="12">
        <f>SUM(J6)</f>
        <v>9</v>
      </c>
      <c r="G10" s="13">
        <f>I6</f>
        <v>0</v>
      </c>
      <c r="H10" s="252"/>
      <c r="I10" s="253"/>
      <c r="J10" s="253"/>
      <c r="K10" s="253"/>
      <c r="L10" s="253"/>
      <c r="M10" s="254"/>
      <c r="N10" s="313"/>
      <c r="O10" s="45">
        <f>IF(P10="","",IF(P10&gt;R10,1,0))</f>
        <v>1</v>
      </c>
      <c r="P10" s="47">
        <v>15</v>
      </c>
      <c r="Q10" s="45" t="s">
        <v>14</v>
      </c>
      <c r="R10" s="65">
        <v>11</v>
      </c>
      <c r="S10" s="45">
        <f>IF(R10="","",IF(R10&gt;P10,1,0))</f>
        <v>0</v>
      </c>
      <c r="T10" s="306"/>
      <c r="U10" s="69" t="str">
        <f>IF(V10="","",IF(V10&gt;X10,1,0))</f>
        <v/>
      </c>
      <c r="V10" s="69"/>
      <c r="W10" s="105" t="s">
        <v>14</v>
      </c>
      <c r="X10" s="55"/>
      <c r="Y10" s="69" t="str">
        <f>IF(X10="","",IF(X10&gt;V10,1,0))</f>
        <v/>
      </c>
      <c r="Z10" s="313"/>
      <c r="AA10" s="39">
        <f>IF(AB10="","",IF(AB10&gt;AD10,1,0))</f>
        <v>0</v>
      </c>
      <c r="AB10" s="41">
        <v>5</v>
      </c>
      <c r="AC10" s="69" t="s">
        <v>14</v>
      </c>
      <c r="AD10" s="60">
        <v>15</v>
      </c>
      <c r="AE10" s="39">
        <f>IF(AD10="","",IF(AD10&gt;AB10,1,0))</f>
        <v>1</v>
      </c>
      <c r="AF10" s="313"/>
      <c r="AG10" s="39">
        <f>IF(AH10="","",IF(AH10&gt;AJ10,1,0))</f>
        <v>0</v>
      </c>
      <c r="AH10" s="41">
        <v>7</v>
      </c>
      <c r="AI10" s="39" t="s">
        <v>14</v>
      </c>
      <c r="AJ10" s="60">
        <v>15</v>
      </c>
      <c r="AK10" s="39">
        <f>IF(AJ10="","",IF(AJ10&gt;AH10,1,0))</f>
        <v>1</v>
      </c>
      <c r="AL10" s="303"/>
      <c r="AM10" s="45">
        <f>IF(AN10="","",IF(AN10&gt;AP10,1,0))</f>
        <v>1</v>
      </c>
      <c r="AN10" s="47">
        <v>15</v>
      </c>
      <c r="AO10" s="45" t="s">
        <v>14</v>
      </c>
      <c r="AP10" s="65">
        <v>10</v>
      </c>
      <c r="AQ10" s="45">
        <f>IF(AP10="","",IF(AP10&gt;AN10,1,0))</f>
        <v>0</v>
      </c>
      <c r="AR10" s="300"/>
      <c r="AS10" s="12" t="str">
        <f>IF(AT10="","",IF(AT10&gt;AV10,1,0))</f>
        <v/>
      </c>
      <c r="AT10" s="12"/>
      <c r="AU10" s="12" t="s">
        <v>14</v>
      </c>
      <c r="AV10" s="50"/>
      <c r="AW10" s="12" t="str">
        <f>IF(AV10="","",IF(AV10&gt;AT10,1,0))</f>
        <v/>
      </c>
      <c r="AX10" s="303"/>
      <c r="AY10" s="45" t="str">
        <f>IF(AZ10="","",IF(AZ10&gt;BB10,1,0))</f>
        <v/>
      </c>
      <c r="AZ10" s="47"/>
      <c r="BA10" s="45" t="s">
        <v>14</v>
      </c>
      <c r="BB10" s="65"/>
      <c r="BC10" s="45" t="str">
        <f>IF(BB10="","",IF(BB10&gt;AZ10,1,0))</f>
        <v/>
      </c>
      <c r="BD10" s="303"/>
      <c r="BE10" s="45" t="str">
        <f>IF(BF10="","",IF(BF10&gt;BH10,1,0))</f>
        <v/>
      </c>
      <c r="BF10" s="47"/>
      <c r="BG10" s="45" t="s">
        <v>14</v>
      </c>
      <c r="BH10" s="65"/>
      <c r="BI10" s="45" t="str">
        <f>IF(BH10="","",IF(BH10&gt;BF10,1,0))</f>
        <v/>
      </c>
      <c r="BJ10" s="294"/>
      <c r="BK10" s="294"/>
      <c r="BL10" s="294"/>
      <c r="BM10" s="292"/>
      <c r="BN10" s="259"/>
      <c r="BO10" s="259"/>
      <c r="BP10" s="259"/>
      <c r="BQ10" s="268"/>
      <c r="BR10" s="259"/>
      <c r="BS10" s="259"/>
      <c r="BT10" s="264"/>
      <c r="BU10" s="245"/>
      <c r="BW10" s="98"/>
    </row>
    <row r="11" spans="1:77" ht="12" customHeight="1" thickBot="1" x14ac:dyDescent="0.25">
      <c r="A11" s="329"/>
      <c r="B11" s="376"/>
      <c r="C11" s="14">
        <f>M7</f>
        <v>1</v>
      </c>
      <c r="D11" s="15">
        <f>SUM(L7)</f>
        <v>15</v>
      </c>
      <c r="E11" s="15" t="s">
        <v>14</v>
      </c>
      <c r="F11" s="15">
        <f>SUM(J7)</f>
        <v>11</v>
      </c>
      <c r="G11" s="16">
        <f>I7</f>
        <v>0</v>
      </c>
      <c r="H11" s="255"/>
      <c r="I11" s="256"/>
      <c r="J11" s="256"/>
      <c r="K11" s="256"/>
      <c r="L11" s="256"/>
      <c r="M11" s="257"/>
      <c r="N11" s="314"/>
      <c r="O11" s="45" t="str">
        <f>IF(P11="","",IF(P11&gt;R11,1,0))</f>
        <v/>
      </c>
      <c r="P11" s="48"/>
      <c r="Q11" s="66" t="s">
        <v>14</v>
      </c>
      <c r="R11" s="67"/>
      <c r="S11" s="45" t="str">
        <f>IF(R11="","",IF(R11&gt;P11,1,0))</f>
        <v/>
      </c>
      <c r="T11" s="315"/>
      <c r="U11" s="69" t="str">
        <f>IF(V11="","",IF(V11&gt;X11,1,0))</f>
        <v/>
      </c>
      <c r="V11" s="70"/>
      <c r="W11" s="70" t="s">
        <v>14</v>
      </c>
      <c r="X11" s="56"/>
      <c r="Y11" s="69" t="str">
        <f>IF(X11="","",IF(X11&gt;V11,1,0))</f>
        <v/>
      </c>
      <c r="Z11" s="314"/>
      <c r="AA11" s="39">
        <f>IF(AB11="","",IF(AB11&gt;AD11,1,0))</f>
        <v>0</v>
      </c>
      <c r="AB11" s="42">
        <v>13</v>
      </c>
      <c r="AC11" s="70" t="s">
        <v>14</v>
      </c>
      <c r="AD11" s="61">
        <v>15</v>
      </c>
      <c r="AE11" s="39">
        <f>IF(AD11="","",IF(AD11&gt;AB11,1,0))</f>
        <v>1</v>
      </c>
      <c r="AF11" s="314"/>
      <c r="AG11" s="39" t="str">
        <f>IF(AH11="","",IF(AH11&gt;AJ11,1,0))</f>
        <v/>
      </c>
      <c r="AH11" s="42"/>
      <c r="AI11" s="62" t="s">
        <v>14</v>
      </c>
      <c r="AJ11" s="61"/>
      <c r="AK11" s="39" t="str">
        <f>IF(AJ11="","",IF(AJ11&gt;AH11,1,0))</f>
        <v/>
      </c>
      <c r="AL11" s="304"/>
      <c r="AM11" s="45" t="str">
        <f>IF(AN11="","",IF(AN11&gt;AP11,1,0))</f>
        <v/>
      </c>
      <c r="AN11" s="48"/>
      <c r="AO11" s="66" t="s">
        <v>14</v>
      </c>
      <c r="AP11" s="67"/>
      <c r="AQ11" s="45" t="str">
        <f>IF(AP11="","",IF(AP11&gt;AN11,1,0))</f>
        <v/>
      </c>
      <c r="AR11" s="308"/>
      <c r="AS11" s="12" t="str">
        <f>IF(AT11="","",IF(AT11&gt;AV11,1,0))</f>
        <v/>
      </c>
      <c r="AT11" s="15"/>
      <c r="AU11" s="15" t="s">
        <v>14</v>
      </c>
      <c r="AV11" s="52"/>
      <c r="AW11" s="12" t="str">
        <f>IF(AV11="","",IF(AV11&gt;AT11,1,0))</f>
        <v/>
      </c>
      <c r="AX11" s="304"/>
      <c r="AY11" s="45" t="str">
        <f>IF(AZ11="","",IF(AZ11&gt;BB11,1,0))</f>
        <v/>
      </c>
      <c r="AZ11" s="48"/>
      <c r="BA11" s="66" t="s">
        <v>14</v>
      </c>
      <c r="BB11" s="67"/>
      <c r="BC11" s="45" t="str">
        <f>IF(BB11="","",IF(BB11&gt;AZ11,1,0))</f>
        <v/>
      </c>
      <c r="BD11" s="304"/>
      <c r="BE11" s="45" t="str">
        <f>IF(BF11="","",IF(BF11&gt;BH11,1,0))</f>
        <v/>
      </c>
      <c r="BF11" s="48"/>
      <c r="BG11" s="66" t="s">
        <v>14</v>
      </c>
      <c r="BH11" s="67"/>
      <c r="BI11" s="45" t="str">
        <f>IF(BH11="","",IF(BH11&gt;BF11,1,0))</f>
        <v/>
      </c>
      <c r="BJ11" s="297"/>
      <c r="BK11" s="297"/>
      <c r="BL11" s="297"/>
      <c r="BM11" s="293"/>
      <c r="BN11" s="260"/>
      <c r="BO11" s="260"/>
      <c r="BP11" s="260"/>
      <c r="BQ11" s="269"/>
      <c r="BR11" s="260"/>
      <c r="BS11" s="260"/>
      <c r="BT11" s="265"/>
      <c r="BU11" s="246"/>
      <c r="BW11" s="98"/>
    </row>
    <row r="12" spans="1:77" ht="12" customHeight="1" x14ac:dyDescent="0.2">
      <c r="A12" s="24">
        <f>H2</f>
        <v>0</v>
      </c>
      <c r="B12" s="377" t="str">
        <f>N4</f>
        <v>⑤</v>
      </c>
      <c r="C12" s="17"/>
      <c r="D12" s="18">
        <f>$R$4</f>
        <v>0</v>
      </c>
      <c r="E12" s="18" t="s">
        <v>14</v>
      </c>
      <c r="F12" s="18">
        <f>O4</f>
        <v>2</v>
      </c>
      <c r="G12" s="19"/>
      <c r="H12" s="344" t="str">
        <f>N8</f>
        <v>②</v>
      </c>
      <c r="I12" s="9"/>
      <c r="J12" s="9">
        <f>R8</f>
        <v>0</v>
      </c>
      <c r="K12" s="49" t="s">
        <v>14</v>
      </c>
      <c r="L12" s="18">
        <f>O8</f>
        <v>2</v>
      </c>
      <c r="M12" s="10"/>
      <c r="N12" s="249"/>
      <c r="O12" s="250"/>
      <c r="P12" s="250"/>
      <c r="Q12" s="250"/>
      <c r="R12" s="250"/>
      <c r="S12" s="251"/>
      <c r="T12" s="312" t="s">
        <v>24</v>
      </c>
      <c r="U12" s="43">
        <f>IF(V13="","",SUM(U13:U15))</f>
        <v>1</v>
      </c>
      <c r="V12" s="44"/>
      <c r="W12" s="63" t="s">
        <v>14</v>
      </c>
      <c r="X12" s="43">
        <f>IF(X13="","",SUM(Y13:Y15))</f>
        <v>2</v>
      </c>
      <c r="Y12" s="44"/>
      <c r="Z12" s="312" t="s">
        <v>30</v>
      </c>
      <c r="AA12" s="35">
        <f>IF(AB13="","",SUM(AA13:AA15))</f>
        <v>1</v>
      </c>
      <c r="AB12" s="36"/>
      <c r="AC12" s="58" t="s">
        <v>14</v>
      </c>
      <c r="AD12" s="35">
        <f>IF(AD13="","",SUM(AE13:AE15))</f>
        <v>2</v>
      </c>
      <c r="AE12" s="36"/>
      <c r="AF12" s="299"/>
      <c r="AG12" s="77" t="str">
        <f>IF(AH13="","",SUM(AG13:AG15))</f>
        <v/>
      </c>
      <c r="AH12" s="78"/>
      <c r="AI12" s="18" t="s">
        <v>14</v>
      </c>
      <c r="AJ12" s="77" t="str">
        <f>IF(AJ13="","",SUM(AK13:AK15))</f>
        <v/>
      </c>
      <c r="AK12" s="78"/>
      <c r="AL12" s="312" t="s">
        <v>20</v>
      </c>
      <c r="AM12" s="35">
        <f>IF(AN13="","",SUM(AM13:AM15))</f>
        <v>2</v>
      </c>
      <c r="AN12" s="36"/>
      <c r="AO12" s="58" t="s">
        <v>14</v>
      </c>
      <c r="AP12" s="35">
        <f>IF(AP13="","",SUM(AQ13:AQ15))</f>
        <v>0</v>
      </c>
      <c r="AQ12" s="36"/>
      <c r="AR12" s="302"/>
      <c r="AS12" s="43" t="str">
        <f>IF(AT13="","",SUM(AS13:AS15))</f>
        <v/>
      </c>
      <c r="AT12" s="44"/>
      <c r="AU12" s="63" t="s">
        <v>14</v>
      </c>
      <c r="AV12" s="43" t="str">
        <f>IF(AV13="","",SUM(AW13:AW15))</f>
        <v/>
      </c>
      <c r="AW12" s="44"/>
      <c r="AX12" s="302"/>
      <c r="AY12" s="43" t="str">
        <f>IF(AZ13="","",SUM(AY13:AY15))</f>
        <v/>
      </c>
      <c r="AZ12" s="44"/>
      <c r="BA12" s="63" t="s">
        <v>14</v>
      </c>
      <c r="BB12" s="43" t="str">
        <f>IF(BB13="","",SUM(BC13:BC15))</f>
        <v/>
      </c>
      <c r="BC12" s="44"/>
      <c r="BD12" s="302"/>
      <c r="BE12" s="43" t="str">
        <f>IF(BF13="","",SUM(BE13:BE15))</f>
        <v/>
      </c>
      <c r="BF12" s="44"/>
      <c r="BG12" s="63" t="s">
        <v>14</v>
      </c>
      <c r="BH12" s="43" t="str">
        <f>IF(BH13="","",SUM(BI13:BI15))</f>
        <v/>
      </c>
      <c r="BI12" s="44"/>
      <c r="BJ12" s="296">
        <f>SUMPRODUCT((J12=2)+(D12=2)+(U12=2)+(AA12=2)+(AG12=2)+(AM12=2)+(AS12=2)+(AY12=2)+(BE12=2))</f>
        <v>1</v>
      </c>
      <c r="BK12" s="298" t="s">
        <v>14</v>
      </c>
      <c r="BL12" s="296">
        <f>SUMPRODUCT((L12=2)+(F12=2)+(X12=2)+(AD12=2)+(AJ12=2)+(AP12=2)+(AV12=2)+(BB12=2)+(BH12=2))</f>
        <v>4</v>
      </c>
      <c r="BM12" s="284">
        <f>SUM(BJ12*2)+BL12</f>
        <v>6</v>
      </c>
      <c r="BN12" s="258">
        <f>SUM(D12,J12,O12,U12,AA12,AG12,AM12,AS12,AY12,BE12)</f>
        <v>4</v>
      </c>
      <c r="BO12" s="258" t="s">
        <v>14</v>
      </c>
      <c r="BP12" s="258">
        <f>SUM(F12,L12,X12,AD12,AJ12,AP12,AV12,BB12,BH12)</f>
        <v>8</v>
      </c>
      <c r="BQ12" s="267">
        <f>SUM(BN12/BP12)</f>
        <v>0.5</v>
      </c>
      <c r="BR12" s="258">
        <f>SUM(J13,J14,J15,P13,P14,P15,V13,V14,V15,AB13,AB14,AB15,AH13,AH14,AH15,AN13,AN14,AN15,AT13,AT14,AT15,AZ13,AZ14,AZ15,BF13,BF14,BF15,D13,D14,D15)</f>
        <v>134</v>
      </c>
      <c r="BS12" s="258">
        <f>SUM(F13,F14,F15,L13,L14,L15,R13,R14,R15,X13,X14,X15,AD13,AD14,AD15,AJ13,AJ14,AJ15,AP13,AP14,AP15,AV13,AV14,AV15,BB13,BB14,BB15,BH13,BH14,BH15)</f>
        <v>165</v>
      </c>
      <c r="BT12" s="263">
        <f>SUM(BR12/BS12)</f>
        <v>0.81212121212121213</v>
      </c>
      <c r="BU12" s="245">
        <f>$BV12</f>
        <v>6</v>
      </c>
      <c r="BV12">
        <f>RANK(BY12,BY$4:BY$43)</f>
        <v>6</v>
      </c>
      <c r="BW12" s="98">
        <f>IF(BN12=0,0,IF(BP12=0,9,BQ12))</f>
        <v>0.5</v>
      </c>
      <c r="BX12">
        <f>IF(BR12=0,0,BT12)</f>
        <v>0.81212121212121213</v>
      </c>
      <c r="BY12">
        <f>BJ12+0.01*BW12+0.00001*BX12</f>
        <v>1.0050081212121211</v>
      </c>
    </row>
    <row r="13" spans="1:77" ht="12" customHeight="1" x14ac:dyDescent="0.2">
      <c r="A13" s="328" t="str">
        <f>N3</f>
        <v>ペガサス</v>
      </c>
      <c r="B13" s="375"/>
      <c r="C13" s="11">
        <f>S5</f>
        <v>0</v>
      </c>
      <c r="D13" s="12">
        <f>R5</f>
        <v>7</v>
      </c>
      <c r="E13" s="12">
        <f>R3</f>
        <v>0</v>
      </c>
      <c r="F13" s="12">
        <f>SUM(P5)</f>
        <v>15</v>
      </c>
      <c r="G13" s="13">
        <f>O5</f>
        <v>1</v>
      </c>
      <c r="H13" s="345"/>
      <c r="I13" s="12">
        <f>S9</f>
        <v>0</v>
      </c>
      <c r="J13" s="12">
        <f>R9</f>
        <v>9</v>
      </c>
      <c r="K13" s="12" t="s">
        <v>14</v>
      </c>
      <c r="L13" s="50">
        <f>P9</f>
        <v>15</v>
      </c>
      <c r="M13" s="51">
        <f>O9</f>
        <v>1</v>
      </c>
      <c r="N13" s="252"/>
      <c r="O13" s="253"/>
      <c r="P13" s="253"/>
      <c r="Q13" s="253"/>
      <c r="R13" s="253"/>
      <c r="S13" s="254"/>
      <c r="T13" s="313"/>
      <c r="U13" s="45">
        <f>IF(V13="","",IF(V13&gt;X13,1,0))</f>
        <v>0</v>
      </c>
      <c r="V13" s="46">
        <v>10</v>
      </c>
      <c r="W13" s="45" t="s">
        <v>14</v>
      </c>
      <c r="X13" s="64">
        <v>15</v>
      </c>
      <c r="Y13" s="45">
        <f>IF(X13="","",IF(X13&gt;V13,1,0))</f>
        <v>1</v>
      </c>
      <c r="Z13" s="313"/>
      <c r="AA13" s="39">
        <f>IF(AB13="","",IF(AB13&gt;AD13,1,0))</f>
        <v>0</v>
      </c>
      <c r="AB13" s="40">
        <v>6</v>
      </c>
      <c r="AC13" s="69" t="s">
        <v>14</v>
      </c>
      <c r="AD13" s="59">
        <v>15</v>
      </c>
      <c r="AE13" s="39">
        <f>IF(AD13="","",IF(AD13&gt;AB13,1,0))</f>
        <v>1</v>
      </c>
      <c r="AF13" s="300"/>
      <c r="AG13" s="12"/>
      <c r="AH13" s="18"/>
      <c r="AI13" s="12" t="s">
        <v>14</v>
      </c>
      <c r="AJ13" s="81"/>
      <c r="AK13" s="12" t="str">
        <f>IF(AJ13="","",IF(AJ13&gt;AH13,1,0))</f>
        <v/>
      </c>
      <c r="AL13" s="313"/>
      <c r="AM13" s="39">
        <f>IF(AN13="","",IF(AN13&gt;AP13,1,0))</f>
        <v>1</v>
      </c>
      <c r="AN13" s="40">
        <v>15</v>
      </c>
      <c r="AO13" s="39" t="s">
        <v>14</v>
      </c>
      <c r="AP13" s="59">
        <v>9</v>
      </c>
      <c r="AQ13" s="39">
        <f>IF(AP13="","",IF(AP13&gt;AN13,1,0))</f>
        <v>0</v>
      </c>
      <c r="AR13" s="303"/>
      <c r="AS13" s="45" t="str">
        <f>IF(AT13="","",IF(AT13&gt;AV13,1,0))</f>
        <v/>
      </c>
      <c r="AT13" s="46"/>
      <c r="AU13" s="45" t="s">
        <v>14</v>
      </c>
      <c r="AV13" s="64"/>
      <c r="AW13" s="45" t="str">
        <f>IF(AV13="","",IF(AV13&gt;AT13,1,0))</f>
        <v/>
      </c>
      <c r="AX13" s="303"/>
      <c r="AY13" s="45" t="str">
        <f>IF(AZ13="","",IF(AZ13&gt;BB13,1,0))</f>
        <v/>
      </c>
      <c r="AZ13" s="46"/>
      <c r="BA13" s="45" t="s">
        <v>14</v>
      </c>
      <c r="BB13" s="64"/>
      <c r="BC13" s="45" t="str">
        <f>IF(BB13="","",IF(BB13&gt;AZ13,1,0))</f>
        <v/>
      </c>
      <c r="BD13" s="303"/>
      <c r="BE13" s="45" t="str">
        <f>IF(BF13="","",IF(BF13&gt;BH13,1,0))</f>
        <v/>
      </c>
      <c r="BF13" s="46"/>
      <c r="BG13" s="45" t="s">
        <v>14</v>
      </c>
      <c r="BH13" s="64"/>
      <c r="BI13" s="45" t="str">
        <f>IF(BH13="","",IF(BH13&gt;BF13,1,0))</f>
        <v/>
      </c>
      <c r="BJ13" s="294"/>
      <c r="BK13" s="294"/>
      <c r="BL13" s="294"/>
      <c r="BM13" s="285"/>
      <c r="BN13" s="259"/>
      <c r="BO13" s="259"/>
      <c r="BP13" s="259"/>
      <c r="BQ13" s="268"/>
      <c r="BR13" s="259"/>
      <c r="BS13" s="259"/>
      <c r="BT13" s="264"/>
      <c r="BU13" s="245"/>
      <c r="BW13" s="98"/>
    </row>
    <row r="14" spans="1:77" ht="12" customHeight="1" x14ac:dyDescent="0.2">
      <c r="A14" s="328"/>
      <c r="B14" s="375"/>
      <c r="C14" s="11">
        <f>S6</f>
        <v>0</v>
      </c>
      <c r="D14" s="12">
        <f>R6</f>
        <v>12</v>
      </c>
      <c r="E14" s="12" t="s">
        <v>14</v>
      </c>
      <c r="F14" s="12">
        <f>SUM(P6)</f>
        <v>15</v>
      </c>
      <c r="G14" s="13">
        <f>O6</f>
        <v>1</v>
      </c>
      <c r="H14" s="345"/>
      <c r="I14" s="12">
        <f>S10</f>
        <v>0</v>
      </c>
      <c r="J14" s="12">
        <f>R10</f>
        <v>11</v>
      </c>
      <c r="K14" s="12" t="s">
        <v>14</v>
      </c>
      <c r="L14" s="50">
        <f>P10</f>
        <v>15</v>
      </c>
      <c r="M14" s="19">
        <f>O10</f>
        <v>1</v>
      </c>
      <c r="N14" s="252"/>
      <c r="O14" s="253"/>
      <c r="P14" s="253"/>
      <c r="Q14" s="253"/>
      <c r="R14" s="253"/>
      <c r="S14" s="254"/>
      <c r="T14" s="313"/>
      <c r="U14" s="45">
        <f>IF(V14="","",IF(V14&gt;X14,1,0))</f>
        <v>1</v>
      </c>
      <c r="V14" s="47">
        <v>15</v>
      </c>
      <c r="W14" s="45" t="s">
        <v>14</v>
      </c>
      <c r="X14" s="65">
        <v>12</v>
      </c>
      <c r="Y14" s="45">
        <f>IF(X14="","",IF(X14&gt;V14,1,0))</f>
        <v>0</v>
      </c>
      <c r="Z14" s="313"/>
      <c r="AA14" s="39">
        <f>IF(AB14="","",IF(AB14&gt;AD14,1,0))</f>
        <v>1</v>
      </c>
      <c r="AB14" s="41">
        <v>15</v>
      </c>
      <c r="AC14" s="69" t="s">
        <v>14</v>
      </c>
      <c r="AD14" s="60">
        <v>13</v>
      </c>
      <c r="AE14" s="39">
        <f>IF(AD14="","",IF(AD14&gt;AB14,1,0))</f>
        <v>0</v>
      </c>
      <c r="AF14" s="300"/>
      <c r="AG14" s="12"/>
      <c r="AH14" s="12"/>
      <c r="AI14" s="12" t="s">
        <v>14</v>
      </c>
      <c r="AJ14" s="50"/>
      <c r="AK14" s="12" t="str">
        <f>IF(AJ14="","",IF(AJ14&gt;AH14,1,0))</f>
        <v/>
      </c>
      <c r="AL14" s="313"/>
      <c r="AM14" s="39">
        <f>IF(AN14="","",IF(AN14&gt;AP14,1,0))</f>
        <v>1</v>
      </c>
      <c r="AN14" s="41">
        <v>15</v>
      </c>
      <c r="AO14" s="39" t="s">
        <v>14</v>
      </c>
      <c r="AP14" s="60">
        <v>11</v>
      </c>
      <c r="AQ14" s="39">
        <f>IF(AP14="","",IF(AP14&gt;AN14,1,0))</f>
        <v>0</v>
      </c>
      <c r="AR14" s="303"/>
      <c r="AS14" s="45" t="str">
        <f>IF(AT14="","",IF(AT14&gt;AV14,1,0))</f>
        <v/>
      </c>
      <c r="AT14" s="47"/>
      <c r="AU14" s="45" t="s">
        <v>14</v>
      </c>
      <c r="AV14" s="65"/>
      <c r="AW14" s="45" t="str">
        <f>IF(AV14="","",IF(AV14&gt;AT14,1,0))</f>
        <v/>
      </c>
      <c r="AX14" s="303"/>
      <c r="AY14" s="45" t="str">
        <f>IF(AZ14="","",IF(AZ14&gt;BB14,1,0))</f>
        <v/>
      </c>
      <c r="AZ14" s="47"/>
      <c r="BA14" s="45" t="s">
        <v>14</v>
      </c>
      <c r="BB14" s="65"/>
      <c r="BC14" s="45" t="str">
        <f>IF(BB14="","",IF(BB14&gt;AZ14,1,0))</f>
        <v/>
      </c>
      <c r="BD14" s="303"/>
      <c r="BE14" s="45" t="str">
        <f>IF(BF14="","",IF(BF14&gt;BH14,1,0))</f>
        <v/>
      </c>
      <c r="BF14" s="47"/>
      <c r="BG14" s="45" t="s">
        <v>14</v>
      </c>
      <c r="BH14" s="65"/>
      <c r="BI14" s="45" t="str">
        <f>IF(BH14="","",IF(BH14&gt;BF14,1,0))</f>
        <v/>
      </c>
      <c r="BJ14" s="294"/>
      <c r="BK14" s="294"/>
      <c r="BL14" s="294"/>
      <c r="BM14" s="285"/>
      <c r="BN14" s="259"/>
      <c r="BO14" s="259"/>
      <c r="BP14" s="259"/>
      <c r="BQ14" s="268"/>
      <c r="BR14" s="259"/>
      <c r="BS14" s="259"/>
      <c r="BT14" s="264"/>
      <c r="BU14" s="245"/>
      <c r="BW14" s="98"/>
    </row>
    <row r="15" spans="1:77" ht="12" customHeight="1" thickBot="1" x14ac:dyDescent="0.25">
      <c r="A15" s="329"/>
      <c r="B15" s="378"/>
      <c r="C15" s="20" t="str">
        <f>S7</f>
        <v/>
      </c>
      <c r="D15" s="21">
        <f>R7</f>
        <v>0</v>
      </c>
      <c r="E15" s="21" t="s">
        <v>14</v>
      </c>
      <c r="F15" s="21">
        <f>SUM(P7)</f>
        <v>0</v>
      </c>
      <c r="G15" s="22" t="str">
        <f>O7</f>
        <v/>
      </c>
      <c r="H15" s="346"/>
      <c r="I15" s="15" t="str">
        <f>S11</f>
        <v/>
      </c>
      <c r="J15" s="15">
        <f>R11</f>
        <v>0</v>
      </c>
      <c r="K15" s="15" t="s">
        <v>14</v>
      </c>
      <c r="L15" s="52">
        <f>P11</f>
        <v>0</v>
      </c>
      <c r="M15" s="53" t="str">
        <f>O11</f>
        <v/>
      </c>
      <c r="N15" s="255"/>
      <c r="O15" s="256"/>
      <c r="P15" s="256"/>
      <c r="Q15" s="256"/>
      <c r="R15" s="256"/>
      <c r="S15" s="257"/>
      <c r="T15" s="314"/>
      <c r="U15" s="45">
        <f>IF(V15="","",IF(V15&gt;X15,1,0))</f>
        <v>0</v>
      </c>
      <c r="V15" s="48">
        <v>7</v>
      </c>
      <c r="W15" s="45" t="s">
        <v>14</v>
      </c>
      <c r="X15" s="67">
        <v>15</v>
      </c>
      <c r="Y15" s="45">
        <f>IF(X15="","",IF(X15&gt;V15,1,0))</f>
        <v>1</v>
      </c>
      <c r="Z15" s="314"/>
      <c r="AA15" s="39">
        <f>IF(AB15="","",IF(AB15&gt;AD15,1,0))</f>
        <v>0</v>
      </c>
      <c r="AB15" s="42">
        <v>12</v>
      </c>
      <c r="AC15" s="70" t="s">
        <v>14</v>
      </c>
      <c r="AD15" s="61">
        <v>15</v>
      </c>
      <c r="AE15" s="39">
        <f>IF(AD15="","",IF(AD15&gt;AB15,1,0))</f>
        <v>1</v>
      </c>
      <c r="AF15" s="308"/>
      <c r="AG15" s="12" t="str">
        <f>IF(AH15="","",IF(AH15&gt;AJ15,1,0))</f>
        <v/>
      </c>
      <c r="AH15" s="15"/>
      <c r="AI15" s="15" t="s">
        <v>14</v>
      </c>
      <c r="AJ15" s="52"/>
      <c r="AK15" s="12" t="str">
        <f>IF(AJ15="","",IF(AJ15&gt;AH15,1,0))</f>
        <v/>
      </c>
      <c r="AL15" s="314"/>
      <c r="AM15" s="39" t="str">
        <f>IF(AN15="","",IF(AN15&gt;AP15,1,0))</f>
        <v/>
      </c>
      <c r="AN15" s="42"/>
      <c r="AO15" s="62" t="s">
        <v>14</v>
      </c>
      <c r="AP15" s="61"/>
      <c r="AQ15" s="39" t="str">
        <f>IF(AP15="","",IF(AP15&gt;AN15,1,0))</f>
        <v/>
      </c>
      <c r="AR15" s="304"/>
      <c r="AS15" s="45" t="str">
        <f>IF(AT15="","",IF(AT15&gt;AV15,1,0))</f>
        <v/>
      </c>
      <c r="AT15" s="48"/>
      <c r="AU15" s="66" t="s">
        <v>14</v>
      </c>
      <c r="AV15" s="67"/>
      <c r="AW15" s="45" t="str">
        <f>IF(AV15="","",IF(AV15&gt;AT15,1,0))</f>
        <v/>
      </c>
      <c r="AX15" s="304"/>
      <c r="AY15" s="45" t="str">
        <f>IF(AZ15="","",IF(AZ15&gt;BB15,1,0))</f>
        <v/>
      </c>
      <c r="AZ15" s="48"/>
      <c r="BA15" s="66" t="s">
        <v>14</v>
      </c>
      <c r="BB15" s="67"/>
      <c r="BC15" s="45" t="str">
        <f>IF(BB15="","",IF(BB15&gt;AZ15,1,0))</f>
        <v/>
      </c>
      <c r="BD15" s="304"/>
      <c r="BE15" s="45" t="str">
        <f>IF(BF15="","",IF(BF15&gt;BH15,1,0))</f>
        <v/>
      </c>
      <c r="BF15" s="48"/>
      <c r="BG15" s="66" t="s">
        <v>14</v>
      </c>
      <c r="BH15" s="67"/>
      <c r="BI15" s="45" t="str">
        <f>IF(BH15="","",IF(BH15&gt;BF15,1,0))</f>
        <v/>
      </c>
      <c r="BJ15" s="297"/>
      <c r="BK15" s="297"/>
      <c r="BL15" s="297"/>
      <c r="BM15" s="286"/>
      <c r="BN15" s="260"/>
      <c r="BO15" s="260"/>
      <c r="BP15" s="260"/>
      <c r="BQ15" s="269"/>
      <c r="BR15" s="260"/>
      <c r="BS15" s="260"/>
      <c r="BT15" s="265"/>
      <c r="BU15" s="246"/>
      <c r="BW15" s="98"/>
    </row>
    <row r="16" spans="1:77" ht="12" customHeight="1" x14ac:dyDescent="0.2">
      <c r="A16" s="24">
        <f>N2</f>
        <v>0</v>
      </c>
      <c r="B16" s="374" t="str">
        <f>T4</f>
        <v>①</v>
      </c>
      <c r="C16" s="8"/>
      <c r="D16" s="9">
        <f>X4</f>
        <v>1</v>
      </c>
      <c r="E16" s="9" t="s">
        <v>14</v>
      </c>
      <c r="F16" s="9">
        <f>U4</f>
        <v>2</v>
      </c>
      <c r="G16" s="10"/>
      <c r="H16" s="319">
        <f>$T$8</f>
        <v>0</v>
      </c>
      <c r="I16" s="9"/>
      <c r="J16" s="9" t="str">
        <f>X8</f>
        <v/>
      </c>
      <c r="K16" s="9" t="s">
        <v>14</v>
      </c>
      <c r="L16" s="23">
        <f>SUM(U8)</f>
        <v>0</v>
      </c>
      <c r="M16" s="10"/>
      <c r="N16" s="305" t="str">
        <f>T12</f>
        <v>⑧</v>
      </c>
      <c r="O16" s="9"/>
      <c r="P16" s="9">
        <f>X12</f>
        <v>2</v>
      </c>
      <c r="Q16" s="9" t="s">
        <v>14</v>
      </c>
      <c r="R16" s="49">
        <f>U12</f>
        <v>1</v>
      </c>
      <c r="S16" s="10"/>
      <c r="T16" s="249"/>
      <c r="U16" s="250"/>
      <c r="V16" s="250"/>
      <c r="W16" s="250"/>
      <c r="X16" s="250"/>
      <c r="Y16" s="251"/>
      <c r="Z16" s="312" t="s">
        <v>17</v>
      </c>
      <c r="AA16" s="35">
        <f>IF(AB17="","",SUM(AA17:AA19))</f>
        <v>1</v>
      </c>
      <c r="AB16" s="36"/>
      <c r="AC16" s="58" t="s">
        <v>14</v>
      </c>
      <c r="AD16" s="35">
        <f>IF(AD17="","",SUM(AE17:AE19))</f>
        <v>2</v>
      </c>
      <c r="AE16" s="36"/>
      <c r="AF16" s="312" t="s">
        <v>26</v>
      </c>
      <c r="AG16" s="35">
        <f>IF(AH17="","",SUM(AG17:AG19))</f>
        <v>2</v>
      </c>
      <c r="AH16" s="36"/>
      <c r="AI16" s="58" t="s">
        <v>14</v>
      </c>
      <c r="AJ16" s="35">
        <f>IF(AJ17="","",SUM(AK17:AK19))</f>
        <v>0</v>
      </c>
      <c r="AK16" s="36"/>
      <c r="AL16" s="312" t="s">
        <v>32</v>
      </c>
      <c r="AM16" s="35">
        <f>IF(AN17="","",SUM(AM17:AM19))</f>
        <v>2</v>
      </c>
      <c r="AN16" s="36"/>
      <c r="AO16" s="58" t="s">
        <v>14</v>
      </c>
      <c r="AP16" s="35">
        <f>IF(AP17="","",SUM(AQ17:AQ19))</f>
        <v>0</v>
      </c>
      <c r="AQ16" s="36"/>
      <c r="AR16" s="299"/>
      <c r="AS16" s="77" t="str">
        <f>IF(AT17="","",SUM(AS17:AS19))</f>
        <v/>
      </c>
      <c r="AT16" s="78"/>
      <c r="AU16" s="18" t="s">
        <v>14</v>
      </c>
      <c r="AV16" s="77" t="str">
        <f>IF(AV17="","",SUM(AW17:AW19))</f>
        <v/>
      </c>
      <c r="AW16" s="78"/>
      <c r="AX16" s="302"/>
      <c r="AY16" s="43" t="str">
        <f>IF(AZ17="","",SUM(AY17:AY19))</f>
        <v/>
      </c>
      <c r="AZ16" s="44"/>
      <c r="BA16" s="63" t="s">
        <v>14</v>
      </c>
      <c r="BB16" s="43" t="str">
        <f>IF(BB17="","",SUM(BC17:BC19))</f>
        <v/>
      </c>
      <c r="BC16" s="44"/>
      <c r="BD16" s="302"/>
      <c r="BE16" s="43" t="str">
        <f>IF(BF17="","",SUM(BE17:BE19))</f>
        <v/>
      </c>
      <c r="BF16" s="44"/>
      <c r="BG16" s="63" t="s">
        <v>14</v>
      </c>
      <c r="BH16" s="43" t="str">
        <f>IF(BH17="","",SUM(BI17:BI19))</f>
        <v/>
      </c>
      <c r="BI16" s="44"/>
      <c r="BJ16" s="296">
        <f>SUMPRODUCT((J16=2)+(P16=2)+(D16=2)+(AA16=2)+(AG16=2)+(AM16=2)+(AS16=2)+(AY16=2)+(BE16=2))</f>
        <v>3</v>
      </c>
      <c r="BK16" s="298" t="s">
        <v>14</v>
      </c>
      <c r="BL16" s="296">
        <f>SUMPRODUCT((L16=2)+(R16=2)+(F16=2)+(AD16=2)+(AJ16=2)+(AP16=2)+(AV16=2)+(BB16=2)+(BH16=2))</f>
        <v>2</v>
      </c>
      <c r="BM16" s="284">
        <f>SUM(BJ16*2)+BL16</f>
        <v>8</v>
      </c>
      <c r="BN16" s="258">
        <f>SUM(D16,J16,P16,U16,AA16,AG16,AM16,AS16,AY16,BE16)</f>
        <v>8</v>
      </c>
      <c r="BO16" s="258" t="s">
        <v>14</v>
      </c>
      <c r="BP16" s="258">
        <f>SUM(F16,L16,R16,AD16,AJ16,AP16,AV16,BB16,BH16)</f>
        <v>5</v>
      </c>
      <c r="BQ16" s="267">
        <f>SUM(BN16/BP16)</f>
        <v>1.6</v>
      </c>
      <c r="BR16" s="258">
        <f>SUM(J17,J18,J19,P17,P18,P19,V17,V18,V19,AB17,AB18,AB19,AH17,AH18,AH19,AN17,AN18,AN19,AT17,AT18,AT19,AZ17,AZ18,AZ19,BF17,BF18,BF19,D17,D18,D19)</f>
        <v>168</v>
      </c>
      <c r="BS16" s="258">
        <f>SUM(F17,F18,F19,L17,L18,L19,R17,R18,R19,X17,X18,X19,AD17,AD18,AD19,AJ17,AJ18,AJ19,AP17,AP18,AP19,AV17,AV18,AV19,BB17,BB18,BB19,BH17,BH18,BH19)</f>
        <v>162</v>
      </c>
      <c r="BT16" s="263">
        <f>SUM(BR16/BS16)</f>
        <v>1.037037037037037</v>
      </c>
      <c r="BU16" s="245">
        <f>$BV16</f>
        <v>3</v>
      </c>
      <c r="BV16">
        <f>RANK(BY16,BY$4:BY$43)</f>
        <v>3</v>
      </c>
      <c r="BW16" s="98">
        <f>IF(BN16=0,0,IF(BP16=0,9,BQ16))</f>
        <v>1.6</v>
      </c>
      <c r="BX16">
        <f>IF(BR16=0,0,BT16)</f>
        <v>1.037037037037037</v>
      </c>
      <c r="BY16">
        <f>BJ16+0.01*BW16+0.00001*BX16</f>
        <v>3.0160103703703705</v>
      </c>
    </row>
    <row r="17" spans="1:77" ht="12" customHeight="1" thickBot="1" x14ac:dyDescent="0.25">
      <c r="A17" s="328" t="str">
        <f>T3</f>
        <v>フライデー</v>
      </c>
      <c r="B17" s="375"/>
      <c r="C17" s="11">
        <f>Y5</f>
        <v>0</v>
      </c>
      <c r="D17" s="12">
        <f>X5</f>
        <v>11</v>
      </c>
      <c r="E17" s="12" t="s">
        <v>14</v>
      </c>
      <c r="F17" s="12">
        <f>V5</f>
        <v>15</v>
      </c>
      <c r="G17" s="13">
        <f>U5</f>
        <v>1</v>
      </c>
      <c r="H17" s="320"/>
      <c r="I17" s="12" t="str">
        <f>Y9</f>
        <v/>
      </c>
      <c r="J17" s="12">
        <f>X9</f>
        <v>0</v>
      </c>
      <c r="K17" s="12" t="s">
        <v>14</v>
      </c>
      <c r="L17" s="12">
        <f>V9</f>
        <v>0</v>
      </c>
      <c r="M17" s="13" t="str">
        <f>U9</f>
        <v/>
      </c>
      <c r="N17" s="306"/>
      <c r="O17" s="50">
        <f>Y13</f>
        <v>1</v>
      </c>
      <c r="P17" s="13">
        <f>X13</f>
        <v>15</v>
      </c>
      <c r="Q17" s="12" t="s">
        <v>14</v>
      </c>
      <c r="R17" s="50">
        <f>V13</f>
        <v>10</v>
      </c>
      <c r="S17" s="13">
        <f>U13</f>
        <v>0</v>
      </c>
      <c r="T17" s="252"/>
      <c r="U17" s="253"/>
      <c r="V17" s="253"/>
      <c r="W17" s="253"/>
      <c r="X17" s="253"/>
      <c r="Y17" s="254"/>
      <c r="Z17" s="313"/>
      <c r="AA17" s="39">
        <f>IF(AB17="","",IF(AB17&gt;AD17,1,0))</f>
        <v>1</v>
      </c>
      <c r="AB17" s="40">
        <v>15</v>
      </c>
      <c r="AC17" s="39" t="s">
        <v>14</v>
      </c>
      <c r="AD17" s="59">
        <v>9</v>
      </c>
      <c r="AE17" s="39">
        <f>IF(AD17="","",IF(AD17&gt;AB17,1,0))</f>
        <v>0</v>
      </c>
      <c r="AF17" s="313"/>
      <c r="AG17" s="39">
        <f>IF(AH17="","",IF(AH17&gt;AJ17,1,0))</f>
        <v>1</v>
      </c>
      <c r="AH17" s="40">
        <v>15</v>
      </c>
      <c r="AI17" s="39" t="s">
        <v>14</v>
      </c>
      <c r="AJ17" s="59">
        <v>11</v>
      </c>
      <c r="AK17" s="39">
        <f>IF(AJ17="","",IF(AJ17&gt;AH17,1,0))</f>
        <v>0</v>
      </c>
      <c r="AL17" s="313"/>
      <c r="AM17" s="39">
        <f>IF(AN17="","",IF(AN17&gt;AP17,1,0))</f>
        <v>1</v>
      </c>
      <c r="AN17" s="40">
        <v>17</v>
      </c>
      <c r="AO17" s="69" t="s">
        <v>14</v>
      </c>
      <c r="AP17" s="59">
        <v>15</v>
      </c>
      <c r="AQ17" s="39">
        <f>IF(AP17="","",IF(AP17&gt;AN17,1,0))</f>
        <v>0</v>
      </c>
      <c r="AR17" s="300"/>
      <c r="AS17" s="12" t="str">
        <f>IF(AT17="","",IF(AT17&gt;AV17,1,0))</f>
        <v/>
      </c>
      <c r="AT17" s="18"/>
      <c r="AU17" s="12" t="s">
        <v>14</v>
      </c>
      <c r="AV17" s="81"/>
      <c r="AW17" s="12" t="str">
        <f>IF(AV17="","",IF(AV17&gt;AT17,1,0))</f>
        <v/>
      </c>
      <c r="AX17" s="303"/>
      <c r="AY17" s="45" t="str">
        <f>IF(AZ17="","",IF(AZ17&gt;BB17,1,0))</f>
        <v/>
      </c>
      <c r="AZ17" s="46"/>
      <c r="BA17" s="45" t="s">
        <v>14</v>
      </c>
      <c r="BB17" s="64"/>
      <c r="BC17" s="45" t="str">
        <f>IF(BB17="","",IF(BB17&gt;AZ17,1,0))</f>
        <v/>
      </c>
      <c r="BD17" s="303"/>
      <c r="BE17" s="45" t="str">
        <f>IF(BF17="","",IF(BF17&gt;BH17,1,0))</f>
        <v/>
      </c>
      <c r="BF17" s="46"/>
      <c r="BG17" s="45" t="s">
        <v>14</v>
      </c>
      <c r="BH17" s="64"/>
      <c r="BI17" s="45" t="str">
        <f>IF(BH17="","",IF(BH17&gt;BF17,1,0))</f>
        <v/>
      </c>
      <c r="BJ17" s="294"/>
      <c r="BK17" s="294"/>
      <c r="BL17" s="294"/>
      <c r="BM17" s="285"/>
      <c r="BN17" s="259"/>
      <c r="BO17" s="259"/>
      <c r="BP17" s="259"/>
      <c r="BQ17" s="268"/>
      <c r="BR17" s="259"/>
      <c r="BS17" s="259"/>
      <c r="BT17" s="264"/>
      <c r="BU17" s="245"/>
      <c r="BW17" s="98"/>
    </row>
    <row r="18" spans="1:77" ht="12" customHeight="1" x14ac:dyDescent="0.2">
      <c r="A18" s="328"/>
      <c r="B18" s="375"/>
      <c r="C18" s="11">
        <f>Y6</f>
        <v>1</v>
      </c>
      <c r="D18" s="12">
        <f>X6</f>
        <v>15</v>
      </c>
      <c r="E18" s="23" t="s">
        <v>14</v>
      </c>
      <c r="F18" s="12">
        <f>V6</f>
        <v>13</v>
      </c>
      <c r="G18" s="13">
        <f>U6</f>
        <v>0</v>
      </c>
      <c r="H18" s="320"/>
      <c r="I18" s="12" t="str">
        <f>Y10</f>
        <v/>
      </c>
      <c r="J18" s="12">
        <f>X10</f>
        <v>0</v>
      </c>
      <c r="K18" s="12" t="s">
        <v>14</v>
      </c>
      <c r="L18" s="12">
        <f>V10</f>
        <v>0</v>
      </c>
      <c r="M18" s="13" t="str">
        <f>U10</f>
        <v/>
      </c>
      <c r="N18" s="306"/>
      <c r="O18" s="50">
        <f>Y14</f>
        <v>0</v>
      </c>
      <c r="P18" s="13">
        <f>X14</f>
        <v>12</v>
      </c>
      <c r="Q18" s="12" t="s">
        <v>14</v>
      </c>
      <c r="R18" s="50">
        <f>V14</f>
        <v>15</v>
      </c>
      <c r="S18" s="13">
        <f>U14</f>
        <v>1</v>
      </c>
      <c r="T18" s="252"/>
      <c r="U18" s="253"/>
      <c r="V18" s="253"/>
      <c r="W18" s="253"/>
      <c r="X18" s="253"/>
      <c r="Y18" s="254"/>
      <c r="Z18" s="313"/>
      <c r="AA18" s="39">
        <f>IF(AB18="","",IF(AB18&gt;AD18,1,0))</f>
        <v>0</v>
      </c>
      <c r="AB18" s="41">
        <v>9</v>
      </c>
      <c r="AC18" s="39" t="s">
        <v>14</v>
      </c>
      <c r="AD18" s="60">
        <v>15</v>
      </c>
      <c r="AE18" s="39">
        <f>IF(AD18="","",IF(AD18&gt;AB18,1,0))</f>
        <v>1</v>
      </c>
      <c r="AF18" s="313"/>
      <c r="AG18" s="39">
        <f>IF(AH18="","",IF(AH18&gt;AJ18,1,0))</f>
        <v>1</v>
      </c>
      <c r="AH18" s="41">
        <v>15</v>
      </c>
      <c r="AI18" s="39" t="s">
        <v>14</v>
      </c>
      <c r="AJ18" s="60">
        <v>12</v>
      </c>
      <c r="AK18" s="39">
        <f>IF(AJ18="","",IF(AJ18&gt;AH18,1,0))</f>
        <v>0</v>
      </c>
      <c r="AL18" s="313"/>
      <c r="AM18" s="39">
        <f>IF(AN18="","",IF(AN18&gt;AP18,1,0))</f>
        <v>1</v>
      </c>
      <c r="AN18" s="41">
        <v>15</v>
      </c>
      <c r="AO18" s="69" t="s">
        <v>14</v>
      </c>
      <c r="AP18" s="60">
        <v>10</v>
      </c>
      <c r="AQ18" s="39">
        <f>IF(AP18="","",IF(AP18&gt;AN18,1,0))</f>
        <v>0</v>
      </c>
      <c r="AR18" s="300"/>
      <c r="AS18" s="12" t="str">
        <f>IF(AT18="","",IF(AT18&gt;AV18,1,0))</f>
        <v/>
      </c>
      <c r="AT18" s="12"/>
      <c r="AU18" s="12" t="s">
        <v>14</v>
      </c>
      <c r="AV18" s="50"/>
      <c r="AW18" s="12" t="str">
        <f>IF(AV18="","",IF(AV18&gt;AT18,1,0))</f>
        <v/>
      </c>
      <c r="AX18" s="303"/>
      <c r="AY18" s="45" t="str">
        <f>IF(AZ18="","",IF(AZ18&gt;BB18,1,0))</f>
        <v/>
      </c>
      <c r="AZ18" s="47"/>
      <c r="BA18" s="45" t="s">
        <v>14</v>
      </c>
      <c r="BB18" s="65"/>
      <c r="BC18" s="45" t="str">
        <f>IF(BB18="","",IF(BB18&gt;AZ18,1,0))</f>
        <v/>
      </c>
      <c r="BD18" s="303"/>
      <c r="BE18" s="45" t="str">
        <f>IF(BF18="","",IF(BF18&gt;BH18,1,0))</f>
        <v/>
      </c>
      <c r="BF18" s="47"/>
      <c r="BG18" s="45" t="s">
        <v>14</v>
      </c>
      <c r="BH18" s="65"/>
      <c r="BI18" s="45" t="str">
        <f>IF(BH18="","",IF(BH18&gt;BF18,1,0))</f>
        <v/>
      </c>
      <c r="BJ18" s="294"/>
      <c r="BK18" s="294"/>
      <c r="BL18" s="294"/>
      <c r="BM18" s="285"/>
      <c r="BN18" s="259"/>
      <c r="BO18" s="259"/>
      <c r="BP18" s="259"/>
      <c r="BQ18" s="268"/>
      <c r="BR18" s="259"/>
      <c r="BS18" s="259"/>
      <c r="BT18" s="264"/>
      <c r="BU18" s="245"/>
      <c r="BW18" s="98"/>
    </row>
    <row r="19" spans="1:77" ht="12" customHeight="1" thickBot="1" x14ac:dyDescent="0.25">
      <c r="A19" s="329"/>
      <c r="B19" s="376"/>
      <c r="C19" s="14">
        <f>Y7</f>
        <v>0</v>
      </c>
      <c r="D19" s="15">
        <f>X7</f>
        <v>9</v>
      </c>
      <c r="E19" s="15" t="s">
        <v>14</v>
      </c>
      <c r="F19" s="15">
        <f>V7</f>
        <v>15</v>
      </c>
      <c r="G19" s="16">
        <f>U7</f>
        <v>1</v>
      </c>
      <c r="H19" s="321"/>
      <c r="I19" s="15" t="str">
        <f>Y11</f>
        <v/>
      </c>
      <c r="J19" s="15">
        <f>X11</f>
        <v>0</v>
      </c>
      <c r="K19" s="15" t="s">
        <v>14</v>
      </c>
      <c r="L19" s="15">
        <f>V11</f>
        <v>0</v>
      </c>
      <c r="M19" s="16" t="str">
        <f>U11</f>
        <v/>
      </c>
      <c r="N19" s="315"/>
      <c r="O19" s="52">
        <f>Y15</f>
        <v>1</v>
      </c>
      <c r="P19" s="16">
        <f>X15</f>
        <v>15</v>
      </c>
      <c r="Q19" s="15" t="s">
        <v>14</v>
      </c>
      <c r="R19" s="52">
        <f>V15</f>
        <v>7</v>
      </c>
      <c r="S19" s="16">
        <f>U15</f>
        <v>0</v>
      </c>
      <c r="T19" s="255"/>
      <c r="U19" s="256"/>
      <c r="V19" s="256"/>
      <c r="W19" s="256"/>
      <c r="X19" s="256"/>
      <c r="Y19" s="257"/>
      <c r="Z19" s="314"/>
      <c r="AA19" s="39">
        <f>IF(AB19="","",IF(AB19&gt;AD19,1,0))</f>
        <v>0</v>
      </c>
      <c r="AB19" s="42">
        <v>5</v>
      </c>
      <c r="AC19" s="62" t="s">
        <v>14</v>
      </c>
      <c r="AD19" s="61">
        <v>15</v>
      </c>
      <c r="AE19" s="39">
        <f>IF(AD19="","",IF(AD19&gt;AB19,1,0))</f>
        <v>1</v>
      </c>
      <c r="AF19" s="314"/>
      <c r="AG19" s="39" t="str">
        <f>IF(AH19="","",IF(AH19&gt;AJ19,1,0))</f>
        <v/>
      </c>
      <c r="AH19" s="42"/>
      <c r="AI19" s="62" t="s">
        <v>14</v>
      </c>
      <c r="AJ19" s="61"/>
      <c r="AK19" s="39" t="str">
        <f>IF(AJ19="","",IF(AJ19&gt;AH19,1,0))</f>
        <v/>
      </c>
      <c r="AL19" s="314"/>
      <c r="AM19" s="39" t="str">
        <f>IF(AN19="","",IF(AN19&gt;AP19,1,0))</f>
        <v/>
      </c>
      <c r="AN19" s="42"/>
      <c r="AO19" s="70" t="s">
        <v>14</v>
      </c>
      <c r="AP19" s="61"/>
      <c r="AQ19" s="39" t="str">
        <f>IF(AP19="","",IF(AP19&gt;AN19,1,0))</f>
        <v/>
      </c>
      <c r="AR19" s="308"/>
      <c r="AS19" s="12" t="str">
        <f>IF(AT19="","",IF(AT19&gt;AV19,1,0))</f>
        <v/>
      </c>
      <c r="AT19" s="15"/>
      <c r="AU19" s="15" t="s">
        <v>14</v>
      </c>
      <c r="AV19" s="52"/>
      <c r="AW19" s="12" t="str">
        <f>IF(AV19="","",IF(AV19&gt;AT19,1,0))</f>
        <v/>
      </c>
      <c r="AX19" s="304"/>
      <c r="AY19" s="45" t="str">
        <f>IF(AZ19="","",IF(AZ19&gt;BB19,1,0))</f>
        <v/>
      </c>
      <c r="AZ19" s="48"/>
      <c r="BA19" s="66" t="s">
        <v>14</v>
      </c>
      <c r="BB19" s="67"/>
      <c r="BC19" s="45" t="str">
        <f>IF(BB19="","",IF(BB19&gt;AZ19,1,0))</f>
        <v/>
      </c>
      <c r="BD19" s="304"/>
      <c r="BE19" s="45" t="str">
        <f>IF(BF19="","",IF(BF19&gt;BH19,1,0))</f>
        <v/>
      </c>
      <c r="BF19" s="48"/>
      <c r="BG19" s="66" t="s">
        <v>14</v>
      </c>
      <c r="BH19" s="67"/>
      <c r="BI19" s="45" t="str">
        <f>IF(BH19="","",IF(BH19&gt;BF19,1,0))</f>
        <v/>
      </c>
      <c r="BJ19" s="297"/>
      <c r="BK19" s="297"/>
      <c r="BL19" s="297"/>
      <c r="BM19" s="286"/>
      <c r="BN19" s="260"/>
      <c r="BO19" s="260"/>
      <c r="BP19" s="260"/>
      <c r="BQ19" s="269"/>
      <c r="BR19" s="260"/>
      <c r="BS19" s="260"/>
      <c r="BT19" s="265"/>
      <c r="BU19" s="246"/>
      <c r="BW19" s="98"/>
    </row>
    <row r="20" spans="1:77" ht="12" customHeight="1" x14ac:dyDescent="0.2">
      <c r="A20" s="24">
        <f>T2</f>
        <v>0</v>
      </c>
      <c r="B20" s="374" t="str">
        <f>Z4</f>
        <v>⑬</v>
      </c>
      <c r="C20" s="17"/>
      <c r="D20" s="18">
        <f>AD4</f>
        <v>1</v>
      </c>
      <c r="E20" s="18" t="s">
        <v>14</v>
      </c>
      <c r="F20" s="18">
        <f>AA4</f>
        <v>2</v>
      </c>
      <c r="G20" s="19"/>
      <c r="H20" s="319" t="str">
        <f>$Z$8</f>
        <v>⑯</v>
      </c>
      <c r="I20" s="9"/>
      <c r="J20" s="9">
        <f>AD8</f>
        <v>2</v>
      </c>
      <c r="K20" s="9" t="s">
        <v>14</v>
      </c>
      <c r="L20" s="49">
        <f>AA8</f>
        <v>1</v>
      </c>
      <c r="M20" s="10"/>
      <c r="N20" s="305" t="str">
        <f>$Z$12</f>
        <v>⑱</v>
      </c>
      <c r="O20" s="9"/>
      <c r="P20" s="9"/>
      <c r="Q20" s="9" t="s">
        <v>14</v>
      </c>
      <c r="R20" s="49">
        <f>AB12</f>
        <v>0</v>
      </c>
      <c r="S20" s="10"/>
      <c r="T20" s="305" t="str">
        <f>Z16</f>
        <v>④</v>
      </c>
      <c r="U20" s="68"/>
      <c r="V20" s="9">
        <f>AD16</f>
        <v>2</v>
      </c>
      <c r="W20" s="9" t="s">
        <v>14</v>
      </c>
      <c r="X20" s="49">
        <f>AA16</f>
        <v>1</v>
      </c>
      <c r="Y20" s="10"/>
      <c r="Z20" s="249"/>
      <c r="AA20" s="250"/>
      <c r="AB20" s="250"/>
      <c r="AC20" s="250"/>
      <c r="AD20" s="250"/>
      <c r="AE20" s="251"/>
      <c r="AF20" s="312" t="s">
        <v>15</v>
      </c>
      <c r="AG20" s="35">
        <f>IF(AH21="","",SUM(AG21:AG23))</f>
        <v>2</v>
      </c>
      <c r="AH20" s="36"/>
      <c r="AI20" s="58" t="s">
        <v>14</v>
      </c>
      <c r="AJ20" s="35">
        <f>IF(AJ21="","",SUM(AK21:AK23))</f>
        <v>0</v>
      </c>
      <c r="AK20" s="36"/>
      <c r="AL20" s="312" t="s">
        <v>16</v>
      </c>
      <c r="AM20" s="35">
        <f>IF(AN21="","",SUM(AM21:AM23))</f>
        <v>2</v>
      </c>
      <c r="AN20" s="36"/>
      <c r="AO20" s="58" t="s">
        <v>14</v>
      </c>
      <c r="AP20" s="35">
        <f>IF(AP21="","",SUM(AQ21:AQ23))</f>
        <v>1</v>
      </c>
      <c r="AQ20" s="36"/>
      <c r="AR20" s="302"/>
      <c r="AS20" s="43" t="str">
        <f>IF(AT21="","",SUM(AS21:AS23))</f>
        <v/>
      </c>
      <c r="AT20" s="44"/>
      <c r="AU20" s="63" t="s">
        <v>14</v>
      </c>
      <c r="AV20" s="43" t="str">
        <f>IF(AV21="","",SUM(AW21:AW23))</f>
        <v/>
      </c>
      <c r="AW20" s="44"/>
      <c r="AX20" s="302"/>
      <c r="AY20" s="43" t="str">
        <f>IF(AZ21="","",SUM(AY21:AY23))</f>
        <v/>
      </c>
      <c r="AZ20" s="44"/>
      <c r="BA20" s="63" t="s">
        <v>14</v>
      </c>
      <c r="BB20" s="43" t="str">
        <f>IF(BB21="","",SUM(BC21:BC23))</f>
        <v/>
      </c>
      <c r="BC20" s="44"/>
      <c r="BD20" s="302"/>
      <c r="BE20" s="43" t="str">
        <f>IF(BF21="","",SUM(BE21:BE23))</f>
        <v/>
      </c>
      <c r="BF20" s="44"/>
      <c r="BG20" s="63" t="s">
        <v>14</v>
      </c>
      <c r="BH20" s="43" t="str">
        <f>IF(BH21="","",SUM(BI21:BI23))</f>
        <v/>
      </c>
      <c r="BI20" s="44"/>
      <c r="BJ20" s="296">
        <f>SUMPRODUCT((D20=2)+(J20=2)+(P20=2)+(V20=2)+(AG20=2)+(AM20=2)+(AS20=2)+(AY20=2)+(BE20=2))</f>
        <v>4</v>
      </c>
      <c r="BK20" s="298" t="s">
        <v>14</v>
      </c>
      <c r="BL20" s="296">
        <f>SUMPRODUCT((L20=2)+(R20=2)+(F20=2)+(X20=2)+(AJ20=2)+(AP20=2)+(AV20=2)+(BB20=2)+(BH20=2))</f>
        <v>1</v>
      </c>
      <c r="BM20" s="284">
        <f>SUM(BJ20*2)+BL20</f>
        <v>9</v>
      </c>
      <c r="BN20" s="258">
        <f>SUM(D20,J20,P20,V20,,AG20,AM20,AS20,AY20,BE20)</f>
        <v>9</v>
      </c>
      <c r="BO20" s="258" t="s">
        <v>14</v>
      </c>
      <c r="BP20" s="258">
        <f>SUM(F20,L20,R20,X20,AJ20,AP20,AV20,BB20,BH20)</f>
        <v>5</v>
      </c>
      <c r="BQ20" s="267">
        <f>SUM(BN20/BP20)</f>
        <v>1.8</v>
      </c>
      <c r="BR20" s="258">
        <f>SUM(J21,J22,J23,P21,P22,P23,V21,V22,V23,AB21,AB22,AB23,AH21,AH22,AH23,AN21,AN22,AN23,AT21,AT22,AT23,AZ21,AZ22,AZ23,BF21,BF22,BF23,D21,D22,D23)</f>
        <v>189</v>
      </c>
      <c r="BS20" s="258">
        <f>SUM(F21,F22,F23,L21,L22,L23,R21,R22,R23,X21,X22,X23,AD21,AD22,AD23,AJ21,AJ22,AJ23,AP21,AP22,AP23,AV21,AV22,AV23,BB21,BB22,BB23,BH21,BH22,BH23)</f>
        <v>159</v>
      </c>
      <c r="BT20" s="263">
        <f>SUM(BR20/BS20)</f>
        <v>1.1886792452830188</v>
      </c>
      <c r="BU20" s="245">
        <f>$BV20</f>
        <v>2</v>
      </c>
      <c r="BV20">
        <f>RANK(BY20,BY$4:BY$43)</f>
        <v>2</v>
      </c>
      <c r="BW20" s="98">
        <f>IF(BN20=0,0,IF(BP20=0,9,BQ20))</f>
        <v>1.8</v>
      </c>
      <c r="BX20">
        <f>IF(BR20=0,0,BT20)</f>
        <v>1.1886792452830188</v>
      </c>
      <c r="BY20">
        <f>BJ20+0.01*BW20+0.00001*BX20</f>
        <v>4.0180118867924524</v>
      </c>
    </row>
    <row r="21" spans="1:77" ht="12" customHeight="1" x14ac:dyDescent="0.2">
      <c r="A21" s="330" t="str">
        <f>Z3</f>
        <v>レッドビッキーズ　弐</v>
      </c>
      <c r="B21" s="375"/>
      <c r="C21" s="11">
        <f>AE5</f>
        <v>1</v>
      </c>
      <c r="D21" s="12">
        <f>AD5</f>
        <v>15</v>
      </c>
      <c r="E21" s="12" t="s">
        <v>14</v>
      </c>
      <c r="F21" s="12">
        <f>AB5</f>
        <v>9</v>
      </c>
      <c r="G21" s="13">
        <f>AA5</f>
        <v>0</v>
      </c>
      <c r="H21" s="320"/>
      <c r="I21" s="12">
        <f>AE9</f>
        <v>0</v>
      </c>
      <c r="J21" s="12">
        <f>AD9</f>
        <v>10</v>
      </c>
      <c r="K21" s="12" t="s">
        <v>14</v>
      </c>
      <c r="L21" s="50">
        <f>AB9</f>
        <v>15</v>
      </c>
      <c r="M21" s="13">
        <f>AA9</f>
        <v>1</v>
      </c>
      <c r="N21" s="306"/>
      <c r="O21" s="12">
        <v>0</v>
      </c>
      <c r="P21" s="12">
        <v>0</v>
      </c>
      <c r="Q21" s="12" t="s">
        <v>14</v>
      </c>
      <c r="R21" s="50">
        <v>0</v>
      </c>
      <c r="S21" s="13">
        <f>AA13</f>
        <v>0</v>
      </c>
      <c r="T21" s="306"/>
      <c r="U21" s="69">
        <f>AE17</f>
        <v>0</v>
      </c>
      <c r="V21" s="12">
        <f>AD17</f>
        <v>9</v>
      </c>
      <c r="W21" s="12" t="s">
        <v>14</v>
      </c>
      <c r="X21" s="50">
        <f>AB17</f>
        <v>15</v>
      </c>
      <c r="Y21" s="13">
        <f>AA17</f>
        <v>1</v>
      </c>
      <c r="Z21" s="252"/>
      <c r="AA21" s="253"/>
      <c r="AB21" s="253"/>
      <c r="AC21" s="253"/>
      <c r="AD21" s="253"/>
      <c r="AE21" s="254"/>
      <c r="AF21" s="313"/>
      <c r="AG21" s="39">
        <f>IF(AH21="","",IF(AH21&gt;AJ21,1,0))</f>
        <v>1</v>
      </c>
      <c r="AH21" s="40">
        <v>15</v>
      </c>
      <c r="AI21" s="39" t="s">
        <v>14</v>
      </c>
      <c r="AJ21" s="59">
        <v>9</v>
      </c>
      <c r="AK21" s="39">
        <f>IF(AJ21="","",IF(AJ21&gt;AH21,1,0))</f>
        <v>0</v>
      </c>
      <c r="AL21" s="313"/>
      <c r="AM21" s="39">
        <f>IF(AN21="","",IF(AN21&gt;AP21,1,0))</f>
        <v>1</v>
      </c>
      <c r="AN21" s="40">
        <v>15</v>
      </c>
      <c r="AO21" s="39"/>
      <c r="AP21" s="59">
        <v>6</v>
      </c>
      <c r="AQ21" s="39">
        <f>IF(AP21="","",IF(AP21&gt;AN21,1,0))</f>
        <v>0</v>
      </c>
      <c r="AR21" s="303"/>
      <c r="AS21" s="45" t="str">
        <f>IF(AT21="","",IF(AT21&gt;AV21,1,0))</f>
        <v/>
      </c>
      <c r="AT21" s="46"/>
      <c r="AU21" s="45"/>
      <c r="AV21" s="64"/>
      <c r="AW21" s="45" t="str">
        <f>IF(AV21="","",IF(AV21&gt;AT21,1,0))</f>
        <v/>
      </c>
      <c r="AX21" s="303"/>
      <c r="AY21" s="45" t="str">
        <f>IF(AZ21="","",IF(AZ21&gt;BB21,1,0))</f>
        <v/>
      </c>
      <c r="AZ21" s="46"/>
      <c r="BA21" s="45" t="s">
        <v>14</v>
      </c>
      <c r="BB21" s="64"/>
      <c r="BC21" s="45" t="str">
        <f>IF(BB21="","",IF(BB21&gt;AZ21,1,0))</f>
        <v/>
      </c>
      <c r="BD21" s="303"/>
      <c r="BE21" s="45" t="str">
        <f>IF(BF21="","",IF(BF21&gt;BH21,1,0))</f>
        <v/>
      </c>
      <c r="BF21" s="46"/>
      <c r="BG21" s="45" t="s">
        <v>14</v>
      </c>
      <c r="BH21" s="64"/>
      <c r="BI21" s="45" t="str">
        <f>IF(BH21="","",IF(BH21&gt;BF21,1,0))</f>
        <v/>
      </c>
      <c r="BJ21" s="294"/>
      <c r="BK21" s="294"/>
      <c r="BL21" s="294"/>
      <c r="BM21" s="285"/>
      <c r="BN21" s="259"/>
      <c r="BO21" s="259"/>
      <c r="BP21" s="259"/>
      <c r="BQ21" s="268"/>
      <c r="BR21" s="259"/>
      <c r="BS21" s="259"/>
      <c r="BT21" s="264"/>
      <c r="BU21" s="245"/>
      <c r="BW21" s="98"/>
    </row>
    <row r="22" spans="1:77" ht="12" customHeight="1" x14ac:dyDescent="0.2">
      <c r="A22" s="330"/>
      <c r="B22" s="375"/>
      <c r="C22" s="11">
        <f>AE6</f>
        <v>0</v>
      </c>
      <c r="D22" s="12">
        <f>AD6</f>
        <v>9</v>
      </c>
      <c r="E22" s="12" t="s">
        <v>14</v>
      </c>
      <c r="F22" s="12">
        <f>AB6</f>
        <v>15</v>
      </c>
      <c r="G22" s="13">
        <f>AA6</f>
        <v>1</v>
      </c>
      <c r="H22" s="320"/>
      <c r="I22" s="12">
        <f>AE10</f>
        <v>1</v>
      </c>
      <c r="J22" s="12">
        <f>AD10</f>
        <v>15</v>
      </c>
      <c r="K22" s="12" t="s">
        <v>14</v>
      </c>
      <c r="L22" s="50">
        <f>AB10</f>
        <v>5</v>
      </c>
      <c r="M22" s="13">
        <f>AA10</f>
        <v>0</v>
      </c>
      <c r="N22" s="306"/>
      <c r="O22" s="12">
        <v>0</v>
      </c>
      <c r="P22" s="12">
        <v>0</v>
      </c>
      <c r="Q22" s="12" t="s">
        <v>14</v>
      </c>
      <c r="R22" s="50">
        <v>0</v>
      </c>
      <c r="S22" s="13">
        <v>0</v>
      </c>
      <c r="T22" s="306"/>
      <c r="U22" s="69">
        <f>AE18</f>
        <v>1</v>
      </c>
      <c r="V22" s="12">
        <f>AD18</f>
        <v>15</v>
      </c>
      <c r="W22" s="12" t="s">
        <v>14</v>
      </c>
      <c r="X22" s="50">
        <f>AB18</f>
        <v>9</v>
      </c>
      <c r="Y22" s="13">
        <f>AA18</f>
        <v>0</v>
      </c>
      <c r="Z22" s="252"/>
      <c r="AA22" s="253"/>
      <c r="AB22" s="253"/>
      <c r="AC22" s="253"/>
      <c r="AD22" s="253"/>
      <c r="AE22" s="254"/>
      <c r="AF22" s="313"/>
      <c r="AG22" s="39">
        <f>IF(AH22="","",IF(AH22&gt;AJ22,1,0))</f>
        <v>1</v>
      </c>
      <c r="AH22" s="41">
        <v>17</v>
      </c>
      <c r="AI22" s="39" t="s">
        <v>14</v>
      </c>
      <c r="AJ22" s="60">
        <v>16</v>
      </c>
      <c r="AK22" s="39">
        <f>IF(AJ22="","",IF(AJ22&gt;AH22,1,0))</f>
        <v>0</v>
      </c>
      <c r="AL22" s="313"/>
      <c r="AM22" s="39">
        <f>IF(AN22="","",IF(AN22&gt;AP22,1,0))</f>
        <v>0</v>
      </c>
      <c r="AN22" s="41">
        <v>10</v>
      </c>
      <c r="AO22" s="39"/>
      <c r="AP22" s="60">
        <v>15</v>
      </c>
      <c r="AQ22" s="39">
        <f>IF(AP22="","",IF(AP22&gt;AN22,1,0))</f>
        <v>1</v>
      </c>
      <c r="AR22" s="303"/>
      <c r="AS22" s="45" t="str">
        <f>IF(AT22="","",IF(AT22&gt;AV22,1,0))</f>
        <v/>
      </c>
      <c r="AT22" s="47"/>
      <c r="AU22" s="45"/>
      <c r="AV22" s="65"/>
      <c r="AW22" s="45" t="str">
        <f>IF(AV22="","",IF(AV22&gt;AT22,1,0))</f>
        <v/>
      </c>
      <c r="AX22" s="303"/>
      <c r="AY22" s="45" t="str">
        <f>IF(AZ22="","",IF(AZ22&gt;BB22,1,0))</f>
        <v/>
      </c>
      <c r="AZ22" s="47"/>
      <c r="BA22" s="45" t="s">
        <v>14</v>
      </c>
      <c r="BB22" s="65"/>
      <c r="BC22" s="45" t="str">
        <f>IF(BB22="","",IF(BB22&gt;AZ22,1,0))</f>
        <v/>
      </c>
      <c r="BD22" s="303"/>
      <c r="BE22" s="45" t="str">
        <f>IF(BF22="","",IF(BF22&gt;BH22,1,0))</f>
        <v/>
      </c>
      <c r="BF22" s="47"/>
      <c r="BG22" s="45" t="s">
        <v>14</v>
      </c>
      <c r="BH22" s="65"/>
      <c r="BI22" s="45" t="str">
        <f>IF(BH22="","",IF(BH22&gt;BF22,1,0))</f>
        <v/>
      </c>
      <c r="BJ22" s="294"/>
      <c r="BK22" s="294"/>
      <c r="BL22" s="294"/>
      <c r="BM22" s="285"/>
      <c r="BN22" s="259"/>
      <c r="BO22" s="259"/>
      <c r="BP22" s="259"/>
      <c r="BQ22" s="268"/>
      <c r="BR22" s="259"/>
      <c r="BS22" s="259"/>
      <c r="BT22" s="264"/>
      <c r="BU22" s="245"/>
      <c r="BW22" s="98"/>
    </row>
    <row r="23" spans="1:77" ht="12" customHeight="1" thickBot="1" x14ac:dyDescent="0.25">
      <c r="A23" s="331"/>
      <c r="B23" s="376"/>
      <c r="C23" s="14">
        <f>AE7</f>
        <v>0</v>
      </c>
      <c r="D23" s="15">
        <f>AD7</f>
        <v>14</v>
      </c>
      <c r="E23" s="15" t="s">
        <v>14</v>
      </c>
      <c r="F23" s="15">
        <f>AB7</f>
        <v>16</v>
      </c>
      <c r="G23" s="16">
        <f>AA7</f>
        <v>1</v>
      </c>
      <c r="H23" s="321"/>
      <c r="I23" s="15">
        <f>AE11</f>
        <v>1</v>
      </c>
      <c r="J23" s="15">
        <f>AD11</f>
        <v>15</v>
      </c>
      <c r="K23" s="15" t="s">
        <v>14</v>
      </c>
      <c r="L23" s="52">
        <f>AB11</f>
        <v>13</v>
      </c>
      <c r="M23" s="16">
        <f>AA11</f>
        <v>0</v>
      </c>
      <c r="N23" s="315"/>
      <c r="O23" s="15">
        <v>0</v>
      </c>
      <c r="P23" s="15">
        <v>0</v>
      </c>
      <c r="Q23" s="15" t="s">
        <v>14</v>
      </c>
      <c r="R23" s="52">
        <v>0</v>
      </c>
      <c r="S23" s="16">
        <f>AA15</f>
        <v>0</v>
      </c>
      <c r="T23" s="315"/>
      <c r="U23" s="70">
        <f>AE19</f>
        <v>1</v>
      </c>
      <c r="V23" s="15">
        <f>AD19</f>
        <v>15</v>
      </c>
      <c r="W23" s="15" t="s">
        <v>14</v>
      </c>
      <c r="X23" s="52">
        <f>AB19</f>
        <v>5</v>
      </c>
      <c r="Y23" s="16">
        <f>AA19</f>
        <v>0</v>
      </c>
      <c r="Z23" s="255"/>
      <c r="AA23" s="256"/>
      <c r="AB23" s="256"/>
      <c r="AC23" s="256"/>
      <c r="AD23" s="256"/>
      <c r="AE23" s="257"/>
      <c r="AF23" s="314"/>
      <c r="AG23" s="39" t="str">
        <f>IF(AH23="","",IF(AH23&gt;AJ23,1,0))</f>
        <v/>
      </c>
      <c r="AH23" s="42"/>
      <c r="AI23" s="39" t="s">
        <v>14</v>
      </c>
      <c r="AJ23" s="61"/>
      <c r="AK23" s="39" t="str">
        <f>IF(AJ23="","",IF(AJ23&gt;AH23,1,0))</f>
        <v/>
      </c>
      <c r="AL23" s="314"/>
      <c r="AM23" s="39">
        <f>IF(AN23="","",IF(AN23&gt;AP23,1,0))</f>
        <v>1</v>
      </c>
      <c r="AN23" s="42">
        <v>15</v>
      </c>
      <c r="AO23" s="62" t="s">
        <v>14</v>
      </c>
      <c r="AP23" s="61">
        <v>11</v>
      </c>
      <c r="AQ23" s="39">
        <f>IF(AP23="","",IF(AP23&gt;AN23,1,0))</f>
        <v>0</v>
      </c>
      <c r="AR23" s="304"/>
      <c r="AS23" s="45" t="str">
        <f>IF(AT23="","",IF(AT23&gt;AV23,1,0))</f>
        <v/>
      </c>
      <c r="AT23" s="48"/>
      <c r="AU23" s="66" t="s">
        <v>14</v>
      </c>
      <c r="AV23" s="67"/>
      <c r="AW23" s="45" t="str">
        <f>IF(AV23="","",IF(AV23&gt;AT23,1,0))</f>
        <v/>
      </c>
      <c r="AX23" s="304"/>
      <c r="AY23" s="45" t="str">
        <f>IF(AZ23="","",IF(AZ23&gt;BB23,1,0))</f>
        <v/>
      </c>
      <c r="AZ23" s="48"/>
      <c r="BA23" s="66" t="s">
        <v>14</v>
      </c>
      <c r="BB23" s="67"/>
      <c r="BC23" s="45" t="str">
        <f>IF(BB23="","",IF(BB23&gt;AZ23,1,0))</f>
        <v/>
      </c>
      <c r="BD23" s="304"/>
      <c r="BE23" s="45" t="str">
        <f>IF(BF23="","",IF(BF23&gt;BH23,1,0))</f>
        <v/>
      </c>
      <c r="BF23" s="48"/>
      <c r="BG23" s="66" t="s">
        <v>14</v>
      </c>
      <c r="BH23" s="67"/>
      <c r="BI23" s="45" t="str">
        <f>IF(BH23="","",IF(BH23&gt;BF23,1,0))</f>
        <v/>
      </c>
      <c r="BJ23" s="297"/>
      <c r="BK23" s="297"/>
      <c r="BL23" s="297"/>
      <c r="BM23" s="286"/>
      <c r="BN23" s="260"/>
      <c r="BO23" s="260"/>
      <c r="BP23" s="260"/>
      <c r="BQ23" s="269"/>
      <c r="BR23" s="260"/>
      <c r="BS23" s="260"/>
      <c r="BT23" s="265"/>
      <c r="BU23" s="246"/>
      <c r="BW23" s="98"/>
    </row>
    <row r="24" spans="1:77" ht="12" customHeight="1" x14ac:dyDescent="0.2">
      <c r="A24" s="7">
        <f>Z2</f>
        <v>0</v>
      </c>
      <c r="B24" s="374" t="str">
        <f>$AF$4</f>
        <v>⑮</v>
      </c>
      <c r="C24" s="8"/>
      <c r="D24" s="9">
        <f>AJ4</f>
        <v>0</v>
      </c>
      <c r="E24" s="9" t="s">
        <v>14</v>
      </c>
      <c r="F24" s="9">
        <f>AG4</f>
        <v>2</v>
      </c>
      <c r="G24" s="10"/>
      <c r="H24" s="319" t="str">
        <f>AF8</f>
        <v>⑥</v>
      </c>
      <c r="I24" s="9"/>
      <c r="J24" s="9">
        <f>AJ8</f>
        <v>2</v>
      </c>
      <c r="K24" s="9" t="s">
        <v>14</v>
      </c>
      <c r="L24" s="49">
        <f>AG8</f>
        <v>0</v>
      </c>
      <c r="M24" s="10"/>
      <c r="N24" s="305">
        <f>$AF$12</f>
        <v>0</v>
      </c>
      <c r="O24" s="9"/>
      <c r="P24" s="9" t="str">
        <f>AJ12</f>
        <v/>
      </c>
      <c r="Q24" s="9" t="s">
        <v>14</v>
      </c>
      <c r="R24" s="49" t="str">
        <f>AG12</f>
        <v/>
      </c>
      <c r="S24" s="10"/>
      <c r="T24" s="305" t="str">
        <f>AF16</f>
        <v>⑫</v>
      </c>
      <c r="U24" s="68"/>
      <c r="V24" s="9">
        <f>AJ16</f>
        <v>0</v>
      </c>
      <c r="W24" s="9" t="s">
        <v>14</v>
      </c>
      <c r="X24" s="49">
        <f>AG16</f>
        <v>2</v>
      </c>
      <c r="Y24" s="10"/>
      <c r="Z24" s="305" t="str">
        <f>AF20</f>
        <v>⑩</v>
      </c>
      <c r="AA24" s="68"/>
      <c r="AB24" s="9">
        <f>AJ20</f>
        <v>0</v>
      </c>
      <c r="AC24" s="9" t="s">
        <v>14</v>
      </c>
      <c r="AD24" s="49">
        <f>AG20</f>
        <v>2</v>
      </c>
      <c r="AE24" s="10"/>
      <c r="AF24" s="249"/>
      <c r="AG24" s="250"/>
      <c r="AH24" s="250"/>
      <c r="AI24" s="250"/>
      <c r="AJ24" s="250"/>
      <c r="AK24" s="251"/>
      <c r="AL24" s="302" t="s">
        <v>23</v>
      </c>
      <c r="AM24" s="43">
        <f>IF(AN25="","",SUM(AM25:AM27))</f>
        <v>2</v>
      </c>
      <c r="AN24" s="44"/>
      <c r="AO24" s="63" t="s">
        <v>14</v>
      </c>
      <c r="AP24" s="43">
        <f>IF(AP25="","",SUM(AQ25:AQ27))</f>
        <v>0</v>
      </c>
      <c r="AQ24" s="44"/>
      <c r="AR24" s="299"/>
      <c r="AS24" s="77" t="str">
        <f>IF(AT25="","",SUM(AS25:AS27))</f>
        <v/>
      </c>
      <c r="AT24" s="78"/>
      <c r="AU24" s="18" t="s">
        <v>14</v>
      </c>
      <c r="AV24" s="77" t="str">
        <f>IF(AV25="","",SUM(AW25:AW27))</f>
        <v/>
      </c>
      <c r="AW24" s="78"/>
      <c r="AX24" s="302"/>
      <c r="AY24" s="43" t="str">
        <f>IF(AZ25="","",SUM(AY25:AY27))</f>
        <v/>
      </c>
      <c r="AZ24" s="44"/>
      <c r="BA24" s="63" t="s">
        <v>14</v>
      </c>
      <c r="BB24" s="43" t="str">
        <f>IF(BB25="","",SUM(BC25:BC27))</f>
        <v/>
      </c>
      <c r="BC24" s="44"/>
      <c r="BD24" s="302"/>
      <c r="BE24" s="43" t="str">
        <f>IF(BF25="","",SUM(BE25:BE27))</f>
        <v/>
      </c>
      <c r="BF24" s="44"/>
      <c r="BG24" s="63" t="s">
        <v>14</v>
      </c>
      <c r="BH24" s="43" t="str">
        <f>IF(BH25="","",SUM(BI25:BI27))</f>
        <v/>
      </c>
      <c r="BI24" s="44"/>
      <c r="BJ24" s="296">
        <f>SUMPRODUCT((J24=2)+(P24=2)+(V24=2)+(AB24=2)+(D24=2)+(AM24=2)+(AS24=2)+(AY24=2)+(BE24=2))</f>
        <v>2</v>
      </c>
      <c r="BK24" s="298" t="s">
        <v>14</v>
      </c>
      <c r="BL24" s="296">
        <f>SUMPRODUCT((L24=2)+(R24=2)+(X24=2)+(F24=2)+(AD24=2)+(AP24=2)+(AV24=2)+(BB24=2)+(BH24=2))</f>
        <v>3</v>
      </c>
      <c r="BM24" s="284">
        <f>SUM(BJ24*2)+BL24</f>
        <v>7</v>
      </c>
      <c r="BN24" s="258">
        <f>SUM(D24,J24,P24,V24,AB24,AM24,AS24,AY24,BE24)</f>
        <v>4</v>
      </c>
      <c r="BO24" s="258" t="s">
        <v>14</v>
      </c>
      <c r="BP24" s="258">
        <f>SUM(F24,L24,R24,X24,AD24,AP24,AV24,BB24,BH24)</f>
        <v>6</v>
      </c>
      <c r="BQ24" s="267">
        <f>SUM(BN24/BP24)</f>
        <v>0.66666666666666663</v>
      </c>
      <c r="BR24" s="258">
        <f>SUM(J25,J26,J27,P25,P26,P27,V25,V26,V27,AB25,AB26,AB27,AH25,AH26,AH27,AN25,AN26,AN27,AT25,AT26,AT27,AZ25,AZ26,AZ27,BF25,BF26,BF27,D25,D26,D27)</f>
        <v>132</v>
      </c>
      <c r="BS24" s="258">
        <f>SUM(F25,F26,F27,L25,L26,L27,R25,R26,R27,X25,X26,X27,AD25,AD26,AD27,AJ25,AJ26,AJ27,AP25,AP26,AP27,AV25,AV26,AV27,BB25,BB26,BB27,BH25,BH26,BH27)</f>
        <v>126</v>
      </c>
      <c r="BT24" s="263">
        <f>SUM(BR24/BS24)</f>
        <v>1.0476190476190477</v>
      </c>
      <c r="BU24" s="245">
        <f>$BV24</f>
        <v>5</v>
      </c>
      <c r="BV24">
        <f>RANK(BY24,BY$4:BY$43)</f>
        <v>5</v>
      </c>
      <c r="BW24" s="98">
        <f>IF(BN24=0,0,IF(BP24=0,9,BQ24))</f>
        <v>0.66666666666666663</v>
      </c>
      <c r="BX24">
        <f>IF(BR24=0,0,BT24)</f>
        <v>1.0476190476190477</v>
      </c>
      <c r="BY24">
        <f>BJ24+0.01*BW24+0.00001*BX24</f>
        <v>2.0066771428571428</v>
      </c>
    </row>
    <row r="25" spans="1:77" ht="12" customHeight="1" x14ac:dyDescent="0.2">
      <c r="A25" s="330" t="str">
        <f>AF3</f>
        <v>つくし</v>
      </c>
      <c r="B25" s="375"/>
      <c r="C25" s="11">
        <f>AK5</f>
        <v>0</v>
      </c>
      <c r="D25" s="12">
        <f>AJ5</f>
        <v>11</v>
      </c>
      <c r="E25" s="12" t="s">
        <v>14</v>
      </c>
      <c r="F25" s="12">
        <f>AH5</f>
        <v>15</v>
      </c>
      <c r="G25" s="13">
        <f>AG5</f>
        <v>1</v>
      </c>
      <c r="H25" s="320"/>
      <c r="I25" s="12">
        <f>AK9</f>
        <v>1</v>
      </c>
      <c r="J25" s="12">
        <f>AJ9</f>
        <v>15</v>
      </c>
      <c r="K25" s="12" t="s">
        <v>14</v>
      </c>
      <c r="L25" s="50">
        <f>AH9</f>
        <v>9</v>
      </c>
      <c r="M25" s="13">
        <f>AG9</f>
        <v>0</v>
      </c>
      <c r="N25" s="306"/>
      <c r="O25" s="12" t="str">
        <f>AK13</f>
        <v/>
      </c>
      <c r="P25" s="12">
        <f>AJ13</f>
        <v>0</v>
      </c>
      <c r="Q25" s="12" t="s">
        <v>14</v>
      </c>
      <c r="R25" s="50">
        <f>AH13</f>
        <v>0</v>
      </c>
      <c r="S25" s="13">
        <f>AG13</f>
        <v>0</v>
      </c>
      <c r="T25" s="306"/>
      <c r="U25" s="69">
        <f>AK17</f>
        <v>0</v>
      </c>
      <c r="V25" s="12">
        <f>AJ17</f>
        <v>11</v>
      </c>
      <c r="W25" s="12" t="s">
        <v>14</v>
      </c>
      <c r="X25" s="50">
        <f>AH17</f>
        <v>15</v>
      </c>
      <c r="Y25" s="13">
        <f>AG17</f>
        <v>1</v>
      </c>
      <c r="Z25" s="306"/>
      <c r="AA25" s="69">
        <f>AK21</f>
        <v>0</v>
      </c>
      <c r="AB25" s="12">
        <f>AJ21</f>
        <v>9</v>
      </c>
      <c r="AC25" s="12" t="s">
        <v>14</v>
      </c>
      <c r="AD25" s="50">
        <f>AH21</f>
        <v>15</v>
      </c>
      <c r="AE25" s="13">
        <f>AG21</f>
        <v>1</v>
      </c>
      <c r="AF25" s="252"/>
      <c r="AG25" s="253"/>
      <c r="AH25" s="253"/>
      <c r="AI25" s="253"/>
      <c r="AJ25" s="253"/>
      <c r="AK25" s="254"/>
      <c r="AL25" s="303"/>
      <c r="AM25" s="45">
        <f>IF(AN25="","",IF(AN25&gt;AP25,1,0))</f>
        <v>1</v>
      </c>
      <c r="AN25" s="46">
        <v>15</v>
      </c>
      <c r="AO25" s="45" t="s">
        <v>14</v>
      </c>
      <c r="AP25" s="64">
        <v>6</v>
      </c>
      <c r="AQ25" s="45">
        <f>IF(AP25="","",IF(AP25&gt;AN25,1,0))</f>
        <v>0</v>
      </c>
      <c r="AR25" s="300"/>
      <c r="AS25" s="12" t="str">
        <f>IF(AT25="","",IF(AT25&gt;AV25,1,0))</f>
        <v/>
      </c>
      <c r="AT25" s="18"/>
      <c r="AU25" s="12" t="s">
        <v>14</v>
      </c>
      <c r="AV25" s="81"/>
      <c r="AW25" s="12" t="str">
        <f>IF(AV25="","",IF(AV25&gt;AT25,1,0))</f>
        <v/>
      </c>
      <c r="AX25" s="303"/>
      <c r="AY25" s="45" t="str">
        <f>IF(AZ25="","",IF(AZ25&gt;BB25,1,0))</f>
        <v/>
      </c>
      <c r="AZ25" s="46"/>
      <c r="BA25" s="45" t="s">
        <v>14</v>
      </c>
      <c r="BB25" s="64"/>
      <c r="BC25" s="45" t="str">
        <f>IF(BB25="","",IF(BB25&gt;AZ25,1,0))</f>
        <v/>
      </c>
      <c r="BD25" s="303"/>
      <c r="BE25" s="45" t="str">
        <f>IF(BF25="","",IF(BF25&gt;BH25,1,0))</f>
        <v/>
      </c>
      <c r="BF25" s="46"/>
      <c r="BG25" s="45" t="s">
        <v>14</v>
      </c>
      <c r="BH25" s="64"/>
      <c r="BI25" s="45" t="str">
        <f>IF(BH25="","",IF(BH25&gt;BF25,1,0))</f>
        <v/>
      </c>
      <c r="BJ25" s="294"/>
      <c r="BK25" s="294"/>
      <c r="BL25" s="294"/>
      <c r="BM25" s="285"/>
      <c r="BN25" s="259"/>
      <c r="BO25" s="259"/>
      <c r="BP25" s="259"/>
      <c r="BQ25" s="268"/>
      <c r="BR25" s="259"/>
      <c r="BS25" s="259"/>
      <c r="BT25" s="264"/>
      <c r="BU25" s="245"/>
      <c r="BW25" s="98"/>
    </row>
    <row r="26" spans="1:77" ht="12" customHeight="1" x14ac:dyDescent="0.2">
      <c r="A26" s="330"/>
      <c r="B26" s="375"/>
      <c r="C26" s="11">
        <f>AK6</f>
        <v>0</v>
      </c>
      <c r="D26" s="12">
        <f>AJ6</f>
        <v>13</v>
      </c>
      <c r="E26" s="12" t="s">
        <v>14</v>
      </c>
      <c r="F26" s="12">
        <f>AH6</f>
        <v>15</v>
      </c>
      <c r="G26" s="13">
        <f>AG6</f>
        <v>1</v>
      </c>
      <c r="H26" s="320"/>
      <c r="I26" s="12">
        <f>AK10</f>
        <v>1</v>
      </c>
      <c r="J26" s="12">
        <f>AJ10</f>
        <v>15</v>
      </c>
      <c r="K26" s="12"/>
      <c r="L26" s="50">
        <f>AH10</f>
        <v>7</v>
      </c>
      <c r="M26" s="13">
        <f>AG10</f>
        <v>0</v>
      </c>
      <c r="N26" s="306"/>
      <c r="O26" s="12" t="str">
        <f>AK14</f>
        <v/>
      </c>
      <c r="P26" s="12">
        <f>AJ14</f>
        <v>0</v>
      </c>
      <c r="Q26" s="12"/>
      <c r="R26" s="50">
        <f>AH14</f>
        <v>0</v>
      </c>
      <c r="S26" s="13">
        <f>AG14</f>
        <v>0</v>
      </c>
      <c r="T26" s="306"/>
      <c r="U26" s="69">
        <f>AK18</f>
        <v>0</v>
      </c>
      <c r="V26" s="12">
        <f>AJ18</f>
        <v>12</v>
      </c>
      <c r="W26" s="12"/>
      <c r="X26" s="50">
        <f>AH18</f>
        <v>15</v>
      </c>
      <c r="Y26" s="13">
        <f>AG18</f>
        <v>1</v>
      </c>
      <c r="Z26" s="306"/>
      <c r="AA26" s="69">
        <f>AK22</f>
        <v>0</v>
      </c>
      <c r="AB26" s="12">
        <f>AJ22</f>
        <v>16</v>
      </c>
      <c r="AC26" s="12"/>
      <c r="AD26" s="50">
        <f>AH22</f>
        <v>17</v>
      </c>
      <c r="AE26" s="13">
        <f>AG22</f>
        <v>1</v>
      </c>
      <c r="AF26" s="252"/>
      <c r="AG26" s="253"/>
      <c r="AH26" s="253"/>
      <c r="AI26" s="253"/>
      <c r="AJ26" s="253"/>
      <c r="AK26" s="254"/>
      <c r="AL26" s="303"/>
      <c r="AM26" s="45">
        <f>IF(AN26="","",IF(AN26&gt;AP26,1,0))</f>
        <v>1</v>
      </c>
      <c r="AN26" s="47">
        <v>15</v>
      </c>
      <c r="AO26" s="45"/>
      <c r="AP26" s="65">
        <v>12</v>
      </c>
      <c r="AQ26" s="45">
        <f>IF(AP26="","",IF(AP26&gt;AN26,1,0))</f>
        <v>0</v>
      </c>
      <c r="AR26" s="300"/>
      <c r="AS26" s="12" t="str">
        <f>IF(AT26="","",IF(AT26&gt;AV26,1,0))</f>
        <v/>
      </c>
      <c r="AT26" s="12"/>
      <c r="AU26" s="12" t="s">
        <v>14</v>
      </c>
      <c r="AV26" s="50"/>
      <c r="AW26" s="12" t="str">
        <f>IF(AV26="","",IF(AV26&gt;AT26,1,0))</f>
        <v/>
      </c>
      <c r="AX26" s="303"/>
      <c r="AY26" s="45" t="str">
        <f>IF(AZ26="","",IF(AZ26&gt;BB26,1,0))</f>
        <v/>
      </c>
      <c r="AZ26" s="47"/>
      <c r="BA26" s="45" t="s">
        <v>14</v>
      </c>
      <c r="BB26" s="65"/>
      <c r="BC26" s="45" t="str">
        <f>IF(BB26="","",IF(BB26&gt;AZ26,1,0))</f>
        <v/>
      </c>
      <c r="BD26" s="303"/>
      <c r="BE26" s="45" t="str">
        <f>IF(BF26="","",IF(BF26&gt;BH26,1,0))</f>
        <v/>
      </c>
      <c r="BF26" s="47"/>
      <c r="BG26" s="45" t="s">
        <v>14</v>
      </c>
      <c r="BH26" s="65"/>
      <c r="BI26" s="45" t="str">
        <f>IF(BH26="","",IF(BH26&gt;BF26,1,0))</f>
        <v/>
      </c>
      <c r="BJ26" s="294"/>
      <c r="BK26" s="294"/>
      <c r="BL26" s="294"/>
      <c r="BM26" s="285"/>
      <c r="BN26" s="259"/>
      <c r="BO26" s="259"/>
      <c r="BP26" s="259"/>
      <c r="BQ26" s="268"/>
      <c r="BR26" s="259"/>
      <c r="BS26" s="259"/>
      <c r="BT26" s="264"/>
      <c r="BU26" s="245"/>
      <c r="BW26" s="98"/>
    </row>
    <row r="27" spans="1:77" ht="12" customHeight="1" thickBot="1" x14ac:dyDescent="0.25">
      <c r="A27" s="331"/>
      <c r="B27" s="376"/>
      <c r="C27" s="14" t="str">
        <f>AK7</f>
        <v/>
      </c>
      <c r="D27" s="15">
        <f>AJ7</f>
        <v>0</v>
      </c>
      <c r="E27" s="15" t="s">
        <v>14</v>
      </c>
      <c r="F27" s="15">
        <f>AH7</f>
        <v>0</v>
      </c>
      <c r="G27" s="16" t="str">
        <f>AG7</f>
        <v/>
      </c>
      <c r="H27" s="321"/>
      <c r="I27" s="15" t="str">
        <f>AK11</f>
        <v/>
      </c>
      <c r="J27" s="15">
        <f>AJ11</f>
        <v>0</v>
      </c>
      <c r="K27" s="15" t="s">
        <v>14</v>
      </c>
      <c r="L27" s="52">
        <f>AH11</f>
        <v>0</v>
      </c>
      <c r="M27" s="16" t="str">
        <f>AG11</f>
        <v/>
      </c>
      <c r="N27" s="315"/>
      <c r="O27" s="15" t="str">
        <f>AK15</f>
        <v/>
      </c>
      <c r="P27" s="15">
        <f>AJ15</f>
        <v>0</v>
      </c>
      <c r="Q27" s="15" t="s">
        <v>14</v>
      </c>
      <c r="R27" s="52">
        <f>AH15</f>
        <v>0</v>
      </c>
      <c r="S27" s="16" t="str">
        <f>AG15</f>
        <v/>
      </c>
      <c r="T27" s="315"/>
      <c r="U27" s="70" t="str">
        <f>AK19</f>
        <v/>
      </c>
      <c r="V27" s="15">
        <f>AJ19</f>
        <v>0</v>
      </c>
      <c r="W27" s="15" t="s">
        <v>14</v>
      </c>
      <c r="X27" s="52">
        <f>AH19</f>
        <v>0</v>
      </c>
      <c r="Y27" s="16" t="str">
        <f>AG19</f>
        <v/>
      </c>
      <c r="Z27" s="315"/>
      <c r="AA27" s="70" t="str">
        <f>AK23</f>
        <v/>
      </c>
      <c r="AB27" s="15">
        <f>AJ23</f>
        <v>0</v>
      </c>
      <c r="AC27" s="15" t="s">
        <v>14</v>
      </c>
      <c r="AD27" s="52">
        <f>AH23</f>
        <v>0</v>
      </c>
      <c r="AE27" s="16" t="str">
        <f>AG23</f>
        <v/>
      </c>
      <c r="AF27" s="255"/>
      <c r="AG27" s="256"/>
      <c r="AH27" s="256"/>
      <c r="AI27" s="256"/>
      <c r="AJ27" s="256"/>
      <c r="AK27" s="257"/>
      <c r="AL27" s="304"/>
      <c r="AM27" s="45" t="str">
        <f>IF(AN27="","",IF(AN27&gt;AP27,1,0))</f>
        <v/>
      </c>
      <c r="AN27" s="48"/>
      <c r="AO27" s="66" t="s">
        <v>14</v>
      </c>
      <c r="AP27" s="67"/>
      <c r="AQ27" s="45" t="str">
        <f>IF(AP27="","",IF(AP27&gt;AN27,1,0))</f>
        <v/>
      </c>
      <c r="AR27" s="308"/>
      <c r="AS27" s="12" t="str">
        <f>IF(AT27="","",IF(AT27&gt;AV27,1,0))</f>
        <v/>
      </c>
      <c r="AT27" s="15"/>
      <c r="AU27" s="15" t="s">
        <v>14</v>
      </c>
      <c r="AV27" s="52"/>
      <c r="AW27" s="12" t="str">
        <f>IF(AV27="","",IF(AV27&gt;AT27,1,0))</f>
        <v/>
      </c>
      <c r="AX27" s="304"/>
      <c r="AY27" s="45" t="str">
        <f>IF(AZ27="","",IF(AZ27&gt;BB27,1,0))</f>
        <v/>
      </c>
      <c r="AZ27" s="48"/>
      <c r="BA27" s="66" t="s">
        <v>14</v>
      </c>
      <c r="BB27" s="67"/>
      <c r="BC27" s="45" t="str">
        <f>IF(BB27="","",IF(BB27&gt;AZ27,1,0))</f>
        <v/>
      </c>
      <c r="BD27" s="304"/>
      <c r="BE27" s="45" t="str">
        <f>IF(BF27="","",IF(BF27&gt;BH27,1,0))</f>
        <v/>
      </c>
      <c r="BF27" s="48"/>
      <c r="BG27" s="66" t="s">
        <v>14</v>
      </c>
      <c r="BH27" s="67"/>
      <c r="BI27" s="45" t="str">
        <f>IF(BH27="","",IF(BH27&gt;BF27,1,0))</f>
        <v/>
      </c>
      <c r="BJ27" s="297"/>
      <c r="BK27" s="297"/>
      <c r="BL27" s="297"/>
      <c r="BM27" s="286"/>
      <c r="BN27" s="260"/>
      <c r="BO27" s="260"/>
      <c r="BP27" s="260"/>
      <c r="BQ27" s="269"/>
      <c r="BR27" s="260"/>
      <c r="BS27" s="260"/>
      <c r="BT27" s="265"/>
      <c r="BU27" s="246"/>
      <c r="BW27" s="98"/>
    </row>
    <row r="28" spans="1:77" ht="12" customHeight="1" x14ac:dyDescent="0.2">
      <c r="A28" s="24">
        <f>AF2</f>
        <v>0</v>
      </c>
      <c r="B28" s="336">
        <f>$AL$4</f>
        <v>0</v>
      </c>
      <c r="C28" s="8"/>
      <c r="D28" s="9" t="str">
        <f>AP4</f>
        <v/>
      </c>
      <c r="E28" s="9" t="s">
        <v>14</v>
      </c>
      <c r="F28" s="9" t="str">
        <f>AM4</f>
        <v/>
      </c>
      <c r="G28" s="10"/>
      <c r="H28" s="319" t="str">
        <f>AL8</f>
        <v>⑭</v>
      </c>
      <c r="I28" s="9"/>
      <c r="J28" s="9">
        <f>$AP$8</f>
        <v>0</v>
      </c>
      <c r="K28" s="9" t="s">
        <v>14</v>
      </c>
      <c r="L28" s="49">
        <f>$AM$8</f>
        <v>2</v>
      </c>
      <c r="M28" s="10"/>
      <c r="N28" s="305" t="str">
        <f>AL12</f>
        <v>⑪</v>
      </c>
      <c r="O28" s="9"/>
      <c r="P28" s="9">
        <f>AP12</f>
        <v>0</v>
      </c>
      <c r="Q28" s="9" t="s">
        <v>14</v>
      </c>
      <c r="R28" s="49">
        <f>AM12</f>
        <v>2</v>
      </c>
      <c r="S28" s="10"/>
      <c r="T28" s="305" t="str">
        <f>$AL$16</f>
        <v>⑰</v>
      </c>
      <c r="U28" s="68"/>
      <c r="V28" s="9">
        <f>AP16</f>
        <v>0</v>
      </c>
      <c r="W28" s="9" t="s">
        <v>14</v>
      </c>
      <c r="X28" s="49">
        <f>AM16</f>
        <v>2</v>
      </c>
      <c r="Y28" s="10"/>
      <c r="Z28" s="305" t="s">
        <v>16</v>
      </c>
      <c r="AA28" s="68"/>
      <c r="AB28" s="9">
        <f>AP20</f>
        <v>1</v>
      </c>
      <c r="AC28" s="9" t="s">
        <v>14</v>
      </c>
      <c r="AD28" s="49">
        <f>AM20</f>
        <v>2</v>
      </c>
      <c r="AE28" s="10"/>
      <c r="AF28" s="305" t="str">
        <f>AL24</f>
        <v>③</v>
      </c>
      <c r="AG28" s="9"/>
      <c r="AH28" s="9">
        <f>AP24</f>
        <v>0</v>
      </c>
      <c r="AI28" s="9" t="s">
        <v>14</v>
      </c>
      <c r="AJ28" s="49">
        <f>AM24</f>
        <v>2</v>
      </c>
      <c r="AK28" s="10"/>
      <c r="AL28" s="249"/>
      <c r="AM28" s="250"/>
      <c r="AN28" s="250"/>
      <c r="AO28" s="250"/>
      <c r="AP28" s="250"/>
      <c r="AQ28" s="251"/>
      <c r="AR28" s="302" t="s">
        <v>29</v>
      </c>
      <c r="AS28" s="43" t="str">
        <f>IF(AT29="","",SUM(AS29:AS31))</f>
        <v/>
      </c>
      <c r="AT28" s="44"/>
      <c r="AU28" s="63" t="s">
        <v>14</v>
      </c>
      <c r="AV28" s="43" t="str">
        <f>IF(AV29="","",SUM(AW29:AW31))</f>
        <v/>
      </c>
      <c r="AW28" s="44"/>
      <c r="AX28" s="302"/>
      <c r="AY28" s="43" t="str">
        <f>IF(AZ29="","",SUM(AY29:AY31))</f>
        <v/>
      </c>
      <c r="AZ28" s="44"/>
      <c r="BA28" s="63" t="s">
        <v>14</v>
      </c>
      <c r="BB28" s="43" t="str">
        <f>IF(BB29="","",SUM(BC29:BC31))</f>
        <v/>
      </c>
      <c r="BC28" s="44"/>
      <c r="BD28" s="302"/>
      <c r="BE28" s="43" t="str">
        <f>IF(BF29="","",SUM(BE29:BE31))</f>
        <v/>
      </c>
      <c r="BF28" s="44"/>
      <c r="BG28" s="63" t="s">
        <v>14</v>
      </c>
      <c r="BH28" s="43" t="str">
        <f>IF(BH29="","",SUM(BI29:BI31))</f>
        <v/>
      </c>
      <c r="BI28" s="44"/>
      <c r="BJ28" s="296">
        <f>SUMPRODUCT((J28=2)+(D28=2)+(P28=2)+(V28=2)+(AB28=2)+(AH28=2)+(AS28=2)+(AY28=2)+(BE28=2))</f>
        <v>0</v>
      </c>
      <c r="BK28" s="298" t="s">
        <v>14</v>
      </c>
      <c r="BL28" s="296">
        <f>SUMPRODUCT((L28=2)+(R28=2)+(X28=2)+(AD28=2)+(AJ28=2)+(AP28=2)+(AV28=2)+(BB28=2)+(BH28=2))</f>
        <v>5</v>
      </c>
      <c r="BM28" s="284">
        <f>SUM(BJ28*2)+BL28</f>
        <v>5</v>
      </c>
      <c r="BN28" s="258">
        <f>SUM(D28,J28,V28,AB28,AH28,P28,AS28,AY28,BE28)</f>
        <v>1</v>
      </c>
      <c r="BO28" s="258" t="s">
        <v>14</v>
      </c>
      <c r="BP28" s="258">
        <f>SUM(F28,L28,R28,X28,AD28,AJ28,AP28,AV28,BB28,BH28)</f>
        <v>10</v>
      </c>
      <c r="BQ28" s="267">
        <f>SUM(BN28/BP28)</f>
        <v>0.1</v>
      </c>
      <c r="BR28" s="258">
        <f>SUM(J29,J30,J31,P29,P30,P31,V29,V30,V31,AB29,AB30,AB31,AH29,AH30,AH31,AN29,AN30,AN31,AT29,AT30,AT31,AZ29,AZ30,AZ31,BF29,BF30,BF31,D29,D30,D31)</f>
        <v>109</v>
      </c>
      <c r="BS28" s="258">
        <f>SUM(F29,F30,F31,L29,L30,L31,R29,R30,R31,X29,X30,X31,AD29,AD30,AD31,AJ29,AJ30,AJ31,AP29,AP30,AP31,AV29,AV30,AV31,BB29,BB30,BB31,BH29,BH30,BH31)</f>
        <v>162</v>
      </c>
      <c r="BT28" s="263">
        <f>SUM(BR28/BS28)</f>
        <v>0.6728395061728395</v>
      </c>
      <c r="BU28" s="245">
        <f>$BV28</f>
        <v>7</v>
      </c>
      <c r="BV28">
        <f>RANK(BY28,BY$4:BY$43)</f>
        <v>7</v>
      </c>
      <c r="BW28" s="98">
        <f>IF(BN28=0,0,IF(BP28=0,9,BQ28))</f>
        <v>0.1</v>
      </c>
      <c r="BX28">
        <f>IF(BR28=0,0,BT28)</f>
        <v>0.6728395061728395</v>
      </c>
      <c r="BY28">
        <f>BJ28+0.01*BW28+0.00001*BX28</f>
        <v>1.0067283950617285E-3</v>
      </c>
    </row>
    <row r="29" spans="1:77" ht="12" customHeight="1" x14ac:dyDescent="0.2">
      <c r="A29" s="328" t="str">
        <f>AL3</f>
        <v>ひまわり平和　Bチーム</v>
      </c>
      <c r="B29" s="337"/>
      <c r="C29" s="11" t="str">
        <f>AQ5</f>
        <v/>
      </c>
      <c r="D29" s="12">
        <f>AP5</f>
        <v>0</v>
      </c>
      <c r="E29" s="12" t="s">
        <v>14</v>
      </c>
      <c r="F29" s="12">
        <f>AN5</f>
        <v>0</v>
      </c>
      <c r="G29" s="13" t="str">
        <f>AM5</f>
        <v/>
      </c>
      <c r="H29" s="320"/>
      <c r="I29" s="12" t="str">
        <f>AQ5</f>
        <v/>
      </c>
      <c r="J29" s="12">
        <f>AP9</f>
        <v>4</v>
      </c>
      <c r="K29" s="12" t="s">
        <v>14</v>
      </c>
      <c r="L29" s="50">
        <f>AN9</f>
        <v>15</v>
      </c>
      <c r="M29" s="13" t="str">
        <f>AM5</f>
        <v/>
      </c>
      <c r="N29" s="306"/>
      <c r="O29" s="12">
        <f>AQ13</f>
        <v>0</v>
      </c>
      <c r="P29" s="12">
        <f>AP13</f>
        <v>9</v>
      </c>
      <c r="Q29" s="12" t="s">
        <v>14</v>
      </c>
      <c r="R29" s="50">
        <f>AN13</f>
        <v>15</v>
      </c>
      <c r="S29" s="13">
        <f>AM13</f>
        <v>1</v>
      </c>
      <c r="T29" s="306"/>
      <c r="U29" s="69">
        <f>AQ17</f>
        <v>0</v>
      </c>
      <c r="V29" s="12">
        <f>AP17</f>
        <v>15</v>
      </c>
      <c r="W29" s="12" t="s">
        <v>14</v>
      </c>
      <c r="X29" s="50">
        <f>AN17</f>
        <v>17</v>
      </c>
      <c r="Y29" s="13">
        <f>AM17</f>
        <v>1</v>
      </c>
      <c r="Z29" s="306"/>
      <c r="AA29" s="69">
        <f>AQ21</f>
        <v>0</v>
      </c>
      <c r="AB29" s="12">
        <f>AP21</f>
        <v>6</v>
      </c>
      <c r="AC29" s="12" t="s">
        <v>14</v>
      </c>
      <c r="AD29" s="50">
        <f>AN21</f>
        <v>15</v>
      </c>
      <c r="AE29" s="13">
        <f>AM21</f>
        <v>1</v>
      </c>
      <c r="AF29" s="306"/>
      <c r="AG29" s="12">
        <f>AQ25</f>
        <v>0</v>
      </c>
      <c r="AH29" s="12">
        <f>AP25</f>
        <v>6</v>
      </c>
      <c r="AI29" s="12" t="s">
        <v>14</v>
      </c>
      <c r="AJ29" s="50">
        <f>AN25</f>
        <v>15</v>
      </c>
      <c r="AK29" s="13">
        <f>AM25</f>
        <v>1</v>
      </c>
      <c r="AL29" s="252"/>
      <c r="AM29" s="253"/>
      <c r="AN29" s="253"/>
      <c r="AO29" s="253"/>
      <c r="AP29" s="253"/>
      <c r="AQ29" s="254"/>
      <c r="AR29" s="303"/>
      <c r="AS29" s="45" t="str">
        <f>IF(AT29="","",IF(AT29&gt;AV29,1,0))</f>
        <v/>
      </c>
      <c r="AT29" s="46"/>
      <c r="AU29" s="45" t="s">
        <v>14</v>
      </c>
      <c r="AV29" s="64"/>
      <c r="AW29" s="45" t="str">
        <f>IF(AV29="","",IF(AV29&gt;AT29,1,0))</f>
        <v/>
      </c>
      <c r="AX29" s="303"/>
      <c r="AY29" s="45" t="str">
        <f>IF(AZ29="","",IF(AZ29&gt;BB29,1,0))</f>
        <v/>
      </c>
      <c r="AZ29" s="46"/>
      <c r="BA29" s="45" t="s">
        <v>14</v>
      </c>
      <c r="BB29" s="64"/>
      <c r="BC29" s="45" t="str">
        <f>IF(BB29="","",IF(BB29&gt;AZ29,1,0))</f>
        <v/>
      </c>
      <c r="BD29" s="303"/>
      <c r="BE29" s="45" t="str">
        <f>IF(BF29="","",IF(BF29&gt;BH29,1,0))</f>
        <v/>
      </c>
      <c r="BF29" s="46"/>
      <c r="BG29" s="45" t="s">
        <v>14</v>
      </c>
      <c r="BH29" s="64"/>
      <c r="BI29" s="45" t="str">
        <f>IF(BH29="","",IF(BH29&gt;BF29,1,0))</f>
        <v/>
      </c>
      <c r="BJ29" s="294"/>
      <c r="BK29" s="294"/>
      <c r="BL29" s="294"/>
      <c r="BM29" s="285"/>
      <c r="BN29" s="259"/>
      <c r="BO29" s="259"/>
      <c r="BP29" s="259"/>
      <c r="BQ29" s="268"/>
      <c r="BR29" s="259"/>
      <c r="BS29" s="259"/>
      <c r="BT29" s="264"/>
      <c r="BU29" s="245"/>
      <c r="BW29" s="98"/>
    </row>
    <row r="30" spans="1:77" ht="12" customHeight="1" x14ac:dyDescent="0.2">
      <c r="A30" s="328"/>
      <c r="B30" s="337"/>
      <c r="C30" s="11" t="str">
        <f>AQ6</f>
        <v/>
      </c>
      <c r="D30" s="12">
        <f>AP6</f>
        <v>0</v>
      </c>
      <c r="E30" s="12" t="s">
        <v>14</v>
      </c>
      <c r="F30" s="12">
        <f>AN6</f>
        <v>0</v>
      </c>
      <c r="G30" s="13" t="str">
        <f>AM6</f>
        <v/>
      </c>
      <c r="H30" s="320"/>
      <c r="I30" s="12" t="str">
        <f>AQ6</f>
        <v/>
      </c>
      <c r="J30" s="12">
        <f>AP10</f>
        <v>10</v>
      </c>
      <c r="K30" s="12" t="s">
        <v>14</v>
      </c>
      <c r="L30" s="50">
        <f>AN10</f>
        <v>15</v>
      </c>
      <c r="M30" s="13" t="str">
        <f>AM6</f>
        <v/>
      </c>
      <c r="N30" s="306"/>
      <c r="O30" s="12">
        <f>AQ14</f>
        <v>0</v>
      </c>
      <c r="P30" s="12">
        <f>AP14</f>
        <v>11</v>
      </c>
      <c r="Q30" s="12" t="s">
        <v>14</v>
      </c>
      <c r="R30" s="50">
        <f>AN14</f>
        <v>15</v>
      </c>
      <c r="S30" s="13">
        <f>AM14</f>
        <v>1</v>
      </c>
      <c r="T30" s="306"/>
      <c r="U30" s="69">
        <f>AQ18</f>
        <v>0</v>
      </c>
      <c r="V30" s="12">
        <f>AP18</f>
        <v>10</v>
      </c>
      <c r="W30" s="12" t="s">
        <v>14</v>
      </c>
      <c r="X30" s="50">
        <f>AN18</f>
        <v>15</v>
      </c>
      <c r="Y30" s="13">
        <f>AM18</f>
        <v>1</v>
      </c>
      <c r="Z30" s="306"/>
      <c r="AA30" s="69">
        <f>AQ22</f>
        <v>1</v>
      </c>
      <c r="AB30" s="12">
        <f>AP22</f>
        <v>15</v>
      </c>
      <c r="AC30" s="12" t="s">
        <v>14</v>
      </c>
      <c r="AD30" s="50">
        <f>AN22</f>
        <v>10</v>
      </c>
      <c r="AE30" s="13">
        <f>AM22</f>
        <v>0</v>
      </c>
      <c r="AF30" s="306"/>
      <c r="AG30" s="12">
        <f>AQ26</f>
        <v>0</v>
      </c>
      <c r="AH30" s="12">
        <f>AP26</f>
        <v>12</v>
      </c>
      <c r="AI30" s="12" t="s">
        <v>14</v>
      </c>
      <c r="AJ30" s="50">
        <f>AN26</f>
        <v>15</v>
      </c>
      <c r="AK30" s="13">
        <f>AM26</f>
        <v>1</v>
      </c>
      <c r="AL30" s="252"/>
      <c r="AM30" s="253"/>
      <c r="AN30" s="253"/>
      <c r="AO30" s="253"/>
      <c r="AP30" s="253"/>
      <c r="AQ30" s="254"/>
      <c r="AR30" s="303"/>
      <c r="AS30" s="45" t="str">
        <f>IF(AT30="","",IF(AT30&gt;AV30,1,0))</f>
        <v/>
      </c>
      <c r="AT30" s="47"/>
      <c r="AU30" s="45" t="s">
        <v>14</v>
      </c>
      <c r="AV30" s="65"/>
      <c r="AW30" s="45" t="str">
        <f>IF(AV30="","",IF(AV30&gt;AT30,1,0))</f>
        <v/>
      </c>
      <c r="AX30" s="303"/>
      <c r="AY30" s="45" t="str">
        <f>IF(AZ30="","",IF(AZ30&gt;BB30,1,0))</f>
        <v/>
      </c>
      <c r="AZ30" s="47"/>
      <c r="BA30" s="45" t="s">
        <v>14</v>
      </c>
      <c r="BB30" s="65"/>
      <c r="BC30" s="45" t="str">
        <f>IF(BB30="","",IF(BB30&gt;AZ30,1,0))</f>
        <v/>
      </c>
      <c r="BD30" s="303"/>
      <c r="BE30" s="45" t="str">
        <f>IF(BF30="","",IF(BF30&gt;BH30,1,0))</f>
        <v/>
      </c>
      <c r="BF30" s="47"/>
      <c r="BG30" s="45" t="s">
        <v>14</v>
      </c>
      <c r="BH30" s="65"/>
      <c r="BI30" s="45" t="str">
        <f>IF(BH30="","",IF(BH30&gt;BF30,1,0))</f>
        <v/>
      </c>
      <c r="BJ30" s="294"/>
      <c r="BK30" s="294"/>
      <c r="BL30" s="294"/>
      <c r="BM30" s="285"/>
      <c r="BN30" s="259"/>
      <c r="BO30" s="259"/>
      <c r="BP30" s="259"/>
      <c r="BQ30" s="268"/>
      <c r="BR30" s="259"/>
      <c r="BS30" s="259"/>
      <c r="BT30" s="264"/>
      <c r="BU30" s="245"/>
      <c r="BW30" s="98"/>
    </row>
    <row r="31" spans="1:77" ht="12" customHeight="1" thickBot="1" x14ac:dyDescent="0.25">
      <c r="A31" s="329"/>
      <c r="B31" s="338"/>
      <c r="C31" s="14" t="str">
        <f>AQ7</f>
        <v/>
      </c>
      <c r="D31" s="15">
        <f>AP7</f>
        <v>0</v>
      </c>
      <c r="E31" s="15" t="s">
        <v>14</v>
      </c>
      <c r="F31" s="15">
        <f>AN7</f>
        <v>0</v>
      </c>
      <c r="G31" s="16" t="str">
        <f>AM7</f>
        <v/>
      </c>
      <c r="H31" s="321"/>
      <c r="I31" s="15" t="str">
        <f>AQ7</f>
        <v/>
      </c>
      <c r="J31" s="15">
        <f>AP11</f>
        <v>0</v>
      </c>
      <c r="K31" s="15" t="s">
        <v>14</v>
      </c>
      <c r="L31" s="52">
        <f>AN11</f>
        <v>0</v>
      </c>
      <c r="M31" s="16" t="str">
        <f>AM7</f>
        <v/>
      </c>
      <c r="N31" s="315"/>
      <c r="O31" s="15" t="str">
        <f>AQ15</f>
        <v/>
      </c>
      <c r="P31" s="15">
        <f>AP15</f>
        <v>0</v>
      </c>
      <c r="Q31" s="15" t="s">
        <v>14</v>
      </c>
      <c r="R31" s="52">
        <f>AN15</f>
        <v>0</v>
      </c>
      <c r="S31" s="16" t="str">
        <f>AM15</f>
        <v/>
      </c>
      <c r="T31" s="315"/>
      <c r="U31" s="70" t="str">
        <f>AQ19</f>
        <v/>
      </c>
      <c r="V31" s="15">
        <f>AP19</f>
        <v>0</v>
      </c>
      <c r="W31" s="15" t="s">
        <v>14</v>
      </c>
      <c r="X31" s="52">
        <f>AN19</f>
        <v>0</v>
      </c>
      <c r="Y31" s="16" t="str">
        <f>AM19</f>
        <v/>
      </c>
      <c r="Z31" s="315"/>
      <c r="AA31" s="69">
        <f>AQ23</f>
        <v>0</v>
      </c>
      <c r="AB31" s="15">
        <f>AP23</f>
        <v>11</v>
      </c>
      <c r="AC31" s="15" t="s">
        <v>14</v>
      </c>
      <c r="AD31" s="52">
        <f>AN23</f>
        <v>15</v>
      </c>
      <c r="AE31" s="16">
        <f>AM23</f>
        <v>1</v>
      </c>
      <c r="AF31" s="315"/>
      <c r="AG31" s="15" t="str">
        <f>AQ27</f>
        <v/>
      </c>
      <c r="AH31" s="15">
        <f>AP27</f>
        <v>0</v>
      </c>
      <c r="AI31" s="15" t="s">
        <v>14</v>
      </c>
      <c r="AJ31" s="52">
        <f>AN27</f>
        <v>0</v>
      </c>
      <c r="AK31" s="16" t="str">
        <f>AM27</f>
        <v/>
      </c>
      <c r="AL31" s="255"/>
      <c r="AM31" s="256"/>
      <c r="AN31" s="256"/>
      <c r="AO31" s="256"/>
      <c r="AP31" s="256"/>
      <c r="AQ31" s="257"/>
      <c r="AR31" s="304"/>
      <c r="AS31" s="45" t="str">
        <f>IF(AT31="","",IF(AT31&gt;AV31,1,0))</f>
        <v/>
      </c>
      <c r="AT31" s="48"/>
      <c r="AU31" s="66" t="s">
        <v>14</v>
      </c>
      <c r="AV31" s="67"/>
      <c r="AW31" s="45" t="str">
        <f>IF(AV31="","",IF(AV31&gt;AT31,1,0))</f>
        <v/>
      </c>
      <c r="AX31" s="304"/>
      <c r="AY31" s="45" t="str">
        <f>IF(AZ31="","",IF(AZ31&gt;BB31,1,0))</f>
        <v/>
      </c>
      <c r="AZ31" s="48"/>
      <c r="BA31" s="66" t="s">
        <v>14</v>
      </c>
      <c r="BB31" s="67"/>
      <c r="BC31" s="45" t="str">
        <f>IF(BB31="","",IF(BB31&gt;AZ31,1,0))</f>
        <v/>
      </c>
      <c r="BD31" s="304"/>
      <c r="BE31" s="45" t="str">
        <f>IF(BF31="","",IF(BF31&gt;BH31,1,0))</f>
        <v/>
      </c>
      <c r="BF31" s="48"/>
      <c r="BG31" s="66" t="s">
        <v>14</v>
      </c>
      <c r="BH31" s="67"/>
      <c r="BI31" s="45" t="str">
        <f>IF(BH31="","",IF(BH31&gt;BF31,1,0))</f>
        <v/>
      </c>
      <c r="BJ31" s="297"/>
      <c r="BK31" s="297"/>
      <c r="BL31" s="297"/>
      <c r="BM31" s="286"/>
      <c r="BN31" s="260"/>
      <c r="BO31" s="260"/>
      <c r="BP31" s="260"/>
      <c r="BQ31" s="269"/>
      <c r="BR31" s="260"/>
      <c r="BS31" s="260"/>
      <c r="BT31" s="265"/>
      <c r="BU31" s="246"/>
      <c r="BW31" s="98"/>
    </row>
    <row r="32" spans="1:77" ht="12" hidden="1" customHeight="1" x14ac:dyDescent="0.2">
      <c r="A32" s="24">
        <f>$AR$2</f>
        <v>0</v>
      </c>
      <c r="B32" s="341">
        <f>$AR$4</f>
        <v>0</v>
      </c>
      <c r="C32" s="25"/>
      <c r="D32" s="18" t="str">
        <f>AV4</f>
        <v/>
      </c>
      <c r="E32" s="18" t="s">
        <v>14</v>
      </c>
      <c r="F32" s="18" t="str">
        <f>$AS$4</f>
        <v/>
      </c>
      <c r="G32" s="19"/>
      <c r="H32" s="319">
        <f>$AR$8</f>
        <v>0</v>
      </c>
      <c r="I32" s="9"/>
      <c r="J32" s="9" t="str">
        <f>AV8</f>
        <v/>
      </c>
      <c r="K32" s="9" t="s">
        <v>14</v>
      </c>
      <c r="L32" s="49" t="str">
        <f>AS8</f>
        <v/>
      </c>
      <c r="M32" s="10"/>
      <c r="N32" s="305">
        <f>$AR$12</f>
        <v>0</v>
      </c>
      <c r="O32" s="9"/>
      <c r="P32" s="9" t="str">
        <f>AV12</f>
        <v/>
      </c>
      <c r="Q32" s="9" t="s">
        <v>14</v>
      </c>
      <c r="R32" s="49" t="str">
        <f>AS12</f>
        <v/>
      </c>
      <c r="S32" s="10"/>
      <c r="T32" s="305">
        <f>$AR$16</f>
        <v>0</v>
      </c>
      <c r="U32" s="68"/>
      <c r="V32" s="9" t="str">
        <f>AV16</f>
        <v/>
      </c>
      <c r="W32" s="9" t="s">
        <v>14</v>
      </c>
      <c r="X32" s="71" t="str">
        <f>AS16</f>
        <v/>
      </c>
      <c r="Y32" s="10"/>
      <c r="Z32" s="305">
        <f>$AR$20</f>
        <v>0</v>
      </c>
      <c r="AA32" s="68"/>
      <c r="AB32" s="9" t="str">
        <f>AV20</f>
        <v/>
      </c>
      <c r="AC32" s="9" t="s">
        <v>14</v>
      </c>
      <c r="AD32" s="49" t="str">
        <f>AS20</f>
        <v/>
      </c>
      <c r="AE32" s="10"/>
      <c r="AF32" s="305">
        <f>$AR$24</f>
        <v>0</v>
      </c>
      <c r="AG32" s="9"/>
      <c r="AH32" s="9" t="str">
        <f>AV24</f>
        <v/>
      </c>
      <c r="AI32" s="9" t="s">
        <v>14</v>
      </c>
      <c r="AJ32" s="49" t="str">
        <f>AS24</f>
        <v/>
      </c>
      <c r="AK32" s="10"/>
      <c r="AL32" s="305" t="str">
        <f>$AR$28</f>
        <v>⑯</v>
      </c>
      <c r="AM32" s="9"/>
      <c r="AN32" s="9" t="str">
        <f>AV28</f>
        <v/>
      </c>
      <c r="AO32" s="9" t="s">
        <v>14</v>
      </c>
      <c r="AP32" s="49">
        <f>AT28</f>
        <v>0</v>
      </c>
      <c r="AQ32" s="10"/>
      <c r="AR32" s="299"/>
      <c r="AS32" s="82"/>
      <c r="AT32" s="9"/>
      <c r="AU32" s="9" t="s">
        <v>14</v>
      </c>
      <c r="AV32" s="49"/>
      <c r="AW32" s="87"/>
      <c r="AX32" s="302"/>
      <c r="AY32" s="43" t="str">
        <f>IF(AZ33="","",SUM(AY33:AY35))</f>
        <v/>
      </c>
      <c r="AZ32" s="44"/>
      <c r="BA32" s="63" t="s">
        <v>14</v>
      </c>
      <c r="BB32" s="43" t="str">
        <f>IF(BB33="","",SUM(BC33:BC35))</f>
        <v/>
      </c>
      <c r="BC32" s="44"/>
      <c r="BD32" s="302"/>
      <c r="BE32" s="43" t="str">
        <f>IF(BF33="","",SUM(BE33:BE35))</f>
        <v/>
      </c>
      <c r="BF32" s="44"/>
      <c r="BG32" s="63" t="s">
        <v>14</v>
      </c>
      <c r="BH32" s="43" t="str">
        <f>IF(BH33="","",SUM(BI33:BI35))</f>
        <v/>
      </c>
      <c r="BI32" s="44"/>
      <c r="BJ32" s="296">
        <f>SUMPRODUCT((J32=2)+(P32=2)+(V32=2)+(AB32=2)+(D32=2)+(AH32=2)+(AN32=2)+(AY32=2)+(BE32=2))</f>
        <v>0</v>
      </c>
      <c r="BK32" s="298" t="s">
        <v>14</v>
      </c>
      <c r="BL32" s="296">
        <f>SUMPRODUCT((L32=2)+(R32=2)+(X32=2)+(AD32=2)+(AJ32=2)+(AP32=2)+(F32=2)+(BB32=2)+(BH32=2))</f>
        <v>0</v>
      </c>
      <c r="BM32" s="284">
        <f>SUM(BJ32*2)+BL32</f>
        <v>0</v>
      </c>
      <c r="BN32" s="258">
        <f>SUM(D32,J32,P32,V32,AB32,AH32,AN32,AS32,AY32,BE32)</f>
        <v>0</v>
      </c>
      <c r="BO32" s="258" t="s">
        <v>14</v>
      </c>
      <c r="BP32" s="258">
        <f>SUM(F32,L32,R32,X32,AD32,AJ32,AP32,BB32,BH32)</f>
        <v>0</v>
      </c>
      <c r="BQ32" s="267" t="e">
        <f>SUM(BN32/BP32)</f>
        <v>#DIV/0!</v>
      </c>
      <c r="BR32" s="258">
        <f>SUM(J33,J34,J35,P33,P34,P35,V33,V34,V35,AB33,AB34,AB35,AH33,AH34,AH35,AN33,AN34,AN35,AT33,AT34,AT35,AZ33,AZ34,AZ35,BF33,BF34,BF35,D33,D34,D35)</f>
        <v>0</v>
      </c>
      <c r="BS32" s="258">
        <f>SUM(F33,F34,F35,L33,L34,L35,R33,R34,R35,X33,X34,X35,AD33,AD34,AD35,AJ33,AJ34,AJ35,AP33,AP34,AP35,AV33,AV34,AV35,BB33,BB34,BB35,BH33,BH34,BH35)</f>
        <v>0</v>
      </c>
      <c r="BT32" s="263" t="e">
        <f>SUM(BR32/BS32)</f>
        <v>#DIV/0!</v>
      </c>
      <c r="BU32" s="245">
        <f>$BV32</f>
        <v>8</v>
      </c>
      <c r="BV32">
        <f>RANK(BY32,BY$4:BY$43)</f>
        <v>8</v>
      </c>
      <c r="BW32" s="98">
        <f>IF(BN32=0,0,IF(BP32=0,9,BQ32))</f>
        <v>0</v>
      </c>
      <c r="BX32">
        <f>IF(BR32=0,0,BT32)</f>
        <v>0</v>
      </c>
      <c r="BY32">
        <f>BJ32+0.01*BW32+0.00001*BX32</f>
        <v>0</v>
      </c>
    </row>
    <row r="33" spans="1:77" ht="12" hidden="1" customHeight="1" x14ac:dyDescent="0.2">
      <c r="A33" s="332">
        <f>$AR$3</f>
        <v>0</v>
      </c>
      <c r="B33" s="342"/>
      <c r="C33" s="26" t="str">
        <f>AW5</f>
        <v/>
      </c>
      <c r="D33" s="12">
        <f>AV5</f>
        <v>0</v>
      </c>
      <c r="E33" s="12" t="s">
        <v>14</v>
      </c>
      <c r="F33" s="12">
        <f>AT5</f>
        <v>0</v>
      </c>
      <c r="G33" s="13" t="str">
        <f>AS5</f>
        <v/>
      </c>
      <c r="H33" s="320"/>
      <c r="I33" s="12" t="str">
        <f>AW9</f>
        <v/>
      </c>
      <c r="J33" s="12">
        <f>AV9</f>
        <v>0</v>
      </c>
      <c r="K33" s="12" t="s">
        <v>14</v>
      </c>
      <c r="L33" s="50">
        <f>AT9</f>
        <v>0</v>
      </c>
      <c r="M33" s="13" t="str">
        <f>AS9</f>
        <v/>
      </c>
      <c r="N33" s="306"/>
      <c r="O33" s="12" t="str">
        <f>AW13</f>
        <v/>
      </c>
      <c r="P33" s="12">
        <f>AV13</f>
        <v>0</v>
      </c>
      <c r="Q33" s="12" t="s">
        <v>14</v>
      </c>
      <c r="R33" s="50">
        <f>AT13</f>
        <v>0</v>
      </c>
      <c r="S33" s="13" t="str">
        <f>AS13</f>
        <v/>
      </c>
      <c r="T33" s="306"/>
      <c r="U33" s="69" t="str">
        <f>AW17</f>
        <v/>
      </c>
      <c r="V33" s="12">
        <f>AV17</f>
        <v>0</v>
      </c>
      <c r="W33" s="12" t="s">
        <v>14</v>
      </c>
      <c r="X33" s="72">
        <f>AT17</f>
        <v>0</v>
      </c>
      <c r="Y33" s="13" t="str">
        <f>AS17</f>
        <v/>
      </c>
      <c r="Z33" s="306"/>
      <c r="AA33" s="69" t="str">
        <f>AW21</f>
        <v/>
      </c>
      <c r="AB33" s="12">
        <f>AV21</f>
        <v>0</v>
      </c>
      <c r="AC33" s="12" t="s">
        <v>14</v>
      </c>
      <c r="AD33" s="50">
        <f>AT21</f>
        <v>0</v>
      </c>
      <c r="AE33" s="13" t="str">
        <f>AS21</f>
        <v/>
      </c>
      <c r="AF33" s="306"/>
      <c r="AG33" s="12" t="str">
        <f>AW25</f>
        <v/>
      </c>
      <c r="AH33" s="12">
        <f>AV25</f>
        <v>0</v>
      </c>
      <c r="AI33" s="12" t="s">
        <v>14</v>
      </c>
      <c r="AJ33" s="50">
        <f>AT25</f>
        <v>0</v>
      </c>
      <c r="AK33" s="13" t="str">
        <f>AS25</f>
        <v/>
      </c>
      <c r="AL33" s="306"/>
      <c r="AM33" s="12" t="str">
        <f>AW29</f>
        <v/>
      </c>
      <c r="AN33" s="12">
        <f>AV29</f>
        <v>0</v>
      </c>
      <c r="AO33" s="12" t="s">
        <v>14</v>
      </c>
      <c r="AP33" s="50">
        <f>AT29</f>
        <v>0</v>
      </c>
      <c r="AQ33" s="13" t="str">
        <f>AS29</f>
        <v/>
      </c>
      <c r="AR33" s="300"/>
      <c r="AS33" s="83"/>
      <c r="AT33" s="12"/>
      <c r="AU33" s="12" t="s">
        <v>14</v>
      </c>
      <c r="AV33" s="50"/>
      <c r="AW33" s="51"/>
      <c r="AX33" s="303"/>
      <c r="AY33" s="45" t="str">
        <f>IF(AZ33="","",IF(AZ33&gt;BB33,1,0))</f>
        <v/>
      </c>
      <c r="AZ33" s="46"/>
      <c r="BA33" s="45" t="s">
        <v>14</v>
      </c>
      <c r="BB33" s="64"/>
      <c r="BC33" s="45" t="str">
        <f>IF(BB33="","",IF(BB33&gt;AZ33,1,0))</f>
        <v/>
      </c>
      <c r="BD33" s="303"/>
      <c r="BE33" s="45" t="str">
        <f>IF(BF33="","",IF(BF33&gt;BH33,1,0))</f>
        <v/>
      </c>
      <c r="BF33" s="46"/>
      <c r="BG33" s="45" t="s">
        <v>14</v>
      </c>
      <c r="BH33" s="64"/>
      <c r="BI33" s="45" t="str">
        <f>IF(BH33="","",IF(BH33&gt;BF33,1,0))</f>
        <v/>
      </c>
      <c r="BJ33" s="294"/>
      <c r="BK33" s="294"/>
      <c r="BL33" s="294"/>
      <c r="BM33" s="285"/>
      <c r="BN33" s="259"/>
      <c r="BO33" s="259"/>
      <c r="BP33" s="259"/>
      <c r="BQ33" s="268"/>
      <c r="BR33" s="259"/>
      <c r="BS33" s="259"/>
      <c r="BT33" s="264"/>
      <c r="BU33" s="245"/>
      <c r="BW33" s="98"/>
    </row>
    <row r="34" spans="1:77" ht="12" hidden="1" customHeight="1" x14ac:dyDescent="0.2">
      <c r="A34" s="333"/>
      <c r="B34" s="342"/>
      <c r="C34" s="26" t="str">
        <f>AW6</f>
        <v/>
      </c>
      <c r="D34" s="12">
        <f>AV6</f>
        <v>0</v>
      </c>
      <c r="E34" s="12" t="s">
        <v>14</v>
      </c>
      <c r="F34" s="12">
        <f>AT6</f>
        <v>0</v>
      </c>
      <c r="G34" s="13" t="str">
        <f>AS6</f>
        <v/>
      </c>
      <c r="H34" s="320"/>
      <c r="I34" s="12" t="str">
        <f>AW10</f>
        <v/>
      </c>
      <c r="J34" s="12">
        <f>AV10</f>
        <v>0</v>
      </c>
      <c r="K34" s="12" t="s">
        <v>14</v>
      </c>
      <c r="L34" s="50">
        <f>AT10</f>
        <v>0</v>
      </c>
      <c r="M34" s="13" t="str">
        <f>AS10</f>
        <v/>
      </c>
      <c r="N34" s="306"/>
      <c r="O34" s="12" t="str">
        <f>AW14</f>
        <v/>
      </c>
      <c r="P34" s="12">
        <f>AV14</f>
        <v>0</v>
      </c>
      <c r="Q34" s="12" t="s">
        <v>14</v>
      </c>
      <c r="R34" s="50">
        <f>AT14</f>
        <v>0</v>
      </c>
      <c r="S34" s="13" t="str">
        <f>AS14</f>
        <v/>
      </c>
      <c r="T34" s="306"/>
      <c r="U34" s="69" t="str">
        <f>AW18</f>
        <v/>
      </c>
      <c r="V34" s="12">
        <f>AV18</f>
        <v>0</v>
      </c>
      <c r="W34" s="12" t="s">
        <v>14</v>
      </c>
      <c r="X34" s="72">
        <f>AT18</f>
        <v>0</v>
      </c>
      <c r="Y34" s="13" t="str">
        <f>AS18</f>
        <v/>
      </c>
      <c r="Z34" s="306"/>
      <c r="AA34" s="69" t="str">
        <f>AW22</f>
        <v/>
      </c>
      <c r="AB34" s="12">
        <f>AV22</f>
        <v>0</v>
      </c>
      <c r="AC34" s="12" t="s">
        <v>14</v>
      </c>
      <c r="AD34" s="50">
        <f>AT22</f>
        <v>0</v>
      </c>
      <c r="AE34" s="13" t="str">
        <f>AS22</f>
        <v/>
      </c>
      <c r="AF34" s="306"/>
      <c r="AG34" s="12" t="str">
        <f>AW26</f>
        <v/>
      </c>
      <c r="AH34" s="12">
        <f>AV26</f>
        <v>0</v>
      </c>
      <c r="AI34" s="12" t="s">
        <v>14</v>
      </c>
      <c r="AJ34" s="50">
        <f>AT26</f>
        <v>0</v>
      </c>
      <c r="AK34" s="13" t="str">
        <f>AS26</f>
        <v/>
      </c>
      <c r="AL34" s="306"/>
      <c r="AM34" s="12" t="str">
        <f>AW30</f>
        <v/>
      </c>
      <c r="AN34" s="12">
        <f>AV30</f>
        <v>0</v>
      </c>
      <c r="AO34" s="12" t="s">
        <v>14</v>
      </c>
      <c r="AP34" s="50">
        <f>AT30</f>
        <v>0</v>
      </c>
      <c r="AQ34" s="13" t="str">
        <f>AS30</f>
        <v/>
      </c>
      <c r="AR34" s="300"/>
      <c r="AS34" s="83"/>
      <c r="AT34" s="12"/>
      <c r="AU34" s="12" t="s">
        <v>14</v>
      </c>
      <c r="AV34" s="50"/>
      <c r="AW34" s="51"/>
      <c r="AX34" s="303"/>
      <c r="AY34" s="45" t="str">
        <f>IF(AZ34="","",IF(AZ34&gt;BB34,1,0))</f>
        <v/>
      </c>
      <c r="AZ34" s="47"/>
      <c r="BA34" s="45" t="s">
        <v>14</v>
      </c>
      <c r="BB34" s="65"/>
      <c r="BC34" s="45" t="str">
        <f>IF(BB34="","",IF(BB34&gt;AZ34,1,0))</f>
        <v/>
      </c>
      <c r="BD34" s="303"/>
      <c r="BE34" s="45" t="str">
        <f>IF(BF34="","",IF(BF34&gt;BH34,1,0))</f>
        <v/>
      </c>
      <c r="BF34" s="47"/>
      <c r="BG34" s="45" t="s">
        <v>14</v>
      </c>
      <c r="BH34" s="65"/>
      <c r="BI34" s="45" t="str">
        <f>IF(BH34="","",IF(BH34&gt;BF34,1,0))</f>
        <v/>
      </c>
      <c r="BJ34" s="294"/>
      <c r="BK34" s="294"/>
      <c r="BL34" s="294"/>
      <c r="BM34" s="285"/>
      <c r="BN34" s="259"/>
      <c r="BO34" s="259"/>
      <c r="BP34" s="259"/>
      <c r="BQ34" s="268"/>
      <c r="BR34" s="259"/>
      <c r="BS34" s="259"/>
      <c r="BT34" s="264"/>
      <c r="BU34" s="245"/>
      <c r="BW34" s="98"/>
    </row>
    <row r="35" spans="1:77" ht="12" hidden="1" customHeight="1" x14ac:dyDescent="0.2">
      <c r="A35" s="334"/>
      <c r="B35" s="342"/>
      <c r="C35" s="27" t="str">
        <f>AW7</f>
        <v/>
      </c>
      <c r="D35" s="15">
        <f>AV7</f>
        <v>0</v>
      </c>
      <c r="E35" s="15" t="s">
        <v>14</v>
      </c>
      <c r="F35" s="15">
        <f>AT7</f>
        <v>0</v>
      </c>
      <c r="G35" s="16" t="str">
        <f>AS7</f>
        <v/>
      </c>
      <c r="H35" s="321"/>
      <c r="I35" s="15" t="str">
        <f>AW11</f>
        <v/>
      </c>
      <c r="J35" s="15">
        <f>AV11</f>
        <v>0</v>
      </c>
      <c r="K35" s="15" t="s">
        <v>14</v>
      </c>
      <c r="L35" s="52">
        <f>AT11</f>
        <v>0</v>
      </c>
      <c r="M35" s="16" t="str">
        <f>AS11</f>
        <v/>
      </c>
      <c r="N35" s="315"/>
      <c r="O35" s="15" t="str">
        <f>AW15</f>
        <v/>
      </c>
      <c r="P35" s="15">
        <f>AV15</f>
        <v>0</v>
      </c>
      <c r="Q35" s="15" t="s">
        <v>14</v>
      </c>
      <c r="R35" s="52">
        <f>AT15</f>
        <v>0</v>
      </c>
      <c r="S35" s="16" t="str">
        <f>AS15</f>
        <v/>
      </c>
      <c r="T35" s="315"/>
      <c r="U35" s="70" t="str">
        <f>AW19</f>
        <v/>
      </c>
      <c r="V35" s="15">
        <f>AV19</f>
        <v>0</v>
      </c>
      <c r="W35" s="15" t="s">
        <v>14</v>
      </c>
      <c r="X35" s="73">
        <f>AT19</f>
        <v>0</v>
      </c>
      <c r="Y35" s="16" t="str">
        <f>AS19</f>
        <v/>
      </c>
      <c r="Z35" s="315"/>
      <c r="AA35" s="70" t="str">
        <f>AW23</f>
        <v/>
      </c>
      <c r="AB35" s="15">
        <f>AV23</f>
        <v>0</v>
      </c>
      <c r="AC35" s="15" t="s">
        <v>14</v>
      </c>
      <c r="AD35" s="52">
        <f>AT23</f>
        <v>0</v>
      </c>
      <c r="AE35" s="16" t="str">
        <f>AS23</f>
        <v/>
      </c>
      <c r="AF35" s="315"/>
      <c r="AG35" s="15" t="str">
        <f>AW27</f>
        <v/>
      </c>
      <c r="AH35" s="15">
        <f>AV27</f>
        <v>0</v>
      </c>
      <c r="AI35" s="15" t="s">
        <v>14</v>
      </c>
      <c r="AJ35" s="52">
        <f>AT27</f>
        <v>0</v>
      </c>
      <c r="AK35" s="16" t="str">
        <f>AS27</f>
        <v/>
      </c>
      <c r="AL35" s="315"/>
      <c r="AM35" s="15" t="str">
        <f>AW31</f>
        <v/>
      </c>
      <c r="AN35" s="15">
        <f>AV31</f>
        <v>0</v>
      </c>
      <c r="AO35" s="15" t="s">
        <v>14</v>
      </c>
      <c r="AP35" s="52">
        <f>AT31</f>
        <v>0</v>
      </c>
      <c r="AQ35" s="16" t="str">
        <f>AS31</f>
        <v/>
      </c>
      <c r="AR35" s="308"/>
      <c r="AS35" s="79"/>
      <c r="AT35" s="15"/>
      <c r="AU35" s="15" t="s">
        <v>14</v>
      </c>
      <c r="AV35" s="52"/>
      <c r="AW35" s="53"/>
      <c r="AX35" s="304"/>
      <c r="AY35" s="45" t="str">
        <f>IF(AZ35="","",IF(AZ35&gt;BB35,1,0))</f>
        <v/>
      </c>
      <c r="AZ35" s="48"/>
      <c r="BA35" s="66" t="s">
        <v>14</v>
      </c>
      <c r="BB35" s="67"/>
      <c r="BC35" s="45" t="str">
        <f>IF(BB35="","",IF(BB35&gt;AZ35,1,0))</f>
        <v/>
      </c>
      <c r="BD35" s="304"/>
      <c r="BE35" s="45" t="str">
        <f>IF(BF35="","",IF(BF35&gt;BH35,1,0))</f>
        <v/>
      </c>
      <c r="BF35" s="48"/>
      <c r="BG35" s="66" t="s">
        <v>14</v>
      </c>
      <c r="BH35" s="67"/>
      <c r="BI35" s="45" t="str">
        <f>IF(BH35="","",IF(BH35&gt;BF35,1,0))</f>
        <v/>
      </c>
      <c r="BJ35" s="297"/>
      <c r="BK35" s="297"/>
      <c r="BL35" s="297"/>
      <c r="BM35" s="286"/>
      <c r="BN35" s="260"/>
      <c r="BO35" s="260"/>
      <c r="BP35" s="260"/>
      <c r="BQ35" s="269"/>
      <c r="BR35" s="260"/>
      <c r="BS35" s="260"/>
      <c r="BT35" s="265"/>
      <c r="BU35" s="246"/>
      <c r="BW35" s="98"/>
    </row>
    <row r="36" spans="1:77" ht="12" hidden="1" customHeight="1" x14ac:dyDescent="0.2">
      <c r="A36" s="24">
        <f>$AX$2</f>
        <v>0</v>
      </c>
      <c r="B36" s="337">
        <f>$AX$4</f>
        <v>0</v>
      </c>
      <c r="C36" s="17"/>
      <c r="D36" s="18" t="str">
        <f>$BB$4</f>
        <v/>
      </c>
      <c r="E36" s="18" t="s">
        <v>14</v>
      </c>
      <c r="F36" s="18">
        <f>$AZ$4</f>
        <v>0</v>
      </c>
      <c r="G36" s="19"/>
      <c r="H36" s="319">
        <f>$AX$8</f>
        <v>0</v>
      </c>
      <c r="I36" s="9"/>
      <c r="J36" s="9">
        <f>BC8</f>
        <v>0</v>
      </c>
      <c r="K36" s="9" t="s">
        <v>14</v>
      </c>
      <c r="L36" s="49" t="str">
        <f>AY8</f>
        <v/>
      </c>
      <c r="M36" s="10"/>
      <c r="N36" s="305">
        <f>$AX$12</f>
        <v>0</v>
      </c>
      <c r="O36" s="9"/>
      <c r="P36" s="9">
        <f>BC12</f>
        <v>0</v>
      </c>
      <c r="Q36" s="9" t="s">
        <v>14</v>
      </c>
      <c r="R36" s="9" t="str">
        <f>$AY$12</f>
        <v/>
      </c>
      <c r="S36" s="10"/>
      <c r="T36" s="305">
        <f>$AX$16</f>
        <v>0</v>
      </c>
      <c r="U36" s="68"/>
      <c r="V36" s="9" t="str">
        <f>BB16</f>
        <v/>
      </c>
      <c r="W36" s="9" t="s">
        <v>14</v>
      </c>
      <c r="X36" s="49" t="str">
        <f>AY16</f>
        <v/>
      </c>
      <c r="Y36" s="10"/>
      <c r="Z36" s="305">
        <f>$AX$20</f>
        <v>0</v>
      </c>
      <c r="AA36" s="68"/>
      <c r="AB36" s="9" t="str">
        <f>BB20</f>
        <v/>
      </c>
      <c r="AC36" s="9" t="s">
        <v>14</v>
      </c>
      <c r="AD36" s="49" t="str">
        <f>AY20</f>
        <v/>
      </c>
      <c r="AE36" s="10"/>
      <c r="AF36" s="305">
        <f>$AX$24</f>
        <v>0</v>
      </c>
      <c r="AG36" s="9"/>
      <c r="AH36" s="9" t="str">
        <f>BB24</f>
        <v/>
      </c>
      <c r="AI36" s="9" t="s">
        <v>14</v>
      </c>
      <c r="AJ36" s="49" t="str">
        <f>AY24</f>
        <v/>
      </c>
      <c r="AK36" s="10"/>
      <c r="AL36" s="305">
        <f>$AX$28</f>
        <v>0</v>
      </c>
      <c r="AM36" s="9"/>
      <c r="AN36" s="9">
        <f>BC28</f>
        <v>0</v>
      </c>
      <c r="AO36" s="9" t="s">
        <v>14</v>
      </c>
      <c r="AP36" s="49" t="str">
        <f>AY28</f>
        <v/>
      </c>
      <c r="AQ36" s="10"/>
      <c r="AR36" s="305">
        <f>$AX$32</f>
        <v>0</v>
      </c>
      <c r="AS36" s="9"/>
      <c r="AT36" s="9" t="str">
        <f>BB32</f>
        <v/>
      </c>
      <c r="AU36" s="9" t="s">
        <v>14</v>
      </c>
      <c r="AV36" s="49" t="str">
        <f>AY32</f>
        <v/>
      </c>
      <c r="AW36" s="10"/>
      <c r="AX36" s="299"/>
      <c r="AY36" s="82"/>
      <c r="AZ36" s="9"/>
      <c r="BA36" s="9" t="s">
        <v>14</v>
      </c>
      <c r="BB36" s="49"/>
      <c r="BC36" s="10"/>
      <c r="BD36" s="302"/>
      <c r="BE36" s="43" t="str">
        <f>IF(BF37="","",SUM(BE37:BE39))</f>
        <v/>
      </c>
      <c r="BF36" s="44"/>
      <c r="BG36" s="63" t="s">
        <v>14</v>
      </c>
      <c r="BH36" s="43" t="str">
        <f>IF(BH37="","",SUM(BI37:BI39))</f>
        <v/>
      </c>
      <c r="BI36" s="44"/>
      <c r="BJ36" s="296">
        <f>SUMPRODUCT((D36=2)+(J36=2)+(V36=2)+(P36=2)+(AB36=2)+(AH36=2)+(AN36=2)+(AT36=2)+(BE36=2))</f>
        <v>0</v>
      </c>
      <c r="BK36" s="298" t="s">
        <v>14</v>
      </c>
      <c r="BL36" s="296">
        <f>SUMPRODUCT((L36=2)+(R36=2)+(X36=2)+(AC36=2)+(AJ36=2)+(AP36=2)+(AV36=2)+(BB36=2)+(BH36=2))</f>
        <v>0</v>
      </c>
      <c r="BM36" s="284">
        <f>SUM(BJ36*2)+BL36</f>
        <v>0</v>
      </c>
      <c r="BN36" s="258">
        <f>SUM(D36,J36,P36,V36,AB36,AG36,AN36,AT36,BE36)</f>
        <v>0</v>
      </c>
      <c r="BO36" s="258" t="s">
        <v>14</v>
      </c>
      <c r="BP36" s="258">
        <f>SUM(F36,L36,R36,X36,AD36,AJ36,AP36,AV36,BH36)</f>
        <v>0</v>
      </c>
      <c r="BQ36" s="267" t="e">
        <f>SUM(BN36/BP36)</f>
        <v>#DIV/0!</v>
      </c>
      <c r="BR36" s="258">
        <f>SUM(J37,J38,J39,P37,P38,P39,V37,V38,V39,AB37,AB38,AB39,AH37,AH38,AH39,AN37,AN38,AN39,AT37,AT38,AT39,AZ37,AZ38,AZ39,BF37,BF38,BF39,D37,D38,D39)</f>
        <v>0</v>
      </c>
      <c r="BS36" s="258">
        <f>SUM(F37,F38,F39,L37,L38,L39,R37,R38,R39,X37,X38,X39,AD37,AD38,AD39,AJ37,AJ38,AJ39,AP37,AP38,AP39,AV37,AV38,AV39,BB37,BB38,BB39,BH37,BH38,BH39)</f>
        <v>0</v>
      </c>
      <c r="BT36" s="263" t="e">
        <f>SUM(BR36/BS36)</f>
        <v>#DIV/0!</v>
      </c>
      <c r="BU36" s="245">
        <f>$BV36</f>
        <v>8</v>
      </c>
      <c r="BV36">
        <f>RANK(BY36,BY$4:BY$43)</f>
        <v>8</v>
      </c>
      <c r="BW36" s="98">
        <f>IF(BN36=0,0,IF(BP36=0,9,BQ36))</f>
        <v>0</v>
      </c>
      <c r="BX36">
        <f>IF(BR36=0,0,BT36)</f>
        <v>0</v>
      </c>
      <c r="BY36">
        <f>BJ36+0.01*BW36+0.00001*BX36</f>
        <v>0</v>
      </c>
    </row>
    <row r="37" spans="1:77" ht="12" hidden="1" customHeight="1" x14ac:dyDescent="0.2">
      <c r="A37" s="332">
        <f>$AX$3</f>
        <v>0</v>
      </c>
      <c r="B37" s="337"/>
      <c r="C37" s="11" t="str">
        <f>BC5</f>
        <v/>
      </c>
      <c r="D37" s="12">
        <f>BB5</f>
        <v>0</v>
      </c>
      <c r="E37" s="12" t="s">
        <v>14</v>
      </c>
      <c r="F37" s="12">
        <f>$AZ$5</f>
        <v>0</v>
      </c>
      <c r="G37" s="13" t="str">
        <f>AY5</f>
        <v/>
      </c>
      <c r="H37" s="320"/>
      <c r="I37" s="12" t="str">
        <f>BC9</f>
        <v/>
      </c>
      <c r="J37" s="12">
        <f>BB9</f>
        <v>0</v>
      </c>
      <c r="K37" s="12" t="s">
        <v>14</v>
      </c>
      <c r="L37" s="50">
        <f>AZ9</f>
        <v>0</v>
      </c>
      <c r="M37" s="13" t="str">
        <f>AY9</f>
        <v/>
      </c>
      <c r="N37" s="306"/>
      <c r="O37" s="12" t="str">
        <f>BC13</f>
        <v/>
      </c>
      <c r="P37" s="54">
        <f>BB13</f>
        <v>0</v>
      </c>
      <c r="Q37" s="12" t="s">
        <v>14</v>
      </c>
      <c r="R37" s="12">
        <f>AZ13</f>
        <v>0</v>
      </c>
      <c r="S37" s="74" t="str">
        <f>AY13</f>
        <v/>
      </c>
      <c r="T37" s="306"/>
      <c r="U37" s="69" t="str">
        <f>BC17</f>
        <v/>
      </c>
      <c r="V37" s="54">
        <f>BB17</f>
        <v>0</v>
      </c>
      <c r="W37" s="12" t="s">
        <v>14</v>
      </c>
      <c r="X37" s="50">
        <f>AZ17</f>
        <v>0</v>
      </c>
      <c r="Y37" s="13" t="str">
        <f>AY17</f>
        <v/>
      </c>
      <c r="Z37" s="306"/>
      <c r="AA37" s="69" t="str">
        <f>BC21</f>
        <v/>
      </c>
      <c r="AB37" s="12">
        <f>BB21</f>
        <v>0</v>
      </c>
      <c r="AC37" s="50" t="s">
        <v>14</v>
      </c>
      <c r="AD37" s="50">
        <f>AZ21</f>
        <v>0</v>
      </c>
      <c r="AE37" s="13" t="str">
        <f>AY21</f>
        <v/>
      </c>
      <c r="AF37" s="306"/>
      <c r="AG37" s="50" t="str">
        <f>BC25</f>
        <v/>
      </c>
      <c r="AH37" s="50">
        <f>BB25</f>
        <v>0</v>
      </c>
      <c r="AI37" s="12" t="s">
        <v>14</v>
      </c>
      <c r="AJ37" s="50">
        <f>AZ25</f>
        <v>0</v>
      </c>
      <c r="AK37" s="13" t="str">
        <f>AY25</f>
        <v/>
      </c>
      <c r="AL37" s="306"/>
      <c r="AM37" s="12" t="str">
        <f>BC29</f>
        <v/>
      </c>
      <c r="AN37" s="12">
        <f>BB29</f>
        <v>0</v>
      </c>
      <c r="AO37" s="12" t="s">
        <v>14</v>
      </c>
      <c r="AP37" s="50">
        <f>AZ29</f>
        <v>0</v>
      </c>
      <c r="AQ37" s="13" t="str">
        <f>AY29</f>
        <v/>
      </c>
      <c r="AR37" s="306"/>
      <c r="AS37" s="50" t="str">
        <f>BC33</f>
        <v/>
      </c>
      <c r="AT37" s="12">
        <f>BB33</f>
        <v>0</v>
      </c>
      <c r="AU37" s="84" t="s">
        <v>14</v>
      </c>
      <c r="AV37" s="50">
        <f>AZ33</f>
        <v>0</v>
      </c>
      <c r="AW37" s="13" t="str">
        <f>AY33</f>
        <v/>
      </c>
      <c r="AX37" s="300"/>
      <c r="AY37" s="83"/>
      <c r="AZ37" s="12"/>
      <c r="BA37" s="12" t="s">
        <v>14</v>
      </c>
      <c r="BB37" s="50"/>
      <c r="BC37" s="13"/>
      <c r="BD37" s="303"/>
      <c r="BE37" s="45" t="str">
        <f>IF(BF37="","",IF(BF37&gt;BH37,1,0))</f>
        <v/>
      </c>
      <c r="BF37" s="46"/>
      <c r="BG37" s="45" t="s">
        <v>14</v>
      </c>
      <c r="BH37" s="64"/>
      <c r="BI37" s="45" t="str">
        <f>IF(BH37="","",IF(BH37&gt;BF37,1,0))</f>
        <v/>
      </c>
      <c r="BJ37" s="294"/>
      <c r="BK37" s="294"/>
      <c r="BL37" s="294"/>
      <c r="BM37" s="285"/>
      <c r="BN37" s="259"/>
      <c r="BO37" s="259"/>
      <c r="BP37" s="259"/>
      <c r="BQ37" s="268"/>
      <c r="BR37" s="259"/>
      <c r="BS37" s="259"/>
      <c r="BT37" s="264"/>
      <c r="BU37" s="245"/>
      <c r="BW37" s="98"/>
    </row>
    <row r="38" spans="1:77" ht="12" hidden="1" customHeight="1" x14ac:dyDescent="0.2">
      <c r="A38" s="333"/>
      <c r="B38" s="337"/>
      <c r="C38" s="11" t="str">
        <f>BC6</f>
        <v/>
      </c>
      <c r="D38" s="12">
        <f>BB6</f>
        <v>0</v>
      </c>
      <c r="E38" s="12" t="s">
        <v>14</v>
      </c>
      <c r="F38" s="12">
        <f>AZ6</f>
        <v>0</v>
      </c>
      <c r="G38" s="13" t="str">
        <f>AY6</f>
        <v/>
      </c>
      <c r="H38" s="320"/>
      <c r="I38" s="12" t="str">
        <f>BC10</f>
        <v/>
      </c>
      <c r="J38" s="12">
        <f>BB10</f>
        <v>0</v>
      </c>
      <c r="K38" s="12" t="s">
        <v>14</v>
      </c>
      <c r="L38" s="50">
        <f>AZ10</f>
        <v>0</v>
      </c>
      <c r="M38" s="13" t="str">
        <f>AY10</f>
        <v/>
      </c>
      <c r="N38" s="306"/>
      <c r="O38" s="12" t="str">
        <f>BC14</f>
        <v/>
      </c>
      <c r="P38" s="55">
        <f>BB14</f>
        <v>0</v>
      </c>
      <c r="Q38" s="12" t="s">
        <v>14</v>
      </c>
      <c r="R38" s="12">
        <f>AZ14</f>
        <v>0</v>
      </c>
      <c r="S38" s="13" t="str">
        <f>AY14</f>
        <v/>
      </c>
      <c r="T38" s="306"/>
      <c r="U38" s="69" t="str">
        <f>BC18</f>
        <v/>
      </c>
      <c r="V38" s="55">
        <f>BB18</f>
        <v>0</v>
      </c>
      <c r="W38" s="12" t="s">
        <v>14</v>
      </c>
      <c r="X38" s="50">
        <f>AZ18</f>
        <v>0</v>
      </c>
      <c r="Y38" s="13" t="str">
        <f>AY18</f>
        <v/>
      </c>
      <c r="Z38" s="306"/>
      <c r="AA38" s="69" t="str">
        <f>BC22</f>
        <v/>
      </c>
      <c r="AB38" s="12">
        <f>BB22</f>
        <v>0</v>
      </c>
      <c r="AC38" s="50" t="s">
        <v>14</v>
      </c>
      <c r="AD38" s="50">
        <f>AZ22</f>
        <v>0</v>
      </c>
      <c r="AE38" s="13" t="str">
        <f>AY22</f>
        <v/>
      </c>
      <c r="AF38" s="306"/>
      <c r="AG38" s="50" t="str">
        <f>BC26</f>
        <v/>
      </c>
      <c r="AH38" s="50">
        <f>BB26</f>
        <v>0</v>
      </c>
      <c r="AI38" s="12" t="s">
        <v>14</v>
      </c>
      <c r="AJ38" s="50">
        <f>AZ26</f>
        <v>0</v>
      </c>
      <c r="AK38" s="13" t="str">
        <f>AY26</f>
        <v/>
      </c>
      <c r="AL38" s="306"/>
      <c r="AM38" s="12" t="str">
        <f>BC30</f>
        <v/>
      </c>
      <c r="AN38" s="12">
        <f>BB30</f>
        <v>0</v>
      </c>
      <c r="AO38" s="12" t="s">
        <v>14</v>
      </c>
      <c r="AP38" s="50">
        <f>AZ30</f>
        <v>0</v>
      </c>
      <c r="AQ38" s="13" t="str">
        <f>AY30</f>
        <v/>
      </c>
      <c r="AR38" s="306"/>
      <c r="AS38" s="50" t="str">
        <f>BC34</f>
        <v/>
      </c>
      <c r="AT38" s="12">
        <f>BB34</f>
        <v>0</v>
      </c>
      <c r="AU38" s="84" t="s">
        <v>14</v>
      </c>
      <c r="AV38" s="50">
        <f>AZ34</f>
        <v>0</v>
      </c>
      <c r="AW38" s="13" t="str">
        <f>AY34</f>
        <v/>
      </c>
      <c r="AX38" s="300"/>
      <c r="AY38" s="83"/>
      <c r="AZ38" s="12"/>
      <c r="BA38" s="12" t="s">
        <v>14</v>
      </c>
      <c r="BB38" s="50"/>
      <c r="BC38" s="13"/>
      <c r="BD38" s="303"/>
      <c r="BE38" s="45" t="str">
        <f>IF(BF38="","",IF(BF38&gt;BH38,1,0))</f>
        <v/>
      </c>
      <c r="BF38" s="47"/>
      <c r="BG38" s="45" t="s">
        <v>14</v>
      </c>
      <c r="BH38" s="65"/>
      <c r="BI38" s="45" t="str">
        <f>IF(BH38="","",IF(BH38&gt;BF38,1,0))</f>
        <v/>
      </c>
      <c r="BJ38" s="294"/>
      <c r="BK38" s="294"/>
      <c r="BL38" s="294"/>
      <c r="BM38" s="285"/>
      <c r="BN38" s="259"/>
      <c r="BO38" s="259"/>
      <c r="BP38" s="259"/>
      <c r="BQ38" s="268"/>
      <c r="BR38" s="259"/>
      <c r="BS38" s="259"/>
      <c r="BT38" s="264"/>
      <c r="BU38" s="245"/>
      <c r="BW38" s="98"/>
    </row>
    <row r="39" spans="1:77" ht="12" hidden="1" customHeight="1" x14ac:dyDescent="0.2">
      <c r="A39" s="334"/>
      <c r="B39" s="337"/>
      <c r="C39" s="14" t="str">
        <f>BC7</f>
        <v/>
      </c>
      <c r="D39" s="15">
        <f>BB7</f>
        <v>0</v>
      </c>
      <c r="E39" s="15" t="s">
        <v>14</v>
      </c>
      <c r="F39" s="15">
        <f>AZ7</f>
        <v>0</v>
      </c>
      <c r="G39" s="16" t="str">
        <f>AY7</f>
        <v/>
      </c>
      <c r="H39" s="321"/>
      <c r="I39" s="15" t="str">
        <f>BC11</f>
        <v/>
      </c>
      <c r="J39" s="15">
        <f>BB11</f>
        <v>0</v>
      </c>
      <c r="K39" s="15" t="s">
        <v>14</v>
      </c>
      <c r="L39" s="52">
        <f>AZ11</f>
        <v>0</v>
      </c>
      <c r="M39" s="16" t="str">
        <f>AY11</f>
        <v/>
      </c>
      <c r="N39" s="315"/>
      <c r="O39" s="15" t="str">
        <f>BC15</f>
        <v/>
      </c>
      <c r="P39" s="56">
        <f>BB15</f>
        <v>0</v>
      </c>
      <c r="Q39" s="15" t="s">
        <v>14</v>
      </c>
      <c r="R39" s="15">
        <f>AZ15</f>
        <v>0</v>
      </c>
      <c r="S39" s="16" t="str">
        <f>AY15</f>
        <v/>
      </c>
      <c r="T39" s="315"/>
      <c r="U39" s="70" t="str">
        <f>BC19</f>
        <v/>
      </c>
      <c r="V39" s="56">
        <f>BB19</f>
        <v>0</v>
      </c>
      <c r="W39" s="15" t="s">
        <v>14</v>
      </c>
      <c r="X39" s="52">
        <f>AZ19</f>
        <v>0</v>
      </c>
      <c r="Y39" s="16" t="str">
        <f>AY19</f>
        <v/>
      </c>
      <c r="Z39" s="315"/>
      <c r="AA39" s="70" t="str">
        <f>BC23</f>
        <v/>
      </c>
      <c r="AB39" s="15">
        <f>BB23</f>
        <v>0</v>
      </c>
      <c r="AC39" s="52" t="s">
        <v>14</v>
      </c>
      <c r="AD39" s="52">
        <f>AZ23</f>
        <v>0</v>
      </c>
      <c r="AE39" s="16" t="str">
        <f>AY23</f>
        <v/>
      </c>
      <c r="AF39" s="315"/>
      <c r="AG39" s="52" t="str">
        <f>BC27</f>
        <v/>
      </c>
      <c r="AH39" s="52">
        <f>BB27</f>
        <v>0</v>
      </c>
      <c r="AI39" s="15" t="s">
        <v>14</v>
      </c>
      <c r="AJ39" s="52">
        <f>AZ27</f>
        <v>0</v>
      </c>
      <c r="AK39" s="16" t="str">
        <f>AY27</f>
        <v/>
      </c>
      <c r="AL39" s="315"/>
      <c r="AM39" s="79" t="str">
        <f>BC31</f>
        <v/>
      </c>
      <c r="AN39" s="80">
        <f>BB31</f>
        <v>0</v>
      </c>
      <c r="AO39" s="80" t="s">
        <v>14</v>
      </c>
      <c r="AP39" s="85">
        <f>AZ31</f>
        <v>0</v>
      </c>
      <c r="AQ39" s="53" t="str">
        <f>AY31</f>
        <v/>
      </c>
      <c r="AR39" s="315"/>
      <c r="AS39" s="52" t="str">
        <f>BC35</f>
        <v/>
      </c>
      <c r="AT39" s="15">
        <f>BB35</f>
        <v>0</v>
      </c>
      <c r="AU39" s="86" t="s">
        <v>14</v>
      </c>
      <c r="AV39" s="52">
        <f>AZ35</f>
        <v>0</v>
      </c>
      <c r="AW39" s="16" t="str">
        <f>AY35</f>
        <v/>
      </c>
      <c r="AX39" s="308"/>
      <c r="AY39" s="79"/>
      <c r="AZ39" s="15"/>
      <c r="BA39" s="15" t="s">
        <v>14</v>
      </c>
      <c r="BB39" s="52"/>
      <c r="BC39" s="16"/>
      <c r="BD39" s="304"/>
      <c r="BE39" s="66" t="str">
        <f>IF(BF39="","",IF(BF39&gt;BH39,1,0))</f>
        <v/>
      </c>
      <c r="BF39" s="48"/>
      <c r="BG39" s="66" t="s">
        <v>14</v>
      </c>
      <c r="BH39" s="67"/>
      <c r="BI39" s="66" t="str">
        <f>IF(BH39="","",IF(BH39&gt;BF39,1,0))</f>
        <v/>
      </c>
      <c r="BJ39" s="297"/>
      <c r="BK39" s="297"/>
      <c r="BL39" s="297"/>
      <c r="BM39" s="286"/>
      <c r="BN39" s="260"/>
      <c r="BO39" s="260"/>
      <c r="BP39" s="260"/>
      <c r="BQ39" s="269"/>
      <c r="BR39" s="260"/>
      <c r="BS39" s="260"/>
      <c r="BT39" s="265"/>
      <c r="BU39" s="246"/>
      <c r="BW39" s="98"/>
    </row>
    <row r="40" spans="1:77" ht="12" hidden="1" customHeight="1" x14ac:dyDescent="0.2">
      <c r="A40" s="28">
        <f>$BD$2</f>
        <v>0</v>
      </c>
      <c r="B40" s="337">
        <f>$BD$4</f>
        <v>0</v>
      </c>
      <c r="C40" s="17"/>
      <c r="D40" s="18" t="str">
        <f>BH4</f>
        <v/>
      </c>
      <c r="E40" s="18" t="s">
        <v>14</v>
      </c>
      <c r="F40" s="18" t="str">
        <f>BE4</f>
        <v/>
      </c>
      <c r="G40" s="19"/>
      <c r="H40" s="319">
        <f>$BD$8</f>
        <v>0</v>
      </c>
      <c r="I40" s="9"/>
      <c r="J40" s="9" t="str">
        <f>BH8</f>
        <v/>
      </c>
      <c r="K40" s="9" t="s">
        <v>14</v>
      </c>
      <c r="L40" s="49">
        <f>BF8</f>
        <v>0</v>
      </c>
      <c r="M40" s="10"/>
      <c r="N40" s="305">
        <f>$BD$12</f>
        <v>0</v>
      </c>
      <c r="O40" s="9"/>
      <c r="P40" s="9" t="str">
        <f>BH12</f>
        <v/>
      </c>
      <c r="Q40" s="9" t="s">
        <v>14</v>
      </c>
      <c r="R40" s="49" t="str">
        <f>$BE$12</f>
        <v/>
      </c>
      <c r="S40" s="10"/>
      <c r="T40" s="305">
        <f>$BD$16</f>
        <v>0</v>
      </c>
      <c r="U40" s="68"/>
      <c r="V40" s="9" t="str">
        <f>BH16</f>
        <v/>
      </c>
      <c r="W40" s="9" t="s">
        <v>14</v>
      </c>
      <c r="X40" s="9" t="str">
        <f>BE16</f>
        <v/>
      </c>
      <c r="Y40" s="10"/>
      <c r="Z40" s="305">
        <f>$BD$20</f>
        <v>0</v>
      </c>
      <c r="AA40" s="68"/>
      <c r="AB40" s="9" t="str">
        <f>BH20</f>
        <v/>
      </c>
      <c r="AC40" s="9" t="s">
        <v>14</v>
      </c>
      <c r="AD40" s="49" t="str">
        <f>BE20</f>
        <v/>
      </c>
      <c r="AE40" s="10"/>
      <c r="AF40" s="305">
        <f>$BD$24</f>
        <v>0</v>
      </c>
      <c r="AG40" s="9"/>
      <c r="AH40" s="9" t="str">
        <f>BH24</f>
        <v/>
      </c>
      <c r="AI40" s="9" t="s">
        <v>14</v>
      </c>
      <c r="AJ40" s="49">
        <f>BF24</f>
        <v>0</v>
      </c>
      <c r="AK40" s="10"/>
      <c r="AL40" s="305">
        <f>$BD$28</f>
        <v>0</v>
      </c>
      <c r="AM40" s="9"/>
      <c r="AN40" s="9" t="str">
        <f>BH28</f>
        <v/>
      </c>
      <c r="AO40" s="9" t="s">
        <v>14</v>
      </c>
      <c r="AP40" s="49" t="str">
        <f>BE28</f>
        <v/>
      </c>
      <c r="AQ40" s="10"/>
      <c r="AR40" s="305">
        <f>$BD$32</f>
        <v>0</v>
      </c>
      <c r="AS40" s="9"/>
      <c r="AT40" s="9" t="str">
        <f>BH32</f>
        <v/>
      </c>
      <c r="AU40" s="9" t="s">
        <v>14</v>
      </c>
      <c r="AV40" s="49" t="str">
        <f>BE32</f>
        <v/>
      </c>
      <c r="AW40" s="10"/>
      <c r="AX40" s="305">
        <f>$BD$36</f>
        <v>0</v>
      </c>
      <c r="AY40" s="83"/>
      <c r="AZ40" s="18" t="str">
        <f>BH36</f>
        <v/>
      </c>
      <c r="BA40" s="18" t="s">
        <v>14</v>
      </c>
      <c r="BB40" s="81" t="str">
        <f>BE36</f>
        <v/>
      </c>
      <c r="BC40" s="88"/>
      <c r="BD40" s="299"/>
      <c r="BE40" s="83"/>
      <c r="BF40" s="18"/>
      <c r="BG40" s="18" t="s">
        <v>14</v>
      </c>
      <c r="BH40" s="81"/>
      <c r="BI40" s="93"/>
      <c r="BJ40" s="296">
        <f>SUMPRODUCT((J40=2)+(P40=2)+(V40=2)+(AB40=2)+(AH40=2)+(D40=2)+(AN40=2)+(AT40=2)+(AZ40=2))</f>
        <v>0</v>
      </c>
      <c r="BK40" s="294" t="s">
        <v>14</v>
      </c>
      <c r="BL40" s="296">
        <f>SUMPRODUCT((L40=2)+(R40=2)+(X40=2)+(AD40=2)+(AJ40=2)+(F40=2)+(AP40=2)+(AV40=2)+(BB40=2))</f>
        <v>0</v>
      </c>
      <c r="BM40" s="284">
        <f>SUM(BJ40*2)+BL40</f>
        <v>0</v>
      </c>
      <c r="BN40" s="261">
        <f>SUM(D40,J40,P40,V40,AB40,AH40,AN40,AT40,AZ40,BD40)</f>
        <v>0</v>
      </c>
      <c r="BO40" s="261" t="s">
        <v>14</v>
      </c>
      <c r="BP40" s="261">
        <f>SUM(F40,L40,R40,X40,AD40,AJ40,AP40,AV40,BB40)</f>
        <v>0</v>
      </c>
      <c r="BQ40" s="267" t="e">
        <f>SUM(BN40/BP40)</f>
        <v>#DIV/0!</v>
      </c>
      <c r="BR40" s="261">
        <f>SUM(J41,J42,J43,P41,P42,P43,V41,V42,V43,AB41,AB42,AB43,AH41,AH42,AH43,AN41,AN42,AN43,AT41,AT42,AT43,AZ41,AZ42,AZ43,BF41,BF42,BF43,D41,D42,D43)</f>
        <v>0</v>
      </c>
      <c r="BS40" s="261">
        <f>SUM(F41,F42,F43,L41,L42,L43,R41,R42,R43,X41,X42,X43,AD41,AD42,AD43,AJ41,AJ42,AJ43,AP41,AP42,AP43,AV41,AV42,AV43,BB41,BB42,BB43,BH41,BH42,BH43)</f>
        <v>0</v>
      </c>
      <c r="BT40" s="263" t="e">
        <f>SUM(BR40/BS40)</f>
        <v>#DIV/0!</v>
      </c>
      <c r="BU40" s="247">
        <f>$BV40</f>
        <v>8</v>
      </c>
      <c r="BV40">
        <f>RANK(BY40,BY$4:BY$43)</f>
        <v>8</v>
      </c>
      <c r="BW40" s="98">
        <f>IF(BN40=0,0,IF(BP40=0,9,BQ40))</f>
        <v>0</v>
      </c>
      <c r="BX40">
        <f>IF(BR40=0,0,BT40)</f>
        <v>0</v>
      </c>
      <c r="BY40">
        <f>BJ40+0.01*BW40+0.00001*BX40</f>
        <v>0</v>
      </c>
    </row>
    <row r="41" spans="1:77" ht="12" hidden="1" customHeight="1" x14ac:dyDescent="0.2">
      <c r="A41" s="332">
        <f>$BD$3</f>
        <v>0</v>
      </c>
      <c r="B41" s="337"/>
      <c r="C41" s="11" t="str">
        <f>BI5</f>
        <v/>
      </c>
      <c r="D41" s="12">
        <f>BH5</f>
        <v>0</v>
      </c>
      <c r="E41" s="12" t="s">
        <v>14</v>
      </c>
      <c r="F41" s="12">
        <f>BF5</f>
        <v>0</v>
      </c>
      <c r="G41" s="13" t="str">
        <f>BE5</f>
        <v/>
      </c>
      <c r="H41" s="320"/>
      <c r="I41" s="12" t="str">
        <f>BI9</f>
        <v/>
      </c>
      <c r="J41" s="12">
        <f>BH9</f>
        <v>0</v>
      </c>
      <c r="K41" s="12" t="s">
        <v>14</v>
      </c>
      <c r="L41" s="50">
        <f>BF9</f>
        <v>0</v>
      </c>
      <c r="M41" s="13" t="str">
        <f>BE9</f>
        <v/>
      </c>
      <c r="N41" s="306"/>
      <c r="O41" s="12" t="str">
        <f>BI13</f>
        <v/>
      </c>
      <c r="P41" s="12">
        <f>BH13</f>
        <v>0</v>
      </c>
      <c r="Q41" s="12" t="s">
        <v>14</v>
      </c>
      <c r="R41" s="50">
        <f>BF13</f>
        <v>0</v>
      </c>
      <c r="S41" s="13" t="str">
        <f>BE13</f>
        <v/>
      </c>
      <c r="T41" s="306"/>
      <c r="U41" s="69" t="str">
        <f>BI17</f>
        <v/>
      </c>
      <c r="V41" s="12">
        <f>BH17</f>
        <v>0</v>
      </c>
      <c r="W41" s="12" t="s">
        <v>14</v>
      </c>
      <c r="X41" s="12">
        <f>BF17</f>
        <v>0</v>
      </c>
      <c r="Y41" s="13" t="str">
        <f>BE17</f>
        <v/>
      </c>
      <c r="Z41" s="306"/>
      <c r="AA41" s="69" t="str">
        <f>BI21</f>
        <v/>
      </c>
      <c r="AB41" s="12">
        <f>BH21</f>
        <v>0</v>
      </c>
      <c r="AC41" s="12" t="s">
        <v>14</v>
      </c>
      <c r="AD41" s="50">
        <f>BF21</f>
        <v>0</v>
      </c>
      <c r="AE41" s="13" t="str">
        <f>BE21</f>
        <v/>
      </c>
      <c r="AF41" s="306"/>
      <c r="AG41" s="12" t="str">
        <f>BI25</f>
        <v/>
      </c>
      <c r="AH41" s="12">
        <f>BH25</f>
        <v>0</v>
      </c>
      <c r="AI41" s="12" t="s">
        <v>14</v>
      </c>
      <c r="AJ41" s="50">
        <f>BF25</f>
        <v>0</v>
      </c>
      <c r="AK41" s="13" t="str">
        <f>BE25</f>
        <v/>
      </c>
      <c r="AL41" s="306"/>
      <c r="AM41" s="12" t="str">
        <f>BI29</f>
        <v/>
      </c>
      <c r="AN41" s="12">
        <f>BH29</f>
        <v>0</v>
      </c>
      <c r="AO41" s="12" t="s">
        <v>14</v>
      </c>
      <c r="AP41" s="50">
        <f>BF29</f>
        <v>0</v>
      </c>
      <c r="AQ41" s="13" t="str">
        <f>BE29</f>
        <v/>
      </c>
      <c r="AR41" s="306"/>
      <c r="AS41" s="12" t="str">
        <f>BI33</f>
        <v/>
      </c>
      <c r="AT41" s="12">
        <f>BH33</f>
        <v>0</v>
      </c>
      <c r="AU41" s="12" t="s">
        <v>14</v>
      </c>
      <c r="AV41" s="50">
        <f>BF33</f>
        <v>0</v>
      </c>
      <c r="AW41" s="13" t="str">
        <f>BE33</f>
        <v/>
      </c>
      <c r="AX41" s="306"/>
      <c r="AY41" s="12" t="str">
        <f>BI37</f>
        <v/>
      </c>
      <c r="AZ41" s="12">
        <f>BH37</f>
        <v>0</v>
      </c>
      <c r="BA41" s="12" t="s">
        <v>14</v>
      </c>
      <c r="BB41" s="50">
        <f>BF37</f>
        <v>0</v>
      </c>
      <c r="BC41" s="89" t="str">
        <f>BE37</f>
        <v/>
      </c>
      <c r="BD41" s="300"/>
      <c r="BE41" s="12"/>
      <c r="BF41" s="12"/>
      <c r="BG41" s="12" t="s">
        <v>14</v>
      </c>
      <c r="BH41" s="50"/>
      <c r="BI41" s="12"/>
      <c r="BJ41" s="294"/>
      <c r="BK41" s="294"/>
      <c r="BL41" s="294"/>
      <c r="BM41" s="285"/>
      <c r="BN41" s="259"/>
      <c r="BO41" s="259"/>
      <c r="BP41" s="259"/>
      <c r="BQ41" s="268"/>
      <c r="BR41" s="259"/>
      <c r="BS41" s="259"/>
      <c r="BT41" s="264"/>
      <c r="BU41" s="245"/>
      <c r="BW41" s="98"/>
    </row>
    <row r="42" spans="1:77" ht="12" hidden="1" customHeight="1" x14ac:dyDescent="0.2">
      <c r="A42" s="333"/>
      <c r="B42" s="337"/>
      <c r="C42" s="11" t="str">
        <f>BI6</f>
        <v/>
      </c>
      <c r="D42" s="12">
        <f>BH6</f>
        <v>0</v>
      </c>
      <c r="E42" s="12" t="s">
        <v>14</v>
      </c>
      <c r="F42" s="12">
        <f>BF6</f>
        <v>0</v>
      </c>
      <c r="G42" s="13" t="str">
        <f>BE6</f>
        <v/>
      </c>
      <c r="H42" s="320"/>
      <c r="I42" s="12" t="str">
        <f>BI10</f>
        <v/>
      </c>
      <c r="J42" s="12">
        <f>BH10</f>
        <v>0</v>
      </c>
      <c r="K42" s="12" t="s">
        <v>14</v>
      </c>
      <c r="L42" s="50">
        <f>BF10</f>
        <v>0</v>
      </c>
      <c r="M42" s="13" t="str">
        <f>BE10</f>
        <v/>
      </c>
      <c r="N42" s="306"/>
      <c r="O42" s="12" t="str">
        <f>BI14</f>
        <v/>
      </c>
      <c r="P42" s="12">
        <f>BH14</f>
        <v>0</v>
      </c>
      <c r="Q42" s="12" t="s">
        <v>14</v>
      </c>
      <c r="R42" s="50">
        <f>BF14</f>
        <v>0</v>
      </c>
      <c r="S42" s="13" t="str">
        <f>BE14</f>
        <v/>
      </c>
      <c r="T42" s="306"/>
      <c r="U42" s="69" t="str">
        <f>BI18</f>
        <v/>
      </c>
      <c r="V42" s="12">
        <f>BH18</f>
        <v>0</v>
      </c>
      <c r="W42" s="12" t="s">
        <v>14</v>
      </c>
      <c r="X42" s="12">
        <f>BF18</f>
        <v>0</v>
      </c>
      <c r="Y42" s="13" t="str">
        <f>BE18</f>
        <v/>
      </c>
      <c r="Z42" s="306"/>
      <c r="AA42" s="69" t="str">
        <f>BI22</f>
        <v/>
      </c>
      <c r="AB42" s="12">
        <f>BH22</f>
        <v>0</v>
      </c>
      <c r="AC42" s="12" t="s">
        <v>14</v>
      </c>
      <c r="AD42" s="50">
        <f>BF22</f>
        <v>0</v>
      </c>
      <c r="AE42" s="13" t="str">
        <f>BE22</f>
        <v/>
      </c>
      <c r="AF42" s="306"/>
      <c r="AG42" s="12" t="str">
        <f>BI26</f>
        <v/>
      </c>
      <c r="AH42" s="12">
        <f>BH26</f>
        <v>0</v>
      </c>
      <c r="AI42" s="12" t="s">
        <v>14</v>
      </c>
      <c r="AJ42" s="50">
        <f>BF26</f>
        <v>0</v>
      </c>
      <c r="AK42" s="13" t="str">
        <f>BE26</f>
        <v/>
      </c>
      <c r="AL42" s="306"/>
      <c r="AM42" s="12" t="str">
        <f>BI30</f>
        <v/>
      </c>
      <c r="AN42" s="12">
        <f>BH30</f>
        <v>0</v>
      </c>
      <c r="AO42" s="12" t="s">
        <v>14</v>
      </c>
      <c r="AP42" s="50">
        <f>BF30</f>
        <v>0</v>
      </c>
      <c r="AQ42" s="13" t="str">
        <f>BE30</f>
        <v/>
      </c>
      <c r="AR42" s="306"/>
      <c r="AS42" s="12" t="str">
        <f>BI34</f>
        <v/>
      </c>
      <c r="AT42" s="12">
        <f>BH34</f>
        <v>0</v>
      </c>
      <c r="AU42" s="12" t="s">
        <v>14</v>
      </c>
      <c r="AV42" s="50">
        <f>BF34</f>
        <v>0</v>
      </c>
      <c r="AW42" s="13" t="str">
        <f>BE34</f>
        <v/>
      </c>
      <c r="AX42" s="306"/>
      <c r="AY42" s="12" t="str">
        <f>BI38</f>
        <v/>
      </c>
      <c r="AZ42" s="12">
        <f>BH38</f>
        <v>0</v>
      </c>
      <c r="BA42" s="12" t="s">
        <v>14</v>
      </c>
      <c r="BB42" s="50">
        <f>BF38</f>
        <v>0</v>
      </c>
      <c r="BC42" s="90" t="str">
        <f>BE38</f>
        <v/>
      </c>
      <c r="BD42" s="300"/>
      <c r="BE42" s="12"/>
      <c r="BF42" s="12"/>
      <c r="BG42" s="12" t="s">
        <v>14</v>
      </c>
      <c r="BH42" s="50"/>
      <c r="BI42" s="12"/>
      <c r="BJ42" s="294"/>
      <c r="BK42" s="294"/>
      <c r="BL42" s="294"/>
      <c r="BM42" s="285"/>
      <c r="BN42" s="259"/>
      <c r="BO42" s="259"/>
      <c r="BP42" s="259"/>
      <c r="BQ42" s="268"/>
      <c r="BR42" s="259"/>
      <c r="BS42" s="259"/>
      <c r="BT42" s="264"/>
      <c r="BU42" s="245"/>
      <c r="BW42" s="98"/>
    </row>
    <row r="43" spans="1:77" ht="12" hidden="1" customHeight="1" x14ac:dyDescent="0.2">
      <c r="A43" s="335"/>
      <c r="B43" s="343"/>
      <c r="C43" s="29" t="str">
        <f>BI7</f>
        <v/>
      </c>
      <c r="D43" s="30">
        <f>BH7</f>
        <v>0</v>
      </c>
      <c r="E43" s="30" t="s">
        <v>14</v>
      </c>
      <c r="F43" s="30">
        <f>BF7</f>
        <v>0</v>
      </c>
      <c r="G43" s="31" t="str">
        <f>BE7</f>
        <v/>
      </c>
      <c r="H43" s="325"/>
      <c r="I43" s="30" t="str">
        <f>BI11</f>
        <v/>
      </c>
      <c r="J43" s="30">
        <f>BH11</f>
        <v>0</v>
      </c>
      <c r="K43" s="30" t="s">
        <v>14</v>
      </c>
      <c r="L43" s="57">
        <f>BF11</f>
        <v>0</v>
      </c>
      <c r="M43" s="31" t="str">
        <f>BE11</f>
        <v/>
      </c>
      <c r="N43" s="307"/>
      <c r="O43" s="30" t="str">
        <f>BI15</f>
        <v/>
      </c>
      <c r="P43" s="30">
        <f>BH15</f>
        <v>0</v>
      </c>
      <c r="Q43" s="30" t="s">
        <v>14</v>
      </c>
      <c r="R43" s="57">
        <f>BF15</f>
        <v>0</v>
      </c>
      <c r="S43" s="31" t="str">
        <f>BE15</f>
        <v/>
      </c>
      <c r="T43" s="307"/>
      <c r="U43" s="75" t="str">
        <f>BI19</f>
        <v/>
      </c>
      <c r="V43" s="30">
        <f>BH19</f>
        <v>0</v>
      </c>
      <c r="W43" s="30" t="s">
        <v>14</v>
      </c>
      <c r="X43" s="30">
        <f>BF19</f>
        <v>0</v>
      </c>
      <c r="Y43" s="31" t="str">
        <f>BE19</f>
        <v/>
      </c>
      <c r="Z43" s="307"/>
      <c r="AA43" s="76" t="str">
        <f>BI23</f>
        <v/>
      </c>
      <c r="AB43" s="30">
        <f>BH23</f>
        <v>0</v>
      </c>
      <c r="AC43" s="30" t="s">
        <v>14</v>
      </c>
      <c r="AD43" s="57">
        <f>BF23</f>
        <v>0</v>
      </c>
      <c r="AE43" s="31" t="str">
        <f>BE23</f>
        <v/>
      </c>
      <c r="AF43" s="307"/>
      <c r="AG43" s="30" t="str">
        <f>BI27</f>
        <v/>
      </c>
      <c r="AH43" s="30">
        <f>BH27</f>
        <v>0</v>
      </c>
      <c r="AI43" s="30" t="s">
        <v>14</v>
      </c>
      <c r="AJ43" s="57">
        <f>BF27</f>
        <v>0</v>
      </c>
      <c r="AK43" s="31" t="str">
        <f>BE27</f>
        <v/>
      </c>
      <c r="AL43" s="307"/>
      <c r="AM43" s="30" t="str">
        <f>BI31</f>
        <v/>
      </c>
      <c r="AN43" s="30">
        <f>BH31</f>
        <v>0</v>
      </c>
      <c r="AO43" s="30" t="s">
        <v>14</v>
      </c>
      <c r="AP43" s="57">
        <f>BF31</f>
        <v>0</v>
      </c>
      <c r="AQ43" s="31" t="str">
        <f>BE31</f>
        <v/>
      </c>
      <c r="AR43" s="307"/>
      <c r="AS43" s="30" t="str">
        <f>BI35</f>
        <v/>
      </c>
      <c r="AT43" s="30">
        <f>BH35</f>
        <v>0</v>
      </c>
      <c r="AU43" s="30" t="s">
        <v>14</v>
      </c>
      <c r="AV43" s="57">
        <f>BF35</f>
        <v>0</v>
      </c>
      <c r="AW43" s="31" t="str">
        <f>BE35</f>
        <v/>
      </c>
      <c r="AX43" s="307"/>
      <c r="AY43" s="91" t="str">
        <f>BI39</f>
        <v/>
      </c>
      <c r="AZ43" s="30">
        <f>BH39</f>
        <v>0</v>
      </c>
      <c r="BA43" s="30" t="s">
        <v>14</v>
      </c>
      <c r="BB43" s="57">
        <f>BF39</f>
        <v>0</v>
      </c>
      <c r="BC43" s="92" t="str">
        <f>BE39</f>
        <v/>
      </c>
      <c r="BD43" s="301"/>
      <c r="BE43" s="91"/>
      <c r="BF43" s="30"/>
      <c r="BG43" s="30" t="s">
        <v>14</v>
      </c>
      <c r="BH43" s="57"/>
      <c r="BI43" s="94"/>
      <c r="BJ43" s="297"/>
      <c r="BK43" s="295"/>
      <c r="BL43" s="297"/>
      <c r="BM43" s="286"/>
      <c r="BN43" s="262"/>
      <c r="BO43" s="262"/>
      <c r="BP43" s="262"/>
      <c r="BQ43" s="270"/>
      <c r="BR43" s="262"/>
      <c r="BS43" s="262"/>
      <c r="BT43" s="266"/>
      <c r="BU43" s="248"/>
    </row>
    <row r="44" spans="1:77" ht="13.8" thickTop="1" x14ac:dyDescent="0.2">
      <c r="BJ44" s="347"/>
      <c r="BK44" s="347"/>
      <c r="BL44" s="348"/>
      <c r="BM44" s="349"/>
      <c r="BN44" s="349"/>
      <c r="BQ44" s="97"/>
    </row>
    <row r="45" spans="1:77" x14ac:dyDescent="0.2">
      <c r="T45" s="103" t="s">
        <v>122</v>
      </c>
      <c r="BQ45" s="97"/>
    </row>
    <row r="46" spans="1:77" ht="19.5" customHeight="1" x14ac:dyDescent="0.2"/>
    <row r="47" spans="1:77" ht="15" customHeight="1" x14ac:dyDescent="0.2"/>
    <row r="49" spans="1:61" ht="41.25" customHeight="1" thickTop="1" x14ac:dyDescent="0.2">
      <c r="A49" s="32" t="str">
        <f>$A$3</f>
        <v>チーム名</v>
      </c>
      <c r="B49" s="350" t="str">
        <f>$B$3</f>
        <v>ひまわり平和　Aチーム</v>
      </c>
      <c r="C49" s="350"/>
      <c r="D49" s="350"/>
      <c r="E49" s="350"/>
      <c r="F49" s="350"/>
      <c r="G49" s="350"/>
      <c r="H49" s="351" t="str">
        <f>H3</f>
        <v>スガキヤ　すーちゃん</v>
      </c>
      <c r="I49" s="351"/>
      <c r="J49" s="351"/>
      <c r="K49" s="351"/>
      <c r="L49" s="351"/>
      <c r="M49" s="351"/>
      <c r="N49" s="351" t="str">
        <f>$N$3</f>
        <v>ペガサス</v>
      </c>
      <c r="O49" s="351"/>
      <c r="P49" s="351"/>
      <c r="Q49" s="351"/>
      <c r="R49" s="351"/>
      <c r="S49" s="351"/>
      <c r="T49" s="351" t="str">
        <f>$T$3</f>
        <v>フライデー</v>
      </c>
      <c r="U49" s="351"/>
      <c r="V49" s="351"/>
      <c r="W49" s="351"/>
      <c r="X49" s="351"/>
      <c r="Y49" s="351"/>
      <c r="Z49" s="351" t="str">
        <f>$Z$3</f>
        <v>レッドビッキーズ　弐</v>
      </c>
      <c r="AA49" s="351"/>
      <c r="AB49" s="351"/>
      <c r="AC49" s="351"/>
      <c r="AD49" s="351"/>
      <c r="AE49" s="351"/>
      <c r="AF49" s="351" t="str">
        <f>$AF$3</f>
        <v>つくし</v>
      </c>
      <c r="AG49" s="351"/>
      <c r="AH49" s="351"/>
      <c r="AI49" s="351"/>
      <c r="AJ49" s="351"/>
      <c r="AK49" s="351"/>
      <c r="AL49" s="351" t="str">
        <f>$AL$3</f>
        <v>ひまわり平和　Bチーム</v>
      </c>
      <c r="AM49" s="351"/>
      <c r="AN49" s="351"/>
      <c r="AO49" s="351"/>
      <c r="AP49" s="351"/>
      <c r="AQ49" s="351"/>
      <c r="AR49" s="368">
        <f>$AR$3</f>
        <v>0</v>
      </c>
      <c r="AS49" s="369"/>
      <c r="AT49" s="369"/>
      <c r="AU49" s="369"/>
      <c r="AV49" s="369"/>
      <c r="AW49" s="370"/>
      <c r="AX49" s="368">
        <f>$AX$3</f>
        <v>0</v>
      </c>
      <c r="AY49" s="369"/>
      <c r="AZ49" s="369"/>
      <c r="BA49" s="369"/>
      <c r="BB49" s="369"/>
      <c r="BC49" s="370"/>
      <c r="BD49" s="368">
        <f>$BD$3</f>
        <v>0</v>
      </c>
      <c r="BE49" s="369"/>
      <c r="BF49" s="369"/>
      <c r="BG49" s="369"/>
      <c r="BH49" s="369"/>
      <c r="BI49" s="371"/>
    </row>
    <row r="50" spans="1:61" ht="22.5" customHeight="1" thickBot="1" x14ac:dyDescent="0.25">
      <c r="A50" s="33" t="s">
        <v>11</v>
      </c>
      <c r="B50" s="326">
        <f>$BU$4</f>
        <v>1</v>
      </c>
      <c r="C50" s="326"/>
      <c r="D50" s="326"/>
      <c r="E50" s="326"/>
      <c r="F50" s="326"/>
      <c r="G50" s="326"/>
      <c r="H50" s="326">
        <f>$BU$8</f>
        <v>4</v>
      </c>
      <c r="I50" s="326"/>
      <c r="J50" s="326"/>
      <c r="K50" s="326"/>
      <c r="L50" s="326"/>
      <c r="M50" s="326"/>
      <c r="N50" s="326">
        <f>$BU$12</f>
        <v>6</v>
      </c>
      <c r="O50" s="326"/>
      <c r="P50" s="326"/>
      <c r="Q50" s="326"/>
      <c r="R50" s="326"/>
      <c r="S50" s="326"/>
      <c r="T50" s="326">
        <f>$BU$16</f>
        <v>3</v>
      </c>
      <c r="U50" s="326"/>
      <c r="V50" s="326"/>
      <c r="W50" s="326"/>
      <c r="X50" s="326"/>
      <c r="Y50" s="326"/>
      <c r="Z50" s="326">
        <f>$BU$20</f>
        <v>2</v>
      </c>
      <c r="AA50" s="326"/>
      <c r="AB50" s="326"/>
      <c r="AC50" s="326"/>
      <c r="AD50" s="326"/>
      <c r="AE50" s="326"/>
      <c r="AF50" s="326">
        <f>$BU$24</f>
        <v>5</v>
      </c>
      <c r="AG50" s="326"/>
      <c r="AH50" s="326"/>
      <c r="AI50" s="326"/>
      <c r="AJ50" s="326"/>
      <c r="AK50" s="326"/>
      <c r="AL50" s="326">
        <f>$BU$28</f>
        <v>7</v>
      </c>
      <c r="AM50" s="326"/>
      <c r="AN50" s="326"/>
      <c r="AO50" s="326"/>
      <c r="AP50" s="326"/>
      <c r="AQ50" s="326"/>
      <c r="AR50" s="361">
        <f>$BU$32</f>
        <v>8</v>
      </c>
      <c r="AS50" s="362"/>
      <c r="AT50" s="362"/>
      <c r="AU50" s="362"/>
      <c r="AV50" s="362"/>
      <c r="AW50" s="367"/>
      <c r="AX50" s="361">
        <f>$BU$36</f>
        <v>8</v>
      </c>
      <c r="AY50" s="362"/>
      <c r="AZ50" s="362"/>
      <c r="BA50" s="362"/>
      <c r="BB50" s="362"/>
      <c r="BC50" s="367"/>
      <c r="BD50" s="361">
        <f>$BU$40</f>
        <v>8</v>
      </c>
      <c r="BE50" s="362"/>
      <c r="BF50" s="362"/>
      <c r="BG50" s="362"/>
      <c r="BH50" s="362"/>
      <c r="BI50" s="363"/>
    </row>
    <row r="51" spans="1:61" ht="12" customHeight="1" thickTop="1" x14ac:dyDescent="0.2"/>
    <row r="52" spans="1:61" ht="12" customHeight="1" x14ac:dyDescent="0.2"/>
    <row r="53" spans="1:61" ht="12" customHeight="1" x14ac:dyDescent="0.2"/>
    <row r="54" spans="1:61" ht="12" customHeight="1" x14ac:dyDescent="0.2"/>
    <row r="55" spans="1:61" ht="12" customHeight="1" x14ac:dyDescent="0.2"/>
    <row r="56" spans="1:61" ht="12" customHeight="1" x14ac:dyDescent="0.2"/>
    <row r="57" spans="1:61" ht="12" customHeight="1" x14ac:dyDescent="0.2"/>
    <row r="58" spans="1:61" ht="12" customHeight="1" x14ac:dyDescent="0.2"/>
    <row r="59" spans="1:61" ht="12" customHeight="1" x14ac:dyDescent="0.2"/>
    <row r="60" spans="1:61" ht="12" customHeight="1" x14ac:dyDescent="0.2"/>
    <row r="61" spans="1:61" ht="12" customHeight="1" x14ac:dyDescent="0.2"/>
    <row r="62" spans="1:61" ht="12" customHeight="1" x14ac:dyDescent="0.2"/>
    <row r="63" spans="1:61" ht="12" customHeight="1" x14ac:dyDescent="0.2"/>
    <row r="64" spans="1:61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111" spans="58:58" x14ac:dyDescent="0.2">
      <c r="BF111" s="101"/>
    </row>
  </sheetData>
  <mergeCells count="281">
    <mergeCell ref="AX50:BC50"/>
    <mergeCell ref="BD50:BI50"/>
    <mergeCell ref="AX49:BC49"/>
    <mergeCell ref="BD49:BI49"/>
    <mergeCell ref="B50:G50"/>
    <mergeCell ref="H50:M50"/>
    <mergeCell ref="N50:S50"/>
    <mergeCell ref="T50:Y50"/>
    <mergeCell ref="Z50:AE50"/>
    <mergeCell ref="AF50:AK50"/>
    <mergeCell ref="AL50:AQ50"/>
    <mergeCell ref="AR50:AW50"/>
    <mergeCell ref="BJ44:BK44"/>
    <mergeCell ref="BL44:BN44"/>
    <mergeCell ref="B49:G49"/>
    <mergeCell ref="H49:M49"/>
    <mergeCell ref="N49:S49"/>
    <mergeCell ref="T49:Y49"/>
    <mergeCell ref="Z49:AE49"/>
    <mergeCell ref="AF49:AK49"/>
    <mergeCell ref="AL49:AQ49"/>
    <mergeCell ref="AR49:AW49"/>
    <mergeCell ref="BQ40:BQ43"/>
    <mergeCell ref="BR40:BR43"/>
    <mergeCell ref="BS40:BS43"/>
    <mergeCell ref="BT40:BT43"/>
    <mergeCell ref="BU40:BU43"/>
    <mergeCell ref="A41:A43"/>
    <mergeCell ref="BK40:BK43"/>
    <mergeCell ref="BL40:BL43"/>
    <mergeCell ref="BM40:BM43"/>
    <mergeCell ref="BN40:BN43"/>
    <mergeCell ref="BO40:BO43"/>
    <mergeCell ref="BP40:BP43"/>
    <mergeCell ref="AF40:AF43"/>
    <mergeCell ref="AL40:AL43"/>
    <mergeCell ref="AR40:AR43"/>
    <mergeCell ref="AX40:AX43"/>
    <mergeCell ref="BD40:BD43"/>
    <mergeCell ref="BJ40:BJ43"/>
    <mergeCell ref="A37:A39"/>
    <mergeCell ref="B40:B43"/>
    <mergeCell ref="H40:H43"/>
    <mergeCell ref="N40:N43"/>
    <mergeCell ref="T40:T43"/>
    <mergeCell ref="Z40:Z43"/>
    <mergeCell ref="BL36:BL39"/>
    <mergeCell ref="BM36:BM39"/>
    <mergeCell ref="BN36:BN39"/>
    <mergeCell ref="AL36:AL39"/>
    <mergeCell ref="AR36:AR39"/>
    <mergeCell ref="AX36:AX39"/>
    <mergeCell ref="BD36:BD39"/>
    <mergeCell ref="BJ36:BJ39"/>
    <mergeCell ref="BK36:BK39"/>
    <mergeCell ref="B36:B39"/>
    <mergeCell ref="H36:H39"/>
    <mergeCell ref="BQ32:BQ35"/>
    <mergeCell ref="BR32:BR35"/>
    <mergeCell ref="BS32:BS35"/>
    <mergeCell ref="BT32:BT35"/>
    <mergeCell ref="BU32:BU35"/>
    <mergeCell ref="BR36:BR39"/>
    <mergeCell ref="BS36:BS39"/>
    <mergeCell ref="BT36:BT39"/>
    <mergeCell ref="BU36:BU39"/>
    <mergeCell ref="BQ36:BQ39"/>
    <mergeCell ref="BO32:BO35"/>
    <mergeCell ref="BP32:BP35"/>
    <mergeCell ref="AF32:AF35"/>
    <mergeCell ref="AL32:AL35"/>
    <mergeCell ref="AR32:AR35"/>
    <mergeCell ref="AX32:AX35"/>
    <mergeCell ref="BD32:BD35"/>
    <mergeCell ref="BJ32:BJ35"/>
    <mergeCell ref="N36:N39"/>
    <mergeCell ref="T36:T39"/>
    <mergeCell ref="Z36:Z39"/>
    <mergeCell ref="AF36:AF39"/>
    <mergeCell ref="BO36:BO39"/>
    <mergeCell ref="BP36:BP39"/>
    <mergeCell ref="A29:A31"/>
    <mergeCell ref="B32:B35"/>
    <mergeCell ref="H32:H35"/>
    <mergeCell ref="N32:N35"/>
    <mergeCell ref="T32:T35"/>
    <mergeCell ref="Z32:Z35"/>
    <mergeCell ref="BL28:BL31"/>
    <mergeCell ref="BM28:BM31"/>
    <mergeCell ref="BN28:BN31"/>
    <mergeCell ref="AL28:AQ31"/>
    <mergeCell ref="AR28:AR31"/>
    <mergeCell ref="AX28:AX31"/>
    <mergeCell ref="BD28:BD31"/>
    <mergeCell ref="BJ28:BJ31"/>
    <mergeCell ref="BK28:BK31"/>
    <mergeCell ref="B28:B31"/>
    <mergeCell ref="H28:H31"/>
    <mergeCell ref="A33:A35"/>
    <mergeCell ref="BK32:BK35"/>
    <mergeCell ref="BL32:BL35"/>
    <mergeCell ref="BM32:BM35"/>
    <mergeCell ref="BN32:BN35"/>
    <mergeCell ref="BQ24:BQ27"/>
    <mergeCell ref="BR24:BR27"/>
    <mergeCell ref="BS24:BS27"/>
    <mergeCell ref="BT24:BT27"/>
    <mergeCell ref="BU24:BU27"/>
    <mergeCell ref="BR28:BR31"/>
    <mergeCell ref="BS28:BS31"/>
    <mergeCell ref="BT28:BT31"/>
    <mergeCell ref="BU28:BU31"/>
    <mergeCell ref="BQ28:BQ31"/>
    <mergeCell ref="BO24:BO27"/>
    <mergeCell ref="BP24:BP27"/>
    <mergeCell ref="AF24:AK27"/>
    <mergeCell ref="AL24:AL27"/>
    <mergeCell ref="AR24:AR27"/>
    <mergeCell ref="AX24:AX27"/>
    <mergeCell ref="BD24:BD27"/>
    <mergeCell ref="BJ24:BJ27"/>
    <mergeCell ref="N28:N31"/>
    <mergeCell ref="T28:T31"/>
    <mergeCell ref="Z28:Z31"/>
    <mergeCell ref="AF28:AF31"/>
    <mergeCell ref="BO28:BO31"/>
    <mergeCell ref="BP28:BP31"/>
    <mergeCell ref="A21:A23"/>
    <mergeCell ref="B24:B27"/>
    <mergeCell ref="H24:H27"/>
    <mergeCell ref="N24:N27"/>
    <mergeCell ref="T24:T27"/>
    <mergeCell ref="Z24:Z27"/>
    <mergeCell ref="BL20:BL23"/>
    <mergeCell ref="BM20:BM23"/>
    <mergeCell ref="BN20:BN23"/>
    <mergeCell ref="AL20:AL23"/>
    <mergeCell ref="AR20:AR23"/>
    <mergeCell ref="AX20:AX23"/>
    <mergeCell ref="BD20:BD23"/>
    <mergeCell ref="BJ20:BJ23"/>
    <mergeCell ref="BK20:BK23"/>
    <mergeCell ref="B20:B23"/>
    <mergeCell ref="H20:H23"/>
    <mergeCell ref="A25:A27"/>
    <mergeCell ref="BK24:BK27"/>
    <mergeCell ref="BL24:BL27"/>
    <mergeCell ref="BM24:BM27"/>
    <mergeCell ref="BN24:BN27"/>
    <mergeCell ref="BQ16:BQ19"/>
    <mergeCell ref="BR16:BR19"/>
    <mergeCell ref="BS16:BS19"/>
    <mergeCell ref="BT16:BT19"/>
    <mergeCell ref="BU16:BU19"/>
    <mergeCell ref="BR20:BR23"/>
    <mergeCell ref="BS20:BS23"/>
    <mergeCell ref="BT20:BT23"/>
    <mergeCell ref="BU20:BU23"/>
    <mergeCell ref="BQ20:BQ23"/>
    <mergeCell ref="BO16:BO19"/>
    <mergeCell ref="BP16:BP19"/>
    <mergeCell ref="AF16:AF19"/>
    <mergeCell ref="AL16:AL19"/>
    <mergeCell ref="AR16:AR19"/>
    <mergeCell ref="AX16:AX19"/>
    <mergeCell ref="BD16:BD19"/>
    <mergeCell ref="BJ16:BJ19"/>
    <mergeCell ref="N20:N23"/>
    <mergeCell ref="T20:T23"/>
    <mergeCell ref="Z20:AE23"/>
    <mergeCell ref="AF20:AF23"/>
    <mergeCell ref="BO20:BO23"/>
    <mergeCell ref="BP20:BP23"/>
    <mergeCell ref="A13:A15"/>
    <mergeCell ref="B16:B19"/>
    <mergeCell ref="H16:H19"/>
    <mergeCell ref="N16:N19"/>
    <mergeCell ref="T16:Y19"/>
    <mergeCell ref="Z16:Z19"/>
    <mergeCell ref="BL12:BL15"/>
    <mergeCell ref="BM12:BM15"/>
    <mergeCell ref="BN12:BN15"/>
    <mergeCell ref="AL12:AL15"/>
    <mergeCell ref="AR12:AR15"/>
    <mergeCell ref="AX12:AX15"/>
    <mergeCell ref="BD12:BD15"/>
    <mergeCell ref="BJ12:BJ15"/>
    <mergeCell ref="BK12:BK15"/>
    <mergeCell ref="B12:B15"/>
    <mergeCell ref="H12:H15"/>
    <mergeCell ref="A17:A19"/>
    <mergeCell ref="BK16:BK19"/>
    <mergeCell ref="BL16:BL19"/>
    <mergeCell ref="BM16:BM19"/>
    <mergeCell ref="BN16:BN19"/>
    <mergeCell ref="N12:S15"/>
    <mergeCell ref="T12:T15"/>
    <mergeCell ref="Z12:Z15"/>
    <mergeCell ref="AF12:AF15"/>
    <mergeCell ref="BQ8:BQ11"/>
    <mergeCell ref="BR8:BR11"/>
    <mergeCell ref="BS8:BS11"/>
    <mergeCell ref="BT8:BT11"/>
    <mergeCell ref="BU8:BU11"/>
    <mergeCell ref="BR12:BR15"/>
    <mergeCell ref="BS12:BS15"/>
    <mergeCell ref="BT12:BT15"/>
    <mergeCell ref="BU12:BU15"/>
    <mergeCell ref="BO12:BO15"/>
    <mergeCell ref="BP12:BP15"/>
    <mergeCell ref="BQ12:BQ15"/>
    <mergeCell ref="A9:A11"/>
    <mergeCell ref="BK8:BK11"/>
    <mergeCell ref="BL8:BL11"/>
    <mergeCell ref="BM8:BM11"/>
    <mergeCell ref="BN8:BN11"/>
    <mergeCell ref="BO8:BO11"/>
    <mergeCell ref="BP8:BP11"/>
    <mergeCell ref="AF8:AF11"/>
    <mergeCell ref="AL8:AL11"/>
    <mergeCell ref="AR8:AR11"/>
    <mergeCell ref="AX8:AX11"/>
    <mergeCell ref="BD8:BD11"/>
    <mergeCell ref="BJ8:BJ11"/>
    <mergeCell ref="BR4:BR7"/>
    <mergeCell ref="BS4:BS7"/>
    <mergeCell ref="BT4:BT7"/>
    <mergeCell ref="BU4:BU7"/>
    <mergeCell ref="A5:A7"/>
    <mergeCell ref="B8:B11"/>
    <mergeCell ref="H8:M11"/>
    <mergeCell ref="N8:N11"/>
    <mergeCell ref="T8:T11"/>
    <mergeCell ref="Z8:Z11"/>
    <mergeCell ref="BL4:BL7"/>
    <mergeCell ref="BM4:BM7"/>
    <mergeCell ref="BN4:BN7"/>
    <mergeCell ref="BO4:BO7"/>
    <mergeCell ref="BP4:BP7"/>
    <mergeCell ref="BQ4:BQ7"/>
    <mergeCell ref="AL4:AL7"/>
    <mergeCell ref="AR4:AR7"/>
    <mergeCell ref="AX4:AX7"/>
    <mergeCell ref="BD4:BD7"/>
    <mergeCell ref="BJ4:BJ7"/>
    <mergeCell ref="BK4:BK7"/>
    <mergeCell ref="B4:G7"/>
    <mergeCell ref="H4:H7"/>
    <mergeCell ref="N4:N7"/>
    <mergeCell ref="T4:T7"/>
    <mergeCell ref="Z4:Z7"/>
    <mergeCell ref="AF4:AF7"/>
    <mergeCell ref="BU2:BU3"/>
    <mergeCell ref="B3:G3"/>
    <mergeCell ref="H3:M3"/>
    <mergeCell ref="N3:S3"/>
    <mergeCell ref="T3:Y3"/>
    <mergeCell ref="Z3:AE3"/>
    <mergeCell ref="AF3:AK3"/>
    <mergeCell ref="AL3:AQ3"/>
    <mergeCell ref="AR3:AW3"/>
    <mergeCell ref="AX3:BC3"/>
    <mergeCell ref="BN2:BN3"/>
    <mergeCell ref="BP2:BP3"/>
    <mergeCell ref="BQ2:BQ3"/>
    <mergeCell ref="BR2:BR3"/>
    <mergeCell ref="BS2:BS3"/>
    <mergeCell ref="BT2:BT3"/>
    <mergeCell ref="AL2:AQ2"/>
    <mergeCell ref="AR2:AW2"/>
    <mergeCell ref="AX2:BC2"/>
    <mergeCell ref="BD2:BI2"/>
    <mergeCell ref="BJ2:BL3"/>
    <mergeCell ref="BM2:BM3"/>
    <mergeCell ref="BD3:BI3"/>
    <mergeCell ref="B2:G2"/>
    <mergeCell ref="H2:M2"/>
    <mergeCell ref="N2:S2"/>
    <mergeCell ref="T2:Y2"/>
    <mergeCell ref="Z2:AE2"/>
    <mergeCell ref="AF2:AK2"/>
  </mergeCells>
  <phoneticPr fontId="13"/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4B2C3-5C7B-4B4F-9069-3FEEC251173C}">
  <sheetPr>
    <tabColor rgb="FF00B0F0"/>
  </sheetPr>
  <dimension ref="A1:BZ70"/>
  <sheetViews>
    <sheetView workbookViewId="0">
      <selection activeCell="BV1" sqref="BV1:BY1048576"/>
    </sheetView>
  </sheetViews>
  <sheetFormatPr defaultRowHeight="13.2" x14ac:dyDescent="0.2"/>
  <cols>
    <col min="2" max="25" width="3.21875" customWidth="1"/>
    <col min="26" max="61" width="0.109375" hidden="1" customWidth="1"/>
    <col min="62" max="62" width="4.6640625" customWidth="1"/>
    <col min="63" max="63" width="3.109375" customWidth="1"/>
    <col min="64" max="64" width="4.6640625" customWidth="1"/>
    <col min="65" max="68" width="6.44140625" customWidth="1"/>
    <col min="69" max="69" width="11" customWidth="1"/>
    <col min="70" max="71" width="6.44140625" customWidth="1"/>
    <col min="72" max="72" width="7.77734375" customWidth="1"/>
    <col min="73" max="73" width="6.44140625" customWidth="1"/>
    <col min="74" max="77" width="0" hidden="1" customWidth="1"/>
  </cols>
  <sheetData>
    <row r="1" spans="1:78" ht="24" customHeight="1" thickBot="1" x14ac:dyDescent="0.25">
      <c r="A1" s="121" t="s">
        <v>77</v>
      </c>
      <c r="B1" s="121"/>
      <c r="C1" s="359" t="s">
        <v>106</v>
      </c>
      <c r="D1" s="359"/>
      <c r="E1" s="359"/>
      <c r="F1" s="359"/>
      <c r="G1" s="359"/>
      <c r="H1" s="391" t="s">
        <v>107</v>
      </c>
      <c r="I1" s="391"/>
      <c r="J1" s="391"/>
      <c r="K1" s="391"/>
      <c r="L1" s="391"/>
      <c r="M1" s="391"/>
      <c r="N1" s="391"/>
      <c r="O1" s="391"/>
      <c r="P1" s="360" t="s">
        <v>63</v>
      </c>
      <c r="Q1" s="360"/>
      <c r="R1" s="360"/>
      <c r="S1" s="360"/>
      <c r="T1" s="360"/>
      <c r="U1" s="360"/>
      <c r="V1" s="360"/>
      <c r="W1" s="360"/>
      <c r="X1" s="360"/>
      <c r="Y1" s="360"/>
      <c r="Z1" s="1"/>
      <c r="AA1" s="1"/>
      <c r="AB1" s="1"/>
      <c r="AC1" s="1"/>
      <c r="AD1" s="1"/>
      <c r="AE1" s="1"/>
      <c r="AF1" s="1" t="s">
        <v>78</v>
      </c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8" ht="15" thickTop="1" x14ac:dyDescent="0.2">
      <c r="A2" s="4" t="s">
        <v>79</v>
      </c>
      <c r="B2" s="353"/>
      <c r="C2" s="354"/>
      <c r="D2" s="354"/>
      <c r="E2" s="354"/>
      <c r="F2" s="354"/>
      <c r="G2" s="355"/>
      <c r="H2" s="353"/>
      <c r="I2" s="354"/>
      <c r="J2" s="354"/>
      <c r="K2" s="354"/>
      <c r="L2" s="354"/>
      <c r="M2" s="355"/>
      <c r="N2" s="353"/>
      <c r="O2" s="354"/>
      <c r="P2" s="354"/>
      <c r="Q2" s="354"/>
      <c r="R2" s="354"/>
      <c r="S2" s="355"/>
      <c r="T2" s="353"/>
      <c r="U2" s="354"/>
      <c r="V2" s="354"/>
      <c r="W2" s="354"/>
      <c r="X2" s="354"/>
      <c r="Y2" s="355"/>
      <c r="Z2" s="353"/>
      <c r="AA2" s="354"/>
      <c r="AB2" s="354"/>
      <c r="AC2" s="354"/>
      <c r="AD2" s="354"/>
      <c r="AE2" s="355"/>
      <c r="AF2" s="353"/>
      <c r="AG2" s="354"/>
      <c r="AH2" s="354"/>
      <c r="AI2" s="354"/>
      <c r="AJ2" s="354"/>
      <c r="AK2" s="355"/>
      <c r="AL2" s="353"/>
      <c r="AM2" s="354"/>
      <c r="AN2" s="354"/>
      <c r="AO2" s="354"/>
      <c r="AP2" s="354"/>
      <c r="AQ2" s="355"/>
      <c r="AR2" s="353"/>
      <c r="AS2" s="354"/>
      <c r="AT2" s="354"/>
      <c r="AU2" s="354"/>
      <c r="AV2" s="354"/>
      <c r="AW2" s="355"/>
      <c r="AX2" s="353"/>
      <c r="AY2" s="354"/>
      <c r="AZ2" s="354"/>
      <c r="BA2" s="354"/>
      <c r="BB2" s="354"/>
      <c r="BC2" s="355"/>
      <c r="BD2" s="353"/>
      <c r="BE2" s="354"/>
      <c r="BF2" s="354"/>
      <c r="BG2" s="354"/>
      <c r="BH2" s="354"/>
      <c r="BI2" s="355"/>
      <c r="BJ2" s="241" t="s">
        <v>80</v>
      </c>
      <c r="BK2" s="242"/>
      <c r="BL2" s="242"/>
      <c r="BM2" s="383" t="s">
        <v>81</v>
      </c>
      <c r="BN2" s="394" t="s">
        <v>82</v>
      </c>
      <c r="BO2" s="109"/>
      <c r="BP2" s="396" t="s">
        <v>83</v>
      </c>
      <c r="BQ2" s="271" t="s">
        <v>84</v>
      </c>
      <c r="BR2" s="271" t="s">
        <v>85</v>
      </c>
      <c r="BS2" s="271" t="s">
        <v>86</v>
      </c>
      <c r="BT2" s="271" t="s">
        <v>87</v>
      </c>
      <c r="BU2" s="392" t="s">
        <v>88</v>
      </c>
    </row>
    <row r="3" spans="1:78" ht="32.4" customHeight="1" thickBot="1" x14ac:dyDescent="0.25">
      <c r="A3" s="5" t="s">
        <v>89</v>
      </c>
      <c r="B3" s="356" t="s">
        <v>37</v>
      </c>
      <c r="C3" s="357"/>
      <c r="D3" s="357"/>
      <c r="E3" s="357"/>
      <c r="F3" s="357"/>
      <c r="G3" s="358"/>
      <c r="H3" s="356" t="s">
        <v>54</v>
      </c>
      <c r="I3" s="357"/>
      <c r="J3" s="357"/>
      <c r="K3" s="357"/>
      <c r="L3" s="357"/>
      <c r="M3" s="358"/>
      <c r="N3" s="356" t="s">
        <v>108</v>
      </c>
      <c r="O3" s="357"/>
      <c r="P3" s="357"/>
      <c r="Q3" s="357"/>
      <c r="R3" s="357"/>
      <c r="S3" s="358"/>
      <c r="T3" s="356" t="s">
        <v>109</v>
      </c>
      <c r="U3" s="357"/>
      <c r="V3" s="357"/>
      <c r="W3" s="357"/>
      <c r="X3" s="357"/>
      <c r="Y3" s="358"/>
      <c r="Z3" s="356"/>
      <c r="AA3" s="357"/>
      <c r="AB3" s="357"/>
      <c r="AC3" s="357"/>
      <c r="AD3" s="357"/>
      <c r="AE3" s="358"/>
      <c r="AF3" s="356"/>
      <c r="AG3" s="357"/>
      <c r="AH3" s="357"/>
      <c r="AI3" s="357"/>
      <c r="AJ3" s="357"/>
      <c r="AK3" s="358"/>
      <c r="AL3" s="356"/>
      <c r="AM3" s="357"/>
      <c r="AN3" s="357"/>
      <c r="AO3" s="357"/>
      <c r="AP3" s="357"/>
      <c r="AQ3" s="358"/>
      <c r="AR3" s="356"/>
      <c r="AS3" s="357"/>
      <c r="AT3" s="357"/>
      <c r="AU3" s="357"/>
      <c r="AV3" s="357"/>
      <c r="AW3" s="358"/>
      <c r="AX3" s="356"/>
      <c r="AY3" s="357"/>
      <c r="AZ3" s="357"/>
      <c r="BA3" s="357"/>
      <c r="BB3" s="357"/>
      <c r="BC3" s="358"/>
      <c r="BD3" s="356"/>
      <c r="BE3" s="357"/>
      <c r="BF3" s="357"/>
      <c r="BG3" s="357"/>
      <c r="BH3" s="357"/>
      <c r="BI3" s="358"/>
      <c r="BJ3" s="243"/>
      <c r="BK3" s="244"/>
      <c r="BL3" s="244"/>
      <c r="BM3" s="384"/>
      <c r="BN3" s="395"/>
      <c r="BO3" s="110"/>
      <c r="BP3" s="397"/>
      <c r="BQ3" s="272"/>
      <c r="BR3" s="272"/>
      <c r="BS3" s="272"/>
      <c r="BT3" s="272"/>
      <c r="BU3" s="393"/>
      <c r="BV3" s="1"/>
      <c r="BW3" s="1"/>
      <c r="BX3" s="1"/>
      <c r="BY3" s="1"/>
      <c r="BZ3" s="1"/>
    </row>
    <row r="4" spans="1:78" ht="14.4" x14ac:dyDescent="0.2">
      <c r="A4" s="6">
        <f>$B$2</f>
        <v>0</v>
      </c>
      <c r="B4" s="249"/>
      <c r="C4" s="250"/>
      <c r="D4" s="250"/>
      <c r="E4" s="250"/>
      <c r="F4" s="250"/>
      <c r="G4" s="251"/>
      <c r="H4" s="364" t="s">
        <v>90</v>
      </c>
      <c r="I4" s="35">
        <f>IF(J5="","",SUM(I5:I7))</f>
        <v>0</v>
      </c>
      <c r="J4" s="36"/>
      <c r="K4" s="37" t="s">
        <v>91</v>
      </c>
      <c r="L4" s="35">
        <f>IF(L5="","",SUM(M5:M7))</f>
        <v>2</v>
      </c>
      <c r="M4" s="36"/>
      <c r="N4" s="312" t="s">
        <v>92</v>
      </c>
      <c r="O4" s="35">
        <f>IF(P5="","",SUM(O5:O7))</f>
        <v>0</v>
      </c>
      <c r="P4" s="38"/>
      <c r="Q4" s="58" t="s">
        <v>91</v>
      </c>
      <c r="R4" s="35">
        <f>IF(R5="","",SUM(S5:S7))</f>
        <v>2</v>
      </c>
      <c r="S4" s="36"/>
      <c r="T4" s="302" t="s">
        <v>93</v>
      </c>
      <c r="U4" s="35">
        <f>IF(V5="","",SUM(U5:U7))</f>
        <v>1</v>
      </c>
      <c r="V4" s="36"/>
      <c r="W4" s="63" t="s">
        <v>91</v>
      </c>
      <c r="X4" s="43">
        <f>IF(X5="","",SUM(Y5:Y7))</f>
        <v>2</v>
      </c>
      <c r="Y4" s="44"/>
      <c r="Z4" s="312" t="s">
        <v>92</v>
      </c>
      <c r="AA4" s="35" t="str">
        <f>IF(AB5="","",SUM(AA5:AA7))</f>
        <v/>
      </c>
      <c r="AB4" s="36"/>
      <c r="AC4" s="37" t="s">
        <v>91</v>
      </c>
      <c r="AD4" s="35" t="str">
        <f>IF(AD5="","",SUM(AE5:AE7))</f>
        <v/>
      </c>
      <c r="AE4" s="36"/>
      <c r="AF4" s="305"/>
      <c r="AG4" s="23" t="str">
        <f>IF(AH5="","",SUM(AG5:AG7))</f>
        <v/>
      </c>
      <c r="AH4" s="104"/>
      <c r="AI4" s="105" t="s">
        <v>91</v>
      </c>
      <c r="AJ4" s="23" t="str">
        <f>IF(AJ5="","",SUM(AK5:AK7))</f>
        <v/>
      </c>
      <c r="AK4" s="104"/>
      <c r="AL4" s="299"/>
      <c r="AM4" s="77" t="str">
        <f>IF(AN5="","",SUM(AM5:AM7))</f>
        <v/>
      </c>
      <c r="AN4" s="78"/>
      <c r="AO4" s="18" t="s">
        <v>91</v>
      </c>
      <c r="AP4" s="77" t="str">
        <f>IF(AP5="","",SUM(AQ5:AQ7))</f>
        <v/>
      </c>
      <c r="AQ4" s="78"/>
      <c r="AR4" s="302"/>
      <c r="AS4" s="43" t="str">
        <f>IF(AT5="","",SUM(AS5:AS7))</f>
        <v/>
      </c>
      <c r="AT4" s="44"/>
      <c r="AU4" s="63" t="s">
        <v>91</v>
      </c>
      <c r="AV4" s="43" t="str">
        <f>IF(AV5="","",SUM(AW5:AW7))</f>
        <v/>
      </c>
      <c r="AW4" s="44"/>
      <c r="AX4" s="302"/>
      <c r="AY4" s="43" t="str">
        <f>IF(AZ5="","",SUM(AY5:AY7))</f>
        <v/>
      </c>
      <c r="AZ4" s="44"/>
      <c r="BA4" s="63" t="s">
        <v>91</v>
      </c>
      <c r="BB4" s="43" t="str">
        <f>IF(BB5="","",SUM(BC5:BC7))</f>
        <v/>
      </c>
      <c r="BC4" s="44"/>
      <c r="BD4" s="302"/>
      <c r="BE4" s="43" t="str">
        <f>IF(BF5="","",SUM(BE5:BE7))</f>
        <v/>
      </c>
      <c r="BF4" s="44"/>
      <c r="BG4" s="63" t="s">
        <v>91</v>
      </c>
      <c r="BH4" s="43" t="str">
        <f>IF(BH5="","",SUM(BI5:BI7))</f>
        <v/>
      </c>
      <c r="BI4" s="44"/>
      <c r="BJ4" s="296">
        <f>SUMPRODUCT((I4=2)+(O4=2)+(U4=2)+(AA4=2)+(AG4=2)+(AM4=2)+(AS4=2)+(AY4=2)+(BE4=2))</f>
        <v>0</v>
      </c>
      <c r="BK4" s="296" t="s">
        <v>14</v>
      </c>
      <c r="BL4" s="296">
        <f>SUMPRODUCT((L4=2)+(R4=2)+(X4=2)+(AD4=2)+(AJ4=2)+(AP4=2)+(AV4=2)+(BB4=2)+(BH4=2))</f>
        <v>3</v>
      </c>
      <c r="BM4" s="400">
        <f>SUM(BJ4*2)+BL4</f>
        <v>3</v>
      </c>
      <c r="BN4" s="258">
        <f>SUM(I4,O4,U4,AA4,AG4,AM4,AS4,AY4,BE4)</f>
        <v>1</v>
      </c>
      <c r="BO4" s="258" t="s">
        <v>14</v>
      </c>
      <c r="BP4" s="258">
        <f>SUM(F4,L4,R4,X4,AD4,AJ4,AP4,AV4,BB4,BH4)</f>
        <v>6</v>
      </c>
      <c r="BQ4" s="279">
        <f>SUM(BN4/BP4)</f>
        <v>0.16666666666666666</v>
      </c>
      <c r="BR4" s="258">
        <f>SUM(J5,J6,J7,P5,P6,P7,V5,V6,V7,AB5,AB6,AB7,AH5,AH6,AH7,AN5,AN6,AN7,AT5,AT6,AT7,AZ5,AZ6,AZ7,BF5,BF6,BF7,D5,D6,D7)</f>
        <v>89</v>
      </c>
      <c r="BS4" s="258">
        <f>SUM(F5,F6,F7,L5,L6,L7,R5,R6,R7,X5,X6,X7,AD5,AD6,AD7,AJ5,AJ6,AJ7,AP5,AP6,AP7,AV5,AV6,AV7,BB5,BB6,BB7,BH5,BH6,BH7)</f>
        <v>103</v>
      </c>
      <c r="BT4" s="264">
        <f>SUM(BR4/BS4)</f>
        <v>0.86407766990291257</v>
      </c>
      <c r="BU4" s="398">
        <f>$BV4</f>
        <v>4</v>
      </c>
      <c r="BV4">
        <f>RANK(BY4,BY$4:BY$43)</f>
        <v>4</v>
      </c>
      <c r="BW4">
        <f>IF(BN4=0,0,IF(BP4=0,9,BQ4))</f>
        <v>0.16666666666666666</v>
      </c>
      <c r="BX4">
        <f>IF(BR4=0,0,BT4)</f>
        <v>0.86407766990291257</v>
      </c>
      <c r="BY4">
        <f>BJ4+0.01*BW4+0.00001*BX4</f>
        <v>1.6753074433656957E-3</v>
      </c>
      <c r="BZ4" s="111"/>
    </row>
    <row r="5" spans="1:78" ht="14.4" x14ac:dyDescent="0.2">
      <c r="A5" s="328" t="str">
        <f>$B$3</f>
        <v>甚目寺☆星</v>
      </c>
      <c r="B5" s="252"/>
      <c r="C5" s="253"/>
      <c r="D5" s="253"/>
      <c r="E5" s="253"/>
      <c r="F5" s="253"/>
      <c r="G5" s="254"/>
      <c r="H5" s="365"/>
      <c r="I5" s="39">
        <f>IF(J5="","",IF(J5&gt;L5,1,0))</f>
        <v>0</v>
      </c>
      <c r="J5" s="40">
        <v>10</v>
      </c>
      <c r="K5" s="39" t="s">
        <v>91</v>
      </c>
      <c r="L5" s="59">
        <v>15</v>
      </c>
      <c r="M5" s="39">
        <f>IF(L5="","",IF(L5&gt;J5,1,0))</f>
        <v>1</v>
      </c>
      <c r="N5" s="313"/>
      <c r="O5" s="39">
        <f>IF(P5="","",IF(P5&gt;R5,1,0))</f>
        <v>0</v>
      </c>
      <c r="P5" s="40">
        <v>13</v>
      </c>
      <c r="Q5" s="39" t="s">
        <v>91</v>
      </c>
      <c r="R5" s="59">
        <v>15</v>
      </c>
      <c r="S5" s="39">
        <f>IF(R5="","",IF(R5&gt;P5,1,0))</f>
        <v>1</v>
      </c>
      <c r="T5" s="303"/>
      <c r="U5" s="45">
        <f>IF(V5="","",IF(V5&gt;X5,1,0))</f>
        <v>1</v>
      </c>
      <c r="V5" s="46">
        <v>15</v>
      </c>
      <c r="W5" s="45" t="s">
        <v>91</v>
      </c>
      <c r="X5" s="64">
        <v>10</v>
      </c>
      <c r="Y5" s="45">
        <f>IF(X5="","",IF(X5&gt;V5,1,0))</f>
        <v>0</v>
      </c>
      <c r="Z5" s="313"/>
      <c r="AA5" s="39" t="str">
        <f>IF(AB5="","",IF(AB5&gt;AD5,1,0))</f>
        <v/>
      </c>
      <c r="AB5" s="40"/>
      <c r="AC5" s="39" t="s">
        <v>91</v>
      </c>
      <c r="AD5" s="59"/>
      <c r="AE5" s="39" t="str">
        <f>IF(AD5="","",IF(AD5&gt;AB5,1,0))</f>
        <v/>
      </c>
      <c r="AF5" s="306"/>
      <c r="AG5" s="69" t="str">
        <f>IF(AH5="","",IF(AH5&gt;AJ5,1,0))</f>
        <v/>
      </c>
      <c r="AH5" s="105"/>
      <c r="AI5" s="69" t="s">
        <v>91</v>
      </c>
      <c r="AJ5" s="54"/>
      <c r="AK5" s="69" t="str">
        <f>IF(AJ5="","",IF(AJ5&gt;AH5,1,0))</f>
        <v/>
      </c>
      <c r="AL5" s="300"/>
      <c r="AM5" s="12" t="str">
        <f>IF(AN5="","",IF(AN5&gt;AP5,1,0))</f>
        <v/>
      </c>
      <c r="AN5" s="18"/>
      <c r="AO5" s="12" t="s">
        <v>91</v>
      </c>
      <c r="AP5" s="81"/>
      <c r="AQ5" s="12" t="str">
        <f>IF(AP5="","",IF(AP5&gt;AN5,1,0))</f>
        <v/>
      </c>
      <c r="AR5" s="303"/>
      <c r="AS5" s="45" t="str">
        <f>IF(AT5="","",IF(AT5&gt;AV5,1,0))</f>
        <v/>
      </c>
      <c r="AT5" s="46"/>
      <c r="AU5" s="45" t="str">
        <f>$AO$5</f>
        <v>-</v>
      </c>
      <c r="AV5" s="47"/>
      <c r="AW5" s="45" t="str">
        <f>IF(AV5="","",IF(AV5&gt;AT5,1,0))</f>
        <v/>
      </c>
      <c r="AX5" s="303"/>
      <c r="AY5" s="45" t="str">
        <f>IF(AZ5="","",IF(AZ5&gt;BB5,1,0))</f>
        <v/>
      </c>
      <c r="AZ5" s="46"/>
      <c r="BA5" s="45" t="s">
        <v>91</v>
      </c>
      <c r="BB5" s="64"/>
      <c r="BC5" s="45" t="str">
        <f>IF(BB5="","",IF(BB5&gt;AZ5,1,0))</f>
        <v/>
      </c>
      <c r="BD5" s="303"/>
      <c r="BE5" s="45" t="str">
        <f>IF(BF5="","",IF(BF5&gt;BH5,1,0))</f>
        <v/>
      </c>
      <c r="BF5" s="46"/>
      <c r="BG5" s="45" t="s">
        <v>91</v>
      </c>
      <c r="BH5" s="64"/>
      <c r="BI5" s="45" t="str">
        <f>IF(BH5="","",IF(BH5&gt;BF5,1,0))</f>
        <v/>
      </c>
      <c r="BJ5" s="294"/>
      <c r="BK5" s="294"/>
      <c r="BL5" s="294"/>
      <c r="BM5" s="401"/>
      <c r="BN5" s="259"/>
      <c r="BO5" s="259"/>
      <c r="BP5" s="259"/>
      <c r="BQ5" s="280"/>
      <c r="BR5" s="259"/>
      <c r="BS5" s="259"/>
      <c r="BT5" s="264"/>
      <c r="BU5" s="398"/>
      <c r="BZ5" s="111"/>
    </row>
    <row r="6" spans="1:78" ht="14.4" x14ac:dyDescent="0.2">
      <c r="A6" s="328"/>
      <c r="B6" s="252"/>
      <c r="C6" s="253"/>
      <c r="D6" s="253"/>
      <c r="E6" s="253"/>
      <c r="F6" s="253"/>
      <c r="G6" s="254"/>
      <c r="H6" s="365"/>
      <c r="I6" s="39">
        <f>IF(J6="","",IF(J6&gt;L6,1,0))</f>
        <v>0</v>
      </c>
      <c r="J6" s="41">
        <v>11</v>
      </c>
      <c r="K6" s="39" t="s">
        <v>91</v>
      </c>
      <c r="L6" s="60">
        <v>15</v>
      </c>
      <c r="M6" s="39">
        <f>IF(L6="","",IF(L6&gt;J6,1,0))</f>
        <v>1</v>
      </c>
      <c r="N6" s="313"/>
      <c r="O6" s="39">
        <f>IF(P6="","",IF(P6&gt;R6,1,0))</f>
        <v>0</v>
      </c>
      <c r="P6" s="41">
        <v>14</v>
      </c>
      <c r="Q6" s="39" t="s">
        <v>91</v>
      </c>
      <c r="R6" s="60">
        <v>16</v>
      </c>
      <c r="S6" s="39">
        <f>IF(R6="","",IF(R6&gt;P6,1,0))</f>
        <v>1</v>
      </c>
      <c r="T6" s="303"/>
      <c r="U6" s="45">
        <f>IF(V6="","",IF(V6&gt;X6,1,0))</f>
        <v>0</v>
      </c>
      <c r="V6" s="47">
        <v>16</v>
      </c>
      <c r="W6" s="45" t="s">
        <v>91</v>
      </c>
      <c r="X6" s="65">
        <v>17</v>
      </c>
      <c r="Y6" s="45">
        <f>IF(X6="","",IF(X6&gt;V6,1,0))</f>
        <v>1</v>
      </c>
      <c r="Z6" s="313"/>
      <c r="AA6" s="39" t="str">
        <f>IF(AB6="","",IF(AB6&gt;AD6,1,0))</f>
        <v/>
      </c>
      <c r="AB6" s="41"/>
      <c r="AC6" s="39" t="s">
        <v>91</v>
      </c>
      <c r="AD6" s="60"/>
      <c r="AE6" s="39" t="str">
        <f>IF(AD6="","",IF(AD6&gt;AB6,1,0))</f>
        <v/>
      </c>
      <c r="AF6" s="306"/>
      <c r="AG6" s="69" t="str">
        <f>IF(AH6="","",IF(AH6&gt;AJ6,1,0))</f>
        <v/>
      </c>
      <c r="AH6" s="69"/>
      <c r="AI6" s="69" t="s">
        <v>91</v>
      </c>
      <c r="AJ6" s="55"/>
      <c r="AK6" s="69" t="str">
        <f>IF(AJ6="","",IF(AJ6&gt;AH6,1,0))</f>
        <v/>
      </c>
      <c r="AL6" s="300"/>
      <c r="AM6" s="12" t="str">
        <f>IF(AN6="","",IF(AN6&gt;AP6,1,0))</f>
        <v/>
      </c>
      <c r="AN6" s="12"/>
      <c r="AO6" s="12" t="s">
        <v>91</v>
      </c>
      <c r="AP6" s="50"/>
      <c r="AQ6" s="12" t="str">
        <f>IF(AP6="","",IF(AP6&gt;AN6,1,0))</f>
        <v/>
      </c>
      <c r="AR6" s="303"/>
      <c r="AS6" s="45" t="str">
        <f>IF(AT6="","",IF(AT6&gt;AV6,1,0))</f>
        <v/>
      </c>
      <c r="AT6" s="47"/>
      <c r="AU6" s="45" t="s">
        <v>91</v>
      </c>
      <c r="AV6" s="47"/>
      <c r="AW6" s="45" t="str">
        <f>IF(AV6="","",IF(AV6&gt;AT6,1,0))</f>
        <v/>
      </c>
      <c r="AX6" s="303"/>
      <c r="AY6" s="45" t="str">
        <f>IF(AZ6="","",IF(AZ6&gt;BB6,1,0))</f>
        <v/>
      </c>
      <c r="AZ6" s="47"/>
      <c r="BA6" s="45" t="s">
        <v>91</v>
      </c>
      <c r="BB6" s="65"/>
      <c r="BC6" s="45" t="str">
        <f>IF(BB6="","",IF(BB6&gt;AZ6,1,0))</f>
        <v/>
      </c>
      <c r="BD6" s="303"/>
      <c r="BE6" s="45" t="str">
        <f>IF(BF6="","",IF(BF6&gt;BH6,1,0))</f>
        <v/>
      </c>
      <c r="BF6" s="47"/>
      <c r="BG6" s="45" t="s">
        <v>91</v>
      </c>
      <c r="BH6" s="65"/>
      <c r="BI6" s="45" t="str">
        <f>IF(BH6="","",IF(BH6&gt;BF6,1,0))</f>
        <v/>
      </c>
      <c r="BJ6" s="294"/>
      <c r="BK6" s="294"/>
      <c r="BL6" s="294"/>
      <c r="BM6" s="401"/>
      <c r="BN6" s="259"/>
      <c r="BO6" s="259"/>
      <c r="BP6" s="259"/>
      <c r="BQ6" s="280"/>
      <c r="BR6" s="259"/>
      <c r="BS6" s="259"/>
      <c r="BT6" s="264"/>
      <c r="BU6" s="398"/>
      <c r="BW6" s="98"/>
      <c r="BZ6" s="111"/>
    </row>
    <row r="7" spans="1:78" ht="15" thickBot="1" x14ac:dyDescent="0.25">
      <c r="A7" s="329"/>
      <c r="B7" s="255"/>
      <c r="C7" s="256"/>
      <c r="D7" s="256"/>
      <c r="E7" s="256"/>
      <c r="F7" s="256"/>
      <c r="G7" s="257"/>
      <c r="H7" s="366"/>
      <c r="I7" s="39" t="str">
        <f>IF(J7="","",IF(J7&gt;L7,1,0))</f>
        <v/>
      </c>
      <c r="J7" s="42"/>
      <c r="K7" s="62" t="s">
        <v>91</v>
      </c>
      <c r="L7" s="61"/>
      <c r="M7" s="39" t="str">
        <f>IF(L7="","",IF(L7&gt;J7,1,0))</f>
        <v/>
      </c>
      <c r="N7" s="314"/>
      <c r="O7" s="39" t="str">
        <f>IF(P7="","",IF(P7&gt;R7,1,0))</f>
        <v/>
      </c>
      <c r="P7" s="42"/>
      <c r="Q7" s="62" t="s">
        <v>91</v>
      </c>
      <c r="R7" s="61"/>
      <c r="S7" s="39" t="str">
        <f>IF(R7="","",IF(R7&gt;P7,1,0))</f>
        <v/>
      </c>
      <c r="T7" s="304"/>
      <c r="U7" s="45">
        <f>IF(V7="","",IF(V7&gt;X7,1,0))</f>
        <v>0</v>
      </c>
      <c r="V7" s="48">
        <v>10</v>
      </c>
      <c r="W7" s="66" t="s">
        <v>91</v>
      </c>
      <c r="X7" s="67">
        <v>15</v>
      </c>
      <c r="Y7" s="45">
        <f>IF(X7="","",IF(X7&gt;V7,1,0))</f>
        <v>1</v>
      </c>
      <c r="Z7" s="314"/>
      <c r="AA7" s="39" t="str">
        <f>IF(AB7="","",IF(AB7&gt;AD7,1,0))</f>
        <v/>
      </c>
      <c r="AB7" s="42"/>
      <c r="AC7" s="62" t="s">
        <v>91</v>
      </c>
      <c r="AD7" s="61"/>
      <c r="AE7" s="39" t="str">
        <f>IF(AD7="","",IF(AD7&gt;AB7,1,0))</f>
        <v/>
      </c>
      <c r="AF7" s="315"/>
      <c r="AG7" s="69" t="str">
        <f>IF(AH7="","",IF(AH7&gt;AJ7,1,0))</f>
        <v/>
      </c>
      <c r="AH7" s="70"/>
      <c r="AI7" s="70" t="s">
        <v>91</v>
      </c>
      <c r="AJ7" s="56"/>
      <c r="AK7" s="69" t="str">
        <f>IF(AJ7="","",IF(AJ7&gt;AH7,1,0))</f>
        <v/>
      </c>
      <c r="AL7" s="308"/>
      <c r="AM7" s="12" t="str">
        <f>IF(AN7="","",IF(AN7&gt;AP7,1,0))</f>
        <v/>
      </c>
      <c r="AN7" s="15"/>
      <c r="AO7" s="15" t="s">
        <v>91</v>
      </c>
      <c r="AP7" s="52"/>
      <c r="AQ7" s="12" t="str">
        <f>IF(AP7="","",IF(AP7&gt;AN7,1,0))</f>
        <v/>
      </c>
      <c r="AR7" s="304"/>
      <c r="AS7" s="45" t="str">
        <f>IF(AT7="","",IF(AT7&gt;AV7,1,0))</f>
        <v/>
      </c>
      <c r="AT7" s="48"/>
      <c r="AU7" s="66" t="s">
        <v>91</v>
      </c>
      <c r="AV7" s="48"/>
      <c r="AW7" s="45" t="str">
        <f>IF(AV7="","",IF(AV7&gt;AT7,1,0))</f>
        <v/>
      </c>
      <c r="AX7" s="304"/>
      <c r="AY7" s="45" t="str">
        <f>IF(AZ7="","",IF(AZ7&gt;BB7,1,0))</f>
        <v/>
      </c>
      <c r="AZ7" s="48"/>
      <c r="BA7" s="66" t="s">
        <v>91</v>
      </c>
      <c r="BB7" s="67"/>
      <c r="BC7" s="45" t="str">
        <f>IF(BB7="","",IF(BB7&gt;AZ7,1,0))</f>
        <v/>
      </c>
      <c r="BD7" s="304"/>
      <c r="BE7" s="45" t="str">
        <f>IF(BF7="","",IF(BF7&gt;BH7,1,0))</f>
        <v/>
      </c>
      <c r="BF7" s="48"/>
      <c r="BG7" s="66" t="s">
        <v>91</v>
      </c>
      <c r="BH7" s="67"/>
      <c r="BI7" s="45" t="str">
        <f>IF(BH7="","",IF(BH7&gt;BF7,1,0))</f>
        <v/>
      </c>
      <c r="BJ7" s="297"/>
      <c r="BK7" s="297"/>
      <c r="BL7" s="297"/>
      <c r="BM7" s="402"/>
      <c r="BN7" s="260"/>
      <c r="BO7" s="260"/>
      <c r="BP7" s="260"/>
      <c r="BQ7" s="281"/>
      <c r="BR7" s="260"/>
      <c r="BS7" s="260"/>
      <c r="BT7" s="265"/>
      <c r="BU7" s="399"/>
      <c r="BW7" s="98"/>
      <c r="BZ7" s="111"/>
    </row>
    <row r="8" spans="1:78" ht="14.4" x14ac:dyDescent="0.2">
      <c r="A8" s="24">
        <f>B2</f>
        <v>0</v>
      </c>
      <c r="B8" s="336" t="str">
        <f>H4</f>
        <v>⑤</v>
      </c>
      <c r="C8" s="8"/>
      <c r="D8" s="9">
        <f>L4</f>
        <v>2</v>
      </c>
      <c r="E8" s="9" t="s">
        <v>91</v>
      </c>
      <c r="F8" s="9">
        <f>I4</f>
        <v>0</v>
      </c>
      <c r="G8" s="10"/>
      <c r="H8" s="249"/>
      <c r="I8" s="250"/>
      <c r="J8" s="250"/>
      <c r="K8" s="250"/>
      <c r="L8" s="250"/>
      <c r="M8" s="251"/>
      <c r="N8" s="312" t="s">
        <v>94</v>
      </c>
      <c r="O8" s="35">
        <f>IF(P9="","",SUM(O9:O11))</f>
        <v>1</v>
      </c>
      <c r="P8" s="44"/>
      <c r="Q8" s="63" t="s">
        <v>91</v>
      </c>
      <c r="R8" s="43">
        <f>IF(R9="","",SUM(S9:S11))</f>
        <v>2</v>
      </c>
      <c r="S8" s="44"/>
      <c r="T8" s="312" t="s">
        <v>95</v>
      </c>
      <c r="U8" s="35">
        <f>IF(V9="","",SUM(U9:U11))</f>
        <v>2</v>
      </c>
      <c r="V8" s="36"/>
      <c r="W8" s="58" t="s">
        <v>91</v>
      </c>
      <c r="X8" s="35">
        <f>IF(X9="","",SUM(Y9:Y11))</f>
        <v>1</v>
      </c>
      <c r="Y8" s="36"/>
      <c r="Z8" s="312" t="s">
        <v>93</v>
      </c>
      <c r="AA8" s="35" t="str">
        <f>IF(AB9="","",SUM(AA9:AA11))</f>
        <v/>
      </c>
      <c r="AB8" s="36"/>
      <c r="AC8" s="58" t="s">
        <v>91</v>
      </c>
      <c r="AD8" s="35" t="str">
        <f>IF(AD9="","",SUM(AE9:AE11))</f>
        <v/>
      </c>
      <c r="AE8" s="36"/>
      <c r="AF8" s="312" t="s">
        <v>96</v>
      </c>
      <c r="AG8" s="35" t="str">
        <f>IF(AH9="","",SUM(AG9:AG11))</f>
        <v/>
      </c>
      <c r="AH8" s="36"/>
      <c r="AI8" s="58" t="s">
        <v>91</v>
      </c>
      <c r="AJ8" s="35" t="str">
        <f>IF(AJ9="","",SUM(AK9:AK11))</f>
        <v/>
      </c>
      <c r="AK8" s="36"/>
      <c r="AL8" s="302" t="s">
        <v>97</v>
      </c>
      <c r="AM8" s="43" t="str">
        <f>IF(AN9="","",SUM(AM9:AM11))</f>
        <v/>
      </c>
      <c r="AN8" s="44"/>
      <c r="AO8" s="63" t="s">
        <v>91</v>
      </c>
      <c r="AP8" s="43" t="str">
        <f>IF(AP9="","",SUM(AQ9:AQ11))</f>
        <v/>
      </c>
      <c r="AQ8" s="44"/>
      <c r="AR8" s="299"/>
      <c r="AS8" s="77" t="str">
        <f>IF(AT9="","",SUM(AS9:AS11))</f>
        <v/>
      </c>
      <c r="AT8" s="78"/>
      <c r="AU8" s="18" t="s">
        <v>91</v>
      </c>
      <c r="AV8" s="77" t="str">
        <f>IF(AV9="","",SUM(AW9:AW11))</f>
        <v/>
      </c>
      <c r="AW8" s="78"/>
      <c r="AX8" s="302"/>
      <c r="AY8" s="43" t="str">
        <f>IF(AZ9="","",SUM(AY9:AY11))</f>
        <v/>
      </c>
      <c r="AZ8" s="44"/>
      <c r="BA8" s="63" t="s">
        <v>91</v>
      </c>
      <c r="BB8" s="43" t="str">
        <f>IF(BB9="","",SUM(BC9:BC11))</f>
        <v/>
      </c>
      <c r="BC8" s="44"/>
      <c r="BD8" s="302"/>
      <c r="BE8" s="43" t="str">
        <f>IF(BF9="","",SUM(BE9:BE11))</f>
        <v/>
      </c>
      <c r="BF8" s="44"/>
      <c r="BG8" s="63" t="s">
        <v>91</v>
      </c>
      <c r="BH8" s="43" t="str">
        <f>IF(BH9="","",SUM(BI9:BI11))</f>
        <v/>
      </c>
      <c r="BI8" s="44"/>
      <c r="BJ8" s="296">
        <f>SUMPRODUCT((D8=2)+(O8=2)+(U8=2)+(AA8=2)+(AG8=2)+(AM8=2)+(AS8=2)+(AY8=2)+(BE8=2))</f>
        <v>2</v>
      </c>
      <c r="BK8" s="298" t="s">
        <v>91</v>
      </c>
      <c r="BL8" s="296">
        <f>SUMPRODUCT((F8=2)+(R8=2)+(X8=2)+(AD8=2)+(AJ8=2)+(AP8=2)+(AV8=2)+(BB8=2)+(BH8=2))</f>
        <v>1</v>
      </c>
      <c r="BM8" s="291">
        <f t="shared" ref="BM8" si="0">SUM(BJ8*2)+BL8</f>
        <v>5</v>
      </c>
      <c r="BN8" s="258">
        <f>SUM(D8,,O8,U8,AA8,AG8,AM8,AS8,AY8,BE8)</f>
        <v>5</v>
      </c>
      <c r="BO8" s="258" t="s">
        <v>14</v>
      </c>
      <c r="BP8" s="258">
        <f>SUM(F8,R8,X8,AD8,AJ8,AP8,AV8,BB8,BH8)</f>
        <v>3</v>
      </c>
      <c r="BQ8" s="267">
        <f>SUM(BN8/BP8)</f>
        <v>1.6666666666666667</v>
      </c>
      <c r="BR8" s="258">
        <f>SUM(J9,J10,J11,P9,P10,P11,V9,V10,V11,AB9,AB10,AB11,AH9,AH10,AH11,AN9,AN10,AN11,AT9,AT10,AT11,AZ9,AZ10,AZ11,BF9,BF10,BF11,D9,D10,D11)</f>
        <v>102</v>
      </c>
      <c r="BS8" s="258">
        <f>SUM(F9,F10,F11,L9,L10,L11,R9,R10,R11,X9,X10,X11,AD9,AD10,AD11,AJ9,AJ10,AJ11,AP9,AP10,AP11,AV9,AV10,AV11,BB9,BB10,BB11,BH9,BH10,BH11)</f>
        <v>101</v>
      </c>
      <c r="BT8" s="263">
        <f>SUM(BR8/BS8)</f>
        <v>1.0099009900990099</v>
      </c>
      <c r="BU8" s="398">
        <f>$BV8</f>
        <v>2</v>
      </c>
      <c r="BV8">
        <f>RANK(BY8,BY$4:BY$43)</f>
        <v>2</v>
      </c>
      <c r="BW8" s="99">
        <f>IF(BN8=0,0,IF(BP8=0,9,BQ8))</f>
        <v>1.6666666666666667</v>
      </c>
      <c r="BX8" s="100">
        <f>IF(BR8=0,0,BT8)</f>
        <v>1.0099009900990099</v>
      </c>
      <c r="BY8">
        <f>BJ8+0.01*BW8+0.00001*BX8</f>
        <v>2.0166767656765674</v>
      </c>
    </row>
    <row r="9" spans="1:78" x14ac:dyDescent="0.2">
      <c r="A9" s="328" t="str">
        <f>H3</f>
        <v>ＲＩＳＥ</v>
      </c>
      <c r="B9" s="337"/>
      <c r="C9" s="11">
        <f>M5</f>
        <v>1</v>
      </c>
      <c r="D9" s="12">
        <f>SUM(L5)</f>
        <v>15</v>
      </c>
      <c r="E9" s="12" t="s">
        <v>91</v>
      </c>
      <c r="F9" s="12">
        <f>SUM(J5)</f>
        <v>10</v>
      </c>
      <c r="G9" s="13">
        <f>$I$5</f>
        <v>0</v>
      </c>
      <c r="H9" s="252"/>
      <c r="I9" s="253"/>
      <c r="J9" s="253"/>
      <c r="K9" s="253"/>
      <c r="L9" s="253"/>
      <c r="M9" s="254"/>
      <c r="N9" s="313"/>
      <c r="O9" s="45">
        <f>IF(P9="","",IF(P9&gt;R9,1,0))</f>
        <v>1</v>
      </c>
      <c r="P9" s="46">
        <v>15</v>
      </c>
      <c r="Q9" s="45" t="s">
        <v>91</v>
      </c>
      <c r="R9" s="64">
        <v>12</v>
      </c>
      <c r="S9" s="45">
        <f>IF(R9="","",IF(R9&gt;P9,1,0))</f>
        <v>0</v>
      </c>
      <c r="T9" s="313"/>
      <c r="U9" s="39">
        <f>IF(V9="","",IF(V9&gt;X9,1,0))</f>
        <v>1</v>
      </c>
      <c r="V9" s="40">
        <v>16</v>
      </c>
      <c r="W9" s="58" t="s">
        <v>91</v>
      </c>
      <c r="X9" s="59">
        <v>14</v>
      </c>
      <c r="Y9" s="39">
        <f>IF(X9="","",IF(X9&gt;V9,1,0))</f>
        <v>0</v>
      </c>
      <c r="Z9" s="313"/>
      <c r="AA9" s="39" t="str">
        <f>IF(AB9="","",IF(AB9&gt;AD9,1,0))</f>
        <v/>
      </c>
      <c r="AB9" s="40"/>
      <c r="AC9" s="39" t="s">
        <v>91</v>
      </c>
      <c r="AD9" s="59"/>
      <c r="AE9" s="39" t="str">
        <f>IF(AD9="","",IF(AD9&gt;AB9,1,0))</f>
        <v/>
      </c>
      <c r="AF9" s="313"/>
      <c r="AG9" s="39" t="str">
        <f>IF(AH9="","",IF(AH9&gt;AJ9,1,0))</f>
        <v/>
      </c>
      <c r="AH9" s="40"/>
      <c r="AI9" s="39" t="s">
        <v>91</v>
      </c>
      <c r="AJ9" s="59"/>
      <c r="AK9" s="39" t="str">
        <f>IF(AJ9="","",IF(AJ9&gt;AH9,1,0))</f>
        <v/>
      </c>
      <c r="AL9" s="303"/>
      <c r="AM9" s="45" t="str">
        <f>IF(AN9="","",IF(AN9&gt;AP9,1,0))</f>
        <v/>
      </c>
      <c r="AN9" s="46"/>
      <c r="AO9" s="45" t="s">
        <v>91</v>
      </c>
      <c r="AP9" s="64"/>
      <c r="AQ9" s="45" t="str">
        <f>IF(AP9="","",IF(AP9&gt;AN9,1,0))</f>
        <v/>
      </c>
      <c r="AR9" s="300"/>
      <c r="AS9" s="12" t="str">
        <f>IF(AT9="","",IF(AT9&gt;AV9,1,0))</f>
        <v/>
      </c>
      <c r="AT9" s="18"/>
      <c r="AU9" s="12" t="s">
        <v>91</v>
      </c>
      <c r="AV9" s="81"/>
      <c r="AW9" s="12" t="str">
        <f>IF(AV9="","",IF(AV9&gt;AT9,1,0))</f>
        <v/>
      </c>
      <c r="AX9" s="303"/>
      <c r="AY9" s="45" t="str">
        <f>IF(AZ9="","",IF(AZ9&gt;BB9,1,0))</f>
        <v/>
      </c>
      <c r="AZ9" s="46"/>
      <c r="BA9" s="45" t="s">
        <v>91</v>
      </c>
      <c r="BB9" s="64"/>
      <c r="BC9" s="45" t="str">
        <f>IF(BB9="","",IF(BB9&gt;AZ9,1,0))</f>
        <v/>
      </c>
      <c r="BD9" s="303"/>
      <c r="BE9" s="45" t="str">
        <f>IF(BF9="","",IF(BF9&gt;BH9,1,0))</f>
        <v/>
      </c>
      <c r="BF9" s="46"/>
      <c r="BG9" s="45" t="s">
        <v>91</v>
      </c>
      <c r="BH9" s="64"/>
      <c r="BI9" s="45" t="str">
        <f>IF(BH9="","",IF(BH9&gt;BF9,1,0))</f>
        <v/>
      </c>
      <c r="BJ9" s="294"/>
      <c r="BK9" s="294"/>
      <c r="BL9" s="294"/>
      <c r="BM9" s="292"/>
      <c r="BN9" s="259"/>
      <c r="BO9" s="259"/>
      <c r="BP9" s="259"/>
      <c r="BQ9" s="268"/>
      <c r="BR9" s="259"/>
      <c r="BS9" s="259"/>
      <c r="BT9" s="264"/>
      <c r="BU9" s="398"/>
      <c r="BW9" s="98"/>
    </row>
    <row r="10" spans="1:78" x14ac:dyDescent="0.2">
      <c r="A10" s="328"/>
      <c r="B10" s="337"/>
      <c r="C10" s="11">
        <f>M6</f>
        <v>1</v>
      </c>
      <c r="D10" s="12">
        <f>SUM(L6)</f>
        <v>15</v>
      </c>
      <c r="E10" s="12" t="s">
        <v>91</v>
      </c>
      <c r="F10" s="12">
        <f>SUM(J6)</f>
        <v>11</v>
      </c>
      <c r="G10" s="13">
        <f>I6</f>
        <v>0</v>
      </c>
      <c r="H10" s="252"/>
      <c r="I10" s="253"/>
      <c r="J10" s="253"/>
      <c r="K10" s="253"/>
      <c r="L10" s="253"/>
      <c r="M10" s="254"/>
      <c r="N10" s="313"/>
      <c r="O10" s="45">
        <f>IF(P10="","",IF(P10&gt;R10,1,0))</f>
        <v>0</v>
      </c>
      <c r="P10" s="47">
        <v>7</v>
      </c>
      <c r="Q10" s="45" t="s">
        <v>91</v>
      </c>
      <c r="R10" s="65">
        <v>15</v>
      </c>
      <c r="S10" s="45">
        <f>IF(R10="","",IF(R10&gt;P10,1,0))</f>
        <v>1</v>
      </c>
      <c r="T10" s="313"/>
      <c r="U10" s="39">
        <f>IF(V10="","",IF(V10&gt;X10,1,0))</f>
        <v>0</v>
      </c>
      <c r="V10" s="41">
        <v>9</v>
      </c>
      <c r="W10" s="58" t="s">
        <v>91</v>
      </c>
      <c r="X10" s="60">
        <v>15</v>
      </c>
      <c r="Y10" s="39">
        <f>IF(X10="","",IF(X10&gt;V10,1,0))</f>
        <v>1</v>
      </c>
      <c r="Z10" s="313"/>
      <c r="AA10" s="39" t="str">
        <f>IF(AB10="","",IF(AB10&gt;AD10,1,0))</f>
        <v/>
      </c>
      <c r="AB10" s="41"/>
      <c r="AC10" s="39" t="s">
        <v>91</v>
      </c>
      <c r="AD10" s="60"/>
      <c r="AE10" s="39" t="str">
        <f>IF(AD10="","",IF(AD10&gt;AB10,1,0))</f>
        <v/>
      </c>
      <c r="AF10" s="313"/>
      <c r="AG10" s="39" t="str">
        <f>IF(AH10="","",IF(AH10&gt;AJ10,1,0))</f>
        <v/>
      </c>
      <c r="AH10" s="41"/>
      <c r="AI10" s="39" t="s">
        <v>91</v>
      </c>
      <c r="AJ10" s="60"/>
      <c r="AK10" s="39" t="str">
        <f>IF(AJ10="","",IF(AJ10&gt;AH10,1,0))</f>
        <v/>
      </c>
      <c r="AL10" s="303"/>
      <c r="AM10" s="45" t="str">
        <f>IF(AN10="","",IF(AN10&gt;AP10,1,0))</f>
        <v/>
      </c>
      <c r="AN10" s="47"/>
      <c r="AO10" s="45" t="s">
        <v>91</v>
      </c>
      <c r="AP10" s="65"/>
      <c r="AQ10" s="45" t="str">
        <f>IF(AP10="","",IF(AP10&gt;AN10,1,0))</f>
        <v/>
      </c>
      <c r="AR10" s="300"/>
      <c r="AS10" s="12" t="str">
        <f>IF(AT10="","",IF(AT10&gt;AV10,1,0))</f>
        <v/>
      </c>
      <c r="AT10" s="12"/>
      <c r="AU10" s="12" t="s">
        <v>91</v>
      </c>
      <c r="AV10" s="50"/>
      <c r="AW10" s="12" t="str">
        <f>IF(AV10="","",IF(AV10&gt;AT10,1,0))</f>
        <v/>
      </c>
      <c r="AX10" s="303"/>
      <c r="AY10" s="45" t="str">
        <f>IF(AZ10="","",IF(AZ10&gt;BB10,1,0))</f>
        <v/>
      </c>
      <c r="AZ10" s="47"/>
      <c r="BA10" s="45" t="s">
        <v>91</v>
      </c>
      <c r="BB10" s="65"/>
      <c r="BC10" s="45" t="str">
        <f>IF(BB10="","",IF(BB10&gt;AZ10,1,0))</f>
        <v/>
      </c>
      <c r="BD10" s="303"/>
      <c r="BE10" s="45" t="str">
        <f>IF(BF10="","",IF(BF10&gt;BH10,1,0))</f>
        <v/>
      </c>
      <c r="BF10" s="47"/>
      <c r="BG10" s="45" t="s">
        <v>91</v>
      </c>
      <c r="BH10" s="65"/>
      <c r="BI10" s="45" t="str">
        <f>IF(BH10="","",IF(BH10&gt;BF10,1,0))</f>
        <v/>
      </c>
      <c r="BJ10" s="294"/>
      <c r="BK10" s="294"/>
      <c r="BL10" s="294"/>
      <c r="BM10" s="292"/>
      <c r="BN10" s="259"/>
      <c r="BO10" s="259"/>
      <c r="BP10" s="259"/>
      <c r="BQ10" s="268"/>
      <c r="BR10" s="259"/>
      <c r="BS10" s="259"/>
      <c r="BT10" s="264"/>
      <c r="BU10" s="398"/>
      <c r="BW10" s="98"/>
    </row>
    <row r="11" spans="1:78" ht="13.8" thickBot="1" x14ac:dyDescent="0.25">
      <c r="A11" s="329"/>
      <c r="B11" s="338"/>
      <c r="C11" s="14" t="str">
        <f>M7</f>
        <v/>
      </c>
      <c r="D11" s="15">
        <f>SUM(L7)</f>
        <v>0</v>
      </c>
      <c r="E11" s="15" t="s">
        <v>91</v>
      </c>
      <c r="F11" s="15">
        <f>SUM(J7)</f>
        <v>0</v>
      </c>
      <c r="G11" s="16" t="str">
        <f>I7</f>
        <v/>
      </c>
      <c r="H11" s="255"/>
      <c r="I11" s="256"/>
      <c r="J11" s="256"/>
      <c r="K11" s="256"/>
      <c r="L11" s="256"/>
      <c r="M11" s="257"/>
      <c r="N11" s="314"/>
      <c r="O11" s="45">
        <f>IF(P11="","",IF(P11&gt;R11,1,0))</f>
        <v>0</v>
      </c>
      <c r="P11" s="48">
        <v>10</v>
      </c>
      <c r="Q11" s="66" t="s">
        <v>91</v>
      </c>
      <c r="R11" s="67">
        <v>15</v>
      </c>
      <c r="S11" s="45">
        <f>IF(R11="","",IF(R11&gt;P11,1,0))</f>
        <v>1</v>
      </c>
      <c r="T11" s="314"/>
      <c r="U11" s="39">
        <f>IF(V11="","",IF(V11&gt;X11,1,0))</f>
        <v>1</v>
      </c>
      <c r="V11" s="42">
        <v>15</v>
      </c>
      <c r="W11" s="62" t="s">
        <v>91</v>
      </c>
      <c r="X11" s="61">
        <v>9</v>
      </c>
      <c r="Y11" s="39">
        <f>IF(X11="","",IF(X11&gt;V11,1,0))</f>
        <v>0</v>
      </c>
      <c r="Z11" s="314"/>
      <c r="AA11" s="39" t="str">
        <f>IF(AB11="","",IF(AB11&gt;AD11,1,0))</f>
        <v/>
      </c>
      <c r="AB11" s="42"/>
      <c r="AC11" s="62" t="s">
        <v>91</v>
      </c>
      <c r="AD11" s="61"/>
      <c r="AE11" s="39" t="str">
        <f>IF(AD11="","",IF(AD11&gt;AB11,1,0))</f>
        <v/>
      </c>
      <c r="AF11" s="314"/>
      <c r="AG11" s="39" t="str">
        <f>IF(AH11="","",IF(AH11&gt;AJ11,1,0))</f>
        <v/>
      </c>
      <c r="AH11" s="42"/>
      <c r="AI11" s="62" t="s">
        <v>91</v>
      </c>
      <c r="AJ11" s="61"/>
      <c r="AK11" s="39" t="str">
        <f>IF(AJ11="","",IF(AJ11&gt;AH11,1,0))</f>
        <v/>
      </c>
      <c r="AL11" s="304"/>
      <c r="AM11" s="45" t="str">
        <f>IF(AN11="","",IF(AN11&gt;AP11,1,0))</f>
        <v/>
      </c>
      <c r="AN11" s="48"/>
      <c r="AO11" s="66" t="s">
        <v>91</v>
      </c>
      <c r="AP11" s="67"/>
      <c r="AQ11" s="45" t="str">
        <f>IF(AP11="","",IF(AP11&gt;AN11,1,0))</f>
        <v/>
      </c>
      <c r="AR11" s="308"/>
      <c r="AS11" s="12" t="str">
        <f>IF(AT11="","",IF(AT11&gt;AV11,1,0))</f>
        <v/>
      </c>
      <c r="AT11" s="15"/>
      <c r="AU11" s="15" t="s">
        <v>91</v>
      </c>
      <c r="AV11" s="52"/>
      <c r="AW11" s="12" t="str">
        <f>IF(AV11="","",IF(AV11&gt;AT11,1,0))</f>
        <v/>
      </c>
      <c r="AX11" s="304"/>
      <c r="AY11" s="45" t="str">
        <f>IF(AZ11="","",IF(AZ11&gt;BB11,1,0))</f>
        <v/>
      </c>
      <c r="AZ11" s="48"/>
      <c r="BA11" s="66" t="s">
        <v>91</v>
      </c>
      <c r="BB11" s="67"/>
      <c r="BC11" s="45" t="str">
        <f>IF(BB11="","",IF(BB11&gt;AZ11,1,0))</f>
        <v/>
      </c>
      <c r="BD11" s="304"/>
      <c r="BE11" s="45" t="str">
        <f>IF(BF11="","",IF(BF11&gt;BH11,1,0))</f>
        <v/>
      </c>
      <c r="BF11" s="48"/>
      <c r="BG11" s="66" t="s">
        <v>91</v>
      </c>
      <c r="BH11" s="67"/>
      <c r="BI11" s="45" t="str">
        <f>IF(BH11="","",IF(BH11&gt;BF11,1,0))</f>
        <v/>
      </c>
      <c r="BJ11" s="297"/>
      <c r="BK11" s="297"/>
      <c r="BL11" s="297"/>
      <c r="BM11" s="293"/>
      <c r="BN11" s="260"/>
      <c r="BO11" s="260"/>
      <c r="BP11" s="260"/>
      <c r="BQ11" s="269"/>
      <c r="BR11" s="260"/>
      <c r="BS11" s="260"/>
      <c r="BT11" s="265"/>
      <c r="BU11" s="399"/>
      <c r="BW11" s="98"/>
    </row>
    <row r="12" spans="1:78" ht="14.4" x14ac:dyDescent="0.2">
      <c r="A12" s="24">
        <f>H2</f>
        <v>0</v>
      </c>
      <c r="B12" s="339" t="str">
        <f>N4</f>
        <v>③</v>
      </c>
      <c r="C12" s="17"/>
      <c r="D12" s="18">
        <f>$R$4</f>
        <v>2</v>
      </c>
      <c r="E12" s="18" t="s">
        <v>91</v>
      </c>
      <c r="F12" s="18">
        <f>O4</f>
        <v>0</v>
      </c>
      <c r="G12" s="19"/>
      <c r="H12" s="344" t="str">
        <f>N8</f>
        <v>②</v>
      </c>
      <c r="I12" s="9"/>
      <c r="J12" s="9">
        <f>R8</f>
        <v>2</v>
      </c>
      <c r="K12" s="49" t="s">
        <v>91</v>
      </c>
      <c r="L12" s="18">
        <f>O8</f>
        <v>1</v>
      </c>
      <c r="M12" s="10"/>
      <c r="N12" s="249"/>
      <c r="O12" s="250"/>
      <c r="P12" s="250"/>
      <c r="Q12" s="250"/>
      <c r="R12" s="250"/>
      <c r="S12" s="251"/>
      <c r="T12" s="312" t="s">
        <v>96</v>
      </c>
      <c r="U12" s="43">
        <f>IF(V13="","",SUM(U13:U15))</f>
        <v>2</v>
      </c>
      <c r="V12" s="44"/>
      <c r="W12" s="63" t="s">
        <v>91</v>
      </c>
      <c r="X12" s="43">
        <f>IF(X13="","",SUM(Y13:Y15))</f>
        <v>1</v>
      </c>
      <c r="Y12" s="44"/>
      <c r="Z12" s="312" t="s">
        <v>96</v>
      </c>
      <c r="AA12" s="35" t="str">
        <f>IF(AB13="","",SUM(AA13:AA15))</f>
        <v/>
      </c>
      <c r="AB12" s="36"/>
      <c r="AC12" s="58" t="s">
        <v>91</v>
      </c>
      <c r="AD12" s="35" t="str">
        <f>IF(AD13="","",SUM(AE13:AE15))</f>
        <v/>
      </c>
      <c r="AE12" s="36"/>
      <c r="AF12" s="299"/>
      <c r="AG12" s="77" t="str">
        <f>IF(AH13="","",SUM(AG13:AG15))</f>
        <v/>
      </c>
      <c r="AH12" s="78"/>
      <c r="AI12" s="18" t="s">
        <v>91</v>
      </c>
      <c r="AJ12" s="77" t="str">
        <f>IF(AJ13="","",SUM(AK13:AK15))</f>
        <v/>
      </c>
      <c r="AK12" s="78"/>
      <c r="AL12" s="312" t="s">
        <v>98</v>
      </c>
      <c r="AM12" s="35" t="str">
        <f>IF(AN13="","",SUM(AM13:AM15))</f>
        <v/>
      </c>
      <c r="AN12" s="36"/>
      <c r="AO12" s="58" t="s">
        <v>91</v>
      </c>
      <c r="AP12" s="35" t="str">
        <f>IF(AP13="","",SUM(AQ13:AQ15))</f>
        <v/>
      </c>
      <c r="AQ12" s="36"/>
      <c r="AR12" s="302"/>
      <c r="AS12" s="43" t="str">
        <f>IF(AT13="","",SUM(AS13:AS15))</f>
        <v/>
      </c>
      <c r="AT12" s="44"/>
      <c r="AU12" s="63" t="s">
        <v>91</v>
      </c>
      <c r="AV12" s="43" t="str">
        <f>IF(AV13="","",SUM(AW13:AW15))</f>
        <v/>
      </c>
      <c r="AW12" s="44"/>
      <c r="AX12" s="302"/>
      <c r="AY12" s="43" t="str">
        <f>IF(AZ13="","",SUM(AY13:AY15))</f>
        <v/>
      </c>
      <c r="AZ12" s="44"/>
      <c r="BA12" s="63" t="s">
        <v>91</v>
      </c>
      <c r="BB12" s="43" t="str">
        <f>IF(BB13="","",SUM(BC13:BC15))</f>
        <v/>
      </c>
      <c r="BC12" s="44"/>
      <c r="BD12" s="302"/>
      <c r="BE12" s="43" t="str">
        <f>IF(BF13="","",SUM(BE13:BE15))</f>
        <v/>
      </c>
      <c r="BF12" s="44"/>
      <c r="BG12" s="63" t="s">
        <v>91</v>
      </c>
      <c r="BH12" s="43" t="str">
        <f>IF(BH13="","",SUM(BI13:BI15))</f>
        <v/>
      </c>
      <c r="BI12" s="44"/>
      <c r="BJ12" s="296">
        <f>SUMPRODUCT((J12=2)+(D12=2)+(U12=2)+(AA12=2)+(AG12=2)+(AM12=2)+(AS12=2)+(AY12=2)+(BE12=2))</f>
        <v>3</v>
      </c>
      <c r="BK12" s="298" t="s">
        <v>14</v>
      </c>
      <c r="BL12" s="296">
        <f>SUMPRODUCT((L12=2)+(F12=2)+(X12=2)+(AD12=2)+(AJ12=2)+(AP12=2)+(AV12=2)+(BB12=2)+(BH12=2))</f>
        <v>0</v>
      </c>
      <c r="BM12" s="400">
        <f t="shared" ref="BM12" si="1">SUM(BJ12*2)+BL12</f>
        <v>6</v>
      </c>
      <c r="BN12" s="258">
        <f>SUM(D12,J12,O12,U12,AA12,AG12,AM12,AS12,AY12,BE12)</f>
        <v>6</v>
      </c>
      <c r="BO12" s="258" t="s">
        <v>14</v>
      </c>
      <c r="BP12" s="258">
        <f>SUM(F12,L12,X12,AD12,AJ12,AP12,AV12,BB12,BH12)</f>
        <v>2</v>
      </c>
      <c r="BQ12" s="267">
        <f>SUM(BN12/BP12)</f>
        <v>3</v>
      </c>
      <c r="BR12" s="258">
        <f>SUM(J13,J14,J15,P13,P14,P15,V13,V14,V15,AB13,AB14,AB15,AH13,AH14,AH15,AN13,AN14,AN15,AT13,AT14,AT15,AZ13,AZ14,AZ15,BF13,BF14,BF15,D13,D14,D15)</f>
        <v>113</v>
      </c>
      <c r="BS12" s="258">
        <f>SUM(F13,F14,F15,L13,L14,L15,R13,R14,R15,X13,X14,X15,AD13,AD14,AD15,AJ13,AJ14,AJ15,AP13,AP14,AP15,AV13,AV14,AV15,BB13,BB14,BB15,BH13,BH14,BH15)</f>
        <v>92</v>
      </c>
      <c r="BT12" s="263">
        <f>SUM(BR12/BS12)</f>
        <v>1.2282608695652173</v>
      </c>
      <c r="BU12" s="398">
        <f>$BV12</f>
        <v>1</v>
      </c>
      <c r="BV12">
        <f>RANK(BY12,BY$4:BY$43)</f>
        <v>1</v>
      </c>
      <c r="BW12" s="98">
        <f>IF(BN12=0,0,IF(BP12=0,9,BQ12))</f>
        <v>3</v>
      </c>
      <c r="BX12">
        <f>IF(BR12=0,0,BT12)</f>
        <v>1.2282608695652173</v>
      </c>
      <c r="BY12">
        <f>BJ12+0.01*BW12+0.00001*BX12</f>
        <v>3.0300122826086953</v>
      </c>
    </row>
    <row r="13" spans="1:78" x14ac:dyDescent="0.2">
      <c r="A13" s="328" t="str">
        <f>N3</f>
        <v>ａｓ ｏｎｅ 　A</v>
      </c>
      <c r="B13" s="337"/>
      <c r="C13" s="11">
        <f>S5</f>
        <v>1</v>
      </c>
      <c r="D13" s="12">
        <f>R5</f>
        <v>15</v>
      </c>
      <c r="E13" s="12" t="s">
        <v>34</v>
      </c>
      <c r="F13" s="12">
        <f>SUM(P5)</f>
        <v>13</v>
      </c>
      <c r="G13" s="13">
        <f>O5</f>
        <v>0</v>
      </c>
      <c r="H13" s="345"/>
      <c r="I13" s="12">
        <f>S9</f>
        <v>0</v>
      </c>
      <c r="J13" s="12">
        <f>R9</f>
        <v>12</v>
      </c>
      <c r="K13" s="12" t="s">
        <v>91</v>
      </c>
      <c r="L13" s="50">
        <f>P9</f>
        <v>15</v>
      </c>
      <c r="M13" s="51">
        <f>O9</f>
        <v>1</v>
      </c>
      <c r="N13" s="252"/>
      <c r="O13" s="253"/>
      <c r="P13" s="253"/>
      <c r="Q13" s="253"/>
      <c r="R13" s="253"/>
      <c r="S13" s="254"/>
      <c r="T13" s="313"/>
      <c r="U13" s="45">
        <f>IF(V13="","",IF(V13&gt;X13,1,0))</f>
        <v>0</v>
      </c>
      <c r="V13" s="46">
        <v>10</v>
      </c>
      <c r="W13" s="45" t="s">
        <v>91</v>
      </c>
      <c r="X13" s="64">
        <v>15</v>
      </c>
      <c r="Y13" s="45">
        <f>IF(X13="","",IF(X13&gt;V13,1,0))</f>
        <v>1</v>
      </c>
      <c r="Z13" s="313"/>
      <c r="AA13" s="39" t="str">
        <f>IF(AB13="","",IF(AB13&gt;AD13,1,0))</f>
        <v/>
      </c>
      <c r="AB13" s="40"/>
      <c r="AC13" s="39" t="s">
        <v>91</v>
      </c>
      <c r="AD13" s="59"/>
      <c r="AE13" s="39" t="str">
        <f>IF(AD13="","",IF(AD13&gt;AB13,1,0))</f>
        <v/>
      </c>
      <c r="AF13" s="300"/>
      <c r="AG13" s="12"/>
      <c r="AH13" s="18"/>
      <c r="AI13" s="12" t="s">
        <v>91</v>
      </c>
      <c r="AJ13" s="81"/>
      <c r="AK13" s="12" t="str">
        <f>IF(AJ13="","",IF(AJ13&gt;AH13,1,0))</f>
        <v/>
      </c>
      <c r="AL13" s="313"/>
      <c r="AM13" s="39" t="str">
        <f>IF(AN13="","",IF(AN13&gt;AP13,1,0))</f>
        <v/>
      </c>
      <c r="AN13" s="40"/>
      <c r="AO13" s="39" t="s">
        <v>91</v>
      </c>
      <c r="AP13" s="59"/>
      <c r="AQ13" s="39" t="str">
        <f>IF(AP13="","",IF(AP13&gt;AN13,1,0))</f>
        <v/>
      </c>
      <c r="AR13" s="303"/>
      <c r="AS13" s="45" t="str">
        <f>IF(AT13="","",IF(AT13&gt;AV13,1,0))</f>
        <v/>
      </c>
      <c r="AT13" s="46"/>
      <c r="AU13" s="45" t="s">
        <v>91</v>
      </c>
      <c r="AV13" s="64"/>
      <c r="AW13" s="45" t="str">
        <f>IF(AV13="","",IF(AV13&gt;AT13,1,0))</f>
        <v/>
      </c>
      <c r="AX13" s="303"/>
      <c r="AY13" s="45" t="str">
        <f>IF(AZ13="","",IF(AZ13&gt;BB13,1,0))</f>
        <v/>
      </c>
      <c r="AZ13" s="46"/>
      <c r="BA13" s="45" t="s">
        <v>91</v>
      </c>
      <c r="BB13" s="64"/>
      <c r="BC13" s="45" t="str">
        <f>IF(BB13="","",IF(BB13&gt;AZ13,1,0))</f>
        <v/>
      </c>
      <c r="BD13" s="303"/>
      <c r="BE13" s="45" t="str">
        <f>IF(BF13="","",IF(BF13&gt;BH13,1,0))</f>
        <v/>
      </c>
      <c r="BF13" s="46"/>
      <c r="BG13" s="45" t="s">
        <v>91</v>
      </c>
      <c r="BH13" s="64"/>
      <c r="BI13" s="45" t="str">
        <f>IF(BH13="","",IF(BH13&gt;BF13,1,0))</f>
        <v/>
      </c>
      <c r="BJ13" s="294"/>
      <c r="BK13" s="294"/>
      <c r="BL13" s="294"/>
      <c r="BM13" s="401"/>
      <c r="BN13" s="259"/>
      <c r="BO13" s="259"/>
      <c r="BP13" s="259"/>
      <c r="BQ13" s="268"/>
      <c r="BR13" s="259"/>
      <c r="BS13" s="259"/>
      <c r="BT13" s="264"/>
      <c r="BU13" s="398"/>
      <c r="BW13" s="98"/>
    </row>
    <row r="14" spans="1:78" x14ac:dyDescent="0.2">
      <c r="A14" s="328"/>
      <c r="B14" s="337"/>
      <c r="C14" s="11">
        <f>S6</f>
        <v>1</v>
      </c>
      <c r="D14" s="12">
        <f>R6</f>
        <v>16</v>
      </c>
      <c r="E14" s="12" t="s">
        <v>91</v>
      </c>
      <c r="F14" s="12">
        <f>SUM(P6)</f>
        <v>14</v>
      </c>
      <c r="G14" s="13">
        <f>O6</f>
        <v>0</v>
      </c>
      <c r="H14" s="345"/>
      <c r="I14" s="12">
        <f>S10</f>
        <v>1</v>
      </c>
      <c r="J14" s="12">
        <f>R10</f>
        <v>15</v>
      </c>
      <c r="K14" s="12" t="s">
        <v>91</v>
      </c>
      <c r="L14" s="50">
        <f>P10</f>
        <v>7</v>
      </c>
      <c r="M14" s="19">
        <f>O10</f>
        <v>0</v>
      </c>
      <c r="N14" s="252"/>
      <c r="O14" s="253"/>
      <c r="P14" s="253"/>
      <c r="Q14" s="253"/>
      <c r="R14" s="253"/>
      <c r="S14" s="254"/>
      <c r="T14" s="313"/>
      <c r="U14" s="45">
        <f>IF(V14="","",IF(V14&gt;X14,1,0))</f>
        <v>1</v>
      </c>
      <c r="V14" s="47">
        <v>15</v>
      </c>
      <c r="W14" s="45" t="s">
        <v>91</v>
      </c>
      <c r="X14" s="65">
        <v>10</v>
      </c>
      <c r="Y14" s="45">
        <f>IF(X14="","",IF(X14&gt;V14,1,0))</f>
        <v>0</v>
      </c>
      <c r="Z14" s="313"/>
      <c r="AA14" s="39" t="str">
        <f>IF(AB14="","",IF(AB14&gt;AD14,1,0))</f>
        <v/>
      </c>
      <c r="AB14" s="41"/>
      <c r="AC14" s="39" t="s">
        <v>91</v>
      </c>
      <c r="AD14" s="60"/>
      <c r="AE14" s="39" t="str">
        <f>IF(AD14="","",IF(AD14&gt;AB14,1,0))</f>
        <v/>
      </c>
      <c r="AF14" s="300"/>
      <c r="AG14" s="12"/>
      <c r="AH14" s="12"/>
      <c r="AI14" s="12" t="s">
        <v>91</v>
      </c>
      <c r="AJ14" s="50"/>
      <c r="AK14" s="12" t="str">
        <f>IF(AJ14="","",IF(AJ14&gt;AH14,1,0))</f>
        <v/>
      </c>
      <c r="AL14" s="313"/>
      <c r="AM14" s="39" t="str">
        <f>IF(AN14="","",IF(AN14&gt;AP14,1,0))</f>
        <v/>
      </c>
      <c r="AN14" s="41"/>
      <c r="AO14" s="39" t="s">
        <v>91</v>
      </c>
      <c r="AP14" s="60"/>
      <c r="AQ14" s="39" t="str">
        <f>IF(AP14="","",IF(AP14&gt;AN14,1,0))</f>
        <v/>
      </c>
      <c r="AR14" s="303"/>
      <c r="AS14" s="45" t="str">
        <f>IF(AT14="","",IF(AT14&gt;AV14,1,0))</f>
        <v/>
      </c>
      <c r="AT14" s="47"/>
      <c r="AU14" s="45" t="s">
        <v>91</v>
      </c>
      <c r="AV14" s="65"/>
      <c r="AW14" s="45" t="str">
        <f>IF(AV14="","",IF(AV14&gt;AT14,1,0))</f>
        <v/>
      </c>
      <c r="AX14" s="303"/>
      <c r="AY14" s="45" t="str">
        <f>IF(AZ14="","",IF(AZ14&gt;BB14,1,0))</f>
        <v/>
      </c>
      <c r="AZ14" s="47"/>
      <c r="BA14" s="45" t="s">
        <v>91</v>
      </c>
      <c r="BB14" s="65"/>
      <c r="BC14" s="45" t="str">
        <f>IF(BB14="","",IF(BB14&gt;AZ14,1,0))</f>
        <v/>
      </c>
      <c r="BD14" s="303"/>
      <c r="BE14" s="45" t="str">
        <f>IF(BF14="","",IF(BF14&gt;BH14,1,0))</f>
        <v/>
      </c>
      <c r="BF14" s="47"/>
      <c r="BG14" s="45" t="s">
        <v>91</v>
      </c>
      <c r="BH14" s="65"/>
      <c r="BI14" s="45" t="str">
        <f>IF(BH14="","",IF(BH14&gt;BF14,1,0))</f>
        <v/>
      </c>
      <c r="BJ14" s="294"/>
      <c r="BK14" s="294"/>
      <c r="BL14" s="294"/>
      <c r="BM14" s="401"/>
      <c r="BN14" s="259"/>
      <c r="BO14" s="259"/>
      <c r="BP14" s="259"/>
      <c r="BQ14" s="268"/>
      <c r="BR14" s="259"/>
      <c r="BS14" s="259"/>
      <c r="BT14" s="264"/>
      <c r="BU14" s="398"/>
      <c r="BW14" s="98"/>
    </row>
    <row r="15" spans="1:78" ht="13.8" thickBot="1" x14ac:dyDescent="0.25">
      <c r="A15" s="329"/>
      <c r="B15" s="340"/>
      <c r="C15" s="20" t="str">
        <f>S7</f>
        <v/>
      </c>
      <c r="D15" s="21">
        <f>R7</f>
        <v>0</v>
      </c>
      <c r="E15" s="21" t="s">
        <v>91</v>
      </c>
      <c r="F15" s="21">
        <f>SUM(P7)</f>
        <v>0</v>
      </c>
      <c r="G15" s="22" t="str">
        <f>O7</f>
        <v/>
      </c>
      <c r="H15" s="346"/>
      <c r="I15" s="15">
        <f>S11</f>
        <v>1</v>
      </c>
      <c r="J15" s="15">
        <f>R11</f>
        <v>15</v>
      </c>
      <c r="K15" s="15" t="s">
        <v>91</v>
      </c>
      <c r="L15" s="52">
        <f>P11</f>
        <v>10</v>
      </c>
      <c r="M15" s="53">
        <f>O11</f>
        <v>0</v>
      </c>
      <c r="N15" s="255"/>
      <c r="O15" s="256"/>
      <c r="P15" s="256"/>
      <c r="Q15" s="256"/>
      <c r="R15" s="256"/>
      <c r="S15" s="257"/>
      <c r="T15" s="314"/>
      <c r="U15" s="45">
        <f>IF(V15="","",IF(V15&gt;X15,1,0))</f>
        <v>1</v>
      </c>
      <c r="V15" s="48">
        <v>15</v>
      </c>
      <c r="W15" s="45" t="s">
        <v>91</v>
      </c>
      <c r="X15" s="67">
        <v>8</v>
      </c>
      <c r="Y15" s="45">
        <f>IF(X15="","",IF(X15&gt;V15,1,0))</f>
        <v>0</v>
      </c>
      <c r="Z15" s="314"/>
      <c r="AA15" s="39" t="str">
        <f>IF(AB15="","",IF(AB15&gt;AD15,1,0))</f>
        <v/>
      </c>
      <c r="AB15" s="42"/>
      <c r="AC15" s="62" t="s">
        <v>91</v>
      </c>
      <c r="AD15" s="61"/>
      <c r="AE15" s="39" t="str">
        <f>IF(AD15="","",IF(AD15&gt;AB15,1,0))</f>
        <v/>
      </c>
      <c r="AF15" s="308"/>
      <c r="AG15" s="12" t="str">
        <f>IF(AH15="","",IF(AH15&gt;AJ15,1,0))</f>
        <v/>
      </c>
      <c r="AH15" s="15"/>
      <c r="AI15" s="15" t="s">
        <v>91</v>
      </c>
      <c r="AJ15" s="52"/>
      <c r="AK15" s="12" t="str">
        <f>IF(AJ15="","",IF(AJ15&gt;AH15,1,0))</f>
        <v/>
      </c>
      <c r="AL15" s="314"/>
      <c r="AM15" s="39" t="str">
        <f>IF(AN15="","",IF(AN15&gt;AP15,1,0))</f>
        <v/>
      </c>
      <c r="AN15" s="42"/>
      <c r="AO15" s="62" t="s">
        <v>91</v>
      </c>
      <c r="AP15" s="61"/>
      <c r="AQ15" s="39" t="str">
        <f>IF(AP15="","",IF(AP15&gt;AN15,1,0))</f>
        <v/>
      </c>
      <c r="AR15" s="304"/>
      <c r="AS15" s="45" t="str">
        <f>IF(AT15="","",IF(AT15&gt;AV15,1,0))</f>
        <v/>
      </c>
      <c r="AT15" s="48"/>
      <c r="AU15" s="66" t="s">
        <v>91</v>
      </c>
      <c r="AV15" s="67"/>
      <c r="AW15" s="45" t="str">
        <f>IF(AV15="","",IF(AV15&gt;AT15,1,0))</f>
        <v/>
      </c>
      <c r="AX15" s="304"/>
      <c r="AY15" s="45" t="str">
        <f>IF(AZ15="","",IF(AZ15&gt;BB15,1,0))</f>
        <v/>
      </c>
      <c r="AZ15" s="48"/>
      <c r="BA15" s="66" t="s">
        <v>91</v>
      </c>
      <c r="BB15" s="67"/>
      <c r="BC15" s="45" t="str">
        <f>IF(BB15="","",IF(BB15&gt;AZ15,1,0))</f>
        <v/>
      </c>
      <c r="BD15" s="304"/>
      <c r="BE15" s="45" t="str">
        <f>IF(BF15="","",IF(BF15&gt;BH15,1,0))</f>
        <v/>
      </c>
      <c r="BF15" s="48"/>
      <c r="BG15" s="66" t="s">
        <v>91</v>
      </c>
      <c r="BH15" s="67"/>
      <c r="BI15" s="45" t="str">
        <f>IF(BH15="","",IF(BH15&gt;BF15,1,0))</f>
        <v/>
      </c>
      <c r="BJ15" s="297"/>
      <c r="BK15" s="297"/>
      <c r="BL15" s="297"/>
      <c r="BM15" s="402"/>
      <c r="BN15" s="260"/>
      <c r="BO15" s="260"/>
      <c r="BP15" s="260"/>
      <c r="BQ15" s="269"/>
      <c r="BR15" s="260"/>
      <c r="BS15" s="260"/>
      <c r="BT15" s="265"/>
      <c r="BU15" s="399"/>
      <c r="BW15" s="98"/>
    </row>
    <row r="16" spans="1:78" ht="14.4" x14ac:dyDescent="0.2">
      <c r="A16" s="24">
        <f>N2</f>
        <v>0</v>
      </c>
      <c r="B16" s="336" t="str">
        <f>T4</f>
        <v>①</v>
      </c>
      <c r="C16" s="8"/>
      <c r="D16" s="9">
        <f>X4</f>
        <v>2</v>
      </c>
      <c r="E16" s="9" t="s">
        <v>91</v>
      </c>
      <c r="F16" s="9">
        <f>U4</f>
        <v>1</v>
      </c>
      <c r="G16" s="10"/>
      <c r="H16" s="319" t="str">
        <f>$T$8</f>
        <v>④</v>
      </c>
      <c r="I16" s="9"/>
      <c r="J16" s="9">
        <f>X8</f>
        <v>1</v>
      </c>
      <c r="K16" s="9" t="s">
        <v>91</v>
      </c>
      <c r="L16" s="122">
        <f>SUM(U8)</f>
        <v>2</v>
      </c>
      <c r="M16" s="10"/>
      <c r="N16" s="305" t="str">
        <f>T12</f>
        <v>⑥</v>
      </c>
      <c r="O16" s="9"/>
      <c r="P16" s="9">
        <f>X12</f>
        <v>1</v>
      </c>
      <c r="Q16" s="9" t="s">
        <v>91</v>
      </c>
      <c r="R16" s="49">
        <f>U12</f>
        <v>2</v>
      </c>
      <c r="S16" s="10"/>
      <c r="T16" s="249"/>
      <c r="U16" s="250"/>
      <c r="V16" s="250"/>
      <c r="W16" s="250"/>
      <c r="X16" s="250"/>
      <c r="Y16" s="251"/>
      <c r="Z16" s="312" t="s">
        <v>99</v>
      </c>
      <c r="AA16" s="35" t="str">
        <f>IF(AB17="","",SUM(AA17:AA19))</f>
        <v/>
      </c>
      <c r="AB16" s="36"/>
      <c r="AC16" s="58" t="s">
        <v>91</v>
      </c>
      <c r="AD16" s="35" t="str">
        <f>IF(AD17="","",SUM(AE17:AE19))</f>
        <v/>
      </c>
      <c r="AE16" s="36"/>
      <c r="AF16" s="312" t="s">
        <v>100</v>
      </c>
      <c r="AG16" s="35" t="str">
        <f>IF(AH17="","",SUM(AG17:AG19))</f>
        <v/>
      </c>
      <c r="AH16" s="36"/>
      <c r="AI16" s="58" t="s">
        <v>91</v>
      </c>
      <c r="AJ16" s="35" t="str">
        <f>IF(AJ17="","",SUM(AK17:AK19))</f>
        <v/>
      </c>
      <c r="AK16" s="36"/>
      <c r="AL16" s="305"/>
      <c r="AM16" s="23" t="str">
        <f>IF(AN17="","",SUM(AM17:AM19))</f>
        <v/>
      </c>
      <c r="AN16" s="104"/>
      <c r="AO16" s="105" t="s">
        <v>91</v>
      </c>
      <c r="AP16" s="23" t="str">
        <f>IF(AP17="","",SUM(AQ17:AQ19))</f>
        <v/>
      </c>
      <c r="AQ16" s="104"/>
      <c r="AR16" s="299"/>
      <c r="AS16" s="77" t="str">
        <f>IF(AT17="","",SUM(AS17:AS19))</f>
        <v/>
      </c>
      <c r="AT16" s="78"/>
      <c r="AU16" s="18" t="s">
        <v>91</v>
      </c>
      <c r="AV16" s="77" t="str">
        <f>IF(AV17="","",SUM(AW17:AW19))</f>
        <v/>
      </c>
      <c r="AW16" s="78"/>
      <c r="AX16" s="302"/>
      <c r="AY16" s="43" t="str">
        <f>IF(AZ17="","",SUM(AY17:AY19))</f>
        <v/>
      </c>
      <c r="AZ16" s="44"/>
      <c r="BA16" s="63" t="s">
        <v>91</v>
      </c>
      <c r="BB16" s="43" t="str">
        <f>IF(BB17="","",SUM(BC17:BC19))</f>
        <v/>
      </c>
      <c r="BC16" s="44"/>
      <c r="BD16" s="302"/>
      <c r="BE16" s="43" t="str">
        <f>IF(BF17="","",SUM(BE17:BE19))</f>
        <v/>
      </c>
      <c r="BF16" s="44"/>
      <c r="BG16" s="63" t="s">
        <v>91</v>
      </c>
      <c r="BH16" s="43" t="str">
        <f>IF(BH17="","",SUM(BI17:BI19))</f>
        <v/>
      </c>
      <c r="BI16" s="44"/>
      <c r="BJ16" s="296">
        <f>SUMPRODUCT((J16=2)+(P16=2)+(D16=2)+(AA16=2)+(AG16=2)+(AM16=2)+(AS16=2)+(AY16=2)+(BE16=2))</f>
        <v>1</v>
      </c>
      <c r="BK16" s="298" t="s">
        <v>14</v>
      </c>
      <c r="BL16" s="296">
        <f>SUMPRODUCT((L16=2)+(R16=2)+(F16=2)+(AD16=2)+(AJ16=2)+(AP16=2)+(AV16=2)+(BB16=2)+(BH16=2))</f>
        <v>2</v>
      </c>
      <c r="BM16" s="400">
        <f t="shared" ref="BM16" si="2">SUM(BJ16*2)+BL16</f>
        <v>4</v>
      </c>
      <c r="BN16" s="258">
        <f>SUM(D16,J16,P16,U16,AA16,AG16,AM16,AS16,AY16,BE16)</f>
        <v>4</v>
      </c>
      <c r="BO16" s="258" t="s">
        <v>14</v>
      </c>
      <c r="BP16" s="258">
        <f>SUM(F16,L16,R16,AD16,AJ16,AP16,AV16,BB16,BH16)</f>
        <v>5</v>
      </c>
      <c r="BQ16" s="267">
        <f>SUM(BN16/BP16)</f>
        <v>0.8</v>
      </c>
      <c r="BR16" s="258">
        <f>SUM(J17,J18,J19,P17,P18,P19,V17,V18,V19,AB17,AB18,AB19,AH17,AH18,AH19,AN17,AN18,AN19,AT17,AT18,AT19,AZ17,AZ18,AZ19,BF17,BF18,BF19,D17,D18,D19)</f>
        <v>113</v>
      </c>
      <c r="BS16" s="258">
        <f>SUM(F17,F18,F19,L17,L18,L19,R17,R18,R19,X17,X18,X19,AD17,AD18,AD19,AJ17,AJ18,AJ19,AP17,AP18,AP19,AV17,AV18,AV19,BB17,BB18,BB19,BH17,BH18,BH19)</f>
        <v>121</v>
      </c>
      <c r="BT16" s="263">
        <f>SUM(BR16/BS16)</f>
        <v>0.93388429752066116</v>
      </c>
      <c r="BU16" s="398">
        <f>$BV16</f>
        <v>3</v>
      </c>
      <c r="BV16">
        <f>RANK(BY16,BY$4:BY$43)</f>
        <v>3</v>
      </c>
      <c r="BW16" s="98">
        <f>IF(BN16=0,0,IF(BP16=0,9,BQ16))</f>
        <v>0.8</v>
      </c>
      <c r="BX16">
        <f>IF(BR16=0,0,BT16)</f>
        <v>0.93388429752066116</v>
      </c>
      <c r="BY16">
        <f>BJ16+0.01*BW16+0.00001*BX16</f>
        <v>1.0080093388429752</v>
      </c>
    </row>
    <row r="17" spans="1:77" x14ac:dyDescent="0.2">
      <c r="A17" s="328" t="str">
        <f>T3</f>
        <v>大志で～</v>
      </c>
      <c r="B17" s="337"/>
      <c r="C17" s="11">
        <f>Y5</f>
        <v>0</v>
      </c>
      <c r="D17" s="12">
        <f>X5</f>
        <v>10</v>
      </c>
      <c r="E17" s="12" t="s">
        <v>14</v>
      </c>
      <c r="F17" s="12">
        <f>V5</f>
        <v>15</v>
      </c>
      <c r="G17" s="13">
        <f>U5</f>
        <v>1</v>
      </c>
      <c r="H17" s="320"/>
      <c r="I17" s="12">
        <f>Y9</f>
        <v>0</v>
      </c>
      <c r="J17" s="12">
        <f>X9</f>
        <v>14</v>
      </c>
      <c r="K17" s="12" t="s">
        <v>91</v>
      </c>
      <c r="L17" s="12">
        <f>V9</f>
        <v>16</v>
      </c>
      <c r="M17" s="13">
        <f>U9</f>
        <v>1</v>
      </c>
      <c r="N17" s="306"/>
      <c r="O17" s="50">
        <f>Y13</f>
        <v>1</v>
      </c>
      <c r="P17" s="13">
        <f>X13</f>
        <v>15</v>
      </c>
      <c r="Q17" s="12" t="s">
        <v>91</v>
      </c>
      <c r="R17" s="50">
        <f>V13</f>
        <v>10</v>
      </c>
      <c r="S17" s="13">
        <f>U13</f>
        <v>0</v>
      </c>
      <c r="T17" s="252"/>
      <c r="U17" s="253"/>
      <c r="V17" s="253"/>
      <c r="W17" s="253"/>
      <c r="X17" s="253"/>
      <c r="Y17" s="254"/>
      <c r="Z17" s="313"/>
      <c r="AA17" s="39" t="str">
        <f>IF(AB17="","",IF(AB17&gt;AD17,1,0))</f>
        <v/>
      </c>
      <c r="AB17" s="40"/>
      <c r="AC17" s="39" t="s">
        <v>91</v>
      </c>
      <c r="AD17" s="59"/>
      <c r="AE17" s="39" t="str">
        <f>IF(AD17="","",IF(AD17&gt;AB17,1,0))</f>
        <v/>
      </c>
      <c r="AF17" s="313"/>
      <c r="AG17" s="39" t="str">
        <f>IF(AH17="","",IF(AH17&gt;AJ17,1,0))</f>
        <v/>
      </c>
      <c r="AH17" s="40"/>
      <c r="AI17" s="39" t="s">
        <v>91</v>
      </c>
      <c r="AJ17" s="59"/>
      <c r="AK17" s="39" t="str">
        <f>IF(AJ17="","",IF(AJ17&gt;AH17,1,0))</f>
        <v/>
      </c>
      <c r="AL17" s="306"/>
      <c r="AM17" s="69" t="str">
        <f>IF(AN17="","",IF(AN17&gt;AP17,1,0))</f>
        <v/>
      </c>
      <c r="AN17" s="105"/>
      <c r="AO17" s="69" t="s">
        <v>91</v>
      </c>
      <c r="AP17" s="54"/>
      <c r="AQ17" s="69" t="str">
        <f>IF(AP17="","",IF(AP17&gt;AN17,1,0))</f>
        <v/>
      </c>
      <c r="AR17" s="300"/>
      <c r="AS17" s="12" t="str">
        <f>IF(AT17="","",IF(AT17&gt;AV17,1,0))</f>
        <v/>
      </c>
      <c r="AT17" s="18"/>
      <c r="AU17" s="12" t="s">
        <v>91</v>
      </c>
      <c r="AV17" s="81"/>
      <c r="AW17" s="12" t="str">
        <f>IF(AV17="","",IF(AV17&gt;AT17,1,0))</f>
        <v/>
      </c>
      <c r="AX17" s="303"/>
      <c r="AY17" s="45" t="str">
        <f>IF(AZ17="","",IF(AZ17&gt;BB17,1,0))</f>
        <v/>
      </c>
      <c r="AZ17" s="46"/>
      <c r="BA17" s="45" t="s">
        <v>91</v>
      </c>
      <c r="BB17" s="64"/>
      <c r="BC17" s="45" t="str">
        <f>IF(BB17="","",IF(BB17&gt;AZ17,1,0))</f>
        <v/>
      </c>
      <c r="BD17" s="303"/>
      <c r="BE17" s="45" t="str">
        <f>IF(BF17="","",IF(BF17&gt;BH17,1,0))</f>
        <v/>
      </c>
      <c r="BF17" s="46"/>
      <c r="BG17" s="45" t="s">
        <v>91</v>
      </c>
      <c r="BH17" s="64"/>
      <c r="BI17" s="45" t="str">
        <f>IF(BH17="","",IF(BH17&gt;BF17,1,0))</f>
        <v/>
      </c>
      <c r="BJ17" s="294"/>
      <c r="BK17" s="294"/>
      <c r="BL17" s="294"/>
      <c r="BM17" s="401"/>
      <c r="BN17" s="259"/>
      <c r="BO17" s="259"/>
      <c r="BP17" s="259"/>
      <c r="BQ17" s="268"/>
      <c r="BR17" s="259"/>
      <c r="BS17" s="259"/>
      <c r="BT17" s="264"/>
      <c r="BU17" s="398"/>
      <c r="BW17" s="98"/>
    </row>
    <row r="18" spans="1:77" x14ac:dyDescent="0.2">
      <c r="A18" s="328"/>
      <c r="B18" s="337"/>
      <c r="C18" s="11">
        <f>Y6</f>
        <v>1</v>
      </c>
      <c r="D18" s="12">
        <f>X6</f>
        <v>17</v>
      </c>
      <c r="E18" s="54" t="s">
        <v>91</v>
      </c>
      <c r="F18" s="12">
        <f>V6</f>
        <v>16</v>
      </c>
      <c r="G18" s="13">
        <f>U6</f>
        <v>0</v>
      </c>
      <c r="H18" s="320"/>
      <c r="I18" s="12">
        <f>Y10</f>
        <v>1</v>
      </c>
      <c r="J18" s="12">
        <f>X10</f>
        <v>15</v>
      </c>
      <c r="K18" s="12" t="s">
        <v>91</v>
      </c>
      <c r="L18" s="12">
        <f>V10</f>
        <v>9</v>
      </c>
      <c r="M18" s="13">
        <f>U10</f>
        <v>0</v>
      </c>
      <c r="N18" s="306"/>
      <c r="O18" s="50">
        <f>Y14</f>
        <v>0</v>
      </c>
      <c r="P18" s="13">
        <f>X14</f>
        <v>10</v>
      </c>
      <c r="Q18" s="12" t="s">
        <v>91</v>
      </c>
      <c r="R18" s="50">
        <f>V14</f>
        <v>15</v>
      </c>
      <c r="S18" s="13">
        <f>U14</f>
        <v>1</v>
      </c>
      <c r="T18" s="252"/>
      <c r="U18" s="253"/>
      <c r="V18" s="253"/>
      <c r="W18" s="253"/>
      <c r="X18" s="253"/>
      <c r="Y18" s="254"/>
      <c r="Z18" s="313"/>
      <c r="AA18" s="39" t="str">
        <f>IF(AB18="","",IF(AB18&gt;AD18,1,0))</f>
        <v/>
      </c>
      <c r="AB18" s="41"/>
      <c r="AC18" s="39" t="s">
        <v>91</v>
      </c>
      <c r="AD18" s="60"/>
      <c r="AE18" s="39" t="str">
        <f>IF(AD18="","",IF(AD18&gt;AB18,1,0))</f>
        <v/>
      </c>
      <c r="AF18" s="313"/>
      <c r="AG18" s="39" t="str">
        <f>IF(AH18="","",IF(AH18&gt;AJ18,1,0))</f>
        <v/>
      </c>
      <c r="AH18" s="41"/>
      <c r="AI18" s="39" t="s">
        <v>91</v>
      </c>
      <c r="AJ18" s="60"/>
      <c r="AK18" s="39" t="str">
        <f>IF(AJ18="","",IF(AJ18&gt;AH18,1,0))</f>
        <v/>
      </c>
      <c r="AL18" s="306"/>
      <c r="AM18" s="69" t="str">
        <f>IF(AN18="","",IF(AN18&gt;AP18,1,0))</f>
        <v/>
      </c>
      <c r="AN18" s="69"/>
      <c r="AO18" s="69" t="s">
        <v>91</v>
      </c>
      <c r="AP18" s="55"/>
      <c r="AQ18" s="69" t="str">
        <f>IF(AP18="","",IF(AP18&gt;AN18,1,0))</f>
        <v/>
      </c>
      <c r="AR18" s="300"/>
      <c r="AS18" s="12" t="str">
        <f>IF(AT18="","",IF(AT18&gt;AV18,1,0))</f>
        <v/>
      </c>
      <c r="AT18" s="12"/>
      <c r="AU18" s="12" t="s">
        <v>91</v>
      </c>
      <c r="AV18" s="50"/>
      <c r="AW18" s="12" t="str">
        <f>IF(AV18="","",IF(AV18&gt;AT18,1,0))</f>
        <v/>
      </c>
      <c r="AX18" s="303"/>
      <c r="AY18" s="45" t="str">
        <f>IF(AZ18="","",IF(AZ18&gt;BB18,1,0))</f>
        <v/>
      </c>
      <c r="AZ18" s="47"/>
      <c r="BA18" s="45" t="s">
        <v>91</v>
      </c>
      <c r="BB18" s="65"/>
      <c r="BC18" s="45" t="str">
        <f>IF(BB18="","",IF(BB18&gt;AZ18,1,0))</f>
        <v/>
      </c>
      <c r="BD18" s="303"/>
      <c r="BE18" s="45" t="str">
        <f>IF(BF18="","",IF(BF18&gt;BH18,1,0))</f>
        <v/>
      </c>
      <c r="BF18" s="47"/>
      <c r="BG18" s="45" t="s">
        <v>91</v>
      </c>
      <c r="BH18" s="65"/>
      <c r="BI18" s="45" t="str">
        <f>IF(BH18="","",IF(BH18&gt;BF18,1,0))</f>
        <v/>
      </c>
      <c r="BJ18" s="294"/>
      <c r="BK18" s="294"/>
      <c r="BL18" s="294"/>
      <c r="BM18" s="401"/>
      <c r="BN18" s="259"/>
      <c r="BO18" s="259"/>
      <c r="BP18" s="259"/>
      <c r="BQ18" s="268"/>
      <c r="BR18" s="259"/>
      <c r="BS18" s="259"/>
      <c r="BT18" s="264"/>
      <c r="BU18" s="398"/>
      <c r="BW18" s="98"/>
    </row>
    <row r="19" spans="1:77" ht="13.8" thickBot="1" x14ac:dyDescent="0.25">
      <c r="A19" s="329"/>
      <c r="B19" s="338"/>
      <c r="C19" s="14">
        <f>Y7</f>
        <v>1</v>
      </c>
      <c r="D19" s="15">
        <f>X7</f>
        <v>15</v>
      </c>
      <c r="E19" s="15" t="s">
        <v>14</v>
      </c>
      <c r="F19" s="15">
        <f>V7</f>
        <v>10</v>
      </c>
      <c r="G19" s="16">
        <f>U7</f>
        <v>0</v>
      </c>
      <c r="H19" s="321"/>
      <c r="I19" s="15">
        <f>Y11</f>
        <v>0</v>
      </c>
      <c r="J19" s="15">
        <f>X11</f>
        <v>9</v>
      </c>
      <c r="K19" s="15" t="s">
        <v>91</v>
      </c>
      <c r="L19" s="15">
        <f>V11</f>
        <v>15</v>
      </c>
      <c r="M19" s="16">
        <f>U11</f>
        <v>1</v>
      </c>
      <c r="N19" s="315"/>
      <c r="O19" s="52">
        <f>Y15</f>
        <v>0</v>
      </c>
      <c r="P19" s="16">
        <f>X15</f>
        <v>8</v>
      </c>
      <c r="Q19" s="15" t="s">
        <v>91</v>
      </c>
      <c r="R19" s="52">
        <f>V15</f>
        <v>15</v>
      </c>
      <c r="S19" s="16">
        <f>U15</f>
        <v>1</v>
      </c>
      <c r="T19" s="255"/>
      <c r="U19" s="256"/>
      <c r="V19" s="256"/>
      <c r="W19" s="256"/>
      <c r="X19" s="256"/>
      <c r="Y19" s="257"/>
      <c r="Z19" s="314"/>
      <c r="AA19" s="39" t="str">
        <f>IF(AB19="","",IF(AB19&gt;AD19,1,0))</f>
        <v/>
      </c>
      <c r="AB19" s="42"/>
      <c r="AC19" s="62" t="s">
        <v>91</v>
      </c>
      <c r="AD19" s="61"/>
      <c r="AE19" s="39" t="str">
        <f>IF(AD19="","",IF(AD19&gt;AB19,1,0))</f>
        <v/>
      </c>
      <c r="AF19" s="314"/>
      <c r="AG19" s="39" t="str">
        <f>IF(AH19="","",IF(AH19&gt;AJ19,1,0))</f>
        <v/>
      </c>
      <c r="AH19" s="42"/>
      <c r="AI19" s="62" t="s">
        <v>91</v>
      </c>
      <c r="AJ19" s="61"/>
      <c r="AK19" s="39" t="str">
        <f>IF(AJ19="","",IF(AJ19&gt;AH19,1,0))</f>
        <v/>
      </c>
      <c r="AL19" s="315"/>
      <c r="AM19" s="69" t="str">
        <f>IF(AN19="","",IF(AN19&gt;AP19,1,0))</f>
        <v/>
      </c>
      <c r="AN19" s="70"/>
      <c r="AO19" s="70" t="s">
        <v>91</v>
      </c>
      <c r="AP19" s="56"/>
      <c r="AQ19" s="69" t="str">
        <f>IF(AP19="","",IF(AP19&gt;AN19,1,0))</f>
        <v/>
      </c>
      <c r="AR19" s="308"/>
      <c r="AS19" s="12" t="str">
        <f>IF(AT19="","",IF(AT19&gt;AV19,1,0))</f>
        <v/>
      </c>
      <c r="AT19" s="15"/>
      <c r="AU19" s="15" t="s">
        <v>91</v>
      </c>
      <c r="AV19" s="52"/>
      <c r="AW19" s="12" t="str">
        <f>IF(AV19="","",IF(AV19&gt;AT19,1,0))</f>
        <v/>
      </c>
      <c r="AX19" s="304"/>
      <c r="AY19" s="45" t="str">
        <f>IF(AZ19="","",IF(AZ19&gt;BB19,1,0))</f>
        <v/>
      </c>
      <c r="AZ19" s="48"/>
      <c r="BA19" s="66" t="s">
        <v>91</v>
      </c>
      <c r="BB19" s="67"/>
      <c r="BC19" s="45" t="str">
        <f>IF(BB19="","",IF(BB19&gt;AZ19,1,0))</f>
        <v/>
      </c>
      <c r="BD19" s="304"/>
      <c r="BE19" s="45" t="str">
        <f>IF(BF19="","",IF(BF19&gt;BH19,1,0))</f>
        <v/>
      </c>
      <c r="BF19" s="48"/>
      <c r="BG19" s="66" t="s">
        <v>91</v>
      </c>
      <c r="BH19" s="67"/>
      <c r="BI19" s="45" t="str">
        <f>IF(BH19="","",IF(BH19&gt;BF19,1,0))</f>
        <v/>
      </c>
      <c r="BJ19" s="297"/>
      <c r="BK19" s="297"/>
      <c r="BL19" s="297"/>
      <c r="BM19" s="402"/>
      <c r="BN19" s="260"/>
      <c r="BO19" s="260"/>
      <c r="BP19" s="260"/>
      <c r="BQ19" s="269"/>
      <c r="BR19" s="260"/>
      <c r="BS19" s="260"/>
      <c r="BT19" s="265"/>
      <c r="BU19" s="399"/>
      <c r="BW19" s="98"/>
    </row>
    <row r="20" spans="1:77" ht="15" hidden="1" thickBot="1" x14ac:dyDescent="0.25">
      <c r="A20" s="24">
        <f>T2</f>
        <v>0</v>
      </c>
      <c r="B20" s="336" t="str">
        <f>Z4</f>
        <v>③</v>
      </c>
      <c r="C20" s="17"/>
      <c r="D20" s="18" t="str">
        <f>AD4</f>
        <v/>
      </c>
      <c r="E20" s="18" t="s">
        <v>91</v>
      </c>
      <c r="F20" s="18" t="str">
        <f>AA4</f>
        <v/>
      </c>
      <c r="G20" s="19"/>
      <c r="H20" s="319" t="str">
        <f>$Z$8</f>
        <v>①</v>
      </c>
      <c r="I20" s="9"/>
      <c r="J20" s="9" t="str">
        <f>AD8</f>
        <v/>
      </c>
      <c r="K20" s="9" t="s">
        <v>91</v>
      </c>
      <c r="L20" s="49" t="str">
        <f>AA8</f>
        <v/>
      </c>
      <c r="M20" s="10"/>
      <c r="N20" s="305" t="str">
        <f>$Z$12</f>
        <v>⑥</v>
      </c>
      <c r="O20" s="9"/>
      <c r="P20" s="9" t="str">
        <f>AD12</f>
        <v/>
      </c>
      <c r="Q20" s="9" t="s">
        <v>91</v>
      </c>
      <c r="R20" s="49" t="str">
        <f>AA12</f>
        <v/>
      </c>
      <c r="S20" s="10"/>
      <c r="T20" s="305" t="str">
        <f>Z16</f>
        <v>⑨</v>
      </c>
      <c r="U20" s="68"/>
      <c r="V20" s="9" t="str">
        <f>AD16</f>
        <v/>
      </c>
      <c r="W20" s="9" t="s">
        <v>91</v>
      </c>
      <c r="X20" s="49" t="str">
        <f>AA16</f>
        <v/>
      </c>
      <c r="Y20" s="10"/>
      <c r="Z20" s="249"/>
      <c r="AA20" s="250"/>
      <c r="AB20" s="250"/>
      <c r="AC20" s="250"/>
      <c r="AD20" s="250"/>
      <c r="AE20" s="251"/>
      <c r="AF20" s="312" t="s">
        <v>101</v>
      </c>
      <c r="AG20" s="35" t="str">
        <f>IF(AH21="","",SUM(AG21:AG23))</f>
        <v/>
      </c>
      <c r="AH20" s="36"/>
      <c r="AI20" s="58" t="s">
        <v>91</v>
      </c>
      <c r="AJ20" s="35" t="str">
        <f>IF(AJ21="","",SUM(AK21:AK23))</f>
        <v/>
      </c>
      <c r="AK20" s="36"/>
      <c r="AL20" s="312" t="s">
        <v>102</v>
      </c>
      <c r="AM20" s="35" t="str">
        <f>IF(AN21="","",SUM(AM21:AM23))</f>
        <v/>
      </c>
      <c r="AN20" s="36"/>
      <c r="AO20" s="58" t="s">
        <v>91</v>
      </c>
      <c r="AP20" s="35" t="str">
        <f>IF(AP21="","",SUM(AQ21:AQ23))</f>
        <v/>
      </c>
      <c r="AQ20" s="36"/>
      <c r="AR20" s="302"/>
      <c r="AS20" s="43" t="str">
        <f>IF(AT21="","",SUM(AS21:AS23))</f>
        <v/>
      </c>
      <c r="AT20" s="44"/>
      <c r="AU20" s="63" t="s">
        <v>91</v>
      </c>
      <c r="AV20" s="43" t="str">
        <f>IF(AV21="","",SUM(AW21:AW23))</f>
        <v/>
      </c>
      <c r="AW20" s="44"/>
      <c r="AX20" s="302"/>
      <c r="AY20" s="43" t="str">
        <f>IF(AZ21="","",SUM(AY21:AY23))</f>
        <v/>
      </c>
      <c r="AZ20" s="44"/>
      <c r="BA20" s="63" t="s">
        <v>91</v>
      </c>
      <c r="BB20" s="43" t="str">
        <f>IF(BB21="","",SUM(BC21:BC23))</f>
        <v/>
      </c>
      <c r="BC20" s="44"/>
      <c r="BD20" s="302"/>
      <c r="BE20" s="43" t="str">
        <f>IF(BF21="","",SUM(BE21:BE23))</f>
        <v/>
      </c>
      <c r="BF20" s="44"/>
      <c r="BG20" s="63" t="s">
        <v>91</v>
      </c>
      <c r="BH20" s="43" t="str">
        <f>IF(BH21="","",SUM(BI21:BI23))</f>
        <v/>
      </c>
      <c r="BI20" s="44"/>
      <c r="BJ20" s="296">
        <f>SUMPRODUCT((D20=2)+(J20=2)+(P20=2)+(V20=2)+(AG20=2)+(AM20=2)+(AS20=2)+(AY20=2)+(BE20=2))</f>
        <v>0</v>
      </c>
      <c r="BK20" s="298" t="s">
        <v>14</v>
      </c>
      <c r="BL20" s="296">
        <f>SUMPRODUCT((L20=2)+(R20=2)+(F20=2)+(X20=2)+(AJ20=2)+(AP20=2)+(AV20=2)+(BB20=2)+(BH20=2))</f>
        <v>0</v>
      </c>
      <c r="BM20" s="400">
        <f t="shared" ref="BM20" si="3">SUM(BJ20*2)+BL20</f>
        <v>0</v>
      </c>
      <c r="BN20" s="258">
        <f>SUM(D20,J20,P20,V20,,AG20,AM20,AS20,AY20,BE20)</f>
        <v>0</v>
      </c>
      <c r="BO20" s="258" t="s">
        <v>14</v>
      </c>
      <c r="BP20" s="258">
        <f>SUM(F20,L20,R20,X20,AJ20,AP20,AV20,BB20,BH20)</f>
        <v>0</v>
      </c>
      <c r="BQ20" s="267" t="e">
        <f>SUM(BN20/BP20)</f>
        <v>#DIV/0!</v>
      </c>
      <c r="BR20" s="258">
        <f>SUM(J21,J22,J23,P21,P22,P23,V21,V22,V23,AB21,AB22,AB23,AH21,AH22,AH23,AN21,AN22,AN23,AT21,AT22,AT23,AZ21,AZ22,AZ23,BF21,BF22,BF23,D21,D22,D23)</f>
        <v>0</v>
      </c>
      <c r="BS20" s="258">
        <f>SUM(F21,F22,F23,L21,L22,L23,R21,R22,R23,X21,X22,X23,AD21,AD22,AD23,AJ21,AJ22,AJ23,AP21,AP22,AP23,AV21,AV22,AV23,BB21,BB22,BB23,BH21,BH22,BH23)</f>
        <v>0</v>
      </c>
      <c r="BT20" s="263" t="e">
        <f>SUM(BR20/BS20)</f>
        <v>#DIV/0!</v>
      </c>
      <c r="BU20" s="398">
        <f>$BV20</f>
        <v>5</v>
      </c>
      <c r="BV20">
        <f>RANK(BY20,BY$4:BY$43)</f>
        <v>5</v>
      </c>
      <c r="BW20" s="98">
        <f>IF(BN20=0,0,IF(BP20=0,9,BQ20))</f>
        <v>0</v>
      </c>
      <c r="BX20">
        <f>IF(BR20=0,0,BT20)</f>
        <v>0</v>
      </c>
      <c r="BY20">
        <f>BJ20+0.01*BW20+0.00001*BX20</f>
        <v>0</v>
      </c>
    </row>
    <row r="21" spans="1:77" ht="13.8" hidden="1" thickBot="1" x14ac:dyDescent="0.25">
      <c r="A21" s="330">
        <f>Z3</f>
        <v>0</v>
      </c>
      <c r="B21" s="337"/>
      <c r="C21" s="11" t="str">
        <f>AE5</f>
        <v/>
      </c>
      <c r="D21" s="12">
        <f>AD5</f>
        <v>0</v>
      </c>
      <c r="E21" s="12" t="s">
        <v>14</v>
      </c>
      <c r="F21" s="12">
        <f>AB5</f>
        <v>0</v>
      </c>
      <c r="G21" s="13" t="str">
        <f>AA5</f>
        <v/>
      </c>
      <c r="H21" s="320"/>
      <c r="I21" s="12" t="str">
        <f>AE9</f>
        <v/>
      </c>
      <c r="J21" s="12">
        <f>AD9</f>
        <v>0</v>
      </c>
      <c r="K21" s="12" t="s">
        <v>91</v>
      </c>
      <c r="L21" s="50">
        <f>AB9</f>
        <v>0</v>
      </c>
      <c r="M21" s="13" t="str">
        <f>AA9</f>
        <v/>
      </c>
      <c r="N21" s="306"/>
      <c r="O21" s="12" t="str">
        <f>AE13</f>
        <v/>
      </c>
      <c r="P21" s="12">
        <f>AD13</f>
        <v>0</v>
      </c>
      <c r="Q21" s="12" t="s">
        <v>91</v>
      </c>
      <c r="R21" s="50">
        <f>AB13</f>
        <v>0</v>
      </c>
      <c r="S21" s="13" t="str">
        <f>AA13</f>
        <v/>
      </c>
      <c r="T21" s="306"/>
      <c r="U21" s="69" t="str">
        <f>AE17</f>
        <v/>
      </c>
      <c r="V21" s="12">
        <f>AD17</f>
        <v>0</v>
      </c>
      <c r="W21" s="12" t="s">
        <v>91</v>
      </c>
      <c r="X21" s="50">
        <f>AB17</f>
        <v>0</v>
      </c>
      <c r="Y21" s="13" t="str">
        <f>AA17</f>
        <v/>
      </c>
      <c r="Z21" s="252"/>
      <c r="AA21" s="253"/>
      <c r="AB21" s="253"/>
      <c r="AC21" s="253"/>
      <c r="AD21" s="253"/>
      <c r="AE21" s="254"/>
      <c r="AF21" s="313"/>
      <c r="AG21" s="39" t="str">
        <f>IF(AH21="","",IF(AH21&gt;AJ21,1,0))</f>
        <v/>
      </c>
      <c r="AH21" s="40"/>
      <c r="AI21" s="39" t="s">
        <v>91</v>
      </c>
      <c r="AJ21" s="59"/>
      <c r="AK21" s="39" t="str">
        <f>IF(AJ21="","",IF(AJ21&gt;AH21,1,0))</f>
        <v/>
      </c>
      <c r="AL21" s="313"/>
      <c r="AM21" s="39" t="str">
        <f>IF(AN21="","",IF(AN21&gt;AP21,1,0))</f>
        <v/>
      </c>
      <c r="AN21" s="40"/>
      <c r="AO21" s="39"/>
      <c r="AP21" s="59"/>
      <c r="AQ21" s="39" t="str">
        <f>IF(AP21="","",IF(AP21&gt;AN21,1,0))</f>
        <v/>
      </c>
      <c r="AR21" s="303"/>
      <c r="AS21" s="45" t="str">
        <f>IF(AT21="","",IF(AT21&gt;AV21,1,0))</f>
        <v/>
      </c>
      <c r="AT21" s="46"/>
      <c r="AU21" s="45"/>
      <c r="AV21" s="64"/>
      <c r="AW21" s="45" t="str">
        <f>IF(AV21="","",IF(AV21&gt;AT21,1,0))</f>
        <v/>
      </c>
      <c r="AX21" s="303"/>
      <c r="AY21" s="45" t="str">
        <f>IF(AZ21="","",IF(AZ21&gt;BB21,1,0))</f>
        <v/>
      </c>
      <c r="AZ21" s="46"/>
      <c r="BA21" s="45" t="s">
        <v>91</v>
      </c>
      <c r="BB21" s="64"/>
      <c r="BC21" s="45" t="str">
        <f>IF(BB21="","",IF(BB21&gt;AZ21,1,0))</f>
        <v/>
      </c>
      <c r="BD21" s="303"/>
      <c r="BE21" s="45" t="str">
        <f>IF(BF21="","",IF(BF21&gt;BH21,1,0))</f>
        <v/>
      </c>
      <c r="BF21" s="46"/>
      <c r="BG21" s="45" t="s">
        <v>91</v>
      </c>
      <c r="BH21" s="64"/>
      <c r="BI21" s="45" t="str">
        <f>IF(BH21="","",IF(BH21&gt;BF21,1,0))</f>
        <v/>
      </c>
      <c r="BJ21" s="294"/>
      <c r="BK21" s="294"/>
      <c r="BL21" s="294"/>
      <c r="BM21" s="401"/>
      <c r="BN21" s="259"/>
      <c r="BO21" s="259"/>
      <c r="BP21" s="259"/>
      <c r="BQ21" s="268"/>
      <c r="BR21" s="259"/>
      <c r="BS21" s="259"/>
      <c r="BT21" s="264"/>
      <c r="BU21" s="398"/>
      <c r="BW21" s="98"/>
    </row>
    <row r="22" spans="1:77" ht="13.8" hidden="1" thickBot="1" x14ac:dyDescent="0.25">
      <c r="A22" s="330"/>
      <c r="B22" s="337"/>
      <c r="C22" s="11" t="str">
        <f>AE6</f>
        <v/>
      </c>
      <c r="D22" s="12">
        <f>AD6</f>
        <v>0</v>
      </c>
      <c r="E22" s="12" t="s">
        <v>14</v>
      </c>
      <c r="F22" s="12">
        <f>AB6</f>
        <v>0</v>
      </c>
      <c r="G22" s="13" t="str">
        <f>AA6</f>
        <v/>
      </c>
      <c r="H22" s="320"/>
      <c r="I22" s="12" t="str">
        <f>AE10</f>
        <v/>
      </c>
      <c r="J22" s="12">
        <f>AD10</f>
        <v>0</v>
      </c>
      <c r="K22" s="12" t="s">
        <v>91</v>
      </c>
      <c r="L22" s="50">
        <f>AB10</f>
        <v>0</v>
      </c>
      <c r="M22" s="13" t="str">
        <f>AA10</f>
        <v/>
      </c>
      <c r="N22" s="306"/>
      <c r="O22" s="12" t="str">
        <f>AE14</f>
        <v/>
      </c>
      <c r="P22" s="12">
        <f>AD14</f>
        <v>0</v>
      </c>
      <c r="Q22" s="12" t="s">
        <v>91</v>
      </c>
      <c r="R22" s="50">
        <f>AB14</f>
        <v>0</v>
      </c>
      <c r="S22" s="13" t="str">
        <f>AA14</f>
        <v/>
      </c>
      <c r="T22" s="306"/>
      <c r="U22" s="69" t="str">
        <f>AE18</f>
        <v/>
      </c>
      <c r="V22" s="12">
        <f>AD18</f>
        <v>0</v>
      </c>
      <c r="W22" s="12" t="s">
        <v>91</v>
      </c>
      <c r="X22" s="50">
        <f>AB18</f>
        <v>0</v>
      </c>
      <c r="Y22" s="13" t="str">
        <f>AA18</f>
        <v/>
      </c>
      <c r="Z22" s="252"/>
      <c r="AA22" s="253"/>
      <c r="AB22" s="253"/>
      <c r="AC22" s="253"/>
      <c r="AD22" s="253"/>
      <c r="AE22" s="254"/>
      <c r="AF22" s="313"/>
      <c r="AG22" s="39" t="str">
        <f>IF(AH22="","",IF(AH22&gt;AJ22,1,0))</f>
        <v/>
      </c>
      <c r="AH22" s="41"/>
      <c r="AI22" s="39" t="s">
        <v>91</v>
      </c>
      <c r="AJ22" s="60"/>
      <c r="AK22" s="39" t="str">
        <f>IF(AJ22="","",IF(AJ22&gt;AH22,1,0))</f>
        <v/>
      </c>
      <c r="AL22" s="313"/>
      <c r="AM22" s="39" t="str">
        <f>IF(AN22="","",IF(AN22&gt;AP22,1,0))</f>
        <v/>
      </c>
      <c r="AN22" s="41"/>
      <c r="AO22" s="39"/>
      <c r="AP22" s="60"/>
      <c r="AQ22" s="39" t="str">
        <f>IF(AP22="","",IF(AP22&gt;AN22,1,0))</f>
        <v/>
      </c>
      <c r="AR22" s="303"/>
      <c r="AS22" s="45" t="str">
        <f>IF(AT22="","",IF(AT22&gt;AV22,1,0))</f>
        <v/>
      </c>
      <c r="AT22" s="47"/>
      <c r="AU22" s="45"/>
      <c r="AV22" s="65"/>
      <c r="AW22" s="45" t="str">
        <f>IF(AV22="","",IF(AV22&gt;AT22,1,0))</f>
        <v/>
      </c>
      <c r="AX22" s="303"/>
      <c r="AY22" s="45" t="str">
        <f>IF(AZ22="","",IF(AZ22&gt;BB22,1,0))</f>
        <v/>
      </c>
      <c r="AZ22" s="47"/>
      <c r="BA22" s="45" t="s">
        <v>91</v>
      </c>
      <c r="BB22" s="65"/>
      <c r="BC22" s="45" t="str">
        <f>IF(BB22="","",IF(BB22&gt;AZ22,1,0))</f>
        <v/>
      </c>
      <c r="BD22" s="303"/>
      <c r="BE22" s="45" t="str">
        <f>IF(BF22="","",IF(BF22&gt;BH22,1,0))</f>
        <v/>
      </c>
      <c r="BF22" s="47"/>
      <c r="BG22" s="45" t="s">
        <v>91</v>
      </c>
      <c r="BH22" s="65"/>
      <c r="BI22" s="45" t="str">
        <f>IF(BH22="","",IF(BH22&gt;BF22,1,0))</f>
        <v/>
      </c>
      <c r="BJ22" s="294"/>
      <c r="BK22" s="294"/>
      <c r="BL22" s="294"/>
      <c r="BM22" s="401"/>
      <c r="BN22" s="259"/>
      <c r="BO22" s="259"/>
      <c r="BP22" s="259"/>
      <c r="BQ22" s="268"/>
      <c r="BR22" s="259"/>
      <c r="BS22" s="259"/>
      <c r="BT22" s="264"/>
      <c r="BU22" s="398"/>
      <c r="BW22" s="98"/>
    </row>
    <row r="23" spans="1:77" ht="13.8" hidden="1" thickBot="1" x14ac:dyDescent="0.25">
      <c r="A23" s="331"/>
      <c r="B23" s="338"/>
      <c r="C23" s="14" t="str">
        <f>AE7</f>
        <v/>
      </c>
      <c r="D23" s="15">
        <f>AD7</f>
        <v>0</v>
      </c>
      <c r="E23" s="15" t="s">
        <v>14</v>
      </c>
      <c r="F23" s="15">
        <f>AB7</f>
        <v>0</v>
      </c>
      <c r="G23" s="16" t="str">
        <f>AA7</f>
        <v/>
      </c>
      <c r="H23" s="321"/>
      <c r="I23" s="15" t="str">
        <f>AE11</f>
        <v/>
      </c>
      <c r="J23" s="15">
        <f>AD11</f>
        <v>0</v>
      </c>
      <c r="K23" s="15" t="s">
        <v>91</v>
      </c>
      <c r="L23" s="52">
        <f>AB11</f>
        <v>0</v>
      </c>
      <c r="M23" s="16" t="str">
        <f>AA11</f>
        <v/>
      </c>
      <c r="N23" s="315"/>
      <c r="O23" s="15" t="str">
        <f>AE15</f>
        <v/>
      </c>
      <c r="P23" s="15">
        <f>AD15</f>
        <v>0</v>
      </c>
      <c r="Q23" s="15" t="s">
        <v>91</v>
      </c>
      <c r="R23" s="52">
        <f>AB15</f>
        <v>0</v>
      </c>
      <c r="S23" s="16" t="str">
        <f>AA15</f>
        <v/>
      </c>
      <c r="T23" s="315"/>
      <c r="U23" s="70" t="str">
        <f>AE19</f>
        <v/>
      </c>
      <c r="V23" s="15">
        <f>AD19</f>
        <v>0</v>
      </c>
      <c r="W23" s="15" t="s">
        <v>91</v>
      </c>
      <c r="X23" s="52">
        <f>AB19</f>
        <v>0</v>
      </c>
      <c r="Y23" s="16" t="str">
        <f>AA19</f>
        <v/>
      </c>
      <c r="Z23" s="255"/>
      <c r="AA23" s="256"/>
      <c r="AB23" s="256"/>
      <c r="AC23" s="256"/>
      <c r="AD23" s="256"/>
      <c r="AE23" s="257"/>
      <c r="AF23" s="314"/>
      <c r="AG23" s="39" t="str">
        <f>IF(AH23="","",IF(AH23&gt;AJ23,1,0))</f>
        <v/>
      </c>
      <c r="AH23" s="42"/>
      <c r="AI23" s="39" t="s">
        <v>91</v>
      </c>
      <c r="AJ23" s="61"/>
      <c r="AK23" s="39" t="str">
        <f>IF(AJ23="","",IF(AJ23&gt;AH23,1,0))</f>
        <v/>
      </c>
      <c r="AL23" s="314"/>
      <c r="AM23" s="39" t="str">
        <f>IF(AN23="","",IF(AN23&gt;AP23,1,0))</f>
        <v/>
      </c>
      <c r="AN23" s="42"/>
      <c r="AO23" s="62" t="s">
        <v>91</v>
      </c>
      <c r="AP23" s="61"/>
      <c r="AQ23" s="39" t="str">
        <f>IF(AP23="","",IF(AP23&gt;AN23,1,0))</f>
        <v/>
      </c>
      <c r="AR23" s="304"/>
      <c r="AS23" s="45" t="str">
        <f>IF(AT23="","",IF(AT23&gt;AV23,1,0))</f>
        <v/>
      </c>
      <c r="AT23" s="48"/>
      <c r="AU23" s="66" t="s">
        <v>91</v>
      </c>
      <c r="AV23" s="67"/>
      <c r="AW23" s="45" t="str">
        <f>IF(AV23="","",IF(AV23&gt;AT23,1,0))</f>
        <v/>
      </c>
      <c r="AX23" s="304"/>
      <c r="AY23" s="45" t="str">
        <f>IF(AZ23="","",IF(AZ23&gt;BB23,1,0))</f>
        <v/>
      </c>
      <c r="AZ23" s="48"/>
      <c r="BA23" s="66" t="s">
        <v>91</v>
      </c>
      <c r="BB23" s="67"/>
      <c r="BC23" s="45" t="str">
        <f>IF(BB23="","",IF(BB23&gt;AZ23,1,0))</f>
        <v/>
      </c>
      <c r="BD23" s="304"/>
      <c r="BE23" s="45" t="str">
        <f>IF(BF23="","",IF(BF23&gt;BH23,1,0))</f>
        <v/>
      </c>
      <c r="BF23" s="48"/>
      <c r="BG23" s="66" t="s">
        <v>91</v>
      </c>
      <c r="BH23" s="67"/>
      <c r="BI23" s="45" t="str">
        <f>IF(BH23="","",IF(BH23&gt;BF23,1,0))</f>
        <v/>
      </c>
      <c r="BJ23" s="297"/>
      <c r="BK23" s="297"/>
      <c r="BL23" s="297"/>
      <c r="BM23" s="402"/>
      <c r="BN23" s="260"/>
      <c r="BO23" s="260"/>
      <c r="BP23" s="260"/>
      <c r="BQ23" s="269"/>
      <c r="BR23" s="260"/>
      <c r="BS23" s="260"/>
      <c r="BT23" s="265"/>
      <c r="BU23" s="399"/>
      <c r="BW23" s="98"/>
    </row>
    <row r="24" spans="1:77" ht="15" hidden="1" thickBot="1" x14ac:dyDescent="0.25">
      <c r="A24" s="7">
        <f>Z2</f>
        <v>0</v>
      </c>
      <c r="B24" s="336">
        <f>$AF$4</f>
        <v>0</v>
      </c>
      <c r="C24" s="8"/>
      <c r="D24" s="9" t="str">
        <f>AJ4</f>
        <v/>
      </c>
      <c r="E24" s="9" t="s">
        <v>91</v>
      </c>
      <c r="F24" s="9" t="str">
        <f>AG4</f>
        <v/>
      </c>
      <c r="G24" s="10"/>
      <c r="H24" s="319" t="str">
        <f>AF8</f>
        <v>⑥</v>
      </c>
      <c r="I24" s="9"/>
      <c r="J24" s="9" t="str">
        <f>AJ8</f>
        <v/>
      </c>
      <c r="K24" s="9" t="s">
        <v>91</v>
      </c>
      <c r="L24" s="49" t="str">
        <f>AG8</f>
        <v/>
      </c>
      <c r="M24" s="10"/>
      <c r="N24" s="305">
        <f>$AF$12</f>
        <v>0</v>
      </c>
      <c r="O24" s="9"/>
      <c r="P24" s="9" t="str">
        <f>AJ12</f>
        <v/>
      </c>
      <c r="Q24" s="9" t="s">
        <v>91</v>
      </c>
      <c r="R24" s="49" t="str">
        <f>AG12</f>
        <v/>
      </c>
      <c r="S24" s="10"/>
      <c r="T24" s="305" t="str">
        <f>AF16</f>
        <v>⑫</v>
      </c>
      <c r="U24" s="68"/>
      <c r="V24" s="9" t="str">
        <f>AJ16</f>
        <v/>
      </c>
      <c r="W24" s="9" t="s">
        <v>91</v>
      </c>
      <c r="X24" s="49" t="str">
        <f>AG16</f>
        <v/>
      </c>
      <c r="Y24" s="10"/>
      <c r="Z24" s="305" t="str">
        <f>AF20</f>
        <v>⑩</v>
      </c>
      <c r="AA24" s="68"/>
      <c r="AB24" s="9" t="str">
        <f>AJ20</f>
        <v/>
      </c>
      <c r="AC24" s="9" t="s">
        <v>91</v>
      </c>
      <c r="AD24" s="49" t="str">
        <f>AG20</f>
        <v/>
      </c>
      <c r="AE24" s="10"/>
      <c r="AF24" s="249"/>
      <c r="AG24" s="250"/>
      <c r="AH24" s="250"/>
      <c r="AI24" s="250"/>
      <c r="AJ24" s="250"/>
      <c r="AK24" s="251"/>
      <c r="AL24" s="302" t="s">
        <v>92</v>
      </c>
      <c r="AM24" s="43" t="str">
        <f>IF(AN25="","",SUM(AM25:AM27))</f>
        <v/>
      </c>
      <c r="AN24" s="44"/>
      <c r="AO24" s="63" t="s">
        <v>91</v>
      </c>
      <c r="AP24" s="43" t="str">
        <f>IF(AP25="","",SUM(AQ25:AQ27))</f>
        <v/>
      </c>
      <c r="AQ24" s="44"/>
      <c r="AR24" s="299"/>
      <c r="AS24" s="77" t="str">
        <f>IF(AT25="","",SUM(AS25:AS27))</f>
        <v/>
      </c>
      <c r="AT24" s="78"/>
      <c r="AU24" s="18" t="s">
        <v>91</v>
      </c>
      <c r="AV24" s="77" t="str">
        <f>IF(AV25="","",SUM(AW25:AW27))</f>
        <v/>
      </c>
      <c r="AW24" s="78"/>
      <c r="AX24" s="302"/>
      <c r="AY24" s="43" t="str">
        <f>IF(AZ25="","",SUM(AY25:AY27))</f>
        <v/>
      </c>
      <c r="AZ24" s="44"/>
      <c r="BA24" s="63" t="s">
        <v>91</v>
      </c>
      <c r="BB24" s="43" t="str">
        <f>IF(BB25="","",SUM(BC25:BC27))</f>
        <v/>
      </c>
      <c r="BC24" s="44"/>
      <c r="BD24" s="302"/>
      <c r="BE24" s="43" t="str">
        <f>IF(BF25="","",SUM(BE25:BE27))</f>
        <v/>
      </c>
      <c r="BF24" s="44"/>
      <c r="BG24" s="63" t="s">
        <v>91</v>
      </c>
      <c r="BH24" s="43" t="str">
        <f>IF(BH25="","",SUM(BI25:BI27))</f>
        <v/>
      </c>
      <c r="BI24" s="44"/>
      <c r="BJ24" s="296">
        <f>SUMPRODUCT((J24=2)+(P24=2)+(V24=2)+(AB24=2)+(D24=2)+(AM24=2)+(AS24=2)+(AY24=2)+(BE24=2))</f>
        <v>0</v>
      </c>
      <c r="BK24" s="298" t="s">
        <v>14</v>
      </c>
      <c r="BL24" s="296">
        <f>SUMPRODUCT((L24=2)+(R24=2)+(X24=2)+(F24=2)+(AD24=2)+(AP24=2)+(AV24=2)+(BB24=2)+(BH24=2))</f>
        <v>0</v>
      </c>
      <c r="BM24" s="400">
        <f t="shared" ref="BM24" si="4">SUM(BJ24*2)+BL24</f>
        <v>0</v>
      </c>
      <c r="BN24" s="258">
        <f>SUM(D24,J24,P24,V24,AB24,AM24,AS24,AY24,BE24)</f>
        <v>0</v>
      </c>
      <c r="BO24" s="258" t="s">
        <v>14</v>
      </c>
      <c r="BP24" s="258">
        <f>SUM(F24,L24,R24,X24,AD24,AP24,AV24,BB24,BH24)</f>
        <v>0</v>
      </c>
      <c r="BQ24" s="267" t="e">
        <f>SUM(BN24/BP24)</f>
        <v>#DIV/0!</v>
      </c>
      <c r="BR24" s="258">
        <f>SUM(J25,J26,J27,P25,P26,P27,V25,V26,V27,AB25,AB26,AB27,AH25,AH26,AH27,AN25,AN26,AN27,AT25,AT26,AT27,AZ25,AZ26,AZ27,BF25,BF26,BF27,D25,D26,D27)</f>
        <v>0</v>
      </c>
      <c r="BS24" s="258">
        <f>SUM(F25,F26,F27,L25,L26,L27,R25,R26,R27,X25,X26,X27,AD25,AD26,AD27,AJ25,AJ26,AJ27,AP25,AP26,AP27,AV25,AV26,AV27,BB25,BB26,BB27,BH25,BH26,BH27)</f>
        <v>0</v>
      </c>
      <c r="BT24" s="263" t="e">
        <f>SUM(BR24/BS24)</f>
        <v>#DIV/0!</v>
      </c>
      <c r="BU24" s="398">
        <f>$BV24</f>
        <v>5</v>
      </c>
      <c r="BV24">
        <f>RANK(BY24,BY$4:BY$43)</f>
        <v>5</v>
      </c>
      <c r="BW24" s="98">
        <f>IF(BN24=0,0,IF(BP24=0,9,BQ24))</f>
        <v>0</v>
      </c>
      <c r="BX24">
        <f>IF(BR24=0,0,BT24)</f>
        <v>0</v>
      </c>
      <c r="BY24">
        <f>BJ24+0.01*BW24+0.00001*BX24</f>
        <v>0</v>
      </c>
    </row>
    <row r="25" spans="1:77" ht="13.8" hidden="1" thickBot="1" x14ac:dyDescent="0.25">
      <c r="A25" s="330">
        <f>AF3</f>
        <v>0</v>
      </c>
      <c r="B25" s="337"/>
      <c r="C25" s="11" t="str">
        <f>AK5</f>
        <v/>
      </c>
      <c r="D25" s="12">
        <f>AJ5</f>
        <v>0</v>
      </c>
      <c r="E25" s="12" t="s">
        <v>14</v>
      </c>
      <c r="F25" s="12">
        <f>AH5</f>
        <v>0</v>
      </c>
      <c r="G25" s="13" t="str">
        <f>AG5</f>
        <v/>
      </c>
      <c r="H25" s="320"/>
      <c r="I25" s="12" t="str">
        <f>AK9</f>
        <v/>
      </c>
      <c r="J25" s="12">
        <f>AJ9</f>
        <v>0</v>
      </c>
      <c r="K25" s="12" t="s">
        <v>91</v>
      </c>
      <c r="L25" s="50">
        <f>AH9</f>
        <v>0</v>
      </c>
      <c r="M25" s="13" t="str">
        <f>AG9</f>
        <v/>
      </c>
      <c r="N25" s="306"/>
      <c r="O25" s="12" t="str">
        <f>AK13</f>
        <v/>
      </c>
      <c r="P25" s="12">
        <f>AJ13</f>
        <v>0</v>
      </c>
      <c r="Q25" s="12" t="s">
        <v>91</v>
      </c>
      <c r="R25" s="50">
        <f>AH13</f>
        <v>0</v>
      </c>
      <c r="S25" s="13">
        <f>AG13</f>
        <v>0</v>
      </c>
      <c r="T25" s="306"/>
      <c r="U25" s="69" t="str">
        <f>AK17</f>
        <v/>
      </c>
      <c r="V25" s="12">
        <f>AJ17</f>
        <v>0</v>
      </c>
      <c r="W25" s="12" t="s">
        <v>91</v>
      </c>
      <c r="X25" s="50">
        <f>AH17</f>
        <v>0</v>
      </c>
      <c r="Y25" s="13" t="str">
        <f>AG17</f>
        <v/>
      </c>
      <c r="Z25" s="306"/>
      <c r="AA25" s="69" t="str">
        <f>AK21</f>
        <v/>
      </c>
      <c r="AB25" s="12">
        <f>AJ21</f>
        <v>0</v>
      </c>
      <c r="AC25" s="12" t="s">
        <v>91</v>
      </c>
      <c r="AD25" s="50">
        <f>AH21</f>
        <v>0</v>
      </c>
      <c r="AE25" s="13" t="str">
        <f>AG21</f>
        <v/>
      </c>
      <c r="AF25" s="252"/>
      <c r="AG25" s="253"/>
      <c r="AH25" s="253"/>
      <c r="AI25" s="253"/>
      <c r="AJ25" s="253"/>
      <c r="AK25" s="254"/>
      <c r="AL25" s="303"/>
      <c r="AM25" s="45" t="str">
        <f>IF(AN25="","",IF(AN25&gt;AP25,1,0))</f>
        <v/>
      </c>
      <c r="AN25" s="46"/>
      <c r="AO25" s="45" t="s">
        <v>91</v>
      </c>
      <c r="AP25" s="64"/>
      <c r="AQ25" s="45" t="str">
        <f>IF(AP25="","",IF(AP25&gt;AN25,1,0))</f>
        <v/>
      </c>
      <c r="AR25" s="300"/>
      <c r="AS25" s="12" t="str">
        <f>IF(AT25="","",IF(AT25&gt;AV25,1,0))</f>
        <v/>
      </c>
      <c r="AT25" s="18"/>
      <c r="AU25" s="12" t="s">
        <v>91</v>
      </c>
      <c r="AV25" s="81"/>
      <c r="AW25" s="12" t="str">
        <f>IF(AV25="","",IF(AV25&gt;AT25,1,0))</f>
        <v/>
      </c>
      <c r="AX25" s="303"/>
      <c r="AY25" s="45" t="str">
        <f>IF(AZ25="","",IF(AZ25&gt;BB25,1,0))</f>
        <v/>
      </c>
      <c r="AZ25" s="46"/>
      <c r="BA25" s="45" t="s">
        <v>91</v>
      </c>
      <c r="BB25" s="64"/>
      <c r="BC25" s="45" t="str">
        <f>IF(BB25="","",IF(BB25&gt;AZ25,1,0))</f>
        <v/>
      </c>
      <c r="BD25" s="303"/>
      <c r="BE25" s="45" t="str">
        <f>IF(BF25="","",IF(BF25&gt;BH25,1,0))</f>
        <v/>
      </c>
      <c r="BF25" s="46"/>
      <c r="BG25" s="45" t="s">
        <v>91</v>
      </c>
      <c r="BH25" s="64"/>
      <c r="BI25" s="45" t="str">
        <f>IF(BH25="","",IF(BH25&gt;BF25,1,0))</f>
        <v/>
      </c>
      <c r="BJ25" s="294"/>
      <c r="BK25" s="294"/>
      <c r="BL25" s="294"/>
      <c r="BM25" s="401"/>
      <c r="BN25" s="259"/>
      <c r="BO25" s="259"/>
      <c r="BP25" s="259"/>
      <c r="BQ25" s="268"/>
      <c r="BR25" s="259"/>
      <c r="BS25" s="259"/>
      <c r="BT25" s="264"/>
      <c r="BU25" s="398"/>
      <c r="BW25" s="98"/>
    </row>
    <row r="26" spans="1:77" ht="13.8" hidden="1" thickBot="1" x14ac:dyDescent="0.25">
      <c r="A26" s="330"/>
      <c r="B26" s="337"/>
      <c r="C26" s="11" t="str">
        <f>AK6</f>
        <v/>
      </c>
      <c r="D26" s="12">
        <f>AJ6</f>
        <v>0</v>
      </c>
      <c r="E26" s="12" t="s">
        <v>14</v>
      </c>
      <c r="F26" s="12">
        <f>AH6</f>
        <v>0</v>
      </c>
      <c r="G26" s="13" t="str">
        <f>AG6</f>
        <v/>
      </c>
      <c r="H26" s="320"/>
      <c r="I26" s="12" t="str">
        <f>AK10</f>
        <v/>
      </c>
      <c r="J26" s="12">
        <f>AJ10</f>
        <v>0</v>
      </c>
      <c r="K26" s="12"/>
      <c r="L26" s="50">
        <f>AH10</f>
        <v>0</v>
      </c>
      <c r="M26" s="13" t="str">
        <f>AG10</f>
        <v/>
      </c>
      <c r="N26" s="306"/>
      <c r="O26" s="12" t="str">
        <f>AK14</f>
        <v/>
      </c>
      <c r="P26" s="12">
        <f>AJ14</f>
        <v>0</v>
      </c>
      <c r="Q26" s="12"/>
      <c r="R26" s="50">
        <f>AH14</f>
        <v>0</v>
      </c>
      <c r="S26" s="13">
        <f>AG14</f>
        <v>0</v>
      </c>
      <c r="T26" s="306"/>
      <c r="U26" s="69" t="str">
        <f>AK18</f>
        <v/>
      </c>
      <c r="V26" s="12">
        <f>AJ18</f>
        <v>0</v>
      </c>
      <c r="W26" s="12"/>
      <c r="X26" s="50">
        <f>AH18</f>
        <v>0</v>
      </c>
      <c r="Y26" s="13" t="str">
        <f>AG18</f>
        <v/>
      </c>
      <c r="Z26" s="306"/>
      <c r="AA26" s="69" t="str">
        <f>AK22</f>
        <v/>
      </c>
      <c r="AB26" s="12">
        <f>AJ22</f>
        <v>0</v>
      </c>
      <c r="AC26" s="12"/>
      <c r="AD26" s="50">
        <f>AH22</f>
        <v>0</v>
      </c>
      <c r="AE26" s="13" t="str">
        <f>AG22</f>
        <v/>
      </c>
      <c r="AF26" s="252"/>
      <c r="AG26" s="253"/>
      <c r="AH26" s="253"/>
      <c r="AI26" s="253"/>
      <c r="AJ26" s="253"/>
      <c r="AK26" s="254"/>
      <c r="AL26" s="303"/>
      <c r="AM26" s="45" t="str">
        <f>IF(AN26="","",IF(AN26&gt;AP26,1,0))</f>
        <v/>
      </c>
      <c r="AN26" s="47"/>
      <c r="AO26" s="45"/>
      <c r="AP26" s="65"/>
      <c r="AQ26" s="45" t="str">
        <f>IF(AP26="","",IF(AP26&gt;AN26,1,0))</f>
        <v/>
      </c>
      <c r="AR26" s="300"/>
      <c r="AS26" s="12" t="str">
        <f>IF(AT26="","",IF(AT26&gt;AV26,1,0))</f>
        <v/>
      </c>
      <c r="AT26" s="12"/>
      <c r="AU26" s="12" t="s">
        <v>91</v>
      </c>
      <c r="AV26" s="50"/>
      <c r="AW26" s="12" t="str">
        <f>IF(AV26="","",IF(AV26&gt;AT26,1,0))</f>
        <v/>
      </c>
      <c r="AX26" s="303"/>
      <c r="AY26" s="45" t="str">
        <f>IF(AZ26="","",IF(AZ26&gt;BB26,1,0))</f>
        <v/>
      </c>
      <c r="AZ26" s="47"/>
      <c r="BA26" s="45" t="s">
        <v>91</v>
      </c>
      <c r="BB26" s="65"/>
      <c r="BC26" s="45" t="str">
        <f>IF(BB26="","",IF(BB26&gt;AZ26,1,0))</f>
        <v/>
      </c>
      <c r="BD26" s="303"/>
      <c r="BE26" s="45" t="str">
        <f>IF(BF26="","",IF(BF26&gt;BH26,1,0))</f>
        <v/>
      </c>
      <c r="BF26" s="47"/>
      <c r="BG26" s="45" t="s">
        <v>91</v>
      </c>
      <c r="BH26" s="65"/>
      <c r="BI26" s="45" t="str">
        <f>IF(BH26="","",IF(BH26&gt;BF26,1,0))</f>
        <v/>
      </c>
      <c r="BJ26" s="294"/>
      <c r="BK26" s="294"/>
      <c r="BL26" s="294"/>
      <c r="BM26" s="401"/>
      <c r="BN26" s="259"/>
      <c r="BO26" s="259"/>
      <c r="BP26" s="259"/>
      <c r="BQ26" s="268"/>
      <c r="BR26" s="259"/>
      <c r="BS26" s="259"/>
      <c r="BT26" s="264"/>
      <c r="BU26" s="398"/>
      <c r="BW26" s="98"/>
    </row>
    <row r="27" spans="1:77" ht="13.8" hidden="1" thickBot="1" x14ac:dyDescent="0.25">
      <c r="A27" s="331"/>
      <c r="B27" s="338"/>
      <c r="C27" s="14" t="str">
        <f>AK7</f>
        <v/>
      </c>
      <c r="D27" s="15">
        <f>AJ7</f>
        <v>0</v>
      </c>
      <c r="E27" s="15" t="s">
        <v>14</v>
      </c>
      <c r="F27" s="15">
        <f>AH7</f>
        <v>0</v>
      </c>
      <c r="G27" s="16" t="str">
        <f>AG7</f>
        <v/>
      </c>
      <c r="H27" s="321"/>
      <c r="I27" s="15" t="str">
        <f>AK11</f>
        <v/>
      </c>
      <c r="J27" s="15">
        <f>AJ11</f>
        <v>0</v>
      </c>
      <c r="K27" s="15" t="s">
        <v>91</v>
      </c>
      <c r="L27" s="52">
        <f>AH11</f>
        <v>0</v>
      </c>
      <c r="M27" s="16" t="str">
        <f>AG11</f>
        <v/>
      </c>
      <c r="N27" s="315"/>
      <c r="O27" s="15" t="str">
        <f>AK15</f>
        <v/>
      </c>
      <c r="P27" s="15">
        <f>AJ15</f>
        <v>0</v>
      </c>
      <c r="Q27" s="15" t="s">
        <v>91</v>
      </c>
      <c r="R27" s="52">
        <f>AH15</f>
        <v>0</v>
      </c>
      <c r="S27" s="16" t="str">
        <f>AG15</f>
        <v/>
      </c>
      <c r="T27" s="315"/>
      <c r="U27" s="70" t="str">
        <f>AK19</f>
        <v/>
      </c>
      <c r="V27" s="15">
        <f>AJ19</f>
        <v>0</v>
      </c>
      <c r="W27" s="15" t="s">
        <v>91</v>
      </c>
      <c r="X27" s="52">
        <f>AH19</f>
        <v>0</v>
      </c>
      <c r="Y27" s="16" t="str">
        <f>AG19</f>
        <v/>
      </c>
      <c r="Z27" s="315"/>
      <c r="AA27" s="70" t="str">
        <f>AK23</f>
        <v/>
      </c>
      <c r="AB27" s="15">
        <f>AJ23</f>
        <v>0</v>
      </c>
      <c r="AC27" s="15" t="s">
        <v>91</v>
      </c>
      <c r="AD27" s="52">
        <f>AH23</f>
        <v>0</v>
      </c>
      <c r="AE27" s="16" t="str">
        <f>AG23</f>
        <v/>
      </c>
      <c r="AF27" s="255"/>
      <c r="AG27" s="256"/>
      <c r="AH27" s="256"/>
      <c r="AI27" s="256"/>
      <c r="AJ27" s="256"/>
      <c r="AK27" s="257"/>
      <c r="AL27" s="304"/>
      <c r="AM27" s="45" t="str">
        <f>IF(AN27="","",IF(AN27&gt;AP27,1,0))</f>
        <v/>
      </c>
      <c r="AN27" s="48"/>
      <c r="AO27" s="66" t="s">
        <v>91</v>
      </c>
      <c r="AP27" s="67"/>
      <c r="AQ27" s="45" t="str">
        <f>IF(AP27="","",IF(AP27&gt;AN27,1,0))</f>
        <v/>
      </c>
      <c r="AR27" s="308"/>
      <c r="AS27" s="12" t="str">
        <f>IF(AT27="","",IF(AT27&gt;AV27,1,0))</f>
        <v/>
      </c>
      <c r="AT27" s="15"/>
      <c r="AU27" s="15" t="s">
        <v>91</v>
      </c>
      <c r="AV27" s="52"/>
      <c r="AW27" s="12" t="str">
        <f>IF(AV27="","",IF(AV27&gt;AT27,1,0))</f>
        <v/>
      </c>
      <c r="AX27" s="304"/>
      <c r="AY27" s="45" t="str">
        <f>IF(AZ27="","",IF(AZ27&gt;BB27,1,0))</f>
        <v/>
      </c>
      <c r="AZ27" s="48"/>
      <c r="BA27" s="66" t="s">
        <v>91</v>
      </c>
      <c r="BB27" s="67"/>
      <c r="BC27" s="45" t="str">
        <f>IF(BB27="","",IF(BB27&gt;AZ27,1,0))</f>
        <v/>
      </c>
      <c r="BD27" s="304"/>
      <c r="BE27" s="45" t="str">
        <f>IF(BF27="","",IF(BF27&gt;BH27,1,0))</f>
        <v/>
      </c>
      <c r="BF27" s="48"/>
      <c r="BG27" s="66" t="s">
        <v>91</v>
      </c>
      <c r="BH27" s="67"/>
      <c r="BI27" s="45" t="str">
        <f>IF(BH27="","",IF(BH27&gt;BF27,1,0))</f>
        <v/>
      </c>
      <c r="BJ27" s="297"/>
      <c r="BK27" s="297"/>
      <c r="BL27" s="297"/>
      <c r="BM27" s="402"/>
      <c r="BN27" s="260"/>
      <c r="BO27" s="260"/>
      <c r="BP27" s="260"/>
      <c r="BQ27" s="269"/>
      <c r="BR27" s="260"/>
      <c r="BS27" s="260"/>
      <c r="BT27" s="265"/>
      <c r="BU27" s="399"/>
      <c r="BW27" s="98"/>
    </row>
    <row r="28" spans="1:77" ht="15" hidden="1" thickBot="1" x14ac:dyDescent="0.25">
      <c r="A28" s="24">
        <f>AF2</f>
        <v>0</v>
      </c>
      <c r="B28" s="336">
        <f>$AL$4</f>
        <v>0</v>
      </c>
      <c r="C28" s="8"/>
      <c r="D28" s="9" t="str">
        <f>AP4</f>
        <v/>
      </c>
      <c r="E28" s="9" t="s">
        <v>91</v>
      </c>
      <c r="F28" s="9" t="str">
        <f>AM4</f>
        <v/>
      </c>
      <c r="G28" s="10"/>
      <c r="H28" s="319" t="str">
        <f>AL8</f>
        <v>⑭</v>
      </c>
      <c r="I28" s="9"/>
      <c r="J28" s="9" t="str">
        <f>$AP$8</f>
        <v/>
      </c>
      <c r="K28" s="9" t="s">
        <v>91</v>
      </c>
      <c r="L28" s="49" t="str">
        <f>$AM$8</f>
        <v/>
      </c>
      <c r="M28" s="10"/>
      <c r="N28" s="305" t="str">
        <f>AL12</f>
        <v>⑪</v>
      </c>
      <c r="O28" s="9"/>
      <c r="P28" s="9" t="str">
        <f>AP12</f>
        <v/>
      </c>
      <c r="Q28" s="9" t="s">
        <v>91</v>
      </c>
      <c r="R28" s="49" t="str">
        <f>AM12</f>
        <v/>
      </c>
      <c r="S28" s="10"/>
      <c r="T28" s="305">
        <f>$AL$16</f>
        <v>0</v>
      </c>
      <c r="U28" s="68"/>
      <c r="V28" s="9" t="str">
        <f>AP16</f>
        <v/>
      </c>
      <c r="W28" s="9" t="s">
        <v>91</v>
      </c>
      <c r="X28" s="49" t="str">
        <f>AM16</f>
        <v/>
      </c>
      <c r="Y28" s="10"/>
      <c r="Z28" s="305"/>
      <c r="AA28" s="68"/>
      <c r="AB28" s="9" t="str">
        <f>AP20</f>
        <v/>
      </c>
      <c r="AC28" s="9" t="s">
        <v>91</v>
      </c>
      <c r="AD28" s="49" t="str">
        <f>AM20</f>
        <v/>
      </c>
      <c r="AE28" s="10"/>
      <c r="AF28" s="305" t="str">
        <f>AL24</f>
        <v>③</v>
      </c>
      <c r="AG28" s="9"/>
      <c r="AH28" s="9" t="str">
        <f>AP24</f>
        <v/>
      </c>
      <c r="AI28" s="9" t="s">
        <v>91</v>
      </c>
      <c r="AJ28" s="49" t="str">
        <f>AM24</f>
        <v/>
      </c>
      <c r="AK28" s="10"/>
      <c r="AL28" s="249"/>
      <c r="AM28" s="250"/>
      <c r="AN28" s="250"/>
      <c r="AO28" s="250"/>
      <c r="AP28" s="250"/>
      <c r="AQ28" s="251"/>
      <c r="AR28" s="302" t="s">
        <v>103</v>
      </c>
      <c r="AS28" s="43" t="str">
        <f>IF(AT29="","",SUM(AS29:AS31))</f>
        <v/>
      </c>
      <c r="AT28" s="44"/>
      <c r="AU28" s="63" t="s">
        <v>91</v>
      </c>
      <c r="AV28" s="43" t="str">
        <f>IF(AV29="","",SUM(AW29:AW31))</f>
        <v/>
      </c>
      <c r="AW28" s="44"/>
      <c r="AX28" s="302"/>
      <c r="AY28" s="43" t="str">
        <f>IF(AZ29="","",SUM(AY29:AY31))</f>
        <v/>
      </c>
      <c r="AZ28" s="44"/>
      <c r="BA28" s="63" t="s">
        <v>91</v>
      </c>
      <c r="BB28" s="43" t="str">
        <f>IF(BB29="","",SUM(BC29:BC31))</f>
        <v/>
      </c>
      <c r="BC28" s="44"/>
      <c r="BD28" s="302"/>
      <c r="BE28" s="43" t="str">
        <f>IF(BF29="","",SUM(BE29:BE31))</f>
        <v/>
      </c>
      <c r="BF28" s="44"/>
      <c r="BG28" s="63" t="s">
        <v>91</v>
      </c>
      <c r="BH28" s="43" t="str">
        <f>IF(BH29="","",SUM(BI29:BI31))</f>
        <v/>
      </c>
      <c r="BI28" s="44"/>
      <c r="BJ28" s="296">
        <f>SUMPRODUCT((J28=2)+(D28=2)+(P28=2)+(V28=2)+(AB28=2)+(AH28=2)+(AS28=2)+(AY28=2)+(BE28=2))</f>
        <v>0</v>
      </c>
      <c r="BK28" s="298" t="s">
        <v>14</v>
      </c>
      <c r="BL28" s="296">
        <f>SUMPRODUCT((L28=2)+(R28=2)+(X28=2)+(AD28=2)+(AJ28=2)+(AP28=2)+(AV28=2)+(BB28=2)+(BH28=2))</f>
        <v>0</v>
      </c>
      <c r="BM28" s="400">
        <f t="shared" ref="BM28" si="5">SUM(BJ28*2)+BL28</f>
        <v>0</v>
      </c>
      <c r="BN28" s="258">
        <f>SUM(D28,J28,V28,AB28,AH28,P28,AS28,AY28,BE28)</f>
        <v>0</v>
      </c>
      <c r="BO28" s="258" t="s">
        <v>14</v>
      </c>
      <c r="BP28" s="258">
        <f>SUM(F28,L28,R28,X28,AD28,AJ28,AP28,AV28,BB28,BH28)</f>
        <v>0</v>
      </c>
      <c r="BQ28" s="267" t="e">
        <f>SUM(BN28/BP28)</f>
        <v>#DIV/0!</v>
      </c>
      <c r="BR28" s="258">
        <f>SUM(J29,J30,J31,P29,P30,P31,V29,V30,V31,AB29,AB30,AB31,AH29,AH30,AH31,AN29,AN30,AN31,AT29,AT30,AT31,AZ29,AZ30,AZ31,BF29,BF30,BF31,D29,D30,D31)</f>
        <v>0</v>
      </c>
      <c r="BS28" s="258">
        <f>SUM(F29,F30,F31,L29,L30,L31,R29,R30,R31,X29,X30,X31,AD29,AD30,AD31,AJ29,AJ30,AJ31,AP29,AP30,AP31,AV29,AV30,AV31,BB29,BB30,BB31,BH29,BH30,BH31)</f>
        <v>0</v>
      </c>
      <c r="BT28" s="263" t="e">
        <f>SUM(BR28/BS28)</f>
        <v>#DIV/0!</v>
      </c>
      <c r="BU28" s="398">
        <f>$BV28</f>
        <v>5</v>
      </c>
      <c r="BV28">
        <f>RANK(BY28,BY$4:BY$43)</f>
        <v>5</v>
      </c>
      <c r="BW28" s="98">
        <f>IF(BN28=0,0,IF(BP28=0,9,BQ28))</f>
        <v>0</v>
      </c>
      <c r="BX28">
        <f>IF(BR28=0,0,BT28)</f>
        <v>0</v>
      </c>
      <c r="BY28">
        <f>BJ28+0.01*BW28+0.00001*BX28</f>
        <v>0</v>
      </c>
    </row>
    <row r="29" spans="1:77" ht="13.8" hidden="1" thickBot="1" x14ac:dyDescent="0.25">
      <c r="A29" s="328">
        <f>AL3</f>
        <v>0</v>
      </c>
      <c r="B29" s="337"/>
      <c r="C29" s="11" t="str">
        <f>AQ5</f>
        <v/>
      </c>
      <c r="D29" s="12">
        <f>AP5</f>
        <v>0</v>
      </c>
      <c r="E29" s="12" t="s">
        <v>91</v>
      </c>
      <c r="F29" s="12">
        <f>AN5</f>
        <v>0</v>
      </c>
      <c r="G29" s="13" t="str">
        <f>AM5</f>
        <v/>
      </c>
      <c r="H29" s="320"/>
      <c r="I29" s="12" t="str">
        <f>AQ5</f>
        <v/>
      </c>
      <c r="J29" s="12">
        <f>AP9</f>
        <v>0</v>
      </c>
      <c r="K29" s="12" t="s">
        <v>91</v>
      </c>
      <c r="L29" s="50">
        <f>AN9</f>
        <v>0</v>
      </c>
      <c r="M29" s="13" t="str">
        <f>AM5</f>
        <v/>
      </c>
      <c r="N29" s="306"/>
      <c r="O29" s="12" t="str">
        <f>AQ13</f>
        <v/>
      </c>
      <c r="P29" s="12">
        <f>AP13</f>
        <v>0</v>
      </c>
      <c r="Q29" s="12" t="s">
        <v>91</v>
      </c>
      <c r="R29" s="50">
        <f>AN13</f>
        <v>0</v>
      </c>
      <c r="S29" s="13" t="str">
        <f>AM13</f>
        <v/>
      </c>
      <c r="T29" s="306"/>
      <c r="U29" s="69" t="str">
        <f>AQ17</f>
        <v/>
      </c>
      <c r="V29" s="12">
        <f>AP17</f>
        <v>0</v>
      </c>
      <c r="W29" s="12" t="s">
        <v>91</v>
      </c>
      <c r="X29" s="50">
        <f>AN17</f>
        <v>0</v>
      </c>
      <c r="Y29" s="13" t="str">
        <f>AM17</f>
        <v/>
      </c>
      <c r="Z29" s="306"/>
      <c r="AA29" s="69" t="str">
        <f>AQ21</f>
        <v/>
      </c>
      <c r="AB29" s="12">
        <f>AP21</f>
        <v>0</v>
      </c>
      <c r="AC29" s="12" t="s">
        <v>91</v>
      </c>
      <c r="AD29" s="50">
        <f>AN21</f>
        <v>0</v>
      </c>
      <c r="AE29" s="13" t="str">
        <f>AM21</f>
        <v/>
      </c>
      <c r="AF29" s="306"/>
      <c r="AG29" s="12" t="str">
        <f>AQ25</f>
        <v/>
      </c>
      <c r="AH29" s="12">
        <f>AP25</f>
        <v>0</v>
      </c>
      <c r="AI29" s="12" t="s">
        <v>91</v>
      </c>
      <c r="AJ29" s="50">
        <f>AN25</f>
        <v>0</v>
      </c>
      <c r="AK29" s="13" t="str">
        <f>AM25</f>
        <v/>
      </c>
      <c r="AL29" s="252"/>
      <c r="AM29" s="253"/>
      <c r="AN29" s="253"/>
      <c r="AO29" s="253"/>
      <c r="AP29" s="253"/>
      <c r="AQ29" s="254"/>
      <c r="AR29" s="303"/>
      <c r="AS29" s="45" t="str">
        <f>IF(AT29="","",IF(AT29&gt;AV29,1,0))</f>
        <v/>
      </c>
      <c r="AT29" s="46"/>
      <c r="AU29" s="45" t="s">
        <v>91</v>
      </c>
      <c r="AV29" s="64"/>
      <c r="AW29" s="45" t="str">
        <f>IF(AV29="","",IF(AV29&gt;AT29,1,0))</f>
        <v/>
      </c>
      <c r="AX29" s="303"/>
      <c r="AY29" s="45" t="str">
        <f>IF(AZ29="","",IF(AZ29&gt;BB29,1,0))</f>
        <v/>
      </c>
      <c r="AZ29" s="46"/>
      <c r="BA29" s="45" t="s">
        <v>91</v>
      </c>
      <c r="BB29" s="64"/>
      <c r="BC29" s="45" t="str">
        <f>IF(BB29="","",IF(BB29&gt;AZ29,1,0))</f>
        <v/>
      </c>
      <c r="BD29" s="303"/>
      <c r="BE29" s="45" t="str">
        <f>IF(BF29="","",IF(BF29&gt;BH29,1,0))</f>
        <v/>
      </c>
      <c r="BF29" s="46"/>
      <c r="BG29" s="45" t="s">
        <v>91</v>
      </c>
      <c r="BH29" s="64"/>
      <c r="BI29" s="45" t="str">
        <f>IF(BH29="","",IF(BH29&gt;BF29,1,0))</f>
        <v/>
      </c>
      <c r="BJ29" s="294"/>
      <c r="BK29" s="294"/>
      <c r="BL29" s="294"/>
      <c r="BM29" s="401"/>
      <c r="BN29" s="259"/>
      <c r="BO29" s="259"/>
      <c r="BP29" s="259"/>
      <c r="BQ29" s="268"/>
      <c r="BR29" s="259"/>
      <c r="BS29" s="259"/>
      <c r="BT29" s="264"/>
      <c r="BU29" s="398"/>
      <c r="BW29" s="98"/>
    </row>
    <row r="30" spans="1:77" ht="13.8" hidden="1" thickBot="1" x14ac:dyDescent="0.25">
      <c r="A30" s="328"/>
      <c r="B30" s="337"/>
      <c r="C30" s="11" t="str">
        <f>AQ6</f>
        <v/>
      </c>
      <c r="D30" s="12">
        <f>AP6</f>
        <v>0</v>
      </c>
      <c r="E30" s="12" t="s">
        <v>91</v>
      </c>
      <c r="F30" s="12">
        <f>AN6</f>
        <v>0</v>
      </c>
      <c r="G30" s="13" t="str">
        <f>AM6</f>
        <v/>
      </c>
      <c r="H30" s="320"/>
      <c r="I30" s="12" t="str">
        <f>AQ6</f>
        <v/>
      </c>
      <c r="J30" s="12">
        <f>AP10</f>
        <v>0</v>
      </c>
      <c r="K30" s="12" t="s">
        <v>91</v>
      </c>
      <c r="L30" s="50">
        <f>AN10</f>
        <v>0</v>
      </c>
      <c r="M30" s="13" t="str">
        <f>AM6</f>
        <v/>
      </c>
      <c r="N30" s="306"/>
      <c r="O30" s="12" t="str">
        <f>AQ14</f>
        <v/>
      </c>
      <c r="P30" s="12">
        <f>AP14</f>
        <v>0</v>
      </c>
      <c r="Q30" s="12" t="s">
        <v>91</v>
      </c>
      <c r="R30" s="50">
        <f>AN14</f>
        <v>0</v>
      </c>
      <c r="S30" s="13" t="str">
        <f>AM14</f>
        <v/>
      </c>
      <c r="T30" s="306"/>
      <c r="U30" s="69" t="str">
        <f>AQ18</f>
        <v/>
      </c>
      <c r="V30" s="12">
        <f>AP18</f>
        <v>0</v>
      </c>
      <c r="W30" s="12" t="s">
        <v>91</v>
      </c>
      <c r="X30" s="50">
        <f>AN18</f>
        <v>0</v>
      </c>
      <c r="Y30" s="13" t="str">
        <f>AM18</f>
        <v/>
      </c>
      <c r="Z30" s="306"/>
      <c r="AA30" s="69" t="str">
        <f t="shared" ref="AA30:AA31" si="6">AQ22</f>
        <v/>
      </c>
      <c r="AB30" s="12">
        <f>AP22</f>
        <v>0</v>
      </c>
      <c r="AC30" s="12" t="s">
        <v>91</v>
      </c>
      <c r="AD30" s="50">
        <f>AN22</f>
        <v>0</v>
      </c>
      <c r="AE30" s="13" t="str">
        <f>AM22</f>
        <v/>
      </c>
      <c r="AF30" s="306"/>
      <c r="AG30" s="12" t="str">
        <f>AQ26</f>
        <v/>
      </c>
      <c r="AH30" s="12">
        <f>AP26</f>
        <v>0</v>
      </c>
      <c r="AI30" s="12" t="s">
        <v>91</v>
      </c>
      <c r="AJ30" s="50">
        <f>AN26</f>
        <v>0</v>
      </c>
      <c r="AK30" s="13" t="str">
        <f>AM26</f>
        <v/>
      </c>
      <c r="AL30" s="252"/>
      <c r="AM30" s="253"/>
      <c r="AN30" s="253"/>
      <c r="AO30" s="253"/>
      <c r="AP30" s="253"/>
      <c r="AQ30" s="254"/>
      <c r="AR30" s="303"/>
      <c r="AS30" s="45" t="str">
        <f>IF(AT30="","",IF(AT30&gt;AV30,1,0))</f>
        <v/>
      </c>
      <c r="AT30" s="47"/>
      <c r="AU30" s="45" t="s">
        <v>91</v>
      </c>
      <c r="AV30" s="65"/>
      <c r="AW30" s="45" t="str">
        <f>IF(AV30="","",IF(AV30&gt;AT30,1,0))</f>
        <v/>
      </c>
      <c r="AX30" s="303"/>
      <c r="AY30" s="45" t="str">
        <f>IF(AZ30="","",IF(AZ30&gt;BB30,1,0))</f>
        <v/>
      </c>
      <c r="AZ30" s="47"/>
      <c r="BA30" s="45" t="s">
        <v>91</v>
      </c>
      <c r="BB30" s="65"/>
      <c r="BC30" s="45" t="str">
        <f>IF(BB30="","",IF(BB30&gt;AZ30,1,0))</f>
        <v/>
      </c>
      <c r="BD30" s="303"/>
      <c r="BE30" s="45" t="str">
        <f>IF(BF30="","",IF(BF30&gt;BH30,1,0))</f>
        <v/>
      </c>
      <c r="BF30" s="47"/>
      <c r="BG30" s="45" t="s">
        <v>91</v>
      </c>
      <c r="BH30" s="65"/>
      <c r="BI30" s="45" t="str">
        <f>IF(BH30="","",IF(BH30&gt;BF30,1,0))</f>
        <v/>
      </c>
      <c r="BJ30" s="294"/>
      <c r="BK30" s="294"/>
      <c r="BL30" s="294"/>
      <c r="BM30" s="401"/>
      <c r="BN30" s="259"/>
      <c r="BO30" s="259"/>
      <c r="BP30" s="259"/>
      <c r="BQ30" s="268"/>
      <c r="BR30" s="259"/>
      <c r="BS30" s="259"/>
      <c r="BT30" s="264"/>
      <c r="BU30" s="398"/>
      <c r="BW30" s="98"/>
    </row>
    <row r="31" spans="1:77" ht="13.8" hidden="1" thickBot="1" x14ac:dyDescent="0.25">
      <c r="A31" s="329"/>
      <c r="B31" s="338"/>
      <c r="C31" s="14" t="str">
        <f>AQ7</f>
        <v/>
      </c>
      <c r="D31" s="15">
        <f>AP7</f>
        <v>0</v>
      </c>
      <c r="E31" s="15" t="s">
        <v>91</v>
      </c>
      <c r="F31" s="15">
        <f>AN7</f>
        <v>0</v>
      </c>
      <c r="G31" s="16" t="str">
        <f>AM7</f>
        <v/>
      </c>
      <c r="H31" s="321"/>
      <c r="I31" s="15" t="str">
        <f>AQ7</f>
        <v/>
      </c>
      <c r="J31" s="15">
        <f>AP11</f>
        <v>0</v>
      </c>
      <c r="K31" s="15" t="s">
        <v>91</v>
      </c>
      <c r="L31" s="52">
        <f>AN11</f>
        <v>0</v>
      </c>
      <c r="M31" s="16" t="str">
        <f>AM7</f>
        <v/>
      </c>
      <c r="N31" s="315"/>
      <c r="O31" s="15" t="str">
        <f>AQ15</f>
        <v/>
      </c>
      <c r="P31" s="15">
        <f>AP15</f>
        <v>0</v>
      </c>
      <c r="Q31" s="15" t="s">
        <v>91</v>
      </c>
      <c r="R31" s="52">
        <f>AN15</f>
        <v>0</v>
      </c>
      <c r="S31" s="16" t="str">
        <f>AM15</f>
        <v/>
      </c>
      <c r="T31" s="315"/>
      <c r="U31" s="70" t="str">
        <f>AQ19</f>
        <v/>
      </c>
      <c r="V31" s="15">
        <f>AP19</f>
        <v>0</v>
      </c>
      <c r="W31" s="15" t="s">
        <v>91</v>
      </c>
      <c r="X31" s="52">
        <f>AN19</f>
        <v>0</v>
      </c>
      <c r="Y31" s="16" t="str">
        <f>AM19</f>
        <v/>
      </c>
      <c r="Z31" s="315"/>
      <c r="AA31" s="69" t="str">
        <f t="shared" si="6"/>
        <v/>
      </c>
      <c r="AB31" s="15">
        <f>AP23</f>
        <v>0</v>
      </c>
      <c r="AC31" s="15" t="s">
        <v>91</v>
      </c>
      <c r="AD31" s="52">
        <f>AN23</f>
        <v>0</v>
      </c>
      <c r="AE31" s="16" t="str">
        <f>AM23</f>
        <v/>
      </c>
      <c r="AF31" s="315"/>
      <c r="AG31" s="15" t="str">
        <f>AQ27</f>
        <v/>
      </c>
      <c r="AH31" s="15">
        <f>AP27</f>
        <v>0</v>
      </c>
      <c r="AI31" s="15" t="s">
        <v>91</v>
      </c>
      <c r="AJ31" s="52">
        <f>AN27</f>
        <v>0</v>
      </c>
      <c r="AK31" s="16" t="str">
        <f>AM27</f>
        <v/>
      </c>
      <c r="AL31" s="255"/>
      <c r="AM31" s="256"/>
      <c r="AN31" s="256"/>
      <c r="AO31" s="256"/>
      <c r="AP31" s="256"/>
      <c r="AQ31" s="257"/>
      <c r="AR31" s="304"/>
      <c r="AS31" s="45" t="str">
        <f>IF(AT31="","",IF(AT31&gt;AV31,1,0))</f>
        <v/>
      </c>
      <c r="AT31" s="48"/>
      <c r="AU31" s="66" t="s">
        <v>91</v>
      </c>
      <c r="AV31" s="67"/>
      <c r="AW31" s="45" t="str">
        <f>IF(AV31="","",IF(AV31&gt;AT31,1,0))</f>
        <v/>
      </c>
      <c r="AX31" s="304"/>
      <c r="AY31" s="45" t="str">
        <f>IF(AZ31="","",IF(AZ31&gt;BB31,1,0))</f>
        <v/>
      </c>
      <c r="AZ31" s="48"/>
      <c r="BA31" s="66" t="s">
        <v>91</v>
      </c>
      <c r="BB31" s="67"/>
      <c r="BC31" s="45" t="str">
        <f>IF(BB31="","",IF(BB31&gt;AZ31,1,0))</f>
        <v/>
      </c>
      <c r="BD31" s="304"/>
      <c r="BE31" s="45" t="str">
        <f>IF(BF31="","",IF(BF31&gt;BH31,1,0))</f>
        <v/>
      </c>
      <c r="BF31" s="48"/>
      <c r="BG31" s="66" t="s">
        <v>91</v>
      </c>
      <c r="BH31" s="67"/>
      <c r="BI31" s="45" t="str">
        <f>IF(BH31="","",IF(BH31&gt;BF31,1,0))</f>
        <v/>
      </c>
      <c r="BJ31" s="297"/>
      <c r="BK31" s="297"/>
      <c r="BL31" s="297"/>
      <c r="BM31" s="402"/>
      <c r="BN31" s="260"/>
      <c r="BO31" s="260"/>
      <c r="BP31" s="260"/>
      <c r="BQ31" s="269"/>
      <c r="BR31" s="260"/>
      <c r="BS31" s="260"/>
      <c r="BT31" s="265"/>
      <c r="BU31" s="399"/>
      <c r="BW31" s="98"/>
    </row>
    <row r="32" spans="1:77" ht="15" hidden="1" thickBot="1" x14ac:dyDescent="0.25">
      <c r="A32" s="24">
        <f>$AR$2</f>
        <v>0</v>
      </c>
      <c r="B32" s="341">
        <f>$AR$4</f>
        <v>0</v>
      </c>
      <c r="C32" s="25"/>
      <c r="D32" s="18" t="str">
        <f>AV4</f>
        <v/>
      </c>
      <c r="E32" s="18" t="s">
        <v>91</v>
      </c>
      <c r="F32" s="18" t="str">
        <f>$AS$4</f>
        <v/>
      </c>
      <c r="G32" s="19"/>
      <c r="H32" s="319">
        <f>$AR$8</f>
        <v>0</v>
      </c>
      <c r="I32" s="9"/>
      <c r="J32" s="9" t="str">
        <f>AV8</f>
        <v/>
      </c>
      <c r="K32" s="9" t="s">
        <v>91</v>
      </c>
      <c r="L32" s="49" t="str">
        <f>AS8</f>
        <v/>
      </c>
      <c r="M32" s="10"/>
      <c r="N32" s="305">
        <f>$AR$12</f>
        <v>0</v>
      </c>
      <c r="O32" s="9"/>
      <c r="P32" s="9" t="str">
        <f>AV12</f>
        <v/>
      </c>
      <c r="Q32" s="9" t="s">
        <v>91</v>
      </c>
      <c r="R32" s="49" t="str">
        <f>AS12</f>
        <v/>
      </c>
      <c r="S32" s="10"/>
      <c r="T32" s="305">
        <f>$AR$16</f>
        <v>0</v>
      </c>
      <c r="U32" s="68"/>
      <c r="V32" s="9" t="str">
        <f>AV16</f>
        <v/>
      </c>
      <c r="W32" s="9" t="s">
        <v>91</v>
      </c>
      <c r="X32" s="71" t="str">
        <f>AS16</f>
        <v/>
      </c>
      <c r="Y32" s="10"/>
      <c r="Z32" s="305">
        <f>$AR$20</f>
        <v>0</v>
      </c>
      <c r="AA32" s="68"/>
      <c r="AB32" s="9" t="str">
        <f>AV20</f>
        <v/>
      </c>
      <c r="AC32" s="9" t="s">
        <v>91</v>
      </c>
      <c r="AD32" s="49" t="str">
        <f>AS20</f>
        <v/>
      </c>
      <c r="AE32" s="10"/>
      <c r="AF32" s="305">
        <f>$AR$24</f>
        <v>0</v>
      </c>
      <c r="AG32" s="9"/>
      <c r="AH32" s="9" t="str">
        <f>AV24</f>
        <v/>
      </c>
      <c r="AI32" s="9" t="s">
        <v>91</v>
      </c>
      <c r="AJ32" s="49" t="str">
        <f>AS24</f>
        <v/>
      </c>
      <c r="AK32" s="10"/>
      <c r="AL32" s="305" t="str">
        <f>$AR$28</f>
        <v>⑯</v>
      </c>
      <c r="AM32" s="9"/>
      <c r="AN32" s="9" t="str">
        <f>AV28</f>
        <v/>
      </c>
      <c r="AO32" s="9" t="s">
        <v>91</v>
      </c>
      <c r="AP32" s="49">
        <f>AT28</f>
        <v>0</v>
      </c>
      <c r="AQ32" s="10"/>
      <c r="AR32" s="299"/>
      <c r="AS32" s="82"/>
      <c r="AT32" s="9"/>
      <c r="AU32" s="9" t="s">
        <v>91</v>
      </c>
      <c r="AV32" s="49"/>
      <c r="AW32" s="87"/>
      <c r="AX32" s="302"/>
      <c r="AY32" s="43" t="str">
        <f>IF(AZ33="","",SUM(AY33:AY35))</f>
        <v/>
      </c>
      <c r="AZ32" s="44"/>
      <c r="BA32" s="63" t="s">
        <v>91</v>
      </c>
      <c r="BB32" s="43" t="str">
        <f>IF(BB33="","",SUM(BC33:BC35))</f>
        <v/>
      </c>
      <c r="BC32" s="44"/>
      <c r="BD32" s="302"/>
      <c r="BE32" s="43" t="str">
        <f>IF(BF33="","",SUM(BE33:BE35))</f>
        <v/>
      </c>
      <c r="BF32" s="44"/>
      <c r="BG32" s="63" t="s">
        <v>91</v>
      </c>
      <c r="BH32" s="43" t="str">
        <f>IF(BH33="","",SUM(BI33:BI35))</f>
        <v/>
      </c>
      <c r="BI32" s="44"/>
      <c r="BJ32" s="296">
        <f>SUMPRODUCT((J32=2)+(P32=2)+(V32=2)+(AB32=2)+(D32=2)+(AH32=2)+(AN32=2)+(AY32=2)+(BE32=2))</f>
        <v>0</v>
      </c>
      <c r="BK32" s="298" t="s">
        <v>14</v>
      </c>
      <c r="BL32" s="296">
        <f>SUMPRODUCT((L32=2)+(R32=2)+(X32=2)+(AD32=2)+(AJ32=2)+(AP32=2)+(F32=2)+(BB32=2)+(BH32=2))</f>
        <v>0</v>
      </c>
      <c r="BM32" s="400">
        <f t="shared" ref="BM32" si="7">SUM(BJ32*2)+BL32</f>
        <v>0</v>
      </c>
      <c r="BN32" s="258">
        <f>SUM(D32,J32,P32,V32,AB32,AH32,AN32,AS32,AY32,BE32)</f>
        <v>0</v>
      </c>
      <c r="BO32" s="258" t="s">
        <v>14</v>
      </c>
      <c r="BP32" s="258">
        <f>SUM(F32,L32,R32,X32,AD32,AJ32,AP32,BB32,BH32)</f>
        <v>0</v>
      </c>
      <c r="BQ32" s="267" t="e">
        <f>SUM(BN32/BP32)</f>
        <v>#DIV/0!</v>
      </c>
      <c r="BR32" s="258">
        <f>SUM(J33,J34,J35,P33,P34,P35,V33,V34,V35,AB33,AB34,AB35,AH33,AH34,AH35,AN33,AN34,AN35,AT33,AT34,AT35,AZ33,AZ34,AZ35,BF33,BF34,BF35,D33,D34,D35)</f>
        <v>0</v>
      </c>
      <c r="BS32" s="258">
        <f>SUM(F33,F34,F35,L33,L34,L35,R33,R34,R35,X33,X34,X35,AD33,AD34,AD35,AJ33,AJ34,AJ35,AP33,AP34,AP35,AV33,AV34,AV35,BB33,BB34,BB35,BH33,BH34,BH35)</f>
        <v>0</v>
      </c>
      <c r="BT32" s="263" t="e">
        <f>SUM(BR32/BS32)</f>
        <v>#DIV/0!</v>
      </c>
      <c r="BU32" s="398">
        <f>$BV32</f>
        <v>5</v>
      </c>
      <c r="BV32">
        <f>RANK(BY32,BY$4:BY$43)</f>
        <v>5</v>
      </c>
      <c r="BW32" s="98">
        <f>IF(BN32=0,0,IF(BP32=0,9,BQ32))</f>
        <v>0</v>
      </c>
      <c r="BX32">
        <f>IF(BR32=0,0,BT32)</f>
        <v>0</v>
      </c>
      <c r="BY32">
        <f>BJ32+0.01*BW32+0.00001*BX32</f>
        <v>0</v>
      </c>
    </row>
    <row r="33" spans="1:77" ht="13.8" hidden="1" thickBot="1" x14ac:dyDescent="0.25">
      <c r="A33" s="332">
        <f>$AR$3</f>
        <v>0</v>
      </c>
      <c r="B33" s="342"/>
      <c r="C33" s="26" t="str">
        <f>AW5</f>
        <v/>
      </c>
      <c r="D33" s="12">
        <f>AV5</f>
        <v>0</v>
      </c>
      <c r="E33" s="12" t="s">
        <v>91</v>
      </c>
      <c r="F33" s="12">
        <f>AT5</f>
        <v>0</v>
      </c>
      <c r="G33" s="13" t="str">
        <f>AS5</f>
        <v/>
      </c>
      <c r="H33" s="320"/>
      <c r="I33" s="12" t="str">
        <f>AW9</f>
        <v/>
      </c>
      <c r="J33" s="12">
        <f>AV9</f>
        <v>0</v>
      </c>
      <c r="K33" s="12" t="s">
        <v>91</v>
      </c>
      <c r="L33" s="50">
        <f>AT9</f>
        <v>0</v>
      </c>
      <c r="M33" s="13" t="str">
        <f>AS9</f>
        <v/>
      </c>
      <c r="N33" s="306"/>
      <c r="O33" s="12" t="str">
        <f>AW13</f>
        <v/>
      </c>
      <c r="P33" s="12">
        <f>AV13</f>
        <v>0</v>
      </c>
      <c r="Q33" s="12" t="s">
        <v>91</v>
      </c>
      <c r="R33" s="50">
        <f>AT13</f>
        <v>0</v>
      </c>
      <c r="S33" s="13" t="str">
        <f>AS13</f>
        <v/>
      </c>
      <c r="T33" s="306"/>
      <c r="U33" s="69" t="str">
        <f>AW17</f>
        <v/>
      </c>
      <c r="V33" s="12">
        <f>AV17</f>
        <v>0</v>
      </c>
      <c r="W33" s="12" t="s">
        <v>91</v>
      </c>
      <c r="X33" s="72">
        <f>AT17</f>
        <v>0</v>
      </c>
      <c r="Y33" s="13" t="str">
        <f>AS17</f>
        <v/>
      </c>
      <c r="Z33" s="306"/>
      <c r="AA33" s="69" t="str">
        <f>AW21</f>
        <v/>
      </c>
      <c r="AB33" s="12">
        <f>AV21</f>
        <v>0</v>
      </c>
      <c r="AC33" s="12" t="s">
        <v>91</v>
      </c>
      <c r="AD33" s="50">
        <f>AT21</f>
        <v>0</v>
      </c>
      <c r="AE33" s="13" t="str">
        <f>AS21</f>
        <v/>
      </c>
      <c r="AF33" s="306"/>
      <c r="AG33" s="12" t="str">
        <f>AW25</f>
        <v/>
      </c>
      <c r="AH33" s="12">
        <f>AV25</f>
        <v>0</v>
      </c>
      <c r="AI33" s="12" t="s">
        <v>91</v>
      </c>
      <c r="AJ33" s="50">
        <f>AT25</f>
        <v>0</v>
      </c>
      <c r="AK33" s="13" t="str">
        <f>AS25</f>
        <v/>
      </c>
      <c r="AL33" s="306"/>
      <c r="AM33" s="12" t="str">
        <f>AW29</f>
        <v/>
      </c>
      <c r="AN33" s="12">
        <f>AV29</f>
        <v>0</v>
      </c>
      <c r="AO33" s="12" t="s">
        <v>91</v>
      </c>
      <c r="AP33" s="50">
        <f>AT29</f>
        <v>0</v>
      </c>
      <c r="AQ33" s="13" t="str">
        <f>AS29</f>
        <v/>
      </c>
      <c r="AR33" s="300"/>
      <c r="AS33" s="83"/>
      <c r="AT33" s="12"/>
      <c r="AU33" s="12" t="s">
        <v>91</v>
      </c>
      <c r="AV33" s="50"/>
      <c r="AW33" s="51"/>
      <c r="AX33" s="303"/>
      <c r="AY33" s="45" t="str">
        <f>IF(AZ33="","",IF(AZ33&gt;BB33,1,0))</f>
        <v/>
      </c>
      <c r="AZ33" s="46"/>
      <c r="BA33" s="45" t="s">
        <v>91</v>
      </c>
      <c r="BB33" s="64"/>
      <c r="BC33" s="45" t="str">
        <f>IF(BB33="","",IF(BB33&gt;AZ33,1,0))</f>
        <v/>
      </c>
      <c r="BD33" s="303"/>
      <c r="BE33" s="45" t="str">
        <f>IF(BF33="","",IF(BF33&gt;BH33,1,0))</f>
        <v/>
      </c>
      <c r="BF33" s="46"/>
      <c r="BG33" s="45" t="s">
        <v>91</v>
      </c>
      <c r="BH33" s="64"/>
      <c r="BI33" s="45" t="str">
        <f>IF(BH33="","",IF(BH33&gt;BF33,1,0))</f>
        <v/>
      </c>
      <c r="BJ33" s="294"/>
      <c r="BK33" s="294"/>
      <c r="BL33" s="294"/>
      <c r="BM33" s="401"/>
      <c r="BN33" s="259"/>
      <c r="BO33" s="259"/>
      <c r="BP33" s="259"/>
      <c r="BQ33" s="268"/>
      <c r="BR33" s="259"/>
      <c r="BS33" s="259"/>
      <c r="BT33" s="264"/>
      <c r="BU33" s="398"/>
      <c r="BW33" s="98"/>
    </row>
    <row r="34" spans="1:77" ht="13.8" hidden="1" thickBot="1" x14ac:dyDescent="0.25">
      <c r="A34" s="333"/>
      <c r="B34" s="342"/>
      <c r="C34" s="26" t="str">
        <f>AW6</f>
        <v/>
      </c>
      <c r="D34" s="12">
        <f>AV6</f>
        <v>0</v>
      </c>
      <c r="E34" s="12" t="s">
        <v>91</v>
      </c>
      <c r="F34" s="12">
        <f>AT6</f>
        <v>0</v>
      </c>
      <c r="G34" s="13" t="str">
        <f>AS6</f>
        <v/>
      </c>
      <c r="H34" s="320"/>
      <c r="I34" s="12" t="str">
        <f>AW10</f>
        <v/>
      </c>
      <c r="J34" s="12">
        <f>AV10</f>
        <v>0</v>
      </c>
      <c r="K34" s="12" t="s">
        <v>91</v>
      </c>
      <c r="L34" s="50">
        <f>AT10</f>
        <v>0</v>
      </c>
      <c r="M34" s="13" t="str">
        <f>AS10</f>
        <v/>
      </c>
      <c r="N34" s="306"/>
      <c r="O34" s="12" t="str">
        <f>AW14</f>
        <v/>
      </c>
      <c r="P34" s="12">
        <f>AV14</f>
        <v>0</v>
      </c>
      <c r="Q34" s="12" t="s">
        <v>91</v>
      </c>
      <c r="R34" s="50">
        <f>AT14</f>
        <v>0</v>
      </c>
      <c r="S34" s="13" t="str">
        <f>AS14</f>
        <v/>
      </c>
      <c r="T34" s="306"/>
      <c r="U34" s="69" t="str">
        <f>AW18</f>
        <v/>
      </c>
      <c r="V34" s="12">
        <f>AV18</f>
        <v>0</v>
      </c>
      <c r="W34" s="12" t="s">
        <v>91</v>
      </c>
      <c r="X34" s="72">
        <f>AT18</f>
        <v>0</v>
      </c>
      <c r="Y34" s="13" t="str">
        <f>AS18</f>
        <v/>
      </c>
      <c r="Z34" s="306"/>
      <c r="AA34" s="69" t="str">
        <f>AW22</f>
        <v/>
      </c>
      <c r="AB34" s="12">
        <f>AV22</f>
        <v>0</v>
      </c>
      <c r="AC34" s="12" t="s">
        <v>91</v>
      </c>
      <c r="AD34" s="50">
        <f>AT22</f>
        <v>0</v>
      </c>
      <c r="AE34" s="13" t="str">
        <f>AS22</f>
        <v/>
      </c>
      <c r="AF34" s="306"/>
      <c r="AG34" s="12" t="str">
        <f>AW26</f>
        <v/>
      </c>
      <c r="AH34" s="12">
        <f>AV26</f>
        <v>0</v>
      </c>
      <c r="AI34" s="12" t="s">
        <v>91</v>
      </c>
      <c r="AJ34" s="50">
        <f>AT26</f>
        <v>0</v>
      </c>
      <c r="AK34" s="13" t="str">
        <f>AS26</f>
        <v/>
      </c>
      <c r="AL34" s="306"/>
      <c r="AM34" s="12" t="str">
        <f>AW30</f>
        <v/>
      </c>
      <c r="AN34" s="12">
        <f>AV30</f>
        <v>0</v>
      </c>
      <c r="AO34" s="12" t="s">
        <v>91</v>
      </c>
      <c r="AP34" s="50">
        <f>AT30</f>
        <v>0</v>
      </c>
      <c r="AQ34" s="13" t="str">
        <f>AS30</f>
        <v/>
      </c>
      <c r="AR34" s="300"/>
      <c r="AS34" s="83"/>
      <c r="AT34" s="12"/>
      <c r="AU34" s="12" t="s">
        <v>91</v>
      </c>
      <c r="AV34" s="50"/>
      <c r="AW34" s="51"/>
      <c r="AX34" s="303"/>
      <c r="AY34" s="45" t="str">
        <f>IF(AZ34="","",IF(AZ34&gt;BB34,1,0))</f>
        <v/>
      </c>
      <c r="AZ34" s="47"/>
      <c r="BA34" s="45" t="s">
        <v>91</v>
      </c>
      <c r="BB34" s="65"/>
      <c r="BC34" s="45" t="str">
        <f>IF(BB34="","",IF(BB34&gt;AZ34,1,0))</f>
        <v/>
      </c>
      <c r="BD34" s="303"/>
      <c r="BE34" s="45" t="str">
        <f>IF(BF34="","",IF(BF34&gt;BH34,1,0))</f>
        <v/>
      </c>
      <c r="BF34" s="47"/>
      <c r="BG34" s="45" t="s">
        <v>91</v>
      </c>
      <c r="BH34" s="65"/>
      <c r="BI34" s="45" t="str">
        <f>IF(BH34="","",IF(BH34&gt;BF34,1,0))</f>
        <v/>
      </c>
      <c r="BJ34" s="294"/>
      <c r="BK34" s="294"/>
      <c r="BL34" s="294"/>
      <c r="BM34" s="401"/>
      <c r="BN34" s="259"/>
      <c r="BO34" s="259"/>
      <c r="BP34" s="259"/>
      <c r="BQ34" s="268"/>
      <c r="BR34" s="259"/>
      <c r="BS34" s="259"/>
      <c r="BT34" s="264"/>
      <c r="BU34" s="398"/>
      <c r="BW34" s="98"/>
    </row>
    <row r="35" spans="1:77" ht="13.8" hidden="1" thickBot="1" x14ac:dyDescent="0.25">
      <c r="A35" s="334"/>
      <c r="B35" s="342"/>
      <c r="C35" s="27" t="str">
        <f>AW7</f>
        <v/>
      </c>
      <c r="D35" s="15">
        <f>AV7</f>
        <v>0</v>
      </c>
      <c r="E35" s="15" t="s">
        <v>91</v>
      </c>
      <c r="F35" s="15">
        <f>AT7</f>
        <v>0</v>
      </c>
      <c r="G35" s="16" t="str">
        <f>AS7</f>
        <v/>
      </c>
      <c r="H35" s="321"/>
      <c r="I35" s="15" t="str">
        <f>AW11</f>
        <v/>
      </c>
      <c r="J35" s="15">
        <f>AV11</f>
        <v>0</v>
      </c>
      <c r="K35" s="15" t="s">
        <v>91</v>
      </c>
      <c r="L35" s="52">
        <f>AT11</f>
        <v>0</v>
      </c>
      <c r="M35" s="16" t="str">
        <f>AS11</f>
        <v/>
      </c>
      <c r="N35" s="315"/>
      <c r="O35" s="15" t="str">
        <f>AW15</f>
        <v/>
      </c>
      <c r="P35" s="15">
        <f>AV15</f>
        <v>0</v>
      </c>
      <c r="Q35" s="15" t="s">
        <v>91</v>
      </c>
      <c r="R35" s="52">
        <f>AT15</f>
        <v>0</v>
      </c>
      <c r="S35" s="16" t="str">
        <f>AS15</f>
        <v/>
      </c>
      <c r="T35" s="315"/>
      <c r="U35" s="70" t="str">
        <f>AW19</f>
        <v/>
      </c>
      <c r="V35" s="15">
        <f>AV19</f>
        <v>0</v>
      </c>
      <c r="W35" s="15" t="s">
        <v>91</v>
      </c>
      <c r="X35" s="73">
        <f>AT19</f>
        <v>0</v>
      </c>
      <c r="Y35" s="16" t="str">
        <f>AS19</f>
        <v/>
      </c>
      <c r="Z35" s="315"/>
      <c r="AA35" s="70" t="str">
        <f>AW23</f>
        <v/>
      </c>
      <c r="AB35" s="15">
        <f>AV23</f>
        <v>0</v>
      </c>
      <c r="AC35" s="15" t="s">
        <v>91</v>
      </c>
      <c r="AD35" s="52">
        <f>AT23</f>
        <v>0</v>
      </c>
      <c r="AE35" s="16" t="str">
        <f>AS23</f>
        <v/>
      </c>
      <c r="AF35" s="315"/>
      <c r="AG35" s="15" t="str">
        <f>AW27</f>
        <v/>
      </c>
      <c r="AH35" s="15">
        <f>AV27</f>
        <v>0</v>
      </c>
      <c r="AI35" s="15" t="s">
        <v>91</v>
      </c>
      <c r="AJ35" s="52">
        <f>AT27</f>
        <v>0</v>
      </c>
      <c r="AK35" s="16" t="str">
        <f>AS27</f>
        <v/>
      </c>
      <c r="AL35" s="315"/>
      <c r="AM35" s="15" t="str">
        <f>AW31</f>
        <v/>
      </c>
      <c r="AN35" s="15">
        <f>AV31</f>
        <v>0</v>
      </c>
      <c r="AO35" s="15" t="s">
        <v>91</v>
      </c>
      <c r="AP35" s="52">
        <f>AT31</f>
        <v>0</v>
      </c>
      <c r="AQ35" s="16" t="str">
        <f>AS31</f>
        <v/>
      </c>
      <c r="AR35" s="308"/>
      <c r="AS35" s="79"/>
      <c r="AT35" s="15"/>
      <c r="AU35" s="15" t="s">
        <v>91</v>
      </c>
      <c r="AV35" s="52"/>
      <c r="AW35" s="53"/>
      <c r="AX35" s="304"/>
      <c r="AY35" s="45" t="str">
        <f>IF(AZ35="","",IF(AZ35&gt;BB35,1,0))</f>
        <v/>
      </c>
      <c r="AZ35" s="48"/>
      <c r="BA35" s="66" t="s">
        <v>91</v>
      </c>
      <c r="BB35" s="67"/>
      <c r="BC35" s="45" t="str">
        <f>IF(BB35="","",IF(BB35&gt;AZ35,1,0))</f>
        <v/>
      </c>
      <c r="BD35" s="304"/>
      <c r="BE35" s="45" t="str">
        <f>IF(BF35="","",IF(BF35&gt;BH35,1,0))</f>
        <v/>
      </c>
      <c r="BF35" s="48"/>
      <c r="BG35" s="66" t="s">
        <v>91</v>
      </c>
      <c r="BH35" s="67"/>
      <c r="BI35" s="45" t="str">
        <f>IF(BH35="","",IF(BH35&gt;BF35,1,0))</f>
        <v/>
      </c>
      <c r="BJ35" s="297"/>
      <c r="BK35" s="297"/>
      <c r="BL35" s="297"/>
      <c r="BM35" s="402"/>
      <c r="BN35" s="260"/>
      <c r="BO35" s="260"/>
      <c r="BP35" s="260"/>
      <c r="BQ35" s="269"/>
      <c r="BR35" s="260"/>
      <c r="BS35" s="260"/>
      <c r="BT35" s="265"/>
      <c r="BU35" s="399"/>
      <c r="BW35" s="98"/>
    </row>
    <row r="36" spans="1:77" ht="15" hidden="1" thickBot="1" x14ac:dyDescent="0.25">
      <c r="A36" s="24">
        <f>$AX$2</f>
        <v>0</v>
      </c>
      <c r="B36" s="337">
        <f>$AX$4</f>
        <v>0</v>
      </c>
      <c r="C36" s="17"/>
      <c r="D36" s="18" t="str">
        <f>$BB$4</f>
        <v/>
      </c>
      <c r="E36" s="18" t="s">
        <v>91</v>
      </c>
      <c r="F36" s="18">
        <f>$AZ$4</f>
        <v>0</v>
      </c>
      <c r="G36" s="19"/>
      <c r="H36" s="319">
        <f>$AX$8</f>
        <v>0</v>
      </c>
      <c r="I36" s="9"/>
      <c r="J36" s="9">
        <f>BC8</f>
        <v>0</v>
      </c>
      <c r="K36" s="9" t="s">
        <v>91</v>
      </c>
      <c r="L36" s="49" t="str">
        <f>AY8</f>
        <v/>
      </c>
      <c r="M36" s="10"/>
      <c r="N36" s="305">
        <f>$AX$12</f>
        <v>0</v>
      </c>
      <c r="O36" s="9"/>
      <c r="P36" s="9">
        <f>BC12</f>
        <v>0</v>
      </c>
      <c r="Q36" s="9" t="s">
        <v>91</v>
      </c>
      <c r="R36" s="9" t="str">
        <f>$AY$12</f>
        <v/>
      </c>
      <c r="S36" s="10"/>
      <c r="T36" s="305">
        <f>$AX$16</f>
        <v>0</v>
      </c>
      <c r="U36" s="68"/>
      <c r="V36" s="9" t="str">
        <f>BB16</f>
        <v/>
      </c>
      <c r="W36" s="9" t="s">
        <v>91</v>
      </c>
      <c r="X36" s="49" t="str">
        <f>AY16</f>
        <v/>
      </c>
      <c r="Y36" s="10"/>
      <c r="Z36" s="305">
        <f>$AX$20</f>
        <v>0</v>
      </c>
      <c r="AA36" s="68"/>
      <c r="AB36" s="9" t="str">
        <f>BB20</f>
        <v/>
      </c>
      <c r="AC36" s="9" t="s">
        <v>91</v>
      </c>
      <c r="AD36" s="49" t="str">
        <f>AY20</f>
        <v/>
      </c>
      <c r="AE36" s="10"/>
      <c r="AF36" s="305">
        <f>$AX$24</f>
        <v>0</v>
      </c>
      <c r="AG36" s="9"/>
      <c r="AH36" s="9" t="str">
        <f>BB24</f>
        <v/>
      </c>
      <c r="AI36" s="9" t="s">
        <v>91</v>
      </c>
      <c r="AJ36" s="49" t="str">
        <f>AY24</f>
        <v/>
      </c>
      <c r="AK36" s="10"/>
      <c r="AL36" s="305">
        <f>$AX$28</f>
        <v>0</v>
      </c>
      <c r="AM36" s="9"/>
      <c r="AN36" s="9">
        <f>BC28</f>
        <v>0</v>
      </c>
      <c r="AO36" s="9" t="s">
        <v>91</v>
      </c>
      <c r="AP36" s="49" t="str">
        <f>AY28</f>
        <v/>
      </c>
      <c r="AQ36" s="10"/>
      <c r="AR36" s="305">
        <f>$AX$32</f>
        <v>0</v>
      </c>
      <c r="AS36" s="9"/>
      <c r="AT36" s="9" t="str">
        <f>BB32</f>
        <v/>
      </c>
      <c r="AU36" s="9" t="s">
        <v>91</v>
      </c>
      <c r="AV36" s="49" t="str">
        <f>AY32</f>
        <v/>
      </c>
      <c r="AW36" s="10"/>
      <c r="AX36" s="299"/>
      <c r="AY36" s="82"/>
      <c r="AZ36" s="9"/>
      <c r="BA36" s="9" t="s">
        <v>91</v>
      </c>
      <c r="BB36" s="49"/>
      <c r="BC36" s="10"/>
      <c r="BD36" s="302"/>
      <c r="BE36" s="43" t="str">
        <f>IF(BF37="","",SUM(BE37:BE39))</f>
        <v/>
      </c>
      <c r="BF36" s="44"/>
      <c r="BG36" s="63" t="s">
        <v>91</v>
      </c>
      <c r="BH36" s="43" t="str">
        <f>IF(BH37="","",SUM(BI37:BI39))</f>
        <v/>
      </c>
      <c r="BI36" s="44"/>
      <c r="BJ36" s="296">
        <f>SUMPRODUCT((D36=2)+(J36=2)+(V36=2)+(P36=2)+(AB36=2)+(AH36=2)+(AN36=2)+(AT36=2)+(BE36=2))</f>
        <v>0</v>
      </c>
      <c r="BK36" s="298" t="s">
        <v>14</v>
      </c>
      <c r="BL36" s="296">
        <f>SUMPRODUCT((L36=2)+(R36=2)+(X36=2)+(AC36=2)+(AJ36=2)+(AP36=2)+(AV36=2)+(BB36=2)+(BH36=2))</f>
        <v>0</v>
      </c>
      <c r="BM36" s="400">
        <f t="shared" ref="BM36" si="8">SUM(BJ36*2)+BL36</f>
        <v>0</v>
      </c>
      <c r="BN36" s="258">
        <f>SUM(D36,J36,P36,V36,AB36,AG36,AN36,AT36,BE36)</f>
        <v>0</v>
      </c>
      <c r="BO36" s="258" t="s">
        <v>14</v>
      </c>
      <c r="BP36" s="258">
        <f>SUM(F36,L36,R36,X36,AD36,AJ36,AP36,AV36,BH36)</f>
        <v>0</v>
      </c>
      <c r="BQ36" s="267" t="e">
        <f>SUM(BN36/BP36)</f>
        <v>#DIV/0!</v>
      </c>
      <c r="BR36" s="258">
        <f>SUM(J37,J38,J39,P37,P38,P39,V37,V38,V39,AB37,AB38,AB39,AH37,AH38,AH39,AN37,AN38,AN39,AT37,AT38,AT39,AZ37,AZ38,AZ39,BF37,BF38,BF39,D37,D38,D39)</f>
        <v>0</v>
      </c>
      <c r="BS36" s="258">
        <f>SUM(F37,F38,F39,L37,L38,L39,R37,R38,R39,X37,X38,X39,AD37,AD38,AD39,AJ37,AJ38,AJ39,AP37,AP38,AP39,AV37,AV38,AV39,BB37,BB38,BB39,BH37,BH38,BH39)</f>
        <v>0</v>
      </c>
      <c r="BT36" s="263" t="e">
        <f>SUM(BR36/BS36)</f>
        <v>#DIV/0!</v>
      </c>
      <c r="BU36" s="398">
        <f>$BV36</f>
        <v>5</v>
      </c>
      <c r="BV36">
        <f>RANK(BY36,BY$4:BY$43)</f>
        <v>5</v>
      </c>
      <c r="BW36" s="98">
        <f>IF(BN36=0,0,IF(BP36=0,9,BQ36))</f>
        <v>0</v>
      </c>
      <c r="BX36">
        <f>IF(BR36=0,0,BT36)</f>
        <v>0</v>
      </c>
      <c r="BY36">
        <f>BJ36+0.01*BW36+0.00001*BX36</f>
        <v>0</v>
      </c>
    </row>
    <row r="37" spans="1:77" ht="13.8" hidden="1" thickBot="1" x14ac:dyDescent="0.25">
      <c r="A37" s="332">
        <f>$AX$3</f>
        <v>0</v>
      </c>
      <c r="B37" s="337"/>
      <c r="C37" s="11" t="str">
        <f>BC5</f>
        <v/>
      </c>
      <c r="D37" s="12">
        <f>BB5</f>
        <v>0</v>
      </c>
      <c r="E37" s="12" t="s">
        <v>91</v>
      </c>
      <c r="F37" s="12">
        <f>$AZ$5</f>
        <v>0</v>
      </c>
      <c r="G37" s="13" t="str">
        <f>AY5</f>
        <v/>
      </c>
      <c r="H37" s="320"/>
      <c r="I37" s="12" t="str">
        <f>BC9</f>
        <v/>
      </c>
      <c r="J37" s="12">
        <f>BB9</f>
        <v>0</v>
      </c>
      <c r="K37" s="12" t="s">
        <v>91</v>
      </c>
      <c r="L37" s="50">
        <f>AZ9</f>
        <v>0</v>
      </c>
      <c r="M37" s="13" t="str">
        <f>AY9</f>
        <v/>
      </c>
      <c r="N37" s="306"/>
      <c r="O37" s="12" t="str">
        <f>BC13</f>
        <v/>
      </c>
      <c r="P37" s="54">
        <f>BB13</f>
        <v>0</v>
      </c>
      <c r="Q37" s="12" t="s">
        <v>91</v>
      </c>
      <c r="R37" s="12">
        <f>AZ13</f>
        <v>0</v>
      </c>
      <c r="S37" s="74" t="str">
        <f>AY13</f>
        <v/>
      </c>
      <c r="T37" s="306"/>
      <c r="U37" s="69" t="str">
        <f>BC17</f>
        <v/>
      </c>
      <c r="V37" s="54">
        <f>BB17</f>
        <v>0</v>
      </c>
      <c r="W37" s="12" t="s">
        <v>91</v>
      </c>
      <c r="X37" s="50">
        <f>AZ17</f>
        <v>0</v>
      </c>
      <c r="Y37" s="13" t="str">
        <f>AY17</f>
        <v/>
      </c>
      <c r="Z37" s="306"/>
      <c r="AA37" s="69" t="str">
        <f>BC21</f>
        <v/>
      </c>
      <c r="AB37" s="12">
        <f>BB21</f>
        <v>0</v>
      </c>
      <c r="AC37" s="50" t="s">
        <v>91</v>
      </c>
      <c r="AD37" s="50">
        <f>AZ21</f>
        <v>0</v>
      </c>
      <c r="AE37" s="13" t="str">
        <f>AY21</f>
        <v/>
      </c>
      <c r="AF37" s="306"/>
      <c r="AG37" s="50" t="str">
        <f>BC25</f>
        <v/>
      </c>
      <c r="AH37" s="50">
        <f>BB25</f>
        <v>0</v>
      </c>
      <c r="AI37" s="12" t="s">
        <v>91</v>
      </c>
      <c r="AJ37" s="50">
        <f>AZ25</f>
        <v>0</v>
      </c>
      <c r="AK37" s="13" t="str">
        <f>AY25</f>
        <v/>
      </c>
      <c r="AL37" s="306"/>
      <c r="AM37" s="12" t="str">
        <f>BC29</f>
        <v/>
      </c>
      <c r="AN37" s="12">
        <f>BB29</f>
        <v>0</v>
      </c>
      <c r="AO37" s="12" t="s">
        <v>91</v>
      </c>
      <c r="AP37" s="50">
        <f>AZ29</f>
        <v>0</v>
      </c>
      <c r="AQ37" s="13" t="str">
        <f>AY29</f>
        <v/>
      </c>
      <c r="AR37" s="306"/>
      <c r="AS37" s="50" t="str">
        <f>BC33</f>
        <v/>
      </c>
      <c r="AT37" s="12">
        <f>BB33</f>
        <v>0</v>
      </c>
      <c r="AU37" s="84" t="s">
        <v>91</v>
      </c>
      <c r="AV37" s="50">
        <f>AZ33</f>
        <v>0</v>
      </c>
      <c r="AW37" s="13" t="str">
        <f>AY33</f>
        <v/>
      </c>
      <c r="AX37" s="300"/>
      <c r="AY37" s="83"/>
      <c r="AZ37" s="12"/>
      <c r="BA37" s="12" t="s">
        <v>91</v>
      </c>
      <c r="BB37" s="50"/>
      <c r="BC37" s="13"/>
      <c r="BD37" s="303"/>
      <c r="BE37" s="45" t="str">
        <f>IF(BF37="","",IF(BF37&gt;BH37,1,0))</f>
        <v/>
      </c>
      <c r="BF37" s="46"/>
      <c r="BG37" s="45" t="s">
        <v>91</v>
      </c>
      <c r="BH37" s="64"/>
      <c r="BI37" s="45" t="str">
        <f>IF(BH37="","",IF(BH37&gt;BF37,1,0))</f>
        <v/>
      </c>
      <c r="BJ37" s="294"/>
      <c r="BK37" s="294"/>
      <c r="BL37" s="294"/>
      <c r="BM37" s="401"/>
      <c r="BN37" s="259"/>
      <c r="BO37" s="259"/>
      <c r="BP37" s="259"/>
      <c r="BQ37" s="268"/>
      <c r="BR37" s="259"/>
      <c r="BS37" s="259"/>
      <c r="BT37" s="264"/>
      <c r="BU37" s="398"/>
      <c r="BW37" s="98"/>
    </row>
    <row r="38" spans="1:77" ht="13.8" hidden="1" thickBot="1" x14ac:dyDescent="0.25">
      <c r="A38" s="333"/>
      <c r="B38" s="337"/>
      <c r="C38" s="11" t="str">
        <f>BC6</f>
        <v/>
      </c>
      <c r="D38" s="12">
        <f>BB6</f>
        <v>0</v>
      </c>
      <c r="E38" s="12" t="s">
        <v>91</v>
      </c>
      <c r="F38" s="12">
        <f>AZ6</f>
        <v>0</v>
      </c>
      <c r="G38" s="13" t="str">
        <f>AY6</f>
        <v/>
      </c>
      <c r="H38" s="320"/>
      <c r="I38" s="12" t="str">
        <f>BC10</f>
        <v/>
      </c>
      <c r="J38" s="12">
        <f>BB10</f>
        <v>0</v>
      </c>
      <c r="K38" s="12" t="s">
        <v>91</v>
      </c>
      <c r="L38" s="50">
        <f>AZ10</f>
        <v>0</v>
      </c>
      <c r="M38" s="13" t="str">
        <f>AY10</f>
        <v/>
      </c>
      <c r="N38" s="306"/>
      <c r="O38" s="12" t="str">
        <f>BC14</f>
        <v/>
      </c>
      <c r="P38" s="55">
        <f>BB14</f>
        <v>0</v>
      </c>
      <c r="Q38" s="12" t="s">
        <v>91</v>
      </c>
      <c r="R38" s="12">
        <f>AZ14</f>
        <v>0</v>
      </c>
      <c r="S38" s="13" t="str">
        <f>AY14</f>
        <v/>
      </c>
      <c r="T38" s="306"/>
      <c r="U38" s="69" t="str">
        <f>BC18</f>
        <v/>
      </c>
      <c r="V38" s="55">
        <f>BB18</f>
        <v>0</v>
      </c>
      <c r="W38" s="12" t="s">
        <v>91</v>
      </c>
      <c r="X38" s="50">
        <f>AZ18</f>
        <v>0</v>
      </c>
      <c r="Y38" s="13" t="str">
        <f>AY18</f>
        <v/>
      </c>
      <c r="Z38" s="306"/>
      <c r="AA38" s="69" t="str">
        <f>BC22</f>
        <v/>
      </c>
      <c r="AB38" s="12">
        <f>BB22</f>
        <v>0</v>
      </c>
      <c r="AC38" s="50" t="s">
        <v>91</v>
      </c>
      <c r="AD38" s="50">
        <f>AZ22</f>
        <v>0</v>
      </c>
      <c r="AE38" s="13" t="str">
        <f>AY22</f>
        <v/>
      </c>
      <c r="AF38" s="306"/>
      <c r="AG38" s="50" t="str">
        <f>BC26</f>
        <v/>
      </c>
      <c r="AH38" s="50">
        <f>BB26</f>
        <v>0</v>
      </c>
      <c r="AI38" s="12" t="s">
        <v>91</v>
      </c>
      <c r="AJ38" s="50">
        <f>AZ26</f>
        <v>0</v>
      </c>
      <c r="AK38" s="13" t="str">
        <f>AY26</f>
        <v/>
      </c>
      <c r="AL38" s="306"/>
      <c r="AM38" s="12" t="str">
        <f>BC30</f>
        <v/>
      </c>
      <c r="AN38" s="12">
        <f>BB30</f>
        <v>0</v>
      </c>
      <c r="AO38" s="12" t="s">
        <v>91</v>
      </c>
      <c r="AP38" s="50">
        <f>AZ30</f>
        <v>0</v>
      </c>
      <c r="AQ38" s="13" t="str">
        <f>AY30</f>
        <v/>
      </c>
      <c r="AR38" s="306"/>
      <c r="AS38" s="50" t="str">
        <f>BC34</f>
        <v/>
      </c>
      <c r="AT38" s="12">
        <f>BB34</f>
        <v>0</v>
      </c>
      <c r="AU38" s="84" t="s">
        <v>91</v>
      </c>
      <c r="AV38" s="50">
        <f>AZ34</f>
        <v>0</v>
      </c>
      <c r="AW38" s="13" t="str">
        <f>AY34</f>
        <v/>
      </c>
      <c r="AX38" s="300"/>
      <c r="AY38" s="83"/>
      <c r="AZ38" s="12"/>
      <c r="BA38" s="12" t="s">
        <v>91</v>
      </c>
      <c r="BB38" s="50"/>
      <c r="BC38" s="13"/>
      <c r="BD38" s="303"/>
      <c r="BE38" s="45" t="str">
        <f>IF(BF38="","",IF(BF38&gt;BH38,1,0))</f>
        <v/>
      </c>
      <c r="BF38" s="47"/>
      <c r="BG38" s="45" t="s">
        <v>91</v>
      </c>
      <c r="BH38" s="65"/>
      <c r="BI38" s="45" t="str">
        <f>IF(BH38="","",IF(BH38&gt;BF38,1,0))</f>
        <v/>
      </c>
      <c r="BJ38" s="294"/>
      <c r="BK38" s="294"/>
      <c r="BL38" s="294"/>
      <c r="BM38" s="401"/>
      <c r="BN38" s="259"/>
      <c r="BO38" s="259"/>
      <c r="BP38" s="259"/>
      <c r="BQ38" s="268"/>
      <c r="BR38" s="259"/>
      <c r="BS38" s="259"/>
      <c r="BT38" s="264"/>
      <c r="BU38" s="398"/>
      <c r="BW38" s="98"/>
    </row>
    <row r="39" spans="1:77" ht="13.8" hidden="1" thickBot="1" x14ac:dyDescent="0.25">
      <c r="A39" s="334"/>
      <c r="B39" s="337"/>
      <c r="C39" s="14" t="str">
        <f>BC7</f>
        <v/>
      </c>
      <c r="D39" s="15">
        <f>BB7</f>
        <v>0</v>
      </c>
      <c r="E39" s="15" t="s">
        <v>91</v>
      </c>
      <c r="F39" s="15">
        <f>AZ7</f>
        <v>0</v>
      </c>
      <c r="G39" s="16" t="str">
        <f>AY7</f>
        <v/>
      </c>
      <c r="H39" s="321"/>
      <c r="I39" s="15" t="str">
        <f>BC11</f>
        <v/>
      </c>
      <c r="J39" s="15">
        <f>BB11</f>
        <v>0</v>
      </c>
      <c r="K39" s="15" t="s">
        <v>91</v>
      </c>
      <c r="L39" s="52">
        <f>AZ11</f>
        <v>0</v>
      </c>
      <c r="M39" s="16" t="str">
        <f>AY11</f>
        <v/>
      </c>
      <c r="N39" s="315"/>
      <c r="O39" s="15" t="str">
        <f>BC15</f>
        <v/>
      </c>
      <c r="P39" s="56">
        <f>BB15</f>
        <v>0</v>
      </c>
      <c r="Q39" s="15" t="s">
        <v>91</v>
      </c>
      <c r="R39" s="15">
        <f>AZ15</f>
        <v>0</v>
      </c>
      <c r="S39" s="16" t="str">
        <f>AY15</f>
        <v/>
      </c>
      <c r="T39" s="315"/>
      <c r="U39" s="70" t="str">
        <f>BC19</f>
        <v/>
      </c>
      <c r="V39" s="56">
        <f>BB19</f>
        <v>0</v>
      </c>
      <c r="W39" s="15" t="s">
        <v>91</v>
      </c>
      <c r="X39" s="52">
        <f>AZ19</f>
        <v>0</v>
      </c>
      <c r="Y39" s="16" t="str">
        <f>AY19</f>
        <v/>
      </c>
      <c r="Z39" s="315"/>
      <c r="AA39" s="70" t="str">
        <f>BC23</f>
        <v/>
      </c>
      <c r="AB39" s="15">
        <f>BB23</f>
        <v>0</v>
      </c>
      <c r="AC39" s="52" t="s">
        <v>91</v>
      </c>
      <c r="AD39" s="52">
        <f>AZ23</f>
        <v>0</v>
      </c>
      <c r="AE39" s="16" t="str">
        <f>AY23</f>
        <v/>
      </c>
      <c r="AF39" s="315"/>
      <c r="AG39" s="52" t="str">
        <f>BC27</f>
        <v/>
      </c>
      <c r="AH39" s="52">
        <f>BB27</f>
        <v>0</v>
      </c>
      <c r="AI39" s="15" t="s">
        <v>91</v>
      </c>
      <c r="AJ39" s="52">
        <f>AZ27</f>
        <v>0</v>
      </c>
      <c r="AK39" s="16" t="str">
        <f>AY27</f>
        <v/>
      </c>
      <c r="AL39" s="315"/>
      <c r="AM39" s="79" t="str">
        <f>BC31</f>
        <v/>
      </c>
      <c r="AN39" s="80">
        <f>BB31</f>
        <v>0</v>
      </c>
      <c r="AO39" s="80" t="s">
        <v>91</v>
      </c>
      <c r="AP39" s="85">
        <f>AZ31</f>
        <v>0</v>
      </c>
      <c r="AQ39" s="53" t="str">
        <f>AY31</f>
        <v/>
      </c>
      <c r="AR39" s="315"/>
      <c r="AS39" s="52" t="str">
        <f>BC35</f>
        <v/>
      </c>
      <c r="AT39" s="15">
        <f>BB35</f>
        <v>0</v>
      </c>
      <c r="AU39" s="86" t="s">
        <v>91</v>
      </c>
      <c r="AV39" s="52">
        <f>AZ35</f>
        <v>0</v>
      </c>
      <c r="AW39" s="16" t="str">
        <f>AY35</f>
        <v/>
      </c>
      <c r="AX39" s="308"/>
      <c r="AY39" s="79"/>
      <c r="AZ39" s="15"/>
      <c r="BA39" s="15" t="s">
        <v>91</v>
      </c>
      <c r="BB39" s="52"/>
      <c r="BC39" s="16"/>
      <c r="BD39" s="304"/>
      <c r="BE39" s="66" t="str">
        <f>IF(BF39="","",IF(BF39&gt;BH39,1,0))</f>
        <v/>
      </c>
      <c r="BF39" s="48"/>
      <c r="BG39" s="66" t="s">
        <v>91</v>
      </c>
      <c r="BH39" s="67"/>
      <c r="BI39" s="66" t="str">
        <f>IF(BH39="","",IF(BH39&gt;BF39,1,0))</f>
        <v/>
      </c>
      <c r="BJ39" s="297"/>
      <c r="BK39" s="297"/>
      <c r="BL39" s="297"/>
      <c r="BM39" s="402"/>
      <c r="BN39" s="260"/>
      <c r="BO39" s="260"/>
      <c r="BP39" s="260"/>
      <c r="BQ39" s="269"/>
      <c r="BR39" s="260"/>
      <c r="BS39" s="260"/>
      <c r="BT39" s="265"/>
      <c r="BU39" s="399"/>
      <c r="BW39" s="98"/>
    </row>
    <row r="40" spans="1:77" ht="15" hidden="1" thickBot="1" x14ac:dyDescent="0.25">
      <c r="A40" s="28">
        <f>$BD$2</f>
        <v>0</v>
      </c>
      <c r="B40" s="337">
        <f>$BD$4</f>
        <v>0</v>
      </c>
      <c r="C40" s="17"/>
      <c r="D40" s="18" t="str">
        <f>BH4</f>
        <v/>
      </c>
      <c r="E40" s="18" t="s">
        <v>91</v>
      </c>
      <c r="F40" s="18" t="str">
        <f>BE4</f>
        <v/>
      </c>
      <c r="G40" s="19"/>
      <c r="H40" s="319">
        <f>$BD$8</f>
        <v>0</v>
      </c>
      <c r="I40" s="9"/>
      <c r="J40" s="9" t="str">
        <f>BH8</f>
        <v/>
      </c>
      <c r="K40" s="9" t="s">
        <v>91</v>
      </c>
      <c r="L40" s="49">
        <f>BF8</f>
        <v>0</v>
      </c>
      <c r="M40" s="10"/>
      <c r="N40" s="305">
        <f>$BD$12</f>
        <v>0</v>
      </c>
      <c r="O40" s="9"/>
      <c r="P40" s="9" t="str">
        <f>BH12</f>
        <v/>
      </c>
      <c r="Q40" s="9" t="s">
        <v>91</v>
      </c>
      <c r="R40" s="49" t="str">
        <f>$BE$12</f>
        <v/>
      </c>
      <c r="S40" s="10"/>
      <c r="T40" s="305">
        <f>$BD$16</f>
        <v>0</v>
      </c>
      <c r="U40" s="68"/>
      <c r="V40" s="9" t="str">
        <f>BH16</f>
        <v/>
      </c>
      <c r="W40" s="9" t="s">
        <v>91</v>
      </c>
      <c r="X40" s="9" t="str">
        <f>BE16</f>
        <v/>
      </c>
      <c r="Y40" s="10"/>
      <c r="Z40" s="305">
        <f>$BD$20</f>
        <v>0</v>
      </c>
      <c r="AA40" s="68"/>
      <c r="AB40" s="9" t="str">
        <f>BH20</f>
        <v/>
      </c>
      <c r="AC40" s="9" t="s">
        <v>91</v>
      </c>
      <c r="AD40" s="49" t="str">
        <f>BE20</f>
        <v/>
      </c>
      <c r="AE40" s="10"/>
      <c r="AF40" s="305">
        <f>$BD$24</f>
        <v>0</v>
      </c>
      <c r="AG40" s="9"/>
      <c r="AH40" s="9" t="str">
        <f>BH24</f>
        <v/>
      </c>
      <c r="AI40" s="9" t="s">
        <v>91</v>
      </c>
      <c r="AJ40" s="49">
        <f>BF24</f>
        <v>0</v>
      </c>
      <c r="AK40" s="10"/>
      <c r="AL40" s="305">
        <f>$BD$28</f>
        <v>0</v>
      </c>
      <c r="AM40" s="9"/>
      <c r="AN40" s="9" t="str">
        <f>BH28</f>
        <v/>
      </c>
      <c r="AO40" s="9" t="s">
        <v>91</v>
      </c>
      <c r="AP40" s="49" t="str">
        <f>BE28</f>
        <v/>
      </c>
      <c r="AQ40" s="10"/>
      <c r="AR40" s="305">
        <f>$BD$32</f>
        <v>0</v>
      </c>
      <c r="AS40" s="9"/>
      <c r="AT40" s="9" t="str">
        <f>BH32</f>
        <v/>
      </c>
      <c r="AU40" s="9" t="s">
        <v>91</v>
      </c>
      <c r="AV40" s="49" t="str">
        <f>BE32</f>
        <v/>
      </c>
      <c r="AW40" s="10"/>
      <c r="AX40" s="305">
        <f>$BD$36</f>
        <v>0</v>
      </c>
      <c r="AY40" s="83"/>
      <c r="AZ40" s="18" t="str">
        <f>BH36</f>
        <v/>
      </c>
      <c r="BA40" s="18" t="s">
        <v>91</v>
      </c>
      <c r="BB40" s="81" t="str">
        <f>BE36</f>
        <v/>
      </c>
      <c r="BC40" s="88"/>
      <c r="BD40" s="299"/>
      <c r="BE40" s="83"/>
      <c r="BF40" s="18"/>
      <c r="BG40" s="18" t="s">
        <v>91</v>
      </c>
      <c r="BH40" s="81"/>
      <c r="BI40" s="93"/>
      <c r="BJ40" s="296">
        <f>SUMPRODUCT((J40=2)+(P40=2)+(V40=2)+(AB40=2)+(AH40=2)+(D40=2)+(AN40=2)+(AT40=2)+(AZ40=2))</f>
        <v>0</v>
      </c>
      <c r="BK40" s="294" t="s">
        <v>14</v>
      </c>
      <c r="BL40" s="296">
        <f>SUMPRODUCT((L40=2)+(R40=2)+(X40=2)+(AD40=2)+(AJ40=2)+(F40=2)+(AP40=2)+(AV40=2)+(BB40=2))</f>
        <v>0</v>
      </c>
      <c r="BM40" s="400">
        <f t="shared" ref="BM40" si="9">SUM(BJ40*2)+BL40</f>
        <v>0</v>
      </c>
      <c r="BN40" s="261">
        <f>SUM(D40,J40,P40,V40,AB40,AH40,AN40,AT40,AZ40,BD40)</f>
        <v>0</v>
      </c>
      <c r="BO40" s="261" t="s">
        <v>14</v>
      </c>
      <c r="BP40" s="261">
        <f>SUM(F40,L40,R40,X40,AD40,AJ40,AP40,AV40,BB40)</f>
        <v>0</v>
      </c>
      <c r="BQ40" s="267" t="e">
        <f>SUM(BN40/BP40)</f>
        <v>#DIV/0!</v>
      </c>
      <c r="BR40" s="261">
        <f>SUM(J41,J42,J43,P41,P42,P43,V41,V42,V43,AB41,AB42,AB43,AH41,AH42,AH43,AN41,AN42,AN43,AT41,AT42,AT43,AZ41,AZ42,AZ43,BF41,BF42,BF43,D41,D42,D43)</f>
        <v>0</v>
      </c>
      <c r="BS40" s="261">
        <f>SUM(F41,F42,F43,L41,L42,L43,R41,R42,R43,X41,X42,X43,AD41,AD42,AD43,AJ41,AJ42,AJ43,AP41,AP42,AP43,AV41,AV42,AV43,BB41,BB42,BB43,BH41,BH42,BH43)</f>
        <v>0</v>
      </c>
      <c r="BT40" s="263" t="e">
        <f>SUM(BR40/BS40)</f>
        <v>#DIV/0!</v>
      </c>
      <c r="BU40" s="403">
        <f>$BV40</f>
        <v>5</v>
      </c>
      <c r="BV40">
        <f>RANK(BY40,BY$4:BY$43)</f>
        <v>5</v>
      </c>
      <c r="BW40" s="98">
        <f>IF(BN40=0,0,IF(BP40=0,9,BQ40))</f>
        <v>0</v>
      </c>
      <c r="BX40">
        <f>IF(BR40=0,0,BT40)</f>
        <v>0</v>
      </c>
      <c r="BY40">
        <f>BJ40+0.01*BW40+0.00001*BX40</f>
        <v>0</v>
      </c>
    </row>
    <row r="41" spans="1:77" ht="13.8" hidden="1" thickBot="1" x14ac:dyDescent="0.25">
      <c r="A41" s="332">
        <f>$BD$3</f>
        <v>0</v>
      </c>
      <c r="B41" s="337"/>
      <c r="C41" s="11" t="str">
        <f>BI5</f>
        <v/>
      </c>
      <c r="D41" s="12">
        <f>BH5</f>
        <v>0</v>
      </c>
      <c r="E41" s="12" t="s">
        <v>91</v>
      </c>
      <c r="F41" s="12">
        <f>BF5</f>
        <v>0</v>
      </c>
      <c r="G41" s="13" t="str">
        <f>BE5</f>
        <v/>
      </c>
      <c r="H41" s="320"/>
      <c r="I41" s="12" t="str">
        <f>BI9</f>
        <v/>
      </c>
      <c r="J41" s="12">
        <f>BH9</f>
        <v>0</v>
      </c>
      <c r="K41" s="12" t="s">
        <v>91</v>
      </c>
      <c r="L41" s="50">
        <f>BF9</f>
        <v>0</v>
      </c>
      <c r="M41" s="13" t="str">
        <f>BE9</f>
        <v/>
      </c>
      <c r="N41" s="306"/>
      <c r="O41" s="12" t="str">
        <f>BI13</f>
        <v/>
      </c>
      <c r="P41" s="12">
        <f>BH13</f>
        <v>0</v>
      </c>
      <c r="Q41" s="12" t="s">
        <v>91</v>
      </c>
      <c r="R41" s="50">
        <f>BF13</f>
        <v>0</v>
      </c>
      <c r="S41" s="13" t="str">
        <f>BE13</f>
        <v/>
      </c>
      <c r="T41" s="306"/>
      <c r="U41" s="69" t="str">
        <f>BI17</f>
        <v/>
      </c>
      <c r="V41" s="12">
        <f>BH17</f>
        <v>0</v>
      </c>
      <c r="W41" s="12" t="s">
        <v>91</v>
      </c>
      <c r="X41" s="12">
        <f>BF17</f>
        <v>0</v>
      </c>
      <c r="Y41" s="13" t="str">
        <f>BE17</f>
        <v/>
      </c>
      <c r="Z41" s="306"/>
      <c r="AA41" s="69" t="str">
        <f>BI21</f>
        <v/>
      </c>
      <c r="AB41" s="12">
        <f>BH21</f>
        <v>0</v>
      </c>
      <c r="AC41" s="12" t="s">
        <v>91</v>
      </c>
      <c r="AD41" s="50">
        <f>BF21</f>
        <v>0</v>
      </c>
      <c r="AE41" s="13" t="str">
        <f>BE21</f>
        <v/>
      </c>
      <c r="AF41" s="306"/>
      <c r="AG41" s="12" t="str">
        <f>BI25</f>
        <v/>
      </c>
      <c r="AH41" s="12">
        <f>BH25</f>
        <v>0</v>
      </c>
      <c r="AI41" s="12" t="s">
        <v>91</v>
      </c>
      <c r="AJ41" s="50">
        <f>BF25</f>
        <v>0</v>
      </c>
      <c r="AK41" s="13" t="str">
        <f>BE25</f>
        <v/>
      </c>
      <c r="AL41" s="306"/>
      <c r="AM41" s="12" t="str">
        <f>BI29</f>
        <v/>
      </c>
      <c r="AN41" s="12">
        <f>BH29</f>
        <v>0</v>
      </c>
      <c r="AO41" s="12" t="s">
        <v>91</v>
      </c>
      <c r="AP41" s="50">
        <f>BF29</f>
        <v>0</v>
      </c>
      <c r="AQ41" s="13" t="str">
        <f>BE29</f>
        <v/>
      </c>
      <c r="AR41" s="306"/>
      <c r="AS41" s="12" t="str">
        <f>BI33</f>
        <v/>
      </c>
      <c r="AT41" s="12">
        <f>BH33</f>
        <v>0</v>
      </c>
      <c r="AU41" s="12" t="s">
        <v>91</v>
      </c>
      <c r="AV41" s="50">
        <f>BF33</f>
        <v>0</v>
      </c>
      <c r="AW41" s="13" t="str">
        <f>BE33</f>
        <v/>
      </c>
      <c r="AX41" s="306"/>
      <c r="AY41" s="12" t="str">
        <f>BI37</f>
        <v/>
      </c>
      <c r="AZ41" s="12">
        <f>BH37</f>
        <v>0</v>
      </c>
      <c r="BA41" s="12" t="s">
        <v>91</v>
      </c>
      <c r="BB41" s="50">
        <f>BF37</f>
        <v>0</v>
      </c>
      <c r="BC41" s="89" t="str">
        <f>BE37</f>
        <v/>
      </c>
      <c r="BD41" s="300"/>
      <c r="BE41" s="12"/>
      <c r="BF41" s="12"/>
      <c r="BG41" s="12" t="s">
        <v>91</v>
      </c>
      <c r="BH41" s="50"/>
      <c r="BI41" s="12"/>
      <c r="BJ41" s="294"/>
      <c r="BK41" s="294"/>
      <c r="BL41" s="294"/>
      <c r="BM41" s="401"/>
      <c r="BN41" s="259"/>
      <c r="BO41" s="259"/>
      <c r="BP41" s="259"/>
      <c r="BQ41" s="268"/>
      <c r="BR41" s="259"/>
      <c r="BS41" s="259"/>
      <c r="BT41" s="264"/>
      <c r="BU41" s="398"/>
      <c r="BW41" s="98"/>
    </row>
    <row r="42" spans="1:77" ht="13.8" hidden="1" thickBot="1" x14ac:dyDescent="0.25">
      <c r="A42" s="333"/>
      <c r="B42" s="337"/>
      <c r="C42" s="11" t="str">
        <f>BI6</f>
        <v/>
      </c>
      <c r="D42" s="12">
        <f>BH6</f>
        <v>0</v>
      </c>
      <c r="E42" s="12" t="s">
        <v>91</v>
      </c>
      <c r="F42" s="12">
        <f>BF6</f>
        <v>0</v>
      </c>
      <c r="G42" s="13" t="str">
        <f>BE6</f>
        <v/>
      </c>
      <c r="H42" s="320"/>
      <c r="I42" s="12" t="str">
        <f>BI10</f>
        <v/>
      </c>
      <c r="J42" s="12">
        <f>BH10</f>
        <v>0</v>
      </c>
      <c r="K42" s="12" t="s">
        <v>91</v>
      </c>
      <c r="L42" s="50">
        <f>BF10</f>
        <v>0</v>
      </c>
      <c r="M42" s="13" t="str">
        <f>BE10</f>
        <v/>
      </c>
      <c r="N42" s="306"/>
      <c r="O42" s="12" t="str">
        <f>BI14</f>
        <v/>
      </c>
      <c r="P42" s="12">
        <f>BH14</f>
        <v>0</v>
      </c>
      <c r="Q42" s="12" t="s">
        <v>91</v>
      </c>
      <c r="R42" s="50">
        <f>BF14</f>
        <v>0</v>
      </c>
      <c r="S42" s="13" t="str">
        <f>BE14</f>
        <v/>
      </c>
      <c r="T42" s="306"/>
      <c r="U42" s="69" t="str">
        <f>BI18</f>
        <v/>
      </c>
      <c r="V42" s="12">
        <f>BH18</f>
        <v>0</v>
      </c>
      <c r="W42" s="12" t="s">
        <v>91</v>
      </c>
      <c r="X42" s="12">
        <f>BF18</f>
        <v>0</v>
      </c>
      <c r="Y42" s="13" t="str">
        <f>BE18</f>
        <v/>
      </c>
      <c r="Z42" s="306"/>
      <c r="AA42" s="69" t="str">
        <f>BI22</f>
        <v/>
      </c>
      <c r="AB42" s="12">
        <f>BH22</f>
        <v>0</v>
      </c>
      <c r="AC42" s="12" t="s">
        <v>91</v>
      </c>
      <c r="AD42" s="50">
        <f>BF22</f>
        <v>0</v>
      </c>
      <c r="AE42" s="13" t="str">
        <f>BE22</f>
        <v/>
      </c>
      <c r="AF42" s="306"/>
      <c r="AG42" s="12" t="str">
        <f>BI26</f>
        <v/>
      </c>
      <c r="AH42" s="12">
        <f>BH26</f>
        <v>0</v>
      </c>
      <c r="AI42" s="12" t="s">
        <v>91</v>
      </c>
      <c r="AJ42" s="50">
        <f>BF26</f>
        <v>0</v>
      </c>
      <c r="AK42" s="13" t="str">
        <f>BE26</f>
        <v/>
      </c>
      <c r="AL42" s="306"/>
      <c r="AM42" s="12" t="str">
        <f>BI30</f>
        <v/>
      </c>
      <c r="AN42" s="12">
        <f>BH30</f>
        <v>0</v>
      </c>
      <c r="AO42" s="12" t="s">
        <v>91</v>
      </c>
      <c r="AP42" s="50">
        <f>BF30</f>
        <v>0</v>
      </c>
      <c r="AQ42" s="13" t="str">
        <f>BE30</f>
        <v/>
      </c>
      <c r="AR42" s="306"/>
      <c r="AS42" s="12" t="str">
        <f>BI34</f>
        <v/>
      </c>
      <c r="AT42" s="12">
        <f>BH34</f>
        <v>0</v>
      </c>
      <c r="AU42" s="12" t="s">
        <v>91</v>
      </c>
      <c r="AV42" s="50">
        <f>BF34</f>
        <v>0</v>
      </c>
      <c r="AW42" s="13" t="str">
        <f>BE34</f>
        <v/>
      </c>
      <c r="AX42" s="306"/>
      <c r="AY42" s="12" t="str">
        <f>BI38</f>
        <v/>
      </c>
      <c r="AZ42" s="12">
        <f>BH38</f>
        <v>0</v>
      </c>
      <c r="BA42" s="12" t="s">
        <v>91</v>
      </c>
      <c r="BB42" s="50">
        <f>BF38</f>
        <v>0</v>
      </c>
      <c r="BC42" s="90" t="str">
        <f>BE38</f>
        <v/>
      </c>
      <c r="BD42" s="300"/>
      <c r="BE42" s="12"/>
      <c r="BF42" s="12"/>
      <c r="BG42" s="12" t="s">
        <v>91</v>
      </c>
      <c r="BH42" s="50"/>
      <c r="BI42" s="12"/>
      <c r="BJ42" s="294"/>
      <c r="BK42" s="294"/>
      <c r="BL42" s="294"/>
      <c r="BM42" s="401"/>
      <c r="BN42" s="259"/>
      <c r="BO42" s="259"/>
      <c r="BP42" s="259"/>
      <c r="BQ42" s="268"/>
      <c r="BR42" s="259"/>
      <c r="BS42" s="259"/>
      <c r="BT42" s="264"/>
      <c r="BU42" s="398"/>
      <c r="BW42" s="98"/>
    </row>
    <row r="43" spans="1:77" ht="13.8" hidden="1" thickBot="1" x14ac:dyDescent="0.25">
      <c r="A43" s="335"/>
      <c r="B43" s="343"/>
      <c r="C43" s="29" t="str">
        <f>BI7</f>
        <v/>
      </c>
      <c r="D43" s="30">
        <f>BH7</f>
        <v>0</v>
      </c>
      <c r="E43" s="30" t="s">
        <v>91</v>
      </c>
      <c r="F43" s="30">
        <f>BF7</f>
        <v>0</v>
      </c>
      <c r="G43" s="31" t="str">
        <f>BE7</f>
        <v/>
      </c>
      <c r="H43" s="325"/>
      <c r="I43" s="30" t="str">
        <f>BI11</f>
        <v/>
      </c>
      <c r="J43" s="30">
        <f>BH11</f>
        <v>0</v>
      </c>
      <c r="K43" s="30" t="s">
        <v>91</v>
      </c>
      <c r="L43" s="57">
        <f>BF11</f>
        <v>0</v>
      </c>
      <c r="M43" s="31" t="str">
        <f>BE11</f>
        <v/>
      </c>
      <c r="N43" s="307"/>
      <c r="O43" s="30" t="str">
        <f>BI15</f>
        <v/>
      </c>
      <c r="P43" s="30">
        <f>BH15</f>
        <v>0</v>
      </c>
      <c r="Q43" s="30" t="s">
        <v>91</v>
      </c>
      <c r="R43" s="57">
        <f>BF15</f>
        <v>0</v>
      </c>
      <c r="S43" s="31" t="str">
        <f>BE15</f>
        <v/>
      </c>
      <c r="T43" s="307"/>
      <c r="U43" s="75" t="str">
        <f>BI19</f>
        <v/>
      </c>
      <c r="V43" s="30">
        <f>BH19</f>
        <v>0</v>
      </c>
      <c r="W43" s="30" t="s">
        <v>91</v>
      </c>
      <c r="X43" s="30">
        <f>BF19</f>
        <v>0</v>
      </c>
      <c r="Y43" s="31" t="str">
        <f>BE19</f>
        <v/>
      </c>
      <c r="Z43" s="307"/>
      <c r="AA43" s="76" t="str">
        <f>BI23</f>
        <v/>
      </c>
      <c r="AB43" s="30">
        <f>BH23</f>
        <v>0</v>
      </c>
      <c r="AC43" s="30" t="s">
        <v>91</v>
      </c>
      <c r="AD43" s="57">
        <f>BF23</f>
        <v>0</v>
      </c>
      <c r="AE43" s="31" t="str">
        <f>BE23</f>
        <v/>
      </c>
      <c r="AF43" s="307"/>
      <c r="AG43" s="30" t="str">
        <f>BI27</f>
        <v/>
      </c>
      <c r="AH43" s="30">
        <f>BH27</f>
        <v>0</v>
      </c>
      <c r="AI43" s="30" t="s">
        <v>91</v>
      </c>
      <c r="AJ43" s="57">
        <f>BF27</f>
        <v>0</v>
      </c>
      <c r="AK43" s="31" t="str">
        <f>BE27</f>
        <v/>
      </c>
      <c r="AL43" s="307"/>
      <c r="AM43" s="30" t="str">
        <f>BI31</f>
        <v/>
      </c>
      <c r="AN43" s="30">
        <f>BH31</f>
        <v>0</v>
      </c>
      <c r="AO43" s="30" t="s">
        <v>91</v>
      </c>
      <c r="AP43" s="57">
        <f>BF31</f>
        <v>0</v>
      </c>
      <c r="AQ43" s="31" t="str">
        <f>BE31</f>
        <v/>
      </c>
      <c r="AR43" s="307"/>
      <c r="AS43" s="30" t="str">
        <f>BI35</f>
        <v/>
      </c>
      <c r="AT43" s="30">
        <f>BH35</f>
        <v>0</v>
      </c>
      <c r="AU43" s="30" t="s">
        <v>91</v>
      </c>
      <c r="AV43" s="57">
        <f>BF35</f>
        <v>0</v>
      </c>
      <c r="AW43" s="31" t="str">
        <f>BE35</f>
        <v/>
      </c>
      <c r="AX43" s="307"/>
      <c r="AY43" s="91" t="str">
        <f>BI39</f>
        <v/>
      </c>
      <c r="AZ43" s="30">
        <f>BH39</f>
        <v>0</v>
      </c>
      <c r="BA43" s="30" t="s">
        <v>91</v>
      </c>
      <c r="BB43" s="57">
        <f>BF39</f>
        <v>0</v>
      </c>
      <c r="BC43" s="92" t="str">
        <f>BE39</f>
        <v/>
      </c>
      <c r="BD43" s="301"/>
      <c r="BE43" s="91"/>
      <c r="BF43" s="30"/>
      <c r="BG43" s="30" t="s">
        <v>91</v>
      </c>
      <c r="BH43" s="57"/>
      <c r="BI43" s="94"/>
      <c r="BJ43" s="297"/>
      <c r="BK43" s="295"/>
      <c r="BL43" s="297"/>
      <c r="BM43" s="402"/>
      <c r="BN43" s="262"/>
      <c r="BO43" s="262"/>
      <c r="BP43" s="262"/>
      <c r="BQ43" s="270"/>
      <c r="BR43" s="262"/>
      <c r="BS43" s="262"/>
      <c r="BT43" s="266"/>
      <c r="BU43" s="404"/>
    </row>
    <row r="44" spans="1:77" ht="13.8" thickTop="1" x14ac:dyDescent="0.2">
      <c r="BJ44" s="347"/>
      <c r="BK44" s="347"/>
      <c r="BL44" s="348"/>
      <c r="BM44" s="349"/>
      <c r="BN44" s="349"/>
      <c r="BQ44" s="97"/>
    </row>
    <row r="45" spans="1:77" x14ac:dyDescent="0.2">
      <c r="BQ45" s="97"/>
    </row>
    <row r="48" spans="1:77" ht="13.8" thickBot="1" x14ac:dyDescent="0.25"/>
    <row r="49" spans="1:65" ht="13.8" thickTop="1" x14ac:dyDescent="0.2">
      <c r="A49" s="32" t="str">
        <f>$A$3</f>
        <v>チーム名</v>
      </c>
      <c r="B49" s="351" t="str">
        <f>$B$3</f>
        <v>甚目寺☆星</v>
      </c>
      <c r="C49" s="351"/>
      <c r="D49" s="351"/>
      <c r="E49" s="351"/>
      <c r="F49" s="351"/>
      <c r="G49" s="351"/>
      <c r="H49" s="351" t="str">
        <f>H3</f>
        <v>ＲＩＳＥ</v>
      </c>
      <c r="I49" s="351"/>
      <c r="J49" s="351"/>
      <c r="K49" s="351"/>
      <c r="L49" s="351"/>
      <c r="M49" s="351"/>
      <c r="N49" s="351" t="str">
        <f>$N$3</f>
        <v>ａｓ ｏｎｅ 　A</v>
      </c>
      <c r="O49" s="351"/>
      <c r="P49" s="351"/>
      <c r="Q49" s="351"/>
      <c r="R49" s="351"/>
      <c r="S49" s="351"/>
      <c r="T49" s="351" t="str">
        <f>$T$3</f>
        <v>大志で～</v>
      </c>
      <c r="U49" s="351"/>
      <c r="V49" s="351"/>
      <c r="W49" s="351"/>
      <c r="X49" s="351"/>
      <c r="Y49" s="351"/>
      <c r="Z49" s="351">
        <f>$Z$3</f>
        <v>0</v>
      </c>
      <c r="AA49" s="351"/>
      <c r="AB49" s="351"/>
      <c r="AC49" s="351"/>
      <c r="AD49" s="351"/>
      <c r="AE49" s="351"/>
      <c r="AF49" s="351">
        <f>$AF$3</f>
        <v>0</v>
      </c>
      <c r="AG49" s="351"/>
      <c r="AH49" s="351"/>
      <c r="AI49" s="351"/>
      <c r="AJ49" s="351"/>
      <c r="AK49" s="351"/>
      <c r="AL49" s="351">
        <f>$AL$3</f>
        <v>0</v>
      </c>
      <c r="AM49" s="351"/>
      <c r="AN49" s="351"/>
      <c r="AO49" s="351"/>
      <c r="AP49" s="351"/>
      <c r="AQ49" s="351"/>
      <c r="AR49" s="368">
        <f>$AR$3</f>
        <v>0</v>
      </c>
      <c r="AS49" s="369"/>
      <c r="AT49" s="369"/>
      <c r="AU49" s="369"/>
      <c r="AV49" s="369"/>
      <c r="AW49" s="370"/>
      <c r="AX49" s="368">
        <f>$AX$3</f>
        <v>0</v>
      </c>
      <c r="AY49" s="369"/>
      <c r="AZ49" s="369"/>
      <c r="BA49" s="369"/>
      <c r="BB49" s="369"/>
      <c r="BC49" s="370"/>
      <c r="BD49" s="368">
        <f>$BD$3</f>
        <v>0</v>
      </c>
      <c r="BE49" s="369"/>
      <c r="BF49" s="369"/>
      <c r="BG49" s="369"/>
      <c r="BH49" s="369"/>
      <c r="BI49" s="371"/>
    </row>
    <row r="50" spans="1:65" ht="13.8" thickBot="1" x14ac:dyDescent="0.25">
      <c r="A50" s="33" t="s">
        <v>88</v>
      </c>
      <c r="B50" s="326">
        <f>$BU$4</f>
        <v>4</v>
      </c>
      <c r="C50" s="326"/>
      <c r="D50" s="326"/>
      <c r="E50" s="326"/>
      <c r="F50" s="326"/>
      <c r="G50" s="326"/>
      <c r="H50" s="326">
        <f>$BU$8</f>
        <v>2</v>
      </c>
      <c r="I50" s="326"/>
      <c r="J50" s="326"/>
      <c r="K50" s="326"/>
      <c r="L50" s="326"/>
      <c r="M50" s="326"/>
      <c r="N50" s="326">
        <f>$BU$12</f>
        <v>1</v>
      </c>
      <c r="O50" s="326"/>
      <c r="P50" s="326"/>
      <c r="Q50" s="326"/>
      <c r="R50" s="326"/>
      <c r="S50" s="326"/>
      <c r="T50" s="326">
        <f>$BU$16</f>
        <v>3</v>
      </c>
      <c r="U50" s="326"/>
      <c r="V50" s="326"/>
      <c r="W50" s="326"/>
      <c r="X50" s="326"/>
      <c r="Y50" s="326"/>
      <c r="Z50" s="326">
        <f>$BU$20</f>
        <v>5</v>
      </c>
      <c r="AA50" s="326"/>
      <c r="AB50" s="326"/>
      <c r="AC50" s="326"/>
      <c r="AD50" s="326"/>
      <c r="AE50" s="326"/>
      <c r="AF50" s="326">
        <f>$BU$24</f>
        <v>5</v>
      </c>
      <c r="AG50" s="326"/>
      <c r="AH50" s="326"/>
      <c r="AI50" s="326"/>
      <c r="AJ50" s="326"/>
      <c r="AK50" s="326"/>
      <c r="AL50" s="326">
        <f>$BU$28</f>
        <v>5</v>
      </c>
      <c r="AM50" s="326"/>
      <c r="AN50" s="326"/>
      <c r="AO50" s="326"/>
      <c r="AP50" s="326"/>
      <c r="AQ50" s="326"/>
      <c r="AR50" s="361">
        <f>$BU$32</f>
        <v>5</v>
      </c>
      <c r="AS50" s="362"/>
      <c r="AT50" s="362"/>
      <c r="AU50" s="362"/>
      <c r="AV50" s="362"/>
      <c r="AW50" s="367"/>
      <c r="AX50" s="361">
        <f>$BU$36</f>
        <v>5</v>
      </c>
      <c r="AY50" s="362"/>
      <c r="AZ50" s="362"/>
      <c r="BA50" s="362"/>
      <c r="BB50" s="362"/>
      <c r="BC50" s="367"/>
      <c r="BD50" s="361">
        <f>$BU$40</f>
        <v>5</v>
      </c>
      <c r="BE50" s="362"/>
      <c r="BF50" s="362"/>
      <c r="BG50" s="362"/>
      <c r="BH50" s="362"/>
      <c r="BI50" s="363"/>
    </row>
    <row r="51" spans="1:65" ht="14.4" thickTop="1" thickBot="1" x14ac:dyDescent="0.25"/>
    <row r="52" spans="1:65" x14ac:dyDescent="0.2">
      <c r="B52" s="112" t="s">
        <v>113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 t="s">
        <v>114</v>
      </c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236"/>
      <c r="BM52" s="237"/>
    </row>
    <row r="53" spans="1:65" ht="14.4" x14ac:dyDescent="0.2">
      <c r="B53" s="114" t="str">
        <f>N3</f>
        <v>ａｓ ｏｎｅ 　A</v>
      </c>
      <c r="C53" s="115"/>
      <c r="D53" s="115"/>
      <c r="E53" s="405" t="s">
        <v>104</v>
      </c>
      <c r="F53" s="405"/>
      <c r="G53" s="405"/>
      <c r="H53" s="405"/>
      <c r="I53" s="405"/>
      <c r="J53" s="405"/>
      <c r="K53" s="103" t="str">
        <f>H3</f>
        <v>ＲＩＳＥ</v>
      </c>
      <c r="L53" s="103"/>
      <c r="M53" s="103"/>
      <c r="N53" s="103"/>
      <c r="O53" s="103"/>
      <c r="P53" s="103"/>
      <c r="Q53" s="103" t="str">
        <f>T3</f>
        <v>大志で～</v>
      </c>
      <c r="R53" s="103"/>
      <c r="S53" s="103"/>
      <c r="T53" s="405" t="s">
        <v>105</v>
      </c>
      <c r="U53" s="405"/>
      <c r="V53" s="405"/>
      <c r="W53" s="405"/>
      <c r="X53" s="405"/>
      <c r="Y53" s="405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 t="str">
        <f>B3</f>
        <v>甚目寺☆星</v>
      </c>
      <c r="BK53" s="103"/>
      <c r="BM53" s="238"/>
    </row>
    <row r="54" spans="1:65" x14ac:dyDescent="0.2">
      <c r="B54" s="116"/>
      <c r="C54" s="103" t="s">
        <v>102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 t="s">
        <v>120</v>
      </c>
      <c r="R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M54" s="238"/>
    </row>
    <row r="55" spans="1:65" x14ac:dyDescent="0.2">
      <c r="B55" s="116"/>
      <c r="C55" s="103"/>
      <c r="D55" s="103"/>
      <c r="E55" s="103"/>
      <c r="F55" s="103"/>
      <c r="G55" s="103">
        <v>4</v>
      </c>
      <c r="H55" s="117" t="s">
        <v>34</v>
      </c>
      <c r="I55" s="103">
        <v>15</v>
      </c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>
        <v>15</v>
      </c>
      <c r="V55" s="117" t="s">
        <v>34</v>
      </c>
      <c r="W55" s="103">
        <v>10</v>
      </c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M55" s="238"/>
    </row>
    <row r="56" spans="1:65" x14ac:dyDescent="0.2">
      <c r="B56" s="116"/>
      <c r="C56" s="103"/>
      <c r="D56" s="103"/>
      <c r="E56" s="103">
        <v>2</v>
      </c>
      <c r="F56" s="103"/>
      <c r="G56" s="103">
        <v>15</v>
      </c>
      <c r="H56" s="117" t="s">
        <v>34</v>
      </c>
      <c r="I56" s="103">
        <v>9</v>
      </c>
      <c r="J56" s="103"/>
      <c r="K56" s="103">
        <v>1</v>
      </c>
      <c r="L56" s="103"/>
      <c r="M56" s="103"/>
      <c r="N56" s="103"/>
      <c r="O56" s="103"/>
      <c r="P56" s="103"/>
      <c r="Q56" s="103"/>
      <c r="R56" s="103"/>
      <c r="S56" s="103">
        <v>2</v>
      </c>
      <c r="T56" s="103"/>
      <c r="U56" s="103">
        <v>13</v>
      </c>
      <c r="V56" s="117" t="s">
        <v>34</v>
      </c>
      <c r="W56" s="103">
        <v>15</v>
      </c>
      <c r="X56" s="103"/>
      <c r="Y56" s="103">
        <v>1</v>
      </c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M56" s="238"/>
    </row>
    <row r="57" spans="1:65" ht="14.4" x14ac:dyDescent="0.2">
      <c r="B57" s="116"/>
      <c r="C57" s="118"/>
      <c r="D57" s="118"/>
      <c r="E57" s="118"/>
      <c r="F57" s="118"/>
      <c r="G57" s="118">
        <v>15</v>
      </c>
      <c r="H57" s="118" t="s">
        <v>34</v>
      </c>
      <c r="I57" s="103">
        <v>8</v>
      </c>
      <c r="J57" s="103"/>
      <c r="K57" s="406"/>
      <c r="L57" s="406"/>
      <c r="M57" s="118"/>
      <c r="N57" s="118"/>
      <c r="O57" s="118"/>
      <c r="P57" s="118"/>
      <c r="Q57" s="118"/>
      <c r="R57" s="118"/>
      <c r="S57" s="103"/>
      <c r="T57" s="103"/>
      <c r="U57" s="103">
        <v>15</v>
      </c>
      <c r="V57" s="117" t="s">
        <v>34</v>
      </c>
      <c r="W57" s="103">
        <v>13</v>
      </c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M57" s="238"/>
    </row>
    <row r="58" spans="1:65" ht="13.8" thickBot="1" x14ac:dyDescent="0.25">
      <c r="B58" s="119"/>
      <c r="C58" s="120"/>
      <c r="D58" s="120"/>
      <c r="E58" s="120"/>
      <c r="F58" s="120"/>
      <c r="G58" s="120"/>
      <c r="H58" s="120"/>
      <c r="I58" s="120"/>
      <c r="J58" s="120"/>
      <c r="K58" s="407"/>
      <c r="L58" s="407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239"/>
      <c r="BM58" s="240"/>
    </row>
    <row r="59" spans="1:65" ht="13.8" thickBot="1" x14ac:dyDescent="0.25"/>
    <row r="60" spans="1:65" x14ac:dyDescent="0.2">
      <c r="B60" s="112" t="s">
        <v>115</v>
      </c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 t="s">
        <v>116</v>
      </c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236"/>
      <c r="BM60" s="237"/>
    </row>
    <row r="61" spans="1:65" ht="14.4" x14ac:dyDescent="0.2">
      <c r="B61" s="114"/>
      <c r="C61" s="115"/>
      <c r="D61" s="115" t="s">
        <v>117</v>
      </c>
      <c r="E61" s="115"/>
      <c r="F61" s="115"/>
      <c r="G61" s="115"/>
      <c r="H61" s="115"/>
      <c r="I61" s="115"/>
      <c r="J61" s="115" t="s">
        <v>118</v>
      </c>
      <c r="K61" s="103"/>
      <c r="L61" s="103"/>
      <c r="M61" s="103"/>
      <c r="N61" s="103"/>
      <c r="O61" s="103"/>
      <c r="P61" s="103"/>
      <c r="Q61" s="103" t="s">
        <v>119</v>
      </c>
      <c r="R61" s="103"/>
      <c r="S61" s="103"/>
      <c r="T61" s="115"/>
      <c r="U61" s="115"/>
      <c r="V61" s="115"/>
      <c r="W61" s="115" t="s">
        <v>121</v>
      </c>
      <c r="X61" s="115"/>
      <c r="Y61" s="115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M61" s="238"/>
    </row>
    <row r="62" spans="1:65" x14ac:dyDescent="0.2">
      <c r="B62" s="116"/>
      <c r="C62" s="103" t="s">
        <v>99</v>
      </c>
      <c r="D62" s="103" t="str">
        <f>BJ53</f>
        <v>甚目寺☆星</v>
      </c>
      <c r="E62" s="103"/>
      <c r="F62" s="103"/>
      <c r="G62" s="103"/>
      <c r="H62" s="103"/>
      <c r="I62" s="103"/>
      <c r="J62" s="103" t="str">
        <f>K53</f>
        <v>ＲＩＳＥ</v>
      </c>
      <c r="K62" s="103"/>
      <c r="L62" s="103"/>
      <c r="M62" s="103"/>
      <c r="N62" s="103"/>
      <c r="O62" s="103"/>
      <c r="P62" s="103" t="s">
        <v>101</v>
      </c>
      <c r="Q62" t="str">
        <f>B53</f>
        <v>ａｓ ｏｎｅ 　A</v>
      </c>
      <c r="R62" s="103"/>
      <c r="T62" s="103"/>
      <c r="U62" s="103"/>
      <c r="V62" s="103"/>
      <c r="W62" s="103" t="str">
        <f>Q53</f>
        <v>大志で～</v>
      </c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M62" s="238"/>
    </row>
    <row r="63" spans="1:65" x14ac:dyDescent="0.2">
      <c r="B63" s="116"/>
      <c r="C63" s="103"/>
      <c r="D63" s="103"/>
      <c r="E63" s="103"/>
      <c r="F63" s="103"/>
      <c r="G63" s="103">
        <v>15</v>
      </c>
      <c r="H63" s="117" t="s">
        <v>34</v>
      </c>
      <c r="I63" s="103">
        <v>13</v>
      </c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>
        <v>13</v>
      </c>
      <c r="V63" s="117" t="s">
        <v>34</v>
      </c>
      <c r="W63" s="103">
        <v>15</v>
      </c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M63" s="238"/>
    </row>
    <row r="64" spans="1:65" x14ac:dyDescent="0.2">
      <c r="B64" s="116"/>
      <c r="C64" s="103"/>
      <c r="D64" s="103"/>
      <c r="E64" s="103">
        <v>1</v>
      </c>
      <c r="F64" s="103"/>
      <c r="G64" s="103">
        <v>14</v>
      </c>
      <c r="H64" s="117" t="s">
        <v>34</v>
      </c>
      <c r="I64" s="103">
        <v>16</v>
      </c>
      <c r="J64" s="103"/>
      <c r="K64" s="103">
        <v>2</v>
      </c>
      <c r="L64" s="103"/>
      <c r="M64" s="103"/>
      <c r="N64" s="103"/>
      <c r="O64" s="103"/>
      <c r="P64" s="103"/>
      <c r="Q64" s="103"/>
      <c r="R64" s="103"/>
      <c r="S64" s="103">
        <v>0</v>
      </c>
      <c r="T64" s="103"/>
      <c r="U64" s="103">
        <v>12</v>
      </c>
      <c r="V64" s="117" t="s">
        <v>34</v>
      </c>
      <c r="W64" s="103">
        <v>15</v>
      </c>
      <c r="X64" s="103"/>
      <c r="Y64" s="103">
        <v>2</v>
      </c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M64" s="238"/>
    </row>
    <row r="65" spans="1:65" ht="14.4" x14ac:dyDescent="0.2">
      <c r="B65" s="116"/>
      <c r="C65" s="118"/>
      <c r="D65" s="118"/>
      <c r="E65" s="118"/>
      <c r="F65" s="118"/>
      <c r="G65" s="118">
        <v>12</v>
      </c>
      <c r="H65" s="118" t="s">
        <v>34</v>
      </c>
      <c r="I65" s="103">
        <v>15</v>
      </c>
      <c r="J65" s="103"/>
      <c r="K65" s="406"/>
      <c r="L65" s="406"/>
      <c r="M65" s="118"/>
      <c r="N65" s="118"/>
      <c r="O65" s="118"/>
      <c r="P65" s="118"/>
      <c r="Q65" s="118"/>
      <c r="R65" s="118"/>
      <c r="S65" s="103"/>
      <c r="T65" s="103"/>
      <c r="U65" s="103"/>
      <c r="V65" s="117" t="s">
        <v>34</v>
      </c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M65" s="238"/>
    </row>
    <row r="66" spans="1:65" ht="13.8" thickBot="1" x14ac:dyDescent="0.25">
      <c r="B66" s="119"/>
      <c r="C66" s="120"/>
      <c r="D66" s="120"/>
      <c r="E66" s="120"/>
      <c r="F66" s="120"/>
      <c r="G66" s="120"/>
      <c r="H66" s="120"/>
      <c r="I66" s="120"/>
      <c r="J66" s="120"/>
      <c r="K66" s="407"/>
      <c r="L66" s="407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  <c r="BH66" s="120"/>
      <c r="BI66" s="120"/>
      <c r="BJ66" s="120"/>
      <c r="BK66" s="120"/>
      <c r="BL66" s="239"/>
      <c r="BM66" s="240"/>
    </row>
    <row r="67" spans="1:65" ht="13.8" thickBot="1" x14ac:dyDescent="0.25"/>
    <row r="68" spans="1:65" ht="14.25" customHeight="1" thickTop="1" x14ac:dyDescent="0.2">
      <c r="A68" s="32" t="str">
        <f>$A$3</f>
        <v>チーム名</v>
      </c>
      <c r="B68" s="368" t="str">
        <f>$B$3</f>
        <v>甚目寺☆星</v>
      </c>
      <c r="C68" s="369"/>
      <c r="D68" s="369"/>
      <c r="E68" s="369"/>
      <c r="F68" s="369"/>
      <c r="G68" s="370"/>
      <c r="H68" s="368" t="str">
        <f>$H$3</f>
        <v>ＲＩＳＥ</v>
      </c>
      <c r="I68" s="369"/>
      <c r="J68" s="369"/>
      <c r="K68" s="369"/>
      <c r="L68" s="369"/>
      <c r="M68" s="370"/>
      <c r="N68" s="368" t="str">
        <f>$N$3</f>
        <v>ａｓ ｏｎｅ 　A</v>
      </c>
      <c r="O68" s="369"/>
      <c r="P68" s="369"/>
      <c r="Q68" s="369"/>
      <c r="R68" s="369"/>
      <c r="S68" s="370"/>
      <c r="T68" s="368" t="str">
        <f>$T$3</f>
        <v>大志で～</v>
      </c>
      <c r="U68" s="369"/>
      <c r="V68" s="369"/>
      <c r="W68" s="369"/>
      <c r="X68" s="369"/>
      <c r="Y68" s="370"/>
    </row>
    <row r="69" spans="1:65" ht="13.8" thickBot="1" x14ac:dyDescent="0.25">
      <c r="A69" s="33" t="s">
        <v>88</v>
      </c>
      <c r="B69" s="361">
        <f>$BU$4</f>
        <v>4</v>
      </c>
      <c r="C69" s="362"/>
      <c r="D69" s="362"/>
      <c r="E69" s="362"/>
      <c r="F69" s="362"/>
      <c r="G69" s="367"/>
      <c r="H69" s="361">
        <f>$BU$8</f>
        <v>2</v>
      </c>
      <c r="I69" s="362"/>
      <c r="J69" s="362"/>
      <c r="K69" s="362"/>
      <c r="L69" s="362"/>
      <c r="M69" s="367"/>
      <c r="N69" s="361">
        <f>$BU12</f>
        <v>1</v>
      </c>
      <c r="O69" s="362"/>
      <c r="P69" s="362"/>
      <c r="Q69" s="362"/>
      <c r="R69" s="362"/>
      <c r="S69" s="367"/>
      <c r="T69" s="361">
        <f>$BU16</f>
        <v>3</v>
      </c>
      <c r="U69" s="362"/>
      <c r="V69" s="362"/>
      <c r="W69" s="362"/>
      <c r="X69" s="362"/>
      <c r="Y69" s="367"/>
    </row>
    <row r="70" spans="1:65" ht="13.8" thickTop="1" x14ac:dyDescent="0.2"/>
  </sheetData>
  <mergeCells count="298">
    <mergeCell ref="B69:G69"/>
    <mergeCell ref="H69:M69"/>
    <mergeCell ref="N69:S69"/>
    <mergeCell ref="T69:Y69"/>
    <mergeCell ref="K57:L57"/>
    <mergeCell ref="K58:L58"/>
    <mergeCell ref="B68:G68"/>
    <mergeCell ref="H68:M68"/>
    <mergeCell ref="N68:S68"/>
    <mergeCell ref="T68:Y68"/>
    <mergeCell ref="K65:L65"/>
    <mergeCell ref="K66:L66"/>
    <mergeCell ref="E53:J53"/>
    <mergeCell ref="T53:Y53"/>
    <mergeCell ref="AL49:AQ49"/>
    <mergeCell ref="AR49:AW49"/>
    <mergeCell ref="AX49:BC49"/>
    <mergeCell ref="BD49:BI49"/>
    <mergeCell ref="B50:G50"/>
    <mergeCell ref="H50:M50"/>
    <mergeCell ref="N50:S50"/>
    <mergeCell ref="T50:Y50"/>
    <mergeCell ref="Z50:AE50"/>
    <mergeCell ref="AF50:AK50"/>
    <mergeCell ref="B49:G49"/>
    <mergeCell ref="H49:M49"/>
    <mergeCell ref="N49:S49"/>
    <mergeCell ref="T49:Y49"/>
    <mergeCell ref="Z49:AE49"/>
    <mergeCell ref="AF49:AK49"/>
    <mergeCell ref="B40:B43"/>
    <mergeCell ref="H40:H43"/>
    <mergeCell ref="N40:N43"/>
    <mergeCell ref="T40:T43"/>
    <mergeCell ref="Z40:Z43"/>
    <mergeCell ref="AL50:AQ50"/>
    <mergeCell ref="AR50:AW50"/>
    <mergeCell ref="AX50:BC50"/>
    <mergeCell ref="BD50:BI50"/>
    <mergeCell ref="AF40:AF43"/>
    <mergeCell ref="BJ44:BK44"/>
    <mergeCell ref="BL44:BN44"/>
    <mergeCell ref="BL40:BL43"/>
    <mergeCell ref="BM40:BM43"/>
    <mergeCell ref="BN40:BN43"/>
    <mergeCell ref="BO40:BO43"/>
    <mergeCell ref="BP40:BP43"/>
    <mergeCell ref="BQ40:BQ43"/>
    <mergeCell ref="AL40:AL43"/>
    <mergeCell ref="AR40:AR43"/>
    <mergeCell ref="AX40:AX43"/>
    <mergeCell ref="BD40:BD43"/>
    <mergeCell ref="BJ40:BJ43"/>
    <mergeCell ref="BK40:BK43"/>
    <mergeCell ref="BS36:BS39"/>
    <mergeCell ref="BT36:BT39"/>
    <mergeCell ref="BU36:BU39"/>
    <mergeCell ref="A37:A39"/>
    <mergeCell ref="BK36:BK39"/>
    <mergeCell ref="BL36:BL39"/>
    <mergeCell ref="BM36:BM39"/>
    <mergeCell ref="BN36:BN39"/>
    <mergeCell ref="BO36:BO39"/>
    <mergeCell ref="BP36:BP39"/>
    <mergeCell ref="AF36:AF39"/>
    <mergeCell ref="AL36:AL39"/>
    <mergeCell ref="AR36:AR39"/>
    <mergeCell ref="AX36:AX39"/>
    <mergeCell ref="BD36:BD39"/>
    <mergeCell ref="BJ36:BJ39"/>
    <mergeCell ref="BR40:BR43"/>
    <mergeCell ref="BS40:BS43"/>
    <mergeCell ref="BT40:BT43"/>
    <mergeCell ref="BU40:BU43"/>
    <mergeCell ref="A41:A43"/>
    <mergeCell ref="A33:A35"/>
    <mergeCell ref="B36:B39"/>
    <mergeCell ref="H36:H39"/>
    <mergeCell ref="N36:N39"/>
    <mergeCell ref="T36:T39"/>
    <mergeCell ref="Z36:Z39"/>
    <mergeCell ref="BL32:BL35"/>
    <mergeCell ref="BM32:BM35"/>
    <mergeCell ref="BN32:BN35"/>
    <mergeCell ref="AL32:AL35"/>
    <mergeCell ref="AR32:AR35"/>
    <mergeCell ref="AX32:AX35"/>
    <mergeCell ref="BD32:BD35"/>
    <mergeCell ref="BJ32:BJ35"/>
    <mergeCell ref="BK32:BK35"/>
    <mergeCell ref="B32:B35"/>
    <mergeCell ref="H32:H35"/>
    <mergeCell ref="BQ36:BQ39"/>
    <mergeCell ref="BR36:BR39"/>
    <mergeCell ref="BQ28:BQ31"/>
    <mergeCell ref="BR28:BR31"/>
    <mergeCell ref="BS28:BS31"/>
    <mergeCell ref="BT28:BT31"/>
    <mergeCell ref="BU28:BU31"/>
    <mergeCell ref="BR32:BR35"/>
    <mergeCell ref="BS32:BS35"/>
    <mergeCell ref="BT32:BT35"/>
    <mergeCell ref="BU32:BU35"/>
    <mergeCell ref="BQ32:BQ35"/>
    <mergeCell ref="BO28:BO31"/>
    <mergeCell ref="BP28:BP31"/>
    <mergeCell ref="AF28:AF31"/>
    <mergeCell ref="AL28:AQ31"/>
    <mergeCell ref="AR28:AR31"/>
    <mergeCell ref="AX28:AX31"/>
    <mergeCell ref="BD28:BD31"/>
    <mergeCell ref="BJ28:BJ31"/>
    <mergeCell ref="N32:N35"/>
    <mergeCell ref="T32:T35"/>
    <mergeCell ref="Z32:Z35"/>
    <mergeCell ref="AF32:AF35"/>
    <mergeCell ref="BO32:BO35"/>
    <mergeCell ref="BP32:BP35"/>
    <mergeCell ref="A25:A27"/>
    <mergeCell ref="B28:B31"/>
    <mergeCell ref="H28:H31"/>
    <mergeCell ref="N28:N31"/>
    <mergeCell ref="T28:T31"/>
    <mergeCell ref="Z28:Z31"/>
    <mergeCell ref="BL24:BL27"/>
    <mergeCell ref="BM24:BM27"/>
    <mergeCell ref="BN24:BN27"/>
    <mergeCell ref="AL24:AL27"/>
    <mergeCell ref="AR24:AR27"/>
    <mergeCell ref="AX24:AX27"/>
    <mergeCell ref="BD24:BD27"/>
    <mergeCell ref="BJ24:BJ27"/>
    <mergeCell ref="BK24:BK27"/>
    <mergeCell ref="B24:B27"/>
    <mergeCell ref="H24:H27"/>
    <mergeCell ref="A29:A31"/>
    <mergeCell ref="BK28:BK31"/>
    <mergeCell ref="BL28:BL31"/>
    <mergeCell ref="BM28:BM31"/>
    <mergeCell ref="BN28:BN31"/>
    <mergeCell ref="BQ20:BQ23"/>
    <mergeCell ref="BR20:BR23"/>
    <mergeCell ref="BS20:BS23"/>
    <mergeCell ref="BT20:BT23"/>
    <mergeCell ref="BU20:BU23"/>
    <mergeCell ref="BR24:BR27"/>
    <mergeCell ref="BS24:BS27"/>
    <mergeCell ref="BT24:BT27"/>
    <mergeCell ref="BU24:BU27"/>
    <mergeCell ref="BQ24:BQ27"/>
    <mergeCell ref="BO20:BO23"/>
    <mergeCell ref="BP20:BP23"/>
    <mergeCell ref="AF20:AF23"/>
    <mergeCell ref="AL20:AL23"/>
    <mergeCell ref="AR20:AR23"/>
    <mergeCell ref="AX20:AX23"/>
    <mergeCell ref="BD20:BD23"/>
    <mergeCell ref="BJ20:BJ23"/>
    <mergeCell ref="N24:N27"/>
    <mergeCell ref="T24:T27"/>
    <mergeCell ref="Z24:Z27"/>
    <mergeCell ref="AF24:AK27"/>
    <mergeCell ref="BO24:BO27"/>
    <mergeCell ref="BP24:BP27"/>
    <mergeCell ref="A17:A19"/>
    <mergeCell ref="B20:B23"/>
    <mergeCell ref="H20:H23"/>
    <mergeCell ref="N20:N23"/>
    <mergeCell ref="T20:T23"/>
    <mergeCell ref="Z20:AE23"/>
    <mergeCell ref="BL16:BL19"/>
    <mergeCell ref="BM16:BM19"/>
    <mergeCell ref="BN16:BN19"/>
    <mergeCell ref="AL16:AL19"/>
    <mergeCell ref="AR16:AR19"/>
    <mergeCell ref="AX16:AX19"/>
    <mergeCell ref="BD16:BD19"/>
    <mergeCell ref="BJ16:BJ19"/>
    <mergeCell ref="BK16:BK19"/>
    <mergeCell ref="B16:B19"/>
    <mergeCell ref="H16:H19"/>
    <mergeCell ref="A21:A23"/>
    <mergeCell ref="BK20:BK23"/>
    <mergeCell ref="BL20:BL23"/>
    <mergeCell ref="BM20:BM23"/>
    <mergeCell ref="BN20:BN23"/>
    <mergeCell ref="BQ12:BQ15"/>
    <mergeCell ref="BR12:BR15"/>
    <mergeCell ref="BS12:BS15"/>
    <mergeCell ref="BT12:BT15"/>
    <mergeCell ref="BU12:BU15"/>
    <mergeCell ref="BR16:BR19"/>
    <mergeCell ref="BS16:BS19"/>
    <mergeCell ref="BT16:BT19"/>
    <mergeCell ref="BU16:BU19"/>
    <mergeCell ref="BQ16:BQ19"/>
    <mergeCell ref="BO12:BO15"/>
    <mergeCell ref="BP12:BP15"/>
    <mergeCell ref="AF12:AF15"/>
    <mergeCell ref="AL12:AL15"/>
    <mergeCell ref="AR12:AR15"/>
    <mergeCell ref="AX12:AX15"/>
    <mergeCell ref="BD12:BD15"/>
    <mergeCell ref="BJ12:BJ15"/>
    <mergeCell ref="N16:N19"/>
    <mergeCell ref="T16:Y19"/>
    <mergeCell ref="Z16:Z19"/>
    <mergeCell ref="AF16:AF19"/>
    <mergeCell ref="BO16:BO19"/>
    <mergeCell ref="BP16:BP19"/>
    <mergeCell ref="BO8:BO11"/>
    <mergeCell ref="BP8:BP11"/>
    <mergeCell ref="BQ8:BQ11"/>
    <mergeCell ref="AL8:AL11"/>
    <mergeCell ref="AR8:AR11"/>
    <mergeCell ref="AX8:AX11"/>
    <mergeCell ref="BD8:BD11"/>
    <mergeCell ref="BJ8:BJ11"/>
    <mergeCell ref="BK8:BK11"/>
    <mergeCell ref="A9:A11"/>
    <mergeCell ref="B12:B15"/>
    <mergeCell ref="H12:H15"/>
    <mergeCell ref="N12:S15"/>
    <mergeCell ref="T12:T15"/>
    <mergeCell ref="Z12:Z15"/>
    <mergeCell ref="BL8:BL11"/>
    <mergeCell ref="BM8:BM11"/>
    <mergeCell ref="BN8:BN11"/>
    <mergeCell ref="A13:A15"/>
    <mergeCell ref="BK12:BK15"/>
    <mergeCell ref="BL12:BL15"/>
    <mergeCell ref="BM12:BM15"/>
    <mergeCell ref="BN12:BN15"/>
    <mergeCell ref="BU4:BU7"/>
    <mergeCell ref="A5:A7"/>
    <mergeCell ref="B8:B11"/>
    <mergeCell ref="H8:M11"/>
    <mergeCell ref="N8:N11"/>
    <mergeCell ref="T8:T11"/>
    <mergeCell ref="Z8:Z11"/>
    <mergeCell ref="AF8:AF11"/>
    <mergeCell ref="BM4:BM7"/>
    <mergeCell ref="BN4:BN7"/>
    <mergeCell ref="BO4:BO7"/>
    <mergeCell ref="BP4:BP7"/>
    <mergeCell ref="BQ4:BQ7"/>
    <mergeCell ref="BR4:BR7"/>
    <mergeCell ref="AR4:AR7"/>
    <mergeCell ref="AX4:AX7"/>
    <mergeCell ref="BD4:BD7"/>
    <mergeCell ref="BJ4:BJ7"/>
    <mergeCell ref="BK4:BK7"/>
    <mergeCell ref="BL4:BL7"/>
    <mergeCell ref="BR8:BR11"/>
    <mergeCell ref="BS8:BS11"/>
    <mergeCell ref="BT8:BT11"/>
    <mergeCell ref="BU8:BU11"/>
    <mergeCell ref="B4:G7"/>
    <mergeCell ref="H4:H7"/>
    <mergeCell ref="N4:N7"/>
    <mergeCell ref="T4:T7"/>
    <mergeCell ref="Z4:Z7"/>
    <mergeCell ref="AF4:AF7"/>
    <mergeCell ref="AL4:AL7"/>
    <mergeCell ref="BS4:BS7"/>
    <mergeCell ref="BT4:BT7"/>
    <mergeCell ref="BU2:BU3"/>
    <mergeCell ref="B3:G3"/>
    <mergeCell ref="H3:M3"/>
    <mergeCell ref="N3:S3"/>
    <mergeCell ref="T3:Y3"/>
    <mergeCell ref="Z3:AE3"/>
    <mergeCell ref="AF3:AK3"/>
    <mergeCell ref="AL3:AQ3"/>
    <mergeCell ref="BJ2:BL3"/>
    <mergeCell ref="BM2:BM3"/>
    <mergeCell ref="BN2:BN3"/>
    <mergeCell ref="BP2:BP3"/>
    <mergeCell ref="BQ2:BQ3"/>
    <mergeCell ref="BR2:BR3"/>
    <mergeCell ref="Z2:AE2"/>
    <mergeCell ref="AF2:AK2"/>
    <mergeCell ref="AL2:AQ2"/>
    <mergeCell ref="AR2:AW2"/>
    <mergeCell ref="AX2:BC2"/>
    <mergeCell ref="BD2:BI2"/>
    <mergeCell ref="AR3:AW3"/>
    <mergeCell ref="AX3:BC3"/>
    <mergeCell ref="BD3:BI3"/>
    <mergeCell ref="C1:G1"/>
    <mergeCell ref="H1:O1"/>
    <mergeCell ref="P1:Y1"/>
    <mergeCell ref="B2:G2"/>
    <mergeCell ref="H2:M2"/>
    <mergeCell ref="N2:S2"/>
    <mergeCell ref="T2:Y2"/>
    <mergeCell ref="BS2:BS3"/>
    <mergeCell ref="BT2:BT3"/>
  </mergeCells>
  <phoneticPr fontId="1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6824-953A-4E6E-B368-86ED3A20D43E}">
  <sheetPr>
    <tabColor rgb="FF00B0F0"/>
  </sheetPr>
  <dimension ref="A1:CB111"/>
  <sheetViews>
    <sheetView workbookViewId="0">
      <selection activeCell="BZ46" sqref="BZ46"/>
    </sheetView>
  </sheetViews>
  <sheetFormatPr defaultColWidth="9" defaultRowHeight="13.2" x14ac:dyDescent="0.2"/>
  <cols>
    <col min="1" max="1" width="9.44140625" style="126" customWidth="1"/>
    <col min="2" max="2" width="2.6640625" style="126" customWidth="1"/>
    <col min="3" max="4" width="3.109375" style="126" customWidth="1"/>
    <col min="5" max="5" width="1.6640625" style="126" customWidth="1"/>
    <col min="6" max="10" width="3.109375" style="126" customWidth="1"/>
    <col min="11" max="11" width="1.6640625" style="126" customWidth="1"/>
    <col min="12" max="16" width="3.109375" style="126" customWidth="1"/>
    <col min="17" max="17" width="1.6640625" style="126" customWidth="1"/>
    <col min="18" max="22" width="3.109375" style="126" customWidth="1"/>
    <col min="23" max="23" width="1.6640625" style="126" customWidth="1"/>
    <col min="24" max="28" width="3.109375" style="126" customWidth="1"/>
    <col min="29" max="29" width="1.6640625" style="126" customWidth="1"/>
    <col min="30" max="34" width="3.109375" style="126" customWidth="1"/>
    <col min="35" max="35" width="1.6640625" style="126" customWidth="1"/>
    <col min="36" max="37" width="3.109375" style="126" customWidth="1"/>
    <col min="38" max="40" width="3.109375" style="126" hidden="1" customWidth="1"/>
    <col min="41" max="41" width="1.6640625" style="126" hidden="1" customWidth="1"/>
    <col min="42" max="42" width="3.109375" style="126" hidden="1" customWidth="1"/>
    <col min="43" max="43" width="3" style="126" hidden="1" customWidth="1"/>
    <col min="44" max="46" width="3.109375" style="126" hidden="1" customWidth="1"/>
    <col min="47" max="47" width="1.6640625" style="126" hidden="1" customWidth="1"/>
    <col min="48" max="52" width="3.109375" style="126" hidden="1" customWidth="1"/>
    <col min="53" max="53" width="1.6640625" style="126" hidden="1" customWidth="1"/>
    <col min="54" max="58" width="3.109375" style="126" hidden="1" customWidth="1"/>
    <col min="59" max="59" width="1.6640625" style="126" hidden="1" customWidth="1"/>
    <col min="60" max="61" width="3.109375" style="126" hidden="1" customWidth="1"/>
    <col min="62" max="62" width="2.6640625" style="126" customWidth="1"/>
    <col min="63" max="63" width="0.77734375" style="126" customWidth="1"/>
    <col min="64" max="64" width="2.6640625" style="126" customWidth="1"/>
    <col min="65" max="65" width="3" style="126" customWidth="1"/>
    <col min="66" max="66" width="3.21875" style="126" customWidth="1"/>
    <col min="67" max="67" width="0.77734375" style="126" customWidth="1"/>
    <col min="68" max="68" width="2.77734375" style="126" customWidth="1"/>
    <col min="69" max="69" width="14.109375" style="126" customWidth="1"/>
    <col min="70" max="70" width="4" style="126" customWidth="1"/>
    <col min="71" max="71" width="4.109375" style="126" customWidth="1"/>
    <col min="72" max="72" width="5.88671875" style="126" customWidth="1"/>
    <col min="73" max="73" width="4.6640625" style="126" customWidth="1"/>
    <col min="74" max="77" width="0" style="126" hidden="1" customWidth="1"/>
    <col min="78" max="257" width="9" style="126"/>
    <col min="258" max="258" width="9.44140625" style="126" customWidth="1"/>
    <col min="259" max="259" width="2.6640625" style="126" customWidth="1"/>
    <col min="260" max="261" width="3.109375" style="126" customWidth="1"/>
    <col min="262" max="262" width="1.6640625" style="126" customWidth="1"/>
    <col min="263" max="267" width="3.109375" style="126" customWidth="1"/>
    <col min="268" max="268" width="1.6640625" style="126" customWidth="1"/>
    <col min="269" max="273" width="3.109375" style="126" customWidth="1"/>
    <col min="274" max="274" width="1.6640625" style="126" customWidth="1"/>
    <col min="275" max="279" width="3.109375" style="126" customWidth="1"/>
    <col min="280" max="280" width="1.6640625" style="126" customWidth="1"/>
    <col min="281" max="285" width="3.109375" style="126" customWidth="1"/>
    <col min="286" max="286" width="1.6640625" style="126" customWidth="1"/>
    <col min="287" max="291" width="3.109375" style="126" customWidth="1"/>
    <col min="292" max="292" width="1.6640625" style="126" customWidth="1"/>
    <col min="293" max="297" width="3.109375" style="126" customWidth="1"/>
    <col min="298" max="298" width="1.6640625" style="126" customWidth="1"/>
    <col min="299" max="303" width="3.109375" style="126" customWidth="1"/>
    <col min="304" max="304" width="1.6640625" style="126" customWidth="1"/>
    <col min="305" max="309" width="3.109375" style="126" customWidth="1"/>
    <col min="310" max="310" width="1.6640625" style="126" customWidth="1"/>
    <col min="311" max="315" width="3.109375" style="126" customWidth="1"/>
    <col min="316" max="316" width="1.6640625" style="126" customWidth="1"/>
    <col min="317" max="318" width="3.109375" style="126" customWidth="1"/>
    <col min="319" max="319" width="2.6640625" style="126" customWidth="1"/>
    <col min="320" max="320" width="0.77734375" style="126" customWidth="1"/>
    <col min="321" max="321" width="2.21875" style="126" customWidth="1"/>
    <col min="322" max="322" width="3.21875" style="126" customWidth="1"/>
    <col min="323" max="323" width="0.77734375" style="126" customWidth="1"/>
    <col min="324" max="324" width="2.77734375" style="126" customWidth="1"/>
    <col min="325" max="325" width="5.88671875" style="126" customWidth="1"/>
    <col min="326" max="326" width="4" style="126" customWidth="1"/>
    <col min="327" max="327" width="3.6640625" style="126" customWidth="1"/>
    <col min="328" max="328" width="5.88671875" style="126" customWidth="1"/>
    <col min="329" max="329" width="4.6640625" style="126" customWidth="1"/>
    <col min="330" max="513" width="9" style="126"/>
    <col min="514" max="514" width="9.44140625" style="126" customWidth="1"/>
    <col min="515" max="515" width="2.6640625" style="126" customWidth="1"/>
    <col min="516" max="517" width="3.109375" style="126" customWidth="1"/>
    <col min="518" max="518" width="1.6640625" style="126" customWidth="1"/>
    <col min="519" max="523" width="3.109375" style="126" customWidth="1"/>
    <col min="524" max="524" width="1.6640625" style="126" customWidth="1"/>
    <col min="525" max="529" width="3.109375" style="126" customWidth="1"/>
    <col min="530" max="530" width="1.6640625" style="126" customWidth="1"/>
    <col min="531" max="535" width="3.109375" style="126" customWidth="1"/>
    <col min="536" max="536" width="1.6640625" style="126" customWidth="1"/>
    <col min="537" max="541" width="3.109375" style="126" customWidth="1"/>
    <col min="542" max="542" width="1.6640625" style="126" customWidth="1"/>
    <col min="543" max="547" width="3.109375" style="126" customWidth="1"/>
    <col min="548" max="548" width="1.6640625" style="126" customWidth="1"/>
    <col min="549" max="553" width="3.109375" style="126" customWidth="1"/>
    <col min="554" max="554" width="1.6640625" style="126" customWidth="1"/>
    <col min="555" max="559" width="3.109375" style="126" customWidth="1"/>
    <col min="560" max="560" width="1.6640625" style="126" customWidth="1"/>
    <col min="561" max="565" width="3.109375" style="126" customWidth="1"/>
    <col min="566" max="566" width="1.6640625" style="126" customWidth="1"/>
    <col min="567" max="571" width="3.109375" style="126" customWidth="1"/>
    <col min="572" max="572" width="1.6640625" style="126" customWidth="1"/>
    <col min="573" max="574" width="3.109375" style="126" customWidth="1"/>
    <col min="575" max="575" width="2.6640625" style="126" customWidth="1"/>
    <col min="576" max="576" width="0.77734375" style="126" customWidth="1"/>
    <col min="577" max="577" width="2.21875" style="126" customWidth="1"/>
    <col min="578" max="578" width="3.21875" style="126" customWidth="1"/>
    <col min="579" max="579" width="0.77734375" style="126" customWidth="1"/>
    <col min="580" max="580" width="2.77734375" style="126" customWidth="1"/>
    <col min="581" max="581" width="5.88671875" style="126" customWidth="1"/>
    <col min="582" max="582" width="4" style="126" customWidth="1"/>
    <col min="583" max="583" width="3.6640625" style="126" customWidth="1"/>
    <col min="584" max="584" width="5.88671875" style="126" customWidth="1"/>
    <col min="585" max="585" width="4.6640625" style="126" customWidth="1"/>
    <col min="586" max="769" width="9" style="126"/>
    <col min="770" max="770" width="9.44140625" style="126" customWidth="1"/>
    <col min="771" max="771" width="2.6640625" style="126" customWidth="1"/>
    <col min="772" max="773" width="3.109375" style="126" customWidth="1"/>
    <col min="774" max="774" width="1.6640625" style="126" customWidth="1"/>
    <col min="775" max="779" width="3.109375" style="126" customWidth="1"/>
    <col min="780" max="780" width="1.6640625" style="126" customWidth="1"/>
    <col min="781" max="785" width="3.109375" style="126" customWidth="1"/>
    <col min="786" max="786" width="1.6640625" style="126" customWidth="1"/>
    <col min="787" max="791" width="3.109375" style="126" customWidth="1"/>
    <col min="792" max="792" width="1.6640625" style="126" customWidth="1"/>
    <col min="793" max="797" width="3.109375" style="126" customWidth="1"/>
    <col min="798" max="798" width="1.6640625" style="126" customWidth="1"/>
    <col min="799" max="803" width="3.109375" style="126" customWidth="1"/>
    <col min="804" max="804" width="1.6640625" style="126" customWidth="1"/>
    <col min="805" max="809" width="3.109375" style="126" customWidth="1"/>
    <col min="810" max="810" width="1.6640625" style="126" customWidth="1"/>
    <col min="811" max="815" width="3.109375" style="126" customWidth="1"/>
    <col min="816" max="816" width="1.6640625" style="126" customWidth="1"/>
    <col min="817" max="821" width="3.109375" style="126" customWidth="1"/>
    <col min="822" max="822" width="1.6640625" style="126" customWidth="1"/>
    <col min="823" max="827" width="3.109375" style="126" customWidth="1"/>
    <col min="828" max="828" width="1.6640625" style="126" customWidth="1"/>
    <col min="829" max="830" width="3.109375" style="126" customWidth="1"/>
    <col min="831" max="831" width="2.6640625" style="126" customWidth="1"/>
    <col min="832" max="832" width="0.77734375" style="126" customWidth="1"/>
    <col min="833" max="833" width="2.21875" style="126" customWidth="1"/>
    <col min="834" max="834" width="3.21875" style="126" customWidth="1"/>
    <col min="835" max="835" width="0.77734375" style="126" customWidth="1"/>
    <col min="836" max="836" width="2.77734375" style="126" customWidth="1"/>
    <col min="837" max="837" width="5.88671875" style="126" customWidth="1"/>
    <col min="838" max="838" width="4" style="126" customWidth="1"/>
    <col min="839" max="839" width="3.6640625" style="126" customWidth="1"/>
    <col min="840" max="840" width="5.88671875" style="126" customWidth="1"/>
    <col min="841" max="841" width="4.6640625" style="126" customWidth="1"/>
    <col min="842" max="1025" width="9" style="126"/>
    <col min="1026" max="1026" width="9.44140625" style="126" customWidth="1"/>
    <col min="1027" max="1027" width="2.6640625" style="126" customWidth="1"/>
    <col min="1028" max="1029" width="3.109375" style="126" customWidth="1"/>
    <col min="1030" max="1030" width="1.6640625" style="126" customWidth="1"/>
    <col min="1031" max="1035" width="3.109375" style="126" customWidth="1"/>
    <col min="1036" max="1036" width="1.6640625" style="126" customWidth="1"/>
    <col min="1037" max="1041" width="3.109375" style="126" customWidth="1"/>
    <col min="1042" max="1042" width="1.6640625" style="126" customWidth="1"/>
    <col min="1043" max="1047" width="3.109375" style="126" customWidth="1"/>
    <col min="1048" max="1048" width="1.6640625" style="126" customWidth="1"/>
    <col min="1049" max="1053" width="3.109375" style="126" customWidth="1"/>
    <col min="1054" max="1054" width="1.6640625" style="126" customWidth="1"/>
    <col min="1055" max="1059" width="3.109375" style="126" customWidth="1"/>
    <col min="1060" max="1060" width="1.6640625" style="126" customWidth="1"/>
    <col min="1061" max="1065" width="3.109375" style="126" customWidth="1"/>
    <col min="1066" max="1066" width="1.6640625" style="126" customWidth="1"/>
    <col min="1067" max="1071" width="3.109375" style="126" customWidth="1"/>
    <col min="1072" max="1072" width="1.6640625" style="126" customWidth="1"/>
    <col min="1073" max="1077" width="3.109375" style="126" customWidth="1"/>
    <col min="1078" max="1078" width="1.6640625" style="126" customWidth="1"/>
    <col min="1079" max="1083" width="3.109375" style="126" customWidth="1"/>
    <col min="1084" max="1084" width="1.6640625" style="126" customWidth="1"/>
    <col min="1085" max="1086" width="3.109375" style="126" customWidth="1"/>
    <col min="1087" max="1087" width="2.6640625" style="126" customWidth="1"/>
    <col min="1088" max="1088" width="0.77734375" style="126" customWidth="1"/>
    <col min="1089" max="1089" width="2.21875" style="126" customWidth="1"/>
    <col min="1090" max="1090" width="3.21875" style="126" customWidth="1"/>
    <col min="1091" max="1091" width="0.77734375" style="126" customWidth="1"/>
    <col min="1092" max="1092" width="2.77734375" style="126" customWidth="1"/>
    <col min="1093" max="1093" width="5.88671875" style="126" customWidth="1"/>
    <col min="1094" max="1094" width="4" style="126" customWidth="1"/>
    <col min="1095" max="1095" width="3.6640625" style="126" customWidth="1"/>
    <col min="1096" max="1096" width="5.88671875" style="126" customWidth="1"/>
    <col min="1097" max="1097" width="4.6640625" style="126" customWidth="1"/>
    <col min="1098" max="1281" width="9" style="126"/>
    <col min="1282" max="1282" width="9.44140625" style="126" customWidth="1"/>
    <col min="1283" max="1283" width="2.6640625" style="126" customWidth="1"/>
    <col min="1284" max="1285" width="3.109375" style="126" customWidth="1"/>
    <col min="1286" max="1286" width="1.6640625" style="126" customWidth="1"/>
    <col min="1287" max="1291" width="3.109375" style="126" customWidth="1"/>
    <col min="1292" max="1292" width="1.6640625" style="126" customWidth="1"/>
    <col min="1293" max="1297" width="3.109375" style="126" customWidth="1"/>
    <col min="1298" max="1298" width="1.6640625" style="126" customWidth="1"/>
    <col min="1299" max="1303" width="3.109375" style="126" customWidth="1"/>
    <col min="1304" max="1304" width="1.6640625" style="126" customWidth="1"/>
    <col min="1305" max="1309" width="3.109375" style="126" customWidth="1"/>
    <col min="1310" max="1310" width="1.6640625" style="126" customWidth="1"/>
    <col min="1311" max="1315" width="3.109375" style="126" customWidth="1"/>
    <col min="1316" max="1316" width="1.6640625" style="126" customWidth="1"/>
    <col min="1317" max="1321" width="3.109375" style="126" customWidth="1"/>
    <col min="1322" max="1322" width="1.6640625" style="126" customWidth="1"/>
    <col min="1323" max="1327" width="3.109375" style="126" customWidth="1"/>
    <col min="1328" max="1328" width="1.6640625" style="126" customWidth="1"/>
    <col min="1329" max="1333" width="3.109375" style="126" customWidth="1"/>
    <col min="1334" max="1334" width="1.6640625" style="126" customWidth="1"/>
    <col min="1335" max="1339" width="3.109375" style="126" customWidth="1"/>
    <col min="1340" max="1340" width="1.6640625" style="126" customWidth="1"/>
    <col min="1341" max="1342" width="3.109375" style="126" customWidth="1"/>
    <col min="1343" max="1343" width="2.6640625" style="126" customWidth="1"/>
    <col min="1344" max="1344" width="0.77734375" style="126" customWidth="1"/>
    <col min="1345" max="1345" width="2.21875" style="126" customWidth="1"/>
    <col min="1346" max="1346" width="3.21875" style="126" customWidth="1"/>
    <col min="1347" max="1347" width="0.77734375" style="126" customWidth="1"/>
    <col min="1348" max="1348" width="2.77734375" style="126" customWidth="1"/>
    <col min="1349" max="1349" width="5.88671875" style="126" customWidth="1"/>
    <col min="1350" max="1350" width="4" style="126" customWidth="1"/>
    <col min="1351" max="1351" width="3.6640625" style="126" customWidth="1"/>
    <col min="1352" max="1352" width="5.88671875" style="126" customWidth="1"/>
    <col min="1353" max="1353" width="4.6640625" style="126" customWidth="1"/>
    <col min="1354" max="1537" width="9" style="126"/>
    <col min="1538" max="1538" width="9.44140625" style="126" customWidth="1"/>
    <col min="1539" max="1539" width="2.6640625" style="126" customWidth="1"/>
    <col min="1540" max="1541" width="3.109375" style="126" customWidth="1"/>
    <col min="1542" max="1542" width="1.6640625" style="126" customWidth="1"/>
    <col min="1543" max="1547" width="3.109375" style="126" customWidth="1"/>
    <col min="1548" max="1548" width="1.6640625" style="126" customWidth="1"/>
    <col min="1549" max="1553" width="3.109375" style="126" customWidth="1"/>
    <col min="1554" max="1554" width="1.6640625" style="126" customWidth="1"/>
    <col min="1555" max="1559" width="3.109375" style="126" customWidth="1"/>
    <col min="1560" max="1560" width="1.6640625" style="126" customWidth="1"/>
    <col min="1561" max="1565" width="3.109375" style="126" customWidth="1"/>
    <col min="1566" max="1566" width="1.6640625" style="126" customWidth="1"/>
    <col min="1567" max="1571" width="3.109375" style="126" customWidth="1"/>
    <col min="1572" max="1572" width="1.6640625" style="126" customWidth="1"/>
    <col min="1573" max="1577" width="3.109375" style="126" customWidth="1"/>
    <col min="1578" max="1578" width="1.6640625" style="126" customWidth="1"/>
    <col min="1579" max="1583" width="3.109375" style="126" customWidth="1"/>
    <col min="1584" max="1584" width="1.6640625" style="126" customWidth="1"/>
    <col min="1585" max="1589" width="3.109375" style="126" customWidth="1"/>
    <col min="1590" max="1590" width="1.6640625" style="126" customWidth="1"/>
    <col min="1591" max="1595" width="3.109375" style="126" customWidth="1"/>
    <col min="1596" max="1596" width="1.6640625" style="126" customWidth="1"/>
    <col min="1597" max="1598" width="3.109375" style="126" customWidth="1"/>
    <col min="1599" max="1599" width="2.6640625" style="126" customWidth="1"/>
    <col min="1600" max="1600" width="0.77734375" style="126" customWidth="1"/>
    <col min="1601" max="1601" width="2.21875" style="126" customWidth="1"/>
    <col min="1602" max="1602" width="3.21875" style="126" customWidth="1"/>
    <col min="1603" max="1603" width="0.77734375" style="126" customWidth="1"/>
    <col min="1604" max="1604" width="2.77734375" style="126" customWidth="1"/>
    <col min="1605" max="1605" width="5.88671875" style="126" customWidth="1"/>
    <col min="1606" max="1606" width="4" style="126" customWidth="1"/>
    <col min="1607" max="1607" width="3.6640625" style="126" customWidth="1"/>
    <col min="1608" max="1608" width="5.88671875" style="126" customWidth="1"/>
    <col min="1609" max="1609" width="4.6640625" style="126" customWidth="1"/>
    <col min="1610" max="1793" width="9" style="126"/>
    <col min="1794" max="1794" width="9.44140625" style="126" customWidth="1"/>
    <col min="1795" max="1795" width="2.6640625" style="126" customWidth="1"/>
    <col min="1796" max="1797" width="3.109375" style="126" customWidth="1"/>
    <col min="1798" max="1798" width="1.6640625" style="126" customWidth="1"/>
    <col min="1799" max="1803" width="3.109375" style="126" customWidth="1"/>
    <col min="1804" max="1804" width="1.6640625" style="126" customWidth="1"/>
    <col min="1805" max="1809" width="3.109375" style="126" customWidth="1"/>
    <col min="1810" max="1810" width="1.6640625" style="126" customWidth="1"/>
    <col min="1811" max="1815" width="3.109375" style="126" customWidth="1"/>
    <col min="1816" max="1816" width="1.6640625" style="126" customWidth="1"/>
    <col min="1817" max="1821" width="3.109375" style="126" customWidth="1"/>
    <col min="1822" max="1822" width="1.6640625" style="126" customWidth="1"/>
    <col min="1823" max="1827" width="3.109375" style="126" customWidth="1"/>
    <col min="1828" max="1828" width="1.6640625" style="126" customWidth="1"/>
    <col min="1829" max="1833" width="3.109375" style="126" customWidth="1"/>
    <col min="1834" max="1834" width="1.6640625" style="126" customWidth="1"/>
    <col min="1835" max="1839" width="3.109375" style="126" customWidth="1"/>
    <col min="1840" max="1840" width="1.6640625" style="126" customWidth="1"/>
    <col min="1841" max="1845" width="3.109375" style="126" customWidth="1"/>
    <col min="1846" max="1846" width="1.6640625" style="126" customWidth="1"/>
    <col min="1847" max="1851" width="3.109375" style="126" customWidth="1"/>
    <col min="1852" max="1852" width="1.6640625" style="126" customWidth="1"/>
    <col min="1853" max="1854" width="3.109375" style="126" customWidth="1"/>
    <col min="1855" max="1855" width="2.6640625" style="126" customWidth="1"/>
    <col min="1856" max="1856" width="0.77734375" style="126" customWidth="1"/>
    <col min="1857" max="1857" width="2.21875" style="126" customWidth="1"/>
    <col min="1858" max="1858" width="3.21875" style="126" customWidth="1"/>
    <col min="1859" max="1859" width="0.77734375" style="126" customWidth="1"/>
    <col min="1860" max="1860" width="2.77734375" style="126" customWidth="1"/>
    <col min="1861" max="1861" width="5.88671875" style="126" customWidth="1"/>
    <col min="1862" max="1862" width="4" style="126" customWidth="1"/>
    <col min="1863" max="1863" width="3.6640625" style="126" customWidth="1"/>
    <col min="1864" max="1864" width="5.88671875" style="126" customWidth="1"/>
    <col min="1865" max="1865" width="4.6640625" style="126" customWidth="1"/>
    <col min="1866" max="2049" width="9" style="126"/>
    <col min="2050" max="2050" width="9.44140625" style="126" customWidth="1"/>
    <col min="2051" max="2051" width="2.6640625" style="126" customWidth="1"/>
    <col min="2052" max="2053" width="3.109375" style="126" customWidth="1"/>
    <col min="2054" max="2054" width="1.6640625" style="126" customWidth="1"/>
    <col min="2055" max="2059" width="3.109375" style="126" customWidth="1"/>
    <col min="2060" max="2060" width="1.6640625" style="126" customWidth="1"/>
    <col min="2061" max="2065" width="3.109375" style="126" customWidth="1"/>
    <col min="2066" max="2066" width="1.6640625" style="126" customWidth="1"/>
    <col min="2067" max="2071" width="3.109375" style="126" customWidth="1"/>
    <col min="2072" max="2072" width="1.6640625" style="126" customWidth="1"/>
    <col min="2073" max="2077" width="3.109375" style="126" customWidth="1"/>
    <col min="2078" max="2078" width="1.6640625" style="126" customWidth="1"/>
    <col min="2079" max="2083" width="3.109375" style="126" customWidth="1"/>
    <col min="2084" max="2084" width="1.6640625" style="126" customWidth="1"/>
    <col min="2085" max="2089" width="3.109375" style="126" customWidth="1"/>
    <col min="2090" max="2090" width="1.6640625" style="126" customWidth="1"/>
    <col min="2091" max="2095" width="3.109375" style="126" customWidth="1"/>
    <col min="2096" max="2096" width="1.6640625" style="126" customWidth="1"/>
    <col min="2097" max="2101" width="3.109375" style="126" customWidth="1"/>
    <col min="2102" max="2102" width="1.6640625" style="126" customWidth="1"/>
    <col min="2103" max="2107" width="3.109375" style="126" customWidth="1"/>
    <col min="2108" max="2108" width="1.6640625" style="126" customWidth="1"/>
    <col min="2109" max="2110" width="3.109375" style="126" customWidth="1"/>
    <col min="2111" max="2111" width="2.6640625" style="126" customWidth="1"/>
    <col min="2112" max="2112" width="0.77734375" style="126" customWidth="1"/>
    <col min="2113" max="2113" width="2.21875" style="126" customWidth="1"/>
    <col min="2114" max="2114" width="3.21875" style="126" customWidth="1"/>
    <col min="2115" max="2115" width="0.77734375" style="126" customWidth="1"/>
    <col min="2116" max="2116" width="2.77734375" style="126" customWidth="1"/>
    <col min="2117" max="2117" width="5.88671875" style="126" customWidth="1"/>
    <col min="2118" max="2118" width="4" style="126" customWidth="1"/>
    <col min="2119" max="2119" width="3.6640625" style="126" customWidth="1"/>
    <col min="2120" max="2120" width="5.88671875" style="126" customWidth="1"/>
    <col min="2121" max="2121" width="4.6640625" style="126" customWidth="1"/>
    <col min="2122" max="2305" width="9" style="126"/>
    <col min="2306" max="2306" width="9.44140625" style="126" customWidth="1"/>
    <col min="2307" max="2307" width="2.6640625" style="126" customWidth="1"/>
    <col min="2308" max="2309" width="3.109375" style="126" customWidth="1"/>
    <col min="2310" max="2310" width="1.6640625" style="126" customWidth="1"/>
    <col min="2311" max="2315" width="3.109375" style="126" customWidth="1"/>
    <col min="2316" max="2316" width="1.6640625" style="126" customWidth="1"/>
    <col min="2317" max="2321" width="3.109375" style="126" customWidth="1"/>
    <col min="2322" max="2322" width="1.6640625" style="126" customWidth="1"/>
    <col min="2323" max="2327" width="3.109375" style="126" customWidth="1"/>
    <col min="2328" max="2328" width="1.6640625" style="126" customWidth="1"/>
    <col min="2329" max="2333" width="3.109375" style="126" customWidth="1"/>
    <col min="2334" max="2334" width="1.6640625" style="126" customWidth="1"/>
    <col min="2335" max="2339" width="3.109375" style="126" customWidth="1"/>
    <col min="2340" max="2340" width="1.6640625" style="126" customWidth="1"/>
    <col min="2341" max="2345" width="3.109375" style="126" customWidth="1"/>
    <col min="2346" max="2346" width="1.6640625" style="126" customWidth="1"/>
    <col min="2347" max="2351" width="3.109375" style="126" customWidth="1"/>
    <col min="2352" max="2352" width="1.6640625" style="126" customWidth="1"/>
    <col min="2353" max="2357" width="3.109375" style="126" customWidth="1"/>
    <col min="2358" max="2358" width="1.6640625" style="126" customWidth="1"/>
    <col min="2359" max="2363" width="3.109375" style="126" customWidth="1"/>
    <col min="2364" max="2364" width="1.6640625" style="126" customWidth="1"/>
    <col min="2365" max="2366" width="3.109375" style="126" customWidth="1"/>
    <col min="2367" max="2367" width="2.6640625" style="126" customWidth="1"/>
    <col min="2368" max="2368" width="0.77734375" style="126" customWidth="1"/>
    <col min="2369" max="2369" width="2.21875" style="126" customWidth="1"/>
    <col min="2370" max="2370" width="3.21875" style="126" customWidth="1"/>
    <col min="2371" max="2371" width="0.77734375" style="126" customWidth="1"/>
    <col min="2372" max="2372" width="2.77734375" style="126" customWidth="1"/>
    <col min="2373" max="2373" width="5.88671875" style="126" customWidth="1"/>
    <col min="2374" max="2374" width="4" style="126" customWidth="1"/>
    <col min="2375" max="2375" width="3.6640625" style="126" customWidth="1"/>
    <col min="2376" max="2376" width="5.88671875" style="126" customWidth="1"/>
    <col min="2377" max="2377" width="4.6640625" style="126" customWidth="1"/>
    <col min="2378" max="2561" width="9" style="126"/>
    <col min="2562" max="2562" width="9.44140625" style="126" customWidth="1"/>
    <col min="2563" max="2563" width="2.6640625" style="126" customWidth="1"/>
    <col min="2564" max="2565" width="3.109375" style="126" customWidth="1"/>
    <col min="2566" max="2566" width="1.6640625" style="126" customWidth="1"/>
    <col min="2567" max="2571" width="3.109375" style="126" customWidth="1"/>
    <col min="2572" max="2572" width="1.6640625" style="126" customWidth="1"/>
    <col min="2573" max="2577" width="3.109375" style="126" customWidth="1"/>
    <col min="2578" max="2578" width="1.6640625" style="126" customWidth="1"/>
    <col min="2579" max="2583" width="3.109375" style="126" customWidth="1"/>
    <col min="2584" max="2584" width="1.6640625" style="126" customWidth="1"/>
    <col min="2585" max="2589" width="3.109375" style="126" customWidth="1"/>
    <col min="2590" max="2590" width="1.6640625" style="126" customWidth="1"/>
    <col min="2591" max="2595" width="3.109375" style="126" customWidth="1"/>
    <col min="2596" max="2596" width="1.6640625" style="126" customWidth="1"/>
    <col min="2597" max="2601" width="3.109375" style="126" customWidth="1"/>
    <col min="2602" max="2602" width="1.6640625" style="126" customWidth="1"/>
    <col min="2603" max="2607" width="3.109375" style="126" customWidth="1"/>
    <col min="2608" max="2608" width="1.6640625" style="126" customWidth="1"/>
    <col min="2609" max="2613" width="3.109375" style="126" customWidth="1"/>
    <col min="2614" max="2614" width="1.6640625" style="126" customWidth="1"/>
    <col min="2615" max="2619" width="3.109375" style="126" customWidth="1"/>
    <col min="2620" max="2620" width="1.6640625" style="126" customWidth="1"/>
    <col min="2621" max="2622" width="3.109375" style="126" customWidth="1"/>
    <col min="2623" max="2623" width="2.6640625" style="126" customWidth="1"/>
    <col min="2624" max="2624" width="0.77734375" style="126" customWidth="1"/>
    <col min="2625" max="2625" width="2.21875" style="126" customWidth="1"/>
    <col min="2626" max="2626" width="3.21875" style="126" customWidth="1"/>
    <col min="2627" max="2627" width="0.77734375" style="126" customWidth="1"/>
    <col min="2628" max="2628" width="2.77734375" style="126" customWidth="1"/>
    <col min="2629" max="2629" width="5.88671875" style="126" customWidth="1"/>
    <col min="2630" max="2630" width="4" style="126" customWidth="1"/>
    <col min="2631" max="2631" width="3.6640625" style="126" customWidth="1"/>
    <col min="2632" max="2632" width="5.88671875" style="126" customWidth="1"/>
    <col min="2633" max="2633" width="4.6640625" style="126" customWidth="1"/>
    <col min="2634" max="2817" width="9" style="126"/>
    <col min="2818" max="2818" width="9.44140625" style="126" customWidth="1"/>
    <col min="2819" max="2819" width="2.6640625" style="126" customWidth="1"/>
    <col min="2820" max="2821" width="3.109375" style="126" customWidth="1"/>
    <col min="2822" max="2822" width="1.6640625" style="126" customWidth="1"/>
    <col min="2823" max="2827" width="3.109375" style="126" customWidth="1"/>
    <col min="2828" max="2828" width="1.6640625" style="126" customWidth="1"/>
    <col min="2829" max="2833" width="3.109375" style="126" customWidth="1"/>
    <col min="2834" max="2834" width="1.6640625" style="126" customWidth="1"/>
    <col min="2835" max="2839" width="3.109375" style="126" customWidth="1"/>
    <col min="2840" max="2840" width="1.6640625" style="126" customWidth="1"/>
    <col min="2841" max="2845" width="3.109375" style="126" customWidth="1"/>
    <col min="2846" max="2846" width="1.6640625" style="126" customWidth="1"/>
    <col min="2847" max="2851" width="3.109375" style="126" customWidth="1"/>
    <col min="2852" max="2852" width="1.6640625" style="126" customWidth="1"/>
    <col min="2853" max="2857" width="3.109375" style="126" customWidth="1"/>
    <col min="2858" max="2858" width="1.6640625" style="126" customWidth="1"/>
    <col min="2859" max="2863" width="3.109375" style="126" customWidth="1"/>
    <col min="2864" max="2864" width="1.6640625" style="126" customWidth="1"/>
    <col min="2865" max="2869" width="3.109375" style="126" customWidth="1"/>
    <col min="2870" max="2870" width="1.6640625" style="126" customWidth="1"/>
    <col min="2871" max="2875" width="3.109375" style="126" customWidth="1"/>
    <col min="2876" max="2876" width="1.6640625" style="126" customWidth="1"/>
    <col min="2877" max="2878" width="3.109375" style="126" customWidth="1"/>
    <col min="2879" max="2879" width="2.6640625" style="126" customWidth="1"/>
    <col min="2880" max="2880" width="0.77734375" style="126" customWidth="1"/>
    <col min="2881" max="2881" width="2.21875" style="126" customWidth="1"/>
    <col min="2882" max="2882" width="3.21875" style="126" customWidth="1"/>
    <col min="2883" max="2883" width="0.77734375" style="126" customWidth="1"/>
    <col min="2884" max="2884" width="2.77734375" style="126" customWidth="1"/>
    <col min="2885" max="2885" width="5.88671875" style="126" customWidth="1"/>
    <col min="2886" max="2886" width="4" style="126" customWidth="1"/>
    <col min="2887" max="2887" width="3.6640625" style="126" customWidth="1"/>
    <col min="2888" max="2888" width="5.88671875" style="126" customWidth="1"/>
    <col min="2889" max="2889" width="4.6640625" style="126" customWidth="1"/>
    <col min="2890" max="3073" width="9" style="126"/>
    <col min="3074" max="3074" width="9.44140625" style="126" customWidth="1"/>
    <col min="3075" max="3075" width="2.6640625" style="126" customWidth="1"/>
    <col min="3076" max="3077" width="3.109375" style="126" customWidth="1"/>
    <col min="3078" max="3078" width="1.6640625" style="126" customWidth="1"/>
    <col min="3079" max="3083" width="3.109375" style="126" customWidth="1"/>
    <col min="3084" max="3084" width="1.6640625" style="126" customWidth="1"/>
    <col min="3085" max="3089" width="3.109375" style="126" customWidth="1"/>
    <col min="3090" max="3090" width="1.6640625" style="126" customWidth="1"/>
    <col min="3091" max="3095" width="3.109375" style="126" customWidth="1"/>
    <col min="3096" max="3096" width="1.6640625" style="126" customWidth="1"/>
    <col min="3097" max="3101" width="3.109375" style="126" customWidth="1"/>
    <col min="3102" max="3102" width="1.6640625" style="126" customWidth="1"/>
    <col min="3103" max="3107" width="3.109375" style="126" customWidth="1"/>
    <col min="3108" max="3108" width="1.6640625" style="126" customWidth="1"/>
    <col min="3109" max="3113" width="3.109375" style="126" customWidth="1"/>
    <col min="3114" max="3114" width="1.6640625" style="126" customWidth="1"/>
    <col min="3115" max="3119" width="3.109375" style="126" customWidth="1"/>
    <col min="3120" max="3120" width="1.6640625" style="126" customWidth="1"/>
    <col min="3121" max="3125" width="3.109375" style="126" customWidth="1"/>
    <col min="3126" max="3126" width="1.6640625" style="126" customWidth="1"/>
    <col min="3127" max="3131" width="3.109375" style="126" customWidth="1"/>
    <col min="3132" max="3132" width="1.6640625" style="126" customWidth="1"/>
    <col min="3133" max="3134" width="3.109375" style="126" customWidth="1"/>
    <col min="3135" max="3135" width="2.6640625" style="126" customWidth="1"/>
    <col min="3136" max="3136" width="0.77734375" style="126" customWidth="1"/>
    <col min="3137" max="3137" width="2.21875" style="126" customWidth="1"/>
    <col min="3138" max="3138" width="3.21875" style="126" customWidth="1"/>
    <col min="3139" max="3139" width="0.77734375" style="126" customWidth="1"/>
    <col min="3140" max="3140" width="2.77734375" style="126" customWidth="1"/>
    <col min="3141" max="3141" width="5.88671875" style="126" customWidth="1"/>
    <col min="3142" max="3142" width="4" style="126" customWidth="1"/>
    <col min="3143" max="3143" width="3.6640625" style="126" customWidth="1"/>
    <col min="3144" max="3144" width="5.88671875" style="126" customWidth="1"/>
    <col min="3145" max="3145" width="4.6640625" style="126" customWidth="1"/>
    <col min="3146" max="3329" width="9" style="126"/>
    <col min="3330" max="3330" width="9.44140625" style="126" customWidth="1"/>
    <col min="3331" max="3331" width="2.6640625" style="126" customWidth="1"/>
    <col min="3332" max="3333" width="3.109375" style="126" customWidth="1"/>
    <col min="3334" max="3334" width="1.6640625" style="126" customWidth="1"/>
    <col min="3335" max="3339" width="3.109375" style="126" customWidth="1"/>
    <col min="3340" max="3340" width="1.6640625" style="126" customWidth="1"/>
    <col min="3341" max="3345" width="3.109375" style="126" customWidth="1"/>
    <col min="3346" max="3346" width="1.6640625" style="126" customWidth="1"/>
    <col min="3347" max="3351" width="3.109375" style="126" customWidth="1"/>
    <col min="3352" max="3352" width="1.6640625" style="126" customWidth="1"/>
    <col min="3353" max="3357" width="3.109375" style="126" customWidth="1"/>
    <col min="3358" max="3358" width="1.6640625" style="126" customWidth="1"/>
    <col min="3359" max="3363" width="3.109375" style="126" customWidth="1"/>
    <col min="3364" max="3364" width="1.6640625" style="126" customWidth="1"/>
    <col min="3365" max="3369" width="3.109375" style="126" customWidth="1"/>
    <col min="3370" max="3370" width="1.6640625" style="126" customWidth="1"/>
    <col min="3371" max="3375" width="3.109375" style="126" customWidth="1"/>
    <col min="3376" max="3376" width="1.6640625" style="126" customWidth="1"/>
    <col min="3377" max="3381" width="3.109375" style="126" customWidth="1"/>
    <col min="3382" max="3382" width="1.6640625" style="126" customWidth="1"/>
    <col min="3383" max="3387" width="3.109375" style="126" customWidth="1"/>
    <col min="3388" max="3388" width="1.6640625" style="126" customWidth="1"/>
    <col min="3389" max="3390" width="3.109375" style="126" customWidth="1"/>
    <col min="3391" max="3391" width="2.6640625" style="126" customWidth="1"/>
    <col min="3392" max="3392" width="0.77734375" style="126" customWidth="1"/>
    <col min="3393" max="3393" width="2.21875" style="126" customWidth="1"/>
    <col min="3394" max="3394" width="3.21875" style="126" customWidth="1"/>
    <col min="3395" max="3395" width="0.77734375" style="126" customWidth="1"/>
    <col min="3396" max="3396" width="2.77734375" style="126" customWidth="1"/>
    <col min="3397" max="3397" width="5.88671875" style="126" customWidth="1"/>
    <col min="3398" max="3398" width="4" style="126" customWidth="1"/>
    <col min="3399" max="3399" width="3.6640625" style="126" customWidth="1"/>
    <col min="3400" max="3400" width="5.88671875" style="126" customWidth="1"/>
    <col min="3401" max="3401" width="4.6640625" style="126" customWidth="1"/>
    <col min="3402" max="3585" width="9" style="126"/>
    <col min="3586" max="3586" width="9.44140625" style="126" customWidth="1"/>
    <col min="3587" max="3587" width="2.6640625" style="126" customWidth="1"/>
    <col min="3588" max="3589" width="3.109375" style="126" customWidth="1"/>
    <col min="3590" max="3590" width="1.6640625" style="126" customWidth="1"/>
    <col min="3591" max="3595" width="3.109375" style="126" customWidth="1"/>
    <col min="3596" max="3596" width="1.6640625" style="126" customWidth="1"/>
    <col min="3597" max="3601" width="3.109375" style="126" customWidth="1"/>
    <col min="3602" max="3602" width="1.6640625" style="126" customWidth="1"/>
    <col min="3603" max="3607" width="3.109375" style="126" customWidth="1"/>
    <col min="3608" max="3608" width="1.6640625" style="126" customWidth="1"/>
    <col min="3609" max="3613" width="3.109375" style="126" customWidth="1"/>
    <col min="3614" max="3614" width="1.6640625" style="126" customWidth="1"/>
    <col min="3615" max="3619" width="3.109375" style="126" customWidth="1"/>
    <col min="3620" max="3620" width="1.6640625" style="126" customWidth="1"/>
    <col min="3621" max="3625" width="3.109375" style="126" customWidth="1"/>
    <col min="3626" max="3626" width="1.6640625" style="126" customWidth="1"/>
    <col min="3627" max="3631" width="3.109375" style="126" customWidth="1"/>
    <col min="3632" max="3632" width="1.6640625" style="126" customWidth="1"/>
    <col min="3633" max="3637" width="3.109375" style="126" customWidth="1"/>
    <col min="3638" max="3638" width="1.6640625" style="126" customWidth="1"/>
    <col min="3639" max="3643" width="3.109375" style="126" customWidth="1"/>
    <col min="3644" max="3644" width="1.6640625" style="126" customWidth="1"/>
    <col min="3645" max="3646" width="3.109375" style="126" customWidth="1"/>
    <col min="3647" max="3647" width="2.6640625" style="126" customWidth="1"/>
    <col min="3648" max="3648" width="0.77734375" style="126" customWidth="1"/>
    <col min="3649" max="3649" width="2.21875" style="126" customWidth="1"/>
    <col min="3650" max="3650" width="3.21875" style="126" customWidth="1"/>
    <col min="3651" max="3651" width="0.77734375" style="126" customWidth="1"/>
    <col min="3652" max="3652" width="2.77734375" style="126" customWidth="1"/>
    <col min="3653" max="3653" width="5.88671875" style="126" customWidth="1"/>
    <col min="3654" max="3654" width="4" style="126" customWidth="1"/>
    <col min="3655" max="3655" width="3.6640625" style="126" customWidth="1"/>
    <col min="3656" max="3656" width="5.88671875" style="126" customWidth="1"/>
    <col min="3657" max="3657" width="4.6640625" style="126" customWidth="1"/>
    <col min="3658" max="3841" width="9" style="126"/>
    <col min="3842" max="3842" width="9.44140625" style="126" customWidth="1"/>
    <col min="3843" max="3843" width="2.6640625" style="126" customWidth="1"/>
    <col min="3844" max="3845" width="3.109375" style="126" customWidth="1"/>
    <col min="3846" max="3846" width="1.6640625" style="126" customWidth="1"/>
    <col min="3847" max="3851" width="3.109375" style="126" customWidth="1"/>
    <col min="3852" max="3852" width="1.6640625" style="126" customWidth="1"/>
    <col min="3853" max="3857" width="3.109375" style="126" customWidth="1"/>
    <col min="3858" max="3858" width="1.6640625" style="126" customWidth="1"/>
    <col min="3859" max="3863" width="3.109375" style="126" customWidth="1"/>
    <col min="3864" max="3864" width="1.6640625" style="126" customWidth="1"/>
    <col min="3865" max="3869" width="3.109375" style="126" customWidth="1"/>
    <col min="3870" max="3870" width="1.6640625" style="126" customWidth="1"/>
    <col min="3871" max="3875" width="3.109375" style="126" customWidth="1"/>
    <col min="3876" max="3876" width="1.6640625" style="126" customWidth="1"/>
    <col min="3877" max="3881" width="3.109375" style="126" customWidth="1"/>
    <col min="3882" max="3882" width="1.6640625" style="126" customWidth="1"/>
    <col min="3883" max="3887" width="3.109375" style="126" customWidth="1"/>
    <col min="3888" max="3888" width="1.6640625" style="126" customWidth="1"/>
    <col min="3889" max="3893" width="3.109375" style="126" customWidth="1"/>
    <col min="3894" max="3894" width="1.6640625" style="126" customWidth="1"/>
    <col min="3895" max="3899" width="3.109375" style="126" customWidth="1"/>
    <col min="3900" max="3900" width="1.6640625" style="126" customWidth="1"/>
    <col min="3901" max="3902" width="3.109375" style="126" customWidth="1"/>
    <col min="3903" max="3903" width="2.6640625" style="126" customWidth="1"/>
    <col min="3904" max="3904" width="0.77734375" style="126" customWidth="1"/>
    <col min="3905" max="3905" width="2.21875" style="126" customWidth="1"/>
    <col min="3906" max="3906" width="3.21875" style="126" customWidth="1"/>
    <col min="3907" max="3907" width="0.77734375" style="126" customWidth="1"/>
    <col min="3908" max="3908" width="2.77734375" style="126" customWidth="1"/>
    <col min="3909" max="3909" width="5.88671875" style="126" customWidth="1"/>
    <col min="3910" max="3910" width="4" style="126" customWidth="1"/>
    <col min="3911" max="3911" width="3.6640625" style="126" customWidth="1"/>
    <col min="3912" max="3912" width="5.88671875" style="126" customWidth="1"/>
    <col min="3913" max="3913" width="4.6640625" style="126" customWidth="1"/>
    <col min="3914" max="4097" width="9" style="126"/>
    <col min="4098" max="4098" width="9.44140625" style="126" customWidth="1"/>
    <col min="4099" max="4099" width="2.6640625" style="126" customWidth="1"/>
    <col min="4100" max="4101" width="3.109375" style="126" customWidth="1"/>
    <col min="4102" max="4102" width="1.6640625" style="126" customWidth="1"/>
    <col min="4103" max="4107" width="3.109375" style="126" customWidth="1"/>
    <col min="4108" max="4108" width="1.6640625" style="126" customWidth="1"/>
    <col min="4109" max="4113" width="3.109375" style="126" customWidth="1"/>
    <col min="4114" max="4114" width="1.6640625" style="126" customWidth="1"/>
    <col min="4115" max="4119" width="3.109375" style="126" customWidth="1"/>
    <col min="4120" max="4120" width="1.6640625" style="126" customWidth="1"/>
    <col min="4121" max="4125" width="3.109375" style="126" customWidth="1"/>
    <col min="4126" max="4126" width="1.6640625" style="126" customWidth="1"/>
    <col min="4127" max="4131" width="3.109375" style="126" customWidth="1"/>
    <col min="4132" max="4132" width="1.6640625" style="126" customWidth="1"/>
    <col min="4133" max="4137" width="3.109375" style="126" customWidth="1"/>
    <col min="4138" max="4138" width="1.6640625" style="126" customWidth="1"/>
    <col min="4139" max="4143" width="3.109375" style="126" customWidth="1"/>
    <col min="4144" max="4144" width="1.6640625" style="126" customWidth="1"/>
    <col min="4145" max="4149" width="3.109375" style="126" customWidth="1"/>
    <col min="4150" max="4150" width="1.6640625" style="126" customWidth="1"/>
    <col min="4151" max="4155" width="3.109375" style="126" customWidth="1"/>
    <col min="4156" max="4156" width="1.6640625" style="126" customWidth="1"/>
    <col min="4157" max="4158" width="3.109375" style="126" customWidth="1"/>
    <col min="4159" max="4159" width="2.6640625" style="126" customWidth="1"/>
    <col min="4160" max="4160" width="0.77734375" style="126" customWidth="1"/>
    <col min="4161" max="4161" width="2.21875" style="126" customWidth="1"/>
    <col min="4162" max="4162" width="3.21875" style="126" customWidth="1"/>
    <col min="4163" max="4163" width="0.77734375" style="126" customWidth="1"/>
    <col min="4164" max="4164" width="2.77734375" style="126" customWidth="1"/>
    <col min="4165" max="4165" width="5.88671875" style="126" customWidth="1"/>
    <col min="4166" max="4166" width="4" style="126" customWidth="1"/>
    <col min="4167" max="4167" width="3.6640625" style="126" customWidth="1"/>
    <col min="4168" max="4168" width="5.88671875" style="126" customWidth="1"/>
    <col min="4169" max="4169" width="4.6640625" style="126" customWidth="1"/>
    <col min="4170" max="4353" width="9" style="126"/>
    <col min="4354" max="4354" width="9.44140625" style="126" customWidth="1"/>
    <col min="4355" max="4355" width="2.6640625" style="126" customWidth="1"/>
    <col min="4356" max="4357" width="3.109375" style="126" customWidth="1"/>
    <col min="4358" max="4358" width="1.6640625" style="126" customWidth="1"/>
    <col min="4359" max="4363" width="3.109375" style="126" customWidth="1"/>
    <col min="4364" max="4364" width="1.6640625" style="126" customWidth="1"/>
    <col min="4365" max="4369" width="3.109375" style="126" customWidth="1"/>
    <col min="4370" max="4370" width="1.6640625" style="126" customWidth="1"/>
    <col min="4371" max="4375" width="3.109375" style="126" customWidth="1"/>
    <col min="4376" max="4376" width="1.6640625" style="126" customWidth="1"/>
    <col min="4377" max="4381" width="3.109375" style="126" customWidth="1"/>
    <col min="4382" max="4382" width="1.6640625" style="126" customWidth="1"/>
    <col min="4383" max="4387" width="3.109375" style="126" customWidth="1"/>
    <col min="4388" max="4388" width="1.6640625" style="126" customWidth="1"/>
    <col min="4389" max="4393" width="3.109375" style="126" customWidth="1"/>
    <col min="4394" max="4394" width="1.6640625" style="126" customWidth="1"/>
    <col min="4395" max="4399" width="3.109375" style="126" customWidth="1"/>
    <col min="4400" max="4400" width="1.6640625" style="126" customWidth="1"/>
    <col min="4401" max="4405" width="3.109375" style="126" customWidth="1"/>
    <col min="4406" max="4406" width="1.6640625" style="126" customWidth="1"/>
    <col min="4407" max="4411" width="3.109375" style="126" customWidth="1"/>
    <col min="4412" max="4412" width="1.6640625" style="126" customWidth="1"/>
    <col min="4413" max="4414" width="3.109375" style="126" customWidth="1"/>
    <col min="4415" max="4415" width="2.6640625" style="126" customWidth="1"/>
    <col min="4416" max="4416" width="0.77734375" style="126" customWidth="1"/>
    <col min="4417" max="4417" width="2.21875" style="126" customWidth="1"/>
    <col min="4418" max="4418" width="3.21875" style="126" customWidth="1"/>
    <col min="4419" max="4419" width="0.77734375" style="126" customWidth="1"/>
    <col min="4420" max="4420" width="2.77734375" style="126" customWidth="1"/>
    <col min="4421" max="4421" width="5.88671875" style="126" customWidth="1"/>
    <col min="4422" max="4422" width="4" style="126" customWidth="1"/>
    <col min="4423" max="4423" width="3.6640625" style="126" customWidth="1"/>
    <col min="4424" max="4424" width="5.88671875" style="126" customWidth="1"/>
    <col min="4425" max="4425" width="4.6640625" style="126" customWidth="1"/>
    <col min="4426" max="4609" width="9" style="126"/>
    <col min="4610" max="4610" width="9.44140625" style="126" customWidth="1"/>
    <col min="4611" max="4611" width="2.6640625" style="126" customWidth="1"/>
    <col min="4612" max="4613" width="3.109375" style="126" customWidth="1"/>
    <col min="4614" max="4614" width="1.6640625" style="126" customWidth="1"/>
    <col min="4615" max="4619" width="3.109375" style="126" customWidth="1"/>
    <col min="4620" max="4620" width="1.6640625" style="126" customWidth="1"/>
    <col min="4621" max="4625" width="3.109375" style="126" customWidth="1"/>
    <col min="4626" max="4626" width="1.6640625" style="126" customWidth="1"/>
    <col min="4627" max="4631" width="3.109375" style="126" customWidth="1"/>
    <col min="4632" max="4632" width="1.6640625" style="126" customWidth="1"/>
    <col min="4633" max="4637" width="3.109375" style="126" customWidth="1"/>
    <col min="4638" max="4638" width="1.6640625" style="126" customWidth="1"/>
    <col min="4639" max="4643" width="3.109375" style="126" customWidth="1"/>
    <col min="4644" max="4644" width="1.6640625" style="126" customWidth="1"/>
    <col min="4645" max="4649" width="3.109375" style="126" customWidth="1"/>
    <col min="4650" max="4650" width="1.6640625" style="126" customWidth="1"/>
    <col min="4651" max="4655" width="3.109375" style="126" customWidth="1"/>
    <col min="4656" max="4656" width="1.6640625" style="126" customWidth="1"/>
    <col min="4657" max="4661" width="3.109375" style="126" customWidth="1"/>
    <col min="4662" max="4662" width="1.6640625" style="126" customWidth="1"/>
    <col min="4663" max="4667" width="3.109375" style="126" customWidth="1"/>
    <col min="4668" max="4668" width="1.6640625" style="126" customWidth="1"/>
    <col min="4669" max="4670" width="3.109375" style="126" customWidth="1"/>
    <col min="4671" max="4671" width="2.6640625" style="126" customWidth="1"/>
    <col min="4672" max="4672" width="0.77734375" style="126" customWidth="1"/>
    <col min="4673" max="4673" width="2.21875" style="126" customWidth="1"/>
    <col min="4674" max="4674" width="3.21875" style="126" customWidth="1"/>
    <col min="4675" max="4675" width="0.77734375" style="126" customWidth="1"/>
    <col min="4676" max="4676" width="2.77734375" style="126" customWidth="1"/>
    <col min="4677" max="4677" width="5.88671875" style="126" customWidth="1"/>
    <col min="4678" max="4678" width="4" style="126" customWidth="1"/>
    <col min="4679" max="4679" width="3.6640625" style="126" customWidth="1"/>
    <col min="4680" max="4680" width="5.88671875" style="126" customWidth="1"/>
    <col min="4681" max="4681" width="4.6640625" style="126" customWidth="1"/>
    <col min="4682" max="4865" width="9" style="126"/>
    <col min="4866" max="4866" width="9.44140625" style="126" customWidth="1"/>
    <col min="4867" max="4867" width="2.6640625" style="126" customWidth="1"/>
    <col min="4868" max="4869" width="3.109375" style="126" customWidth="1"/>
    <col min="4870" max="4870" width="1.6640625" style="126" customWidth="1"/>
    <col min="4871" max="4875" width="3.109375" style="126" customWidth="1"/>
    <col min="4876" max="4876" width="1.6640625" style="126" customWidth="1"/>
    <col min="4877" max="4881" width="3.109375" style="126" customWidth="1"/>
    <col min="4882" max="4882" width="1.6640625" style="126" customWidth="1"/>
    <col min="4883" max="4887" width="3.109375" style="126" customWidth="1"/>
    <col min="4888" max="4888" width="1.6640625" style="126" customWidth="1"/>
    <col min="4889" max="4893" width="3.109375" style="126" customWidth="1"/>
    <col min="4894" max="4894" width="1.6640625" style="126" customWidth="1"/>
    <col min="4895" max="4899" width="3.109375" style="126" customWidth="1"/>
    <col min="4900" max="4900" width="1.6640625" style="126" customWidth="1"/>
    <col min="4901" max="4905" width="3.109375" style="126" customWidth="1"/>
    <col min="4906" max="4906" width="1.6640625" style="126" customWidth="1"/>
    <col min="4907" max="4911" width="3.109375" style="126" customWidth="1"/>
    <col min="4912" max="4912" width="1.6640625" style="126" customWidth="1"/>
    <col min="4913" max="4917" width="3.109375" style="126" customWidth="1"/>
    <col min="4918" max="4918" width="1.6640625" style="126" customWidth="1"/>
    <col min="4919" max="4923" width="3.109375" style="126" customWidth="1"/>
    <col min="4924" max="4924" width="1.6640625" style="126" customWidth="1"/>
    <col min="4925" max="4926" width="3.109375" style="126" customWidth="1"/>
    <col min="4927" max="4927" width="2.6640625" style="126" customWidth="1"/>
    <col min="4928" max="4928" width="0.77734375" style="126" customWidth="1"/>
    <col min="4929" max="4929" width="2.21875" style="126" customWidth="1"/>
    <col min="4930" max="4930" width="3.21875" style="126" customWidth="1"/>
    <col min="4931" max="4931" width="0.77734375" style="126" customWidth="1"/>
    <col min="4932" max="4932" width="2.77734375" style="126" customWidth="1"/>
    <col min="4933" max="4933" width="5.88671875" style="126" customWidth="1"/>
    <col min="4934" max="4934" width="4" style="126" customWidth="1"/>
    <col min="4935" max="4935" width="3.6640625" style="126" customWidth="1"/>
    <col min="4936" max="4936" width="5.88671875" style="126" customWidth="1"/>
    <col min="4937" max="4937" width="4.6640625" style="126" customWidth="1"/>
    <col min="4938" max="5121" width="9" style="126"/>
    <col min="5122" max="5122" width="9.44140625" style="126" customWidth="1"/>
    <col min="5123" max="5123" width="2.6640625" style="126" customWidth="1"/>
    <col min="5124" max="5125" width="3.109375" style="126" customWidth="1"/>
    <col min="5126" max="5126" width="1.6640625" style="126" customWidth="1"/>
    <col min="5127" max="5131" width="3.109375" style="126" customWidth="1"/>
    <col min="5132" max="5132" width="1.6640625" style="126" customWidth="1"/>
    <col min="5133" max="5137" width="3.109375" style="126" customWidth="1"/>
    <col min="5138" max="5138" width="1.6640625" style="126" customWidth="1"/>
    <col min="5139" max="5143" width="3.109375" style="126" customWidth="1"/>
    <col min="5144" max="5144" width="1.6640625" style="126" customWidth="1"/>
    <col min="5145" max="5149" width="3.109375" style="126" customWidth="1"/>
    <col min="5150" max="5150" width="1.6640625" style="126" customWidth="1"/>
    <col min="5151" max="5155" width="3.109375" style="126" customWidth="1"/>
    <col min="5156" max="5156" width="1.6640625" style="126" customWidth="1"/>
    <col min="5157" max="5161" width="3.109375" style="126" customWidth="1"/>
    <col min="5162" max="5162" width="1.6640625" style="126" customWidth="1"/>
    <col min="5163" max="5167" width="3.109375" style="126" customWidth="1"/>
    <col min="5168" max="5168" width="1.6640625" style="126" customWidth="1"/>
    <col min="5169" max="5173" width="3.109375" style="126" customWidth="1"/>
    <col min="5174" max="5174" width="1.6640625" style="126" customWidth="1"/>
    <col min="5175" max="5179" width="3.109375" style="126" customWidth="1"/>
    <col min="5180" max="5180" width="1.6640625" style="126" customWidth="1"/>
    <col min="5181" max="5182" width="3.109375" style="126" customWidth="1"/>
    <col min="5183" max="5183" width="2.6640625" style="126" customWidth="1"/>
    <col min="5184" max="5184" width="0.77734375" style="126" customWidth="1"/>
    <col min="5185" max="5185" width="2.21875" style="126" customWidth="1"/>
    <col min="5186" max="5186" width="3.21875" style="126" customWidth="1"/>
    <col min="5187" max="5187" width="0.77734375" style="126" customWidth="1"/>
    <col min="5188" max="5188" width="2.77734375" style="126" customWidth="1"/>
    <col min="5189" max="5189" width="5.88671875" style="126" customWidth="1"/>
    <col min="5190" max="5190" width="4" style="126" customWidth="1"/>
    <col min="5191" max="5191" width="3.6640625" style="126" customWidth="1"/>
    <col min="5192" max="5192" width="5.88671875" style="126" customWidth="1"/>
    <col min="5193" max="5193" width="4.6640625" style="126" customWidth="1"/>
    <col min="5194" max="5377" width="9" style="126"/>
    <col min="5378" max="5378" width="9.44140625" style="126" customWidth="1"/>
    <col min="5379" max="5379" width="2.6640625" style="126" customWidth="1"/>
    <col min="5380" max="5381" width="3.109375" style="126" customWidth="1"/>
    <col min="5382" max="5382" width="1.6640625" style="126" customWidth="1"/>
    <col min="5383" max="5387" width="3.109375" style="126" customWidth="1"/>
    <col min="5388" max="5388" width="1.6640625" style="126" customWidth="1"/>
    <col min="5389" max="5393" width="3.109375" style="126" customWidth="1"/>
    <col min="5394" max="5394" width="1.6640625" style="126" customWidth="1"/>
    <col min="5395" max="5399" width="3.109375" style="126" customWidth="1"/>
    <col min="5400" max="5400" width="1.6640625" style="126" customWidth="1"/>
    <col min="5401" max="5405" width="3.109375" style="126" customWidth="1"/>
    <col min="5406" max="5406" width="1.6640625" style="126" customWidth="1"/>
    <col min="5407" max="5411" width="3.109375" style="126" customWidth="1"/>
    <col min="5412" max="5412" width="1.6640625" style="126" customWidth="1"/>
    <col min="5413" max="5417" width="3.109375" style="126" customWidth="1"/>
    <col min="5418" max="5418" width="1.6640625" style="126" customWidth="1"/>
    <col min="5419" max="5423" width="3.109375" style="126" customWidth="1"/>
    <col min="5424" max="5424" width="1.6640625" style="126" customWidth="1"/>
    <col min="5425" max="5429" width="3.109375" style="126" customWidth="1"/>
    <col min="5430" max="5430" width="1.6640625" style="126" customWidth="1"/>
    <col min="5431" max="5435" width="3.109375" style="126" customWidth="1"/>
    <col min="5436" max="5436" width="1.6640625" style="126" customWidth="1"/>
    <col min="5437" max="5438" width="3.109375" style="126" customWidth="1"/>
    <col min="5439" max="5439" width="2.6640625" style="126" customWidth="1"/>
    <col min="5440" max="5440" width="0.77734375" style="126" customWidth="1"/>
    <col min="5441" max="5441" width="2.21875" style="126" customWidth="1"/>
    <col min="5442" max="5442" width="3.21875" style="126" customWidth="1"/>
    <col min="5443" max="5443" width="0.77734375" style="126" customWidth="1"/>
    <col min="5444" max="5444" width="2.77734375" style="126" customWidth="1"/>
    <col min="5445" max="5445" width="5.88671875" style="126" customWidth="1"/>
    <col min="5446" max="5446" width="4" style="126" customWidth="1"/>
    <col min="5447" max="5447" width="3.6640625" style="126" customWidth="1"/>
    <col min="5448" max="5448" width="5.88671875" style="126" customWidth="1"/>
    <col min="5449" max="5449" width="4.6640625" style="126" customWidth="1"/>
    <col min="5450" max="5633" width="9" style="126"/>
    <col min="5634" max="5634" width="9.44140625" style="126" customWidth="1"/>
    <col min="5635" max="5635" width="2.6640625" style="126" customWidth="1"/>
    <col min="5636" max="5637" width="3.109375" style="126" customWidth="1"/>
    <col min="5638" max="5638" width="1.6640625" style="126" customWidth="1"/>
    <col min="5639" max="5643" width="3.109375" style="126" customWidth="1"/>
    <col min="5644" max="5644" width="1.6640625" style="126" customWidth="1"/>
    <col min="5645" max="5649" width="3.109375" style="126" customWidth="1"/>
    <col min="5650" max="5650" width="1.6640625" style="126" customWidth="1"/>
    <col min="5651" max="5655" width="3.109375" style="126" customWidth="1"/>
    <col min="5656" max="5656" width="1.6640625" style="126" customWidth="1"/>
    <col min="5657" max="5661" width="3.109375" style="126" customWidth="1"/>
    <col min="5662" max="5662" width="1.6640625" style="126" customWidth="1"/>
    <col min="5663" max="5667" width="3.109375" style="126" customWidth="1"/>
    <col min="5668" max="5668" width="1.6640625" style="126" customWidth="1"/>
    <col min="5669" max="5673" width="3.109375" style="126" customWidth="1"/>
    <col min="5674" max="5674" width="1.6640625" style="126" customWidth="1"/>
    <col min="5675" max="5679" width="3.109375" style="126" customWidth="1"/>
    <col min="5680" max="5680" width="1.6640625" style="126" customWidth="1"/>
    <col min="5681" max="5685" width="3.109375" style="126" customWidth="1"/>
    <col min="5686" max="5686" width="1.6640625" style="126" customWidth="1"/>
    <col min="5687" max="5691" width="3.109375" style="126" customWidth="1"/>
    <col min="5692" max="5692" width="1.6640625" style="126" customWidth="1"/>
    <col min="5693" max="5694" width="3.109375" style="126" customWidth="1"/>
    <col min="5695" max="5695" width="2.6640625" style="126" customWidth="1"/>
    <col min="5696" max="5696" width="0.77734375" style="126" customWidth="1"/>
    <col min="5697" max="5697" width="2.21875" style="126" customWidth="1"/>
    <col min="5698" max="5698" width="3.21875" style="126" customWidth="1"/>
    <col min="5699" max="5699" width="0.77734375" style="126" customWidth="1"/>
    <col min="5700" max="5700" width="2.77734375" style="126" customWidth="1"/>
    <col min="5701" max="5701" width="5.88671875" style="126" customWidth="1"/>
    <col min="5702" max="5702" width="4" style="126" customWidth="1"/>
    <col min="5703" max="5703" width="3.6640625" style="126" customWidth="1"/>
    <col min="5704" max="5704" width="5.88671875" style="126" customWidth="1"/>
    <col min="5705" max="5705" width="4.6640625" style="126" customWidth="1"/>
    <col min="5706" max="5889" width="9" style="126"/>
    <col min="5890" max="5890" width="9.44140625" style="126" customWidth="1"/>
    <col min="5891" max="5891" width="2.6640625" style="126" customWidth="1"/>
    <col min="5892" max="5893" width="3.109375" style="126" customWidth="1"/>
    <col min="5894" max="5894" width="1.6640625" style="126" customWidth="1"/>
    <col min="5895" max="5899" width="3.109375" style="126" customWidth="1"/>
    <col min="5900" max="5900" width="1.6640625" style="126" customWidth="1"/>
    <col min="5901" max="5905" width="3.109375" style="126" customWidth="1"/>
    <col min="5906" max="5906" width="1.6640625" style="126" customWidth="1"/>
    <col min="5907" max="5911" width="3.109375" style="126" customWidth="1"/>
    <col min="5912" max="5912" width="1.6640625" style="126" customWidth="1"/>
    <col min="5913" max="5917" width="3.109375" style="126" customWidth="1"/>
    <col min="5918" max="5918" width="1.6640625" style="126" customWidth="1"/>
    <col min="5919" max="5923" width="3.109375" style="126" customWidth="1"/>
    <col min="5924" max="5924" width="1.6640625" style="126" customWidth="1"/>
    <col min="5925" max="5929" width="3.109375" style="126" customWidth="1"/>
    <col min="5930" max="5930" width="1.6640625" style="126" customWidth="1"/>
    <col min="5931" max="5935" width="3.109375" style="126" customWidth="1"/>
    <col min="5936" max="5936" width="1.6640625" style="126" customWidth="1"/>
    <col min="5937" max="5941" width="3.109375" style="126" customWidth="1"/>
    <col min="5942" max="5942" width="1.6640625" style="126" customWidth="1"/>
    <col min="5943" max="5947" width="3.109375" style="126" customWidth="1"/>
    <col min="5948" max="5948" width="1.6640625" style="126" customWidth="1"/>
    <col min="5949" max="5950" width="3.109375" style="126" customWidth="1"/>
    <col min="5951" max="5951" width="2.6640625" style="126" customWidth="1"/>
    <col min="5952" max="5952" width="0.77734375" style="126" customWidth="1"/>
    <col min="5953" max="5953" width="2.21875" style="126" customWidth="1"/>
    <col min="5954" max="5954" width="3.21875" style="126" customWidth="1"/>
    <col min="5955" max="5955" width="0.77734375" style="126" customWidth="1"/>
    <col min="5956" max="5956" width="2.77734375" style="126" customWidth="1"/>
    <col min="5957" max="5957" width="5.88671875" style="126" customWidth="1"/>
    <col min="5958" max="5958" width="4" style="126" customWidth="1"/>
    <col min="5959" max="5959" width="3.6640625" style="126" customWidth="1"/>
    <col min="5960" max="5960" width="5.88671875" style="126" customWidth="1"/>
    <col min="5961" max="5961" width="4.6640625" style="126" customWidth="1"/>
    <col min="5962" max="6145" width="9" style="126"/>
    <col min="6146" max="6146" width="9.44140625" style="126" customWidth="1"/>
    <col min="6147" max="6147" width="2.6640625" style="126" customWidth="1"/>
    <col min="6148" max="6149" width="3.109375" style="126" customWidth="1"/>
    <col min="6150" max="6150" width="1.6640625" style="126" customWidth="1"/>
    <col min="6151" max="6155" width="3.109375" style="126" customWidth="1"/>
    <col min="6156" max="6156" width="1.6640625" style="126" customWidth="1"/>
    <col min="6157" max="6161" width="3.109375" style="126" customWidth="1"/>
    <col min="6162" max="6162" width="1.6640625" style="126" customWidth="1"/>
    <col min="6163" max="6167" width="3.109375" style="126" customWidth="1"/>
    <col min="6168" max="6168" width="1.6640625" style="126" customWidth="1"/>
    <col min="6169" max="6173" width="3.109375" style="126" customWidth="1"/>
    <col min="6174" max="6174" width="1.6640625" style="126" customWidth="1"/>
    <col min="6175" max="6179" width="3.109375" style="126" customWidth="1"/>
    <col min="6180" max="6180" width="1.6640625" style="126" customWidth="1"/>
    <col min="6181" max="6185" width="3.109375" style="126" customWidth="1"/>
    <col min="6186" max="6186" width="1.6640625" style="126" customWidth="1"/>
    <col min="6187" max="6191" width="3.109375" style="126" customWidth="1"/>
    <col min="6192" max="6192" width="1.6640625" style="126" customWidth="1"/>
    <col min="6193" max="6197" width="3.109375" style="126" customWidth="1"/>
    <col min="6198" max="6198" width="1.6640625" style="126" customWidth="1"/>
    <col min="6199" max="6203" width="3.109375" style="126" customWidth="1"/>
    <col min="6204" max="6204" width="1.6640625" style="126" customWidth="1"/>
    <col min="6205" max="6206" width="3.109375" style="126" customWidth="1"/>
    <col min="6207" max="6207" width="2.6640625" style="126" customWidth="1"/>
    <col min="6208" max="6208" width="0.77734375" style="126" customWidth="1"/>
    <col min="6209" max="6209" width="2.21875" style="126" customWidth="1"/>
    <col min="6210" max="6210" width="3.21875" style="126" customWidth="1"/>
    <col min="6211" max="6211" width="0.77734375" style="126" customWidth="1"/>
    <col min="6212" max="6212" width="2.77734375" style="126" customWidth="1"/>
    <col min="6213" max="6213" width="5.88671875" style="126" customWidth="1"/>
    <col min="6214" max="6214" width="4" style="126" customWidth="1"/>
    <col min="6215" max="6215" width="3.6640625" style="126" customWidth="1"/>
    <col min="6216" max="6216" width="5.88671875" style="126" customWidth="1"/>
    <col min="6217" max="6217" width="4.6640625" style="126" customWidth="1"/>
    <col min="6218" max="6401" width="9" style="126"/>
    <col min="6402" max="6402" width="9.44140625" style="126" customWidth="1"/>
    <col min="6403" max="6403" width="2.6640625" style="126" customWidth="1"/>
    <col min="6404" max="6405" width="3.109375" style="126" customWidth="1"/>
    <col min="6406" max="6406" width="1.6640625" style="126" customWidth="1"/>
    <col min="6407" max="6411" width="3.109375" style="126" customWidth="1"/>
    <col min="6412" max="6412" width="1.6640625" style="126" customWidth="1"/>
    <col min="6413" max="6417" width="3.109375" style="126" customWidth="1"/>
    <col min="6418" max="6418" width="1.6640625" style="126" customWidth="1"/>
    <col min="6419" max="6423" width="3.109375" style="126" customWidth="1"/>
    <col min="6424" max="6424" width="1.6640625" style="126" customWidth="1"/>
    <col min="6425" max="6429" width="3.109375" style="126" customWidth="1"/>
    <col min="6430" max="6430" width="1.6640625" style="126" customWidth="1"/>
    <col min="6431" max="6435" width="3.109375" style="126" customWidth="1"/>
    <col min="6436" max="6436" width="1.6640625" style="126" customWidth="1"/>
    <col min="6437" max="6441" width="3.109375" style="126" customWidth="1"/>
    <col min="6442" max="6442" width="1.6640625" style="126" customWidth="1"/>
    <col min="6443" max="6447" width="3.109375" style="126" customWidth="1"/>
    <col min="6448" max="6448" width="1.6640625" style="126" customWidth="1"/>
    <col min="6449" max="6453" width="3.109375" style="126" customWidth="1"/>
    <col min="6454" max="6454" width="1.6640625" style="126" customWidth="1"/>
    <col min="6455" max="6459" width="3.109375" style="126" customWidth="1"/>
    <col min="6460" max="6460" width="1.6640625" style="126" customWidth="1"/>
    <col min="6461" max="6462" width="3.109375" style="126" customWidth="1"/>
    <col min="6463" max="6463" width="2.6640625" style="126" customWidth="1"/>
    <col min="6464" max="6464" width="0.77734375" style="126" customWidth="1"/>
    <col min="6465" max="6465" width="2.21875" style="126" customWidth="1"/>
    <col min="6466" max="6466" width="3.21875" style="126" customWidth="1"/>
    <col min="6467" max="6467" width="0.77734375" style="126" customWidth="1"/>
    <col min="6468" max="6468" width="2.77734375" style="126" customWidth="1"/>
    <col min="6469" max="6469" width="5.88671875" style="126" customWidth="1"/>
    <col min="6470" max="6470" width="4" style="126" customWidth="1"/>
    <col min="6471" max="6471" width="3.6640625" style="126" customWidth="1"/>
    <col min="6472" max="6472" width="5.88671875" style="126" customWidth="1"/>
    <col min="6473" max="6473" width="4.6640625" style="126" customWidth="1"/>
    <col min="6474" max="6657" width="9" style="126"/>
    <col min="6658" max="6658" width="9.44140625" style="126" customWidth="1"/>
    <col min="6659" max="6659" width="2.6640625" style="126" customWidth="1"/>
    <col min="6660" max="6661" width="3.109375" style="126" customWidth="1"/>
    <col min="6662" max="6662" width="1.6640625" style="126" customWidth="1"/>
    <col min="6663" max="6667" width="3.109375" style="126" customWidth="1"/>
    <col min="6668" max="6668" width="1.6640625" style="126" customWidth="1"/>
    <col min="6669" max="6673" width="3.109375" style="126" customWidth="1"/>
    <col min="6674" max="6674" width="1.6640625" style="126" customWidth="1"/>
    <col min="6675" max="6679" width="3.109375" style="126" customWidth="1"/>
    <col min="6680" max="6680" width="1.6640625" style="126" customWidth="1"/>
    <col min="6681" max="6685" width="3.109375" style="126" customWidth="1"/>
    <col min="6686" max="6686" width="1.6640625" style="126" customWidth="1"/>
    <col min="6687" max="6691" width="3.109375" style="126" customWidth="1"/>
    <col min="6692" max="6692" width="1.6640625" style="126" customWidth="1"/>
    <col min="6693" max="6697" width="3.109375" style="126" customWidth="1"/>
    <col min="6698" max="6698" width="1.6640625" style="126" customWidth="1"/>
    <col min="6699" max="6703" width="3.109375" style="126" customWidth="1"/>
    <col min="6704" max="6704" width="1.6640625" style="126" customWidth="1"/>
    <col min="6705" max="6709" width="3.109375" style="126" customWidth="1"/>
    <col min="6710" max="6710" width="1.6640625" style="126" customWidth="1"/>
    <col min="6711" max="6715" width="3.109375" style="126" customWidth="1"/>
    <col min="6716" max="6716" width="1.6640625" style="126" customWidth="1"/>
    <col min="6717" max="6718" width="3.109375" style="126" customWidth="1"/>
    <col min="6719" max="6719" width="2.6640625" style="126" customWidth="1"/>
    <col min="6720" max="6720" width="0.77734375" style="126" customWidth="1"/>
    <col min="6721" max="6721" width="2.21875" style="126" customWidth="1"/>
    <col min="6722" max="6722" width="3.21875" style="126" customWidth="1"/>
    <col min="6723" max="6723" width="0.77734375" style="126" customWidth="1"/>
    <col min="6724" max="6724" width="2.77734375" style="126" customWidth="1"/>
    <col min="6725" max="6725" width="5.88671875" style="126" customWidth="1"/>
    <col min="6726" max="6726" width="4" style="126" customWidth="1"/>
    <col min="6727" max="6727" width="3.6640625" style="126" customWidth="1"/>
    <col min="6728" max="6728" width="5.88671875" style="126" customWidth="1"/>
    <col min="6729" max="6729" width="4.6640625" style="126" customWidth="1"/>
    <col min="6730" max="6913" width="9" style="126"/>
    <col min="6914" max="6914" width="9.44140625" style="126" customWidth="1"/>
    <col min="6915" max="6915" width="2.6640625" style="126" customWidth="1"/>
    <col min="6916" max="6917" width="3.109375" style="126" customWidth="1"/>
    <col min="6918" max="6918" width="1.6640625" style="126" customWidth="1"/>
    <col min="6919" max="6923" width="3.109375" style="126" customWidth="1"/>
    <col min="6924" max="6924" width="1.6640625" style="126" customWidth="1"/>
    <col min="6925" max="6929" width="3.109375" style="126" customWidth="1"/>
    <col min="6930" max="6930" width="1.6640625" style="126" customWidth="1"/>
    <col min="6931" max="6935" width="3.109375" style="126" customWidth="1"/>
    <col min="6936" max="6936" width="1.6640625" style="126" customWidth="1"/>
    <col min="6937" max="6941" width="3.109375" style="126" customWidth="1"/>
    <col min="6942" max="6942" width="1.6640625" style="126" customWidth="1"/>
    <col min="6943" max="6947" width="3.109375" style="126" customWidth="1"/>
    <col min="6948" max="6948" width="1.6640625" style="126" customWidth="1"/>
    <col min="6949" max="6953" width="3.109375" style="126" customWidth="1"/>
    <col min="6954" max="6954" width="1.6640625" style="126" customWidth="1"/>
    <col min="6955" max="6959" width="3.109375" style="126" customWidth="1"/>
    <col min="6960" max="6960" width="1.6640625" style="126" customWidth="1"/>
    <col min="6961" max="6965" width="3.109375" style="126" customWidth="1"/>
    <col min="6966" max="6966" width="1.6640625" style="126" customWidth="1"/>
    <col min="6967" max="6971" width="3.109375" style="126" customWidth="1"/>
    <col min="6972" max="6972" width="1.6640625" style="126" customWidth="1"/>
    <col min="6973" max="6974" width="3.109375" style="126" customWidth="1"/>
    <col min="6975" max="6975" width="2.6640625" style="126" customWidth="1"/>
    <col min="6976" max="6976" width="0.77734375" style="126" customWidth="1"/>
    <col min="6977" max="6977" width="2.21875" style="126" customWidth="1"/>
    <col min="6978" max="6978" width="3.21875" style="126" customWidth="1"/>
    <col min="6979" max="6979" width="0.77734375" style="126" customWidth="1"/>
    <col min="6980" max="6980" width="2.77734375" style="126" customWidth="1"/>
    <col min="6981" max="6981" width="5.88671875" style="126" customWidth="1"/>
    <col min="6982" max="6982" width="4" style="126" customWidth="1"/>
    <col min="6983" max="6983" width="3.6640625" style="126" customWidth="1"/>
    <col min="6984" max="6984" width="5.88671875" style="126" customWidth="1"/>
    <col min="6985" max="6985" width="4.6640625" style="126" customWidth="1"/>
    <col min="6986" max="7169" width="9" style="126"/>
    <col min="7170" max="7170" width="9.44140625" style="126" customWidth="1"/>
    <col min="7171" max="7171" width="2.6640625" style="126" customWidth="1"/>
    <col min="7172" max="7173" width="3.109375" style="126" customWidth="1"/>
    <col min="7174" max="7174" width="1.6640625" style="126" customWidth="1"/>
    <col min="7175" max="7179" width="3.109375" style="126" customWidth="1"/>
    <col min="7180" max="7180" width="1.6640625" style="126" customWidth="1"/>
    <col min="7181" max="7185" width="3.109375" style="126" customWidth="1"/>
    <col min="7186" max="7186" width="1.6640625" style="126" customWidth="1"/>
    <col min="7187" max="7191" width="3.109375" style="126" customWidth="1"/>
    <col min="7192" max="7192" width="1.6640625" style="126" customWidth="1"/>
    <col min="7193" max="7197" width="3.109375" style="126" customWidth="1"/>
    <col min="7198" max="7198" width="1.6640625" style="126" customWidth="1"/>
    <col min="7199" max="7203" width="3.109375" style="126" customWidth="1"/>
    <col min="7204" max="7204" width="1.6640625" style="126" customWidth="1"/>
    <col min="7205" max="7209" width="3.109375" style="126" customWidth="1"/>
    <col min="7210" max="7210" width="1.6640625" style="126" customWidth="1"/>
    <col min="7211" max="7215" width="3.109375" style="126" customWidth="1"/>
    <col min="7216" max="7216" width="1.6640625" style="126" customWidth="1"/>
    <col min="7217" max="7221" width="3.109375" style="126" customWidth="1"/>
    <col min="7222" max="7222" width="1.6640625" style="126" customWidth="1"/>
    <col min="7223" max="7227" width="3.109375" style="126" customWidth="1"/>
    <col min="7228" max="7228" width="1.6640625" style="126" customWidth="1"/>
    <col min="7229" max="7230" width="3.109375" style="126" customWidth="1"/>
    <col min="7231" max="7231" width="2.6640625" style="126" customWidth="1"/>
    <col min="7232" max="7232" width="0.77734375" style="126" customWidth="1"/>
    <col min="7233" max="7233" width="2.21875" style="126" customWidth="1"/>
    <col min="7234" max="7234" width="3.21875" style="126" customWidth="1"/>
    <col min="7235" max="7235" width="0.77734375" style="126" customWidth="1"/>
    <col min="7236" max="7236" width="2.77734375" style="126" customWidth="1"/>
    <col min="7237" max="7237" width="5.88671875" style="126" customWidth="1"/>
    <col min="7238" max="7238" width="4" style="126" customWidth="1"/>
    <col min="7239" max="7239" width="3.6640625" style="126" customWidth="1"/>
    <col min="7240" max="7240" width="5.88671875" style="126" customWidth="1"/>
    <col min="7241" max="7241" width="4.6640625" style="126" customWidth="1"/>
    <col min="7242" max="7425" width="9" style="126"/>
    <col min="7426" max="7426" width="9.44140625" style="126" customWidth="1"/>
    <col min="7427" max="7427" width="2.6640625" style="126" customWidth="1"/>
    <col min="7428" max="7429" width="3.109375" style="126" customWidth="1"/>
    <col min="7430" max="7430" width="1.6640625" style="126" customWidth="1"/>
    <col min="7431" max="7435" width="3.109375" style="126" customWidth="1"/>
    <col min="7436" max="7436" width="1.6640625" style="126" customWidth="1"/>
    <col min="7437" max="7441" width="3.109375" style="126" customWidth="1"/>
    <col min="7442" max="7442" width="1.6640625" style="126" customWidth="1"/>
    <col min="7443" max="7447" width="3.109375" style="126" customWidth="1"/>
    <col min="7448" max="7448" width="1.6640625" style="126" customWidth="1"/>
    <col min="7449" max="7453" width="3.109375" style="126" customWidth="1"/>
    <col min="7454" max="7454" width="1.6640625" style="126" customWidth="1"/>
    <col min="7455" max="7459" width="3.109375" style="126" customWidth="1"/>
    <col min="7460" max="7460" width="1.6640625" style="126" customWidth="1"/>
    <col min="7461" max="7465" width="3.109375" style="126" customWidth="1"/>
    <col min="7466" max="7466" width="1.6640625" style="126" customWidth="1"/>
    <col min="7467" max="7471" width="3.109375" style="126" customWidth="1"/>
    <col min="7472" max="7472" width="1.6640625" style="126" customWidth="1"/>
    <col min="7473" max="7477" width="3.109375" style="126" customWidth="1"/>
    <col min="7478" max="7478" width="1.6640625" style="126" customWidth="1"/>
    <col min="7479" max="7483" width="3.109375" style="126" customWidth="1"/>
    <col min="7484" max="7484" width="1.6640625" style="126" customWidth="1"/>
    <col min="7485" max="7486" width="3.109375" style="126" customWidth="1"/>
    <col min="7487" max="7487" width="2.6640625" style="126" customWidth="1"/>
    <col min="7488" max="7488" width="0.77734375" style="126" customWidth="1"/>
    <col min="7489" max="7489" width="2.21875" style="126" customWidth="1"/>
    <col min="7490" max="7490" width="3.21875" style="126" customWidth="1"/>
    <col min="7491" max="7491" width="0.77734375" style="126" customWidth="1"/>
    <col min="7492" max="7492" width="2.77734375" style="126" customWidth="1"/>
    <col min="7493" max="7493" width="5.88671875" style="126" customWidth="1"/>
    <col min="7494" max="7494" width="4" style="126" customWidth="1"/>
    <col min="7495" max="7495" width="3.6640625" style="126" customWidth="1"/>
    <col min="7496" max="7496" width="5.88671875" style="126" customWidth="1"/>
    <col min="7497" max="7497" width="4.6640625" style="126" customWidth="1"/>
    <col min="7498" max="7681" width="9" style="126"/>
    <col min="7682" max="7682" width="9.44140625" style="126" customWidth="1"/>
    <col min="7683" max="7683" width="2.6640625" style="126" customWidth="1"/>
    <col min="7684" max="7685" width="3.109375" style="126" customWidth="1"/>
    <col min="7686" max="7686" width="1.6640625" style="126" customWidth="1"/>
    <col min="7687" max="7691" width="3.109375" style="126" customWidth="1"/>
    <col min="7692" max="7692" width="1.6640625" style="126" customWidth="1"/>
    <col min="7693" max="7697" width="3.109375" style="126" customWidth="1"/>
    <col min="7698" max="7698" width="1.6640625" style="126" customWidth="1"/>
    <col min="7699" max="7703" width="3.109375" style="126" customWidth="1"/>
    <col min="7704" max="7704" width="1.6640625" style="126" customWidth="1"/>
    <col min="7705" max="7709" width="3.109375" style="126" customWidth="1"/>
    <col min="7710" max="7710" width="1.6640625" style="126" customWidth="1"/>
    <col min="7711" max="7715" width="3.109375" style="126" customWidth="1"/>
    <col min="7716" max="7716" width="1.6640625" style="126" customWidth="1"/>
    <col min="7717" max="7721" width="3.109375" style="126" customWidth="1"/>
    <col min="7722" max="7722" width="1.6640625" style="126" customWidth="1"/>
    <col min="7723" max="7727" width="3.109375" style="126" customWidth="1"/>
    <col min="7728" max="7728" width="1.6640625" style="126" customWidth="1"/>
    <col min="7729" max="7733" width="3.109375" style="126" customWidth="1"/>
    <col min="7734" max="7734" width="1.6640625" style="126" customWidth="1"/>
    <col min="7735" max="7739" width="3.109375" style="126" customWidth="1"/>
    <col min="7740" max="7740" width="1.6640625" style="126" customWidth="1"/>
    <col min="7741" max="7742" width="3.109375" style="126" customWidth="1"/>
    <col min="7743" max="7743" width="2.6640625" style="126" customWidth="1"/>
    <col min="7744" max="7744" width="0.77734375" style="126" customWidth="1"/>
    <col min="7745" max="7745" width="2.21875" style="126" customWidth="1"/>
    <col min="7746" max="7746" width="3.21875" style="126" customWidth="1"/>
    <col min="7747" max="7747" width="0.77734375" style="126" customWidth="1"/>
    <col min="7748" max="7748" width="2.77734375" style="126" customWidth="1"/>
    <col min="7749" max="7749" width="5.88671875" style="126" customWidth="1"/>
    <col min="7750" max="7750" width="4" style="126" customWidth="1"/>
    <col min="7751" max="7751" width="3.6640625" style="126" customWidth="1"/>
    <col min="7752" max="7752" width="5.88671875" style="126" customWidth="1"/>
    <col min="7753" max="7753" width="4.6640625" style="126" customWidth="1"/>
    <col min="7754" max="7937" width="9" style="126"/>
    <col min="7938" max="7938" width="9.44140625" style="126" customWidth="1"/>
    <col min="7939" max="7939" width="2.6640625" style="126" customWidth="1"/>
    <col min="7940" max="7941" width="3.109375" style="126" customWidth="1"/>
    <col min="7942" max="7942" width="1.6640625" style="126" customWidth="1"/>
    <col min="7943" max="7947" width="3.109375" style="126" customWidth="1"/>
    <col min="7948" max="7948" width="1.6640625" style="126" customWidth="1"/>
    <col min="7949" max="7953" width="3.109375" style="126" customWidth="1"/>
    <col min="7954" max="7954" width="1.6640625" style="126" customWidth="1"/>
    <col min="7955" max="7959" width="3.109375" style="126" customWidth="1"/>
    <col min="7960" max="7960" width="1.6640625" style="126" customWidth="1"/>
    <col min="7961" max="7965" width="3.109375" style="126" customWidth="1"/>
    <col min="7966" max="7966" width="1.6640625" style="126" customWidth="1"/>
    <col min="7967" max="7971" width="3.109375" style="126" customWidth="1"/>
    <col min="7972" max="7972" width="1.6640625" style="126" customWidth="1"/>
    <col min="7973" max="7977" width="3.109375" style="126" customWidth="1"/>
    <col min="7978" max="7978" width="1.6640625" style="126" customWidth="1"/>
    <col min="7979" max="7983" width="3.109375" style="126" customWidth="1"/>
    <col min="7984" max="7984" width="1.6640625" style="126" customWidth="1"/>
    <col min="7985" max="7989" width="3.109375" style="126" customWidth="1"/>
    <col min="7990" max="7990" width="1.6640625" style="126" customWidth="1"/>
    <col min="7991" max="7995" width="3.109375" style="126" customWidth="1"/>
    <col min="7996" max="7996" width="1.6640625" style="126" customWidth="1"/>
    <col min="7997" max="7998" width="3.109375" style="126" customWidth="1"/>
    <col min="7999" max="7999" width="2.6640625" style="126" customWidth="1"/>
    <col min="8000" max="8000" width="0.77734375" style="126" customWidth="1"/>
    <col min="8001" max="8001" width="2.21875" style="126" customWidth="1"/>
    <col min="8002" max="8002" width="3.21875" style="126" customWidth="1"/>
    <col min="8003" max="8003" width="0.77734375" style="126" customWidth="1"/>
    <col min="8004" max="8004" width="2.77734375" style="126" customWidth="1"/>
    <col min="8005" max="8005" width="5.88671875" style="126" customWidth="1"/>
    <col min="8006" max="8006" width="4" style="126" customWidth="1"/>
    <col min="8007" max="8007" width="3.6640625" style="126" customWidth="1"/>
    <col min="8008" max="8008" width="5.88671875" style="126" customWidth="1"/>
    <col min="8009" max="8009" width="4.6640625" style="126" customWidth="1"/>
    <col min="8010" max="8193" width="9" style="126"/>
    <col min="8194" max="8194" width="9.44140625" style="126" customWidth="1"/>
    <col min="8195" max="8195" width="2.6640625" style="126" customWidth="1"/>
    <col min="8196" max="8197" width="3.109375" style="126" customWidth="1"/>
    <col min="8198" max="8198" width="1.6640625" style="126" customWidth="1"/>
    <col min="8199" max="8203" width="3.109375" style="126" customWidth="1"/>
    <col min="8204" max="8204" width="1.6640625" style="126" customWidth="1"/>
    <col min="8205" max="8209" width="3.109375" style="126" customWidth="1"/>
    <col min="8210" max="8210" width="1.6640625" style="126" customWidth="1"/>
    <col min="8211" max="8215" width="3.109375" style="126" customWidth="1"/>
    <col min="8216" max="8216" width="1.6640625" style="126" customWidth="1"/>
    <col min="8217" max="8221" width="3.109375" style="126" customWidth="1"/>
    <col min="8222" max="8222" width="1.6640625" style="126" customWidth="1"/>
    <col min="8223" max="8227" width="3.109375" style="126" customWidth="1"/>
    <col min="8228" max="8228" width="1.6640625" style="126" customWidth="1"/>
    <col min="8229" max="8233" width="3.109375" style="126" customWidth="1"/>
    <col min="8234" max="8234" width="1.6640625" style="126" customWidth="1"/>
    <col min="8235" max="8239" width="3.109375" style="126" customWidth="1"/>
    <col min="8240" max="8240" width="1.6640625" style="126" customWidth="1"/>
    <col min="8241" max="8245" width="3.109375" style="126" customWidth="1"/>
    <col min="8246" max="8246" width="1.6640625" style="126" customWidth="1"/>
    <col min="8247" max="8251" width="3.109375" style="126" customWidth="1"/>
    <col min="8252" max="8252" width="1.6640625" style="126" customWidth="1"/>
    <col min="8253" max="8254" width="3.109375" style="126" customWidth="1"/>
    <col min="8255" max="8255" width="2.6640625" style="126" customWidth="1"/>
    <col min="8256" max="8256" width="0.77734375" style="126" customWidth="1"/>
    <col min="8257" max="8257" width="2.21875" style="126" customWidth="1"/>
    <col min="8258" max="8258" width="3.21875" style="126" customWidth="1"/>
    <col min="8259" max="8259" width="0.77734375" style="126" customWidth="1"/>
    <col min="8260" max="8260" width="2.77734375" style="126" customWidth="1"/>
    <col min="8261" max="8261" width="5.88671875" style="126" customWidth="1"/>
    <col min="8262" max="8262" width="4" style="126" customWidth="1"/>
    <col min="8263" max="8263" width="3.6640625" style="126" customWidth="1"/>
    <col min="8264" max="8264" width="5.88671875" style="126" customWidth="1"/>
    <col min="8265" max="8265" width="4.6640625" style="126" customWidth="1"/>
    <col min="8266" max="8449" width="9" style="126"/>
    <col min="8450" max="8450" width="9.44140625" style="126" customWidth="1"/>
    <col min="8451" max="8451" width="2.6640625" style="126" customWidth="1"/>
    <col min="8452" max="8453" width="3.109375" style="126" customWidth="1"/>
    <col min="8454" max="8454" width="1.6640625" style="126" customWidth="1"/>
    <col min="8455" max="8459" width="3.109375" style="126" customWidth="1"/>
    <col min="8460" max="8460" width="1.6640625" style="126" customWidth="1"/>
    <col min="8461" max="8465" width="3.109375" style="126" customWidth="1"/>
    <col min="8466" max="8466" width="1.6640625" style="126" customWidth="1"/>
    <col min="8467" max="8471" width="3.109375" style="126" customWidth="1"/>
    <col min="8472" max="8472" width="1.6640625" style="126" customWidth="1"/>
    <col min="8473" max="8477" width="3.109375" style="126" customWidth="1"/>
    <col min="8478" max="8478" width="1.6640625" style="126" customWidth="1"/>
    <col min="8479" max="8483" width="3.109375" style="126" customWidth="1"/>
    <col min="8484" max="8484" width="1.6640625" style="126" customWidth="1"/>
    <col min="8485" max="8489" width="3.109375" style="126" customWidth="1"/>
    <col min="8490" max="8490" width="1.6640625" style="126" customWidth="1"/>
    <col min="8491" max="8495" width="3.109375" style="126" customWidth="1"/>
    <col min="8496" max="8496" width="1.6640625" style="126" customWidth="1"/>
    <col min="8497" max="8501" width="3.109375" style="126" customWidth="1"/>
    <col min="8502" max="8502" width="1.6640625" style="126" customWidth="1"/>
    <col min="8503" max="8507" width="3.109375" style="126" customWidth="1"/>
    <col min="8508" max="8508" width="1.6640625" style="126" customWidth="1"/>
    <col min="8509" max="8510" width="3.109375" style="126" customWidth="1"/>
    <col min="8511" max="8511" width="2.6640625" style="126" customWidth="1"/>
    <col min="8512" max="8512" width="0.77734375" style="126" customWidth="1"/>
    <col min="8513" max="8513" width="2.21875" style="126" customWidth="1"/>
    <col min="8514" max="8514" width="3.21875" style="126" customWidth="1"/>
    <col min="8515" max="8515" width="0.77734375" style="126" customWidth="1"/>
    <col min="8516" max="8516" width="2.77734375" style="126" customWidth="1"/>
    <col min="8517" max="8517" width="5.88671875" style="126" customWidth="1"/>
    <col min="8518" max="8518" width="4" style="126" customWidth="1"/>
    <col min="8519" max="8519" width="3.6640625" style="126" customWidth="1"/>
    <col min="8520" max="8520" width="5.88671875" style="126" customWidth="1"/>
    <col min="8521" max="8521" width="4.6640625" style="126" customWidth="1"/>
    <col min="8522" max="8705" width="9" style="126"/>
    <col min="8706" max="8706" width="9.44140625" style="126" customWidth="1"/>
    <col min="8707" max="8707" width="2.6640625" style="126" customWidth="1"/>
    <col min="8708" max="8709" width="3.109375" style="126" customWidth="1"/>
    <col min="8710" max="8710" width="1.6640625" style="126" customWidth="1"/>
    <col min="8711" max="8715" width="3.109375" style="126" customWidth="1"/>
    <col min="8716" max="8716" width="1.6640625" style="126" customWidth="1"/>
    <col min="8717" max="8721" width="3.109375" style="126" customWidth="1"/>
    <col min="8722" max="8722" width="1.6640625" style="126" customWidth="1"/>
    <col min="8723" max="8727" width="3.109375" style="126" customWidth="1"/>
    <col min="8728" max="8728" width="1.6640625" style="126" customWidth="1"/>
    <col min="8729" max="8733" width="3.109375" style="126" customWidth="1"/>
    <col min="8734" max="8734" width="1.6640625" style="126" customWidth="1"/>
    <col min="8735" max="8739" width="3.109375" style="126" customWidth="1"/>
    <col min="8740" max="8740" width="1.6640625" style="126" customWidth="1"/>
    <col min="8741" max="8745" width="3.109375" style="126" customWidth="1"/>
    <col min="8746" max="8746" width="1.6640625" style="126" customWidth="1"/>
    <col min="8747" max="8751" width="3.109375" style="126" customWidth="1"/>
    <col min="8752" max="8752" width="1.6640625" style="126" customWidth="1"/>
    <col min="8753" max="8757" width="3.109375" style="126" customWidth="1"/>
    <col min="8758" max="8758" width="1.6640625" style="126" customWidth="1"/>
    <col min="8759" max="8763" width="3.109375" style="126" customWidth="1"/>
    <col min="8764" max="8764" width="1.6640625" style="126" customWidth="1"/>
    <col min="8765" max="8766" width="3.109375" style="126" customWidth="1"/>
    <col min="8767" max="8767" width="2.6640625" style="126" customWidth="1"/>
    <col min="8768" max="8768" width="0.77734375" style="126" customWidth="1"/>
    <col min="8769" max="8769" width="2.21875" style="126" customWidth="1"/>
    <col min="8770" max="8770" width="3.21875" style="126" customWidth="1"/>
    <col min="8771" max="8771" width="0.77734375" style="126" customWidth="1"/>
    <col min="8772" max="8772" width="2.77734375" style="126" customWidth="1"/>
    <col min="8773" max="8773" width="5.88671875" style="126" customWidth="1"/>
    <col min="8774" max="8774" width="4" style="126" customWidth="1"/>
    <col min="8775" max="8775" width="3.6640625" style="126" customWidth="1"/>
    <col min="8776" max="8776" width="5.88671875" style="126" customWidth="1"/>
    <col min="8777" max="8777" width="4.6640625" style="126" customWidth="1"/>
    <col min="8778" max="8961" width="9" style="126"/>
    <col min="8962" max="8962" width="9.44140625" style="126" customWidth="1"/>
    <col min="8963" max="8963" width="2.6640625" style="126" customWidth="1"/>
    <col min="8964" max="8965" width="3.109375" style="126" customWidth="1"/>
    <col min="8966" max="8966" width="1.6640625" style="126" customWidth="1"/>
    <col min="8967" max="8971" width="3.109375" style="126" customWidth="1"/>
    <col min="8972" max="8972" width="1.6640625" style="126" customWidth="1"/>
    <col min="8973" max="8977" width="3.109375" style="126" customWidth="1"/>
    <col min="8978" max="8978" width="1.6640625" style="126" customWidth="1"/>
    <col min="8979" max="8983" width="3.109375" style="126" customWidth="1"/>
    <col min="8984" max="8984" width="1.6640625" style="126" customWidth="1"/>
    <col min="8985" max="8989" width="3.109375" style="126" customWidth="1"/>
    <col min="8990" max="8990" width="1.6640625" style="126" customWidth="1"/>
    <col min="8991" max="8995" width="3.109375" style="126" customWidth="1"/>
    <col min="8996" max="8996" width="1.6640625" style="126" customWidth="1"/>
    <col min="8997" max="9001" width="3.109375" style="126" customWidth="1"/>
    <col min="9002" max="9002" width="1.6640625" style="126" customWidth="1"/>
    <col min="9003" max="9007" width="3.109375" style="126" customWidth="1"/>
    <col min="9008" max="9008" width="1.6640625" style="126" customWidth="1"/>
    <col min="9009" max="9013" width="3.109375" style="126" customWidth="1"/>
    <col min="9014" max="9014" width="1.6640625" style="126" customWidth="1"/>
    <col min="9015" max="9019" width="3.109375" style="126" customWidth="1"/>
    <col min="9020" max="9020" width="1.6640625" style="126" customWidth="1"/>
    <col min="9021" max="9022" width="3.109375" style="126" customWidth="1"/>
    <col min="9023" max="9023" width="2.6640625" style="126" customWidth="1"/>
    <col min="9024" max="9024" width="0.77734375" style="126" customWidth="1"/>
    <col min="9025" max="9025" width="2.21875" style="126" customWidth="1"/>
    <col min="9026" max="9026" width="3.21875" style="126" customWidth="1"/>
    <col min="9027" max="9027" width="0.77734375" style="126" customWidth="1"/>
    <col min="9028" max="9028" width="2.77734375" style="126" customWidth="1"/>
    <col min="9029" max="9029" width="5.88671875" style="126" customWidth="1"/>
    <col min="9030" max="9030" width="4" style="126" customWidth="1"/>
    <col min="9031" max="9031" width="3.6640625" style="126" customWidth="1"/>
    <col min="9032" max="9032" width="5.88671875" style="126" customWidth="1"/>
    <col min="9033" max="9033" width="4.6640625" style="126" customWidth="1"/>
    <col min="9034" max="9217" width="9" style="126"/>
    <col min="9218" max="9218" width="9.44140625" style="126" customWidth="1"/>
    <col min="9219" max="9219" width="2.6640625" style="126" customWidth="1"/>
    <col min="9220" max="9221" width="3.109375" style="126" customWidth="1"/>
    <col min="9222" max="9222" width="1.6640625" style="126" customWidth="1"/>
    <col min="9223" max="9227" width="3.109375" style="126" customWidth="1"/>
    <col min="9228" max="9228" width="1.6640625" style="126" customWidth="1"/>
    <col min="9229" max="9233" width="3.109375" style="126" customWidth="1"/>
    <col min="9234" max="9234" width="1.6640625" style="126" customWidth="1"/>
    <col min="9235" max="9239" width="3.109375" style="126" customWidth="1"/>
    <col min="9240" max="9240" width="1.6640625" style="126" customWidth="1"/>
    <col min="9241" max="9245" width="3.109375" style="126" customWidth="1"/>
    <col min="9246" max="9246" width="1.6640625" style="126" customWidth="1"/>
    <col min="9247" max="9251" width="3.109375" style="126" customWidth="1"/>
    <col min="9252" max="9252" width="1.6640625" style="126" customWidth="1"/>
    <col min="9253" max="9257" width="3.109375" style="126" customWidth="1"/>
    <col min="9258" max="9258" width="1.6640625" style="126" customWidth="1"/>
    <col min="9259" max="9263" width="3.109375" style="126" customWidth="1"/>
    <col min="9264" max="9264" width="1.6640625" style="126" customWidth="1"/>
    <col min="9265" max="9269" width="3.109375" style="126" customWidth="1"/>
    <col min="9270" max="9270" width="1.6640625" style="126" customWidth="1"/>
    <col min="9271" max="9275" width="3.109375" style="126" customWidth="1"/>
    <col min="9276" max="9276" width="1.6640625" style="126" customWidth="1"/>
    <col min="9277" max="9278" width="3.109375" style="126" customWidth="1"/>
    <col min="9279" max="9279" width="2.6640625" style="126" customWidth="1"/>
    <col min="9280" max="9280" width="0.77734375" style="126" customWidth="1"/>
    <col min="9281" max="9281" width="2.21875" style="126" customWidth="1"/>
    <col min="9282" max="9282" width="3.21875" style="126" customWidth="1"/>
    <col min="9283" max="9283" width="0.77734375" style="126" customWidth="1"/>
    <col min="9284" max="9284" width="2.77734375" style="126" customWidth="1"/>
    <col min="9285" max="9285" width="5.88671875" style="126" customWidth="1"/>
    <col min="9286" max="9286" width="4" style="126" customWidth="1"/>
    <col min="9287" max="9287" width="3.6640625" style="126" customWidth="1"/>
    <col min="9288" max="9288" width="5.88671875" style="126" customWidth="1"/>
    <col min="9289" max="9289" width="4.6640625" style="126" customWidth="1"/>
    <col min="9290" max="9473" width="9" style="126"/>
    <col min="9474" max="9474" width="9.44140625" style="126" customWidth="1"/>
    <col min="9475" max="9475" width="2.6640625" style="126" customWidth="1"/>
    <col min="9476" max="9477" width="3.109375" style="126" customWidth="1"/>
    <col min="9478" max="9478" width="1.6640625" style="126" customWidth="1"/>
    <col min="9479" max="9483" width="3.109375" style="126" customWidth="1"/>
    <col min="9484" max="9484" width="1.6640625" style="126" customWidth="1"/>
    <col min="9485" max="9489" width="3.109375" style="126" customWidth="1"/>
    <col min="9490" max="9490" width="1.6640625" style="126" customWidth="1"/>
    <col min="9491" max="9495" width="3.109375" style="126" customWidth="1"/>
    <col min="9496" max="9496" width="1.6640625" style="126" customWidth="1"/>
    <col min="9497" max="9501" width="3.109375" style="126" customWidth="1"/>
    <col min="9502" max="9502" width="1.6640625" style="126" customWidth="1"/>
    <col min="9503" max="9507" width="3.109375" style="126" customWidth="1"/>
    <col min="9508" max="9508" width="1.6640625" style="126" customWidth="1"/>
    <col min="9509" max="9513" width="3.109375" style="126" customWidth="1"/>
    <col min="9514" max="9514" width="1.6640625" style="126" customWidth="1"/>
    <col min="9515" max="9519" width="3.109375" style="126" customWidth="1"/>
    <col min="9520" max="9520" width="1.6640625" style="126" customWidth="1"/>
    <col min="9521" max="9525" width="3.109375" style="126" customWidth="1"/>
    <col min="9526" max="9526" width="1.6640625" style="126" customWidth="1"/>
    <col min="9527" max="9531" width="3.109375" style="126" customWidth="1"/>
    <col min="9532" max="9532" width="1.6640625" style="126" customWidth="1"/>
    <col min="9533" max="9534" width="3.109375" style="126" customWidth="1"/>
    <col min="9535" max="9535" width="2.6640625" style="126" customWidth="1"/>
    <col min="9536" max="9536" width="0.77734375" style="126" customWidth="1"/>
    <col min="9537" max="9537" width="2.21875" style="126" customWidth="1"/>
    <col min="9538" max="9538" width="3.21875" style="126" customWidth="1"/>
    <col min="9539" max="9539" width="0.77734375" style="126" customWidth="1"/>
    <col min="9540" max="9540" width="2.77734375" style="126" customWidth="1"/>
    <col min="9541" max="9541" width="5.88671875" style="126" customWidth="1"/>
    <col min="9542" max="9542" width="4" style="126" customWidth="1"/>
    <col min="9543" max="9543" width="3.6640625" style="126" customWidth="1"/>
    <col min="9544" max="9544" width="5.88671875" style="126" customWidth="1"/>
    <col min="9545" max="9545" width="4.6640625" style="126" customWidth="1"/>
    <col min="9546" max="9729" width="9" style="126"/>
    <col min="9730" max="9730" width="9.44140625" style="126" customWidth="1"/>
    <col min="9731" max="9731" width="2.6640625" style="126" customWidth="1"/>
    <col min="9732" max="9733" width="3.109375" style="126" customWidth="1"/>
    <col min="9734" max="9734" width="1.6640625" style="126" customWidth="1"/>
    <col min="9735" max="9739" width="3.109375" style="126" customWidth="1"/>
    <col min="9740" max="9740" width="1.6640625" style="126" customWidth="1"/>
    <col min="9741" max="9745" width="3.109375" style="126" customWidth="1"/>
    <col min="9746" max="9746" width="1.6640625" style="126" customWidth="1"/>
    <col min="9747" max="9751" width="3.109375" style="126" customWidth="1"/>
    <col min="9752" max="9752" width="1.6640625" style="126" customWidth="1"/>
    <col min="9753" max="9757" width="3.109375" style="126" customWidth="1"/>
    <col min="9758" max="9758" width="1.6640625" style="126" customWidth="1"/>
    <col min="9759" max="9763" width="3.109375" style="126" customWidth="1"/>
    <col min="9764" max="9764" width="1.6640625" style="126" customWidth="1"/>
    <col min="9765" max="9769" width="3.109375" style="126" customWidth="1"/>
    <col min="9770" max="9770" width="1.6640625" style="126" customWidth="1"/>
    <col min="9771" max="9775" width="3.109375" style="126" customWidth="1"/>
    <col min="9776" max="9776" width="1.6640625" style="126" customWidth="1"/>
    <col min="9777" max="9781" width="3.109375" style="126" customWidth="1"/>
    <col min="9782" max="9782" width="1.6640625" style="126" customWidth="1"/>
    <col min="9783" max="9787" width="3.109375" style="126" customWidth="1"/>
    <col min="9788" max="9788" width="1.6640625" style="126" customWidth="1"/>
    <col min="9789" max="9790" width="3.109375" style="126" customWidth="1"/>
    <col min="9791" max="9791" width="2.6640625" style="126" customWidth="1"/>
    <col min="9792" max="9792" width="0.77734375" style="126" customWidth="1"/>
    <col min="9793" max="9793" width="2.21875" style="126" customWidth="1"/>
    <col min="9794" max="9794" width="3.21875" style="126" customWidth="1"/>
    <col min="9795" max="9795" width="0.77734375" style="126" customWidth="1"/>
    <col min="9796" max="9796" width="2.77734375" style="126" customWidth="1"/>
    <col min="9797" max="9797" width="5.88671875" style="126" customWidth="1"/>
    <col min="9798" max="9798" width="4" style="126" customWidth="1"/>
    <col min="9799" max="9799" width="3.6640625" style="126" customWidth="1"/>
    <col min="9800" max="9800" width="5.88671875" style="126" customWidth="1"/>
    <col min="9801" max="9801" width="4.6640625" style="126" customWidth="1"/>
    <col min="9802" max="9985" width="9" style="126"/>
    <col min="9986" max="9986" width="9.44140625" style="126" customWidth="1"/>
    <col min="9987" max="9987" width="2.6640625" style="126" customWidth="1"/>
    <col min="9988" max="9989" width="3.109375" style="126" customWidth="1"/>
    <col min="9990" max="9990" width="1.6640625" style="126" customWidth="1"/>
    <col min="9991" max="9995" width="3.109375" style="126" customWidth="1"/>
    <col min="9996" max="9996" width="1.6640625" style="126" customWidth="1"/>
    <col min="9997" max="10001" width="3.109375" style="126" customWidth="1"/>
    <col min="10002" max="10002" width="1.6640625" style="126" customWidth="1"/>
    <col min="10003" max="10007" width="3.109375" style="126" customWidth="1"/>
    <col min="10008" max="10008" width="1.6640625" style="126" customWidth="1"/>
    <col min="10009" max="10013" width="3.109375" style="126" customWidth="1"/>
    <col min="10014" max="10014" width="1.6640625" style="126" customWidth="1"/>
    <col min="10015" max="10019" width="3.109375" style="126" customWidth="1"/>
    <col min="10020" max="10020" width="1.6640625" style="126" customWidth="1"/>
    <col min="10021" max="10025" width="3.109375" style="126" customWidth="1"/>
    <col min="10026" max="10026" width="1.6640625" style="126" customWidth="1"/>
    <col min="10027" max="10031" width="3.109375" style="126" customWidth="1"/>
    <col min="10032" max="10032" width="1.6640625" style="126" customWidth="1"/>
    <col min="10033" max="10037" width="3.109375" style="126" customWidth="1"/>
    <col min="10038" max="10038" width="1.6640625" style="126" customWidth="1"/>
    <col min="10039" max="10043" width="3.109375" style="126" customWidth="1"/>
    <col min="10044" max="10044" width="1.6640625" style="126" customWidth="1"/>
    <col min="10045" max="10046" width="3.109375" style="126" customWidth="1"/>
    <col min="10047" max="10047" width="2.6640625" style="126" customWidth="1"/>
    <col min="10048" max="10048" width="0.77734375" style="126" customWidth="1"/>
    <col min="10049" max="10049" width="2.21875" style="126" customWidth="1"/>
    <col min="10050" max="10050" width="3.21875" style="126" customWidth="1"/>
    <col min="10051" max="10051" width="0.77734375" style="126" customWidth="1"/>
    <col min="10052" max="10052" width="2.77734375" style="126" customWidth="1"/>
    <col min="10053" max="10053" width="5.88671875" style="126" customWidth="1"/>
    <col min="10054" max="10054" width="4" style="126" customWidth="1"/>
    <col min="10055" max="10055" width="3.6640625" style="126" customWidth="1"/>
    <col min="10056" max="10056" width="5.88671875" style="126" customWidth="1"/>
    <col min="10057" max="10057" width="4.6640625" style="126" customWidth="1"/>
    <col min="10058" max="10241" width="9" style="126"/>
    <col min="10242" max="10242" width="9.44140625" style="126" customWidth="1"/>
    <col min="10243" max="10243" width="2.6640625" style="126" customWidth="1"/>
    <col min="10244" max="10245" width="3.109375" style="126" customWidth="1"/>
    <col min="10246" max="10246" width="1.6640625" style="126" customWidth="1"/>
    <col min="10247" max="10251" width="3.109375" style="126" customWidth="1"/>
    <col min="10252" max="10252" width="1.6640625" style="126" customWidth="1"/>
    <col min="10253" max="10257" width="3.109375" style="126" customWidth="1"/>
    <col min="10258" max="10258" width="1.6640625" style="126" customWidth="1"/>
    <col min="10259" max="10263" width="3.109375" style="126" customWidth="1"/>
    <col min="10264" max="10264" width="1.6640625" style="126" customWidth="1"/>
    <col min="10265" max="10269" width="3.109375" style="126" customWidth="1"/>
    <col min="10270" max="10270" width="1.6640625" style="126" customWidth="1"/>
    <col min="10271" max="10275" width="3.109375" style="126" customWidth="1"/>
    <col min="10276" max="10276" width="1.6640625" style="126" customWidth="1"/>
    <col min="10277" max="10281" width="3.109375" style="126" customWidth="1"/>
    <col min="10282" max="10282" width="1.6640625" style="126" customWidth="1"/>
    <col min="10283" max="10287" width="3.109375" style="126" customWidth="1"/>
    <col min="10288" max="10288" width="1.6640625" style="126" customWidth="1"/>
    <col min="10289" max="10293" width="3.109375" style="126" customWidth="1"/>
    <col min="10294" max="10294" width="1.6640625" style="126" customWidth="1"/>
    <col min="10295" max="10299" width="3.109375" style="126" customWidth="1"/>
    <col min="10300" max="10300" width="1.6640625" style="126" customWidth="1"/>
    <col min="10301" max="10302" width="3.109375" style="126" customWidth="1"/>
    <col min="10303" max="10303" width="2.6640625" style="126" customWidth="1"/>
    <col min="10304" max="10304" width="0.77734375" style="126" customWidth="1"/>
    <col min="10305" max="10305" width="2.21875" style="126" customWidth="1"/>
    <col min="10306" max="10306" width="3.21875" style="126" customWidth="1"/>
    <col min="10307" max="10307" width="0.77734375" style="126" customWidth="1"/>
    <col min="10308" max="10308" width="2.77734375" style="126" customWidth="1"/>
    <col min="10309" max="10309" width="5.88671875" style="126" customWidth="1"/>
    <col min="10310" max="10310" width="4" style="126" customWidth="1"/>
    <col min="10311" max="10311" width="3.6640625" style="126" customWidth="1"/>
    <col min="10312" max="10312" width="5.88671875" style="126" customWidth="1"/>
    <col min="10313" max="10313" width="4.6640625" style="126" customWidth="1"/>
    <col min="10314" max="10497" width="9" style="126"/>
    <col min="10498" max="10498" width="9.44140625" style="126" customWidth="1"/>
    <col min="10499" max="10499" width="2.6640625" style="126" customWidth="1"/>
    <col min="10500" max="10501" width="3.109375" style="126" customWidth="1"/>
    <col min="10502" max="10502" width="1.6640625" style="126" customWidth="1"/>
    <col min="10503" max="10507" width="3.109375" style="126" customWidth="1"/>
    <col min="10508" max="10508" width="1.6640625" style="126" customWidth="1"/>
    <col min="10509" max="10513" width="3.109375" style="126" customWidth="1"/>
    <col min="10514" max="10514" width="1.6640625" style="126" customWidth="1"/>
    <col min="10515" max="10519" width="3.109375" style="126" customWidth="1"/>
    <col min="10520" max="10520" width="1.6640625" style="126" customWidth="1"/>
    <col min="10521" max="10525" width="3.109375" style="126" customWidth="1"/>
    <col min="10526" max="10526" width="1.6640625" style="126" customWidth="1"/>
    <col min="10527" max="10531" width="3.109375" style="126" customWidth="1"/>
    <col min="10532" max="10532" width="1.6640625" style="126" customWidth="1"/>
    <col min="10533" max="10537" width="3.109375" style="126" customWidth="1"/>
    <col min="10538" max="10538" width="1.6640625" style="126" customWidth="1"/>
    <col min="10539" max="10543" width="3.109375" style="126" customWidth="1"/>
    <col min="10544" max="10544" width="1.6640625" style="126" customWidth="1"/>
    <col min="10545" max="10549" width="3.109375" style="126" customWidth="1"/>
    <col min="10550" max="10550" width="1.6640625" style="126" customWidth="1"/>
    <col min="10551" max="10555" width="3.109375" style="126" customWidth="1"/>
    <col min="10556" max="10556" width="1.6640625" style="126" customWidth="1"/>
    <col min="10557" max="10558" width="3.109375" style="126" customWidth="1"/>
    <col min="10559" max="10559" width="2.6640625" style="126" customWidth="1"/>
    <col min="10560" max="10560" width="0.77734375" style="126" customWidth="1"/>
    <col min="10561" max="10561" width="2.21875" style="126" customWidth="1"/>
    <col min="10562" max="10562" width="3.21875" style="126" customWidth="1"/>
    <col min="10563" max="10563" width="0.77734375" style="126" customWidth="1"/>
    <col min="10564" max="10564" width="2.77734375" style="126" customWidth="1"/>
    <col min="10565" max="10565" width="5.88671875" style="126" customWidth="1"/>
    <col min="10566" max="10566" width="4" style="126" customWidth="1"/>
    <col min="10567" max="10567" width="3.6640625" style="126" customWidth="1"/>
    <col min="10568" max="10568" width="5.88671875" style="126" customWidth="1"/>
    <col min="10569" max="10569" width="4.6640625" style="126" customWidth="1"/>
    <col min="10570" max="10753" width="9" style="126"/>
    <col min="10754" max="10754" width="9.44140625" style="126" customWidth="1"/>
    <col min="10755" max="10755" width="2.6640625" style="126" customWidth="1"/>
    <col min="10756" max="10757" width="3.109375" style="126" customWidth="1"/>
    <col min="10758" max="10758" width="1.6640625" style="126" customWidth="1"/>
    <col min="10759" max="10763" width="3.109375" style="126" customWidth="1"/>
    <col min="10764" max="10764" width="1.6640625" style="126" customWidth="1"/>
    <col min="10765" max="10769" width="3.109375" style="126" customWidth="1"/>
    <col min="10770" max="10770" width="1.6640625" style="126" customWidth="1"/>
    <col min="10771" max="10775" width="3.109375" style="126" customWidth="1"/>
    <col min="10776" max="10776" width="1.6640625" style="126" customWidth="1"/>
    <col min="10777" max="10781" width="3.109375" style="126" customWidth="1"/>
    <col min="10782" max="10782" width="1.6640625" style="126" customWidth="1"/>
    <col min="10783" max="10787" width="3.109375" style="126" customWidth="1"/>
    <col min="10788" max="10788" width="1.6640625" style="126" customWidth="1"/>
    <col min="10789" max="10793" width="3.109375" style="126" customWidth="1"/>
    <col min="10794" max="10794" width="1.6640625" style="126" customWidth="1"/>
    <col min="10795" max="10799" width="3.109375" style="126" customWidth="1"/>
    <col min="10800" max="10800" width="1.6640625" style="126" customWidth="1"/>
    <col min="10801" max="10805" width="3.109375" style="126" customWidth="1"/>
    <col min="10806" max="10806" width="1.6640625" style="126" customWidth="1"/>
    <col min="10807" max="10811" width="3.109375" style="126" customWidth="1"/>
    <col min="10812" max="10812" width="1.6640625" style="126" customWidth="1"/>
    <col min="10813" max="10814" width="3.109375" style="126" customWidth="1"/>
    <col min="10815" max="10815" width="2.6640625" style="126" customWidth="1"/>
    <col min="10816" max="10816" width="0.77734375" style="126" customWidth="1"/>
    <col min="10817" max="10817" width="2.21875" style="126" customWidth="1"/>
    <col min="10818" max="10818" width="3.21875" style="126" customWidth="1"/>
    <col min="10819" max="10819" width="0.77734375" style="126" customWidth="1"/>
    <col min="10820" max="10820" width="2.77734375" style="126" customWidth="1"/>
    <col min="10821" max="10821" width="5.88671875" style="126" customWidth="1"/>
    <col min="10822" max="10822" width="4" style="126" customWidth="1"/>
    <col min="10823" max="10823" width="3.6640625" style="126" customWidth="1"/>
    <col min="10824" max="10824" width="5.88671875" style="126" customWidth="1"/>
    <col min="10825" max="10825" width="4.6640625" style="126" customWidth="1"/>
    <col min="10826" max="11009" width="9" style="126"/>
    <col min="11010" max="11010" width="9.44140625" style="126" customWidth="1"/>
    <col min="11011" max="11011" width="2.6640625" style="126" customWidth="1"/>
    <col min="11012" max="11013" width="3.109375" style="126" customWidth="1"/>
    <col min="11014" max="11014" width="1.6640625" style="126" customWidth="1"/>
    <col min="11015" max="11019" width="3.109375" style="126" customWidth="1"/>
    <col min="11020" max="11020" width="1.6640625" style="126" customWidth="1"/>
    <col min="11021" max="11025" width="3.109375" style="126" customWidth="1"/>
    <col min="11026" max="11026" width="1.6640625" style="126" customWidth="1"/>
    <col min="11027" max="11031" width="3.109375" style="126" customWidth="1"/>
    <col min="11032" max="11032" width="1.6640625" style="126" customWidth="1"/>
    <col min="11033" max="11037" width="3.109375" style="126" customWidth="1"/>
    <col min="11038" max="11038" width="1.6640625" style="126" customWidth="1"/>
    <col min="11039" max="11043" width="3.109375" style="126" customWidth="1"/>
    <col min="11044" max="11044" width="1.6640625" style="126" customWidth="1"/>
    <col min="11045" max="11049" width="3.109375" style="126" customWidth="1"/>
    <col min="11050" max="11050" width="1.6640625" style="126" customWidth="1"/>
    <col min="11051" max="11055" width="3.109375" style="126" customWidth="1"/>
    <col min="11056" max="11056" width="1.6640625" style="126" customWidth="1"/>
    <col min="11057" max="11061" width="3.109375" style="126" customWidth="1"/>
    <col min="11062" max="11062" width="1.6640625" style="126" customWidth="1"/>
    <col min="11063" max="11067" width="3.109375" style="126" customWidth="1"/>
    <col min="11068" max="11068" width="1.6640625" style="126" customWidth="1"/>
    <col min="11069" max="11070" width="3.109375" style="126" customWidth="1"/>
    <col min="11071" max="11071" width="2.6640625" style="126" customWidth="1"/>
    <col min="11072" max="11072" width="0.77734375" style="126" customWidth="1"/>
    <col min="11073" max="11073" width="2.21875" style="126" customWidth="1"/>
    <col min="11074" max="11074" width="3.21875" style="126" customWidth="1"/>
    <col min="11075" max="11075" width="0.77734375" style="126" customWidth="1"/>
    <col min="11076" max="11076" width="2.77734375" style="126" customWidth="1"/>
    <col min="11077" max="11077" width="5.88671875" style="126" customWidth="1"/>
    <col min="11078" max="11078" width="4" style="126" customWidth="1"/>
    <col min="11079" max="11079" width="3.6640625" style="126" customWidth="1"/>
    <col min="11080" max="11080" width="5.88671875" style="126" customWidth="1"/>
    <col min="11081" max="11081" width="4.6640625" style="126" customWidth="1"/>
    <col min="11082" max="11265" width="9" style="126"/>
    <col min="11266" max="11266" width="9.44140625" style="126" customWidth="1"/>
    <col min="11267" max="11267" width="2.6640625" style="126" customWidth="1"/>
    <col min="11268" max="11269" width="3.109375" style="126" customWidth="1"/>
    <col min="11270" max="11270" width="1.6640625" style="126" customWidth="1"/>
    <col min="11271" max="11275" width="3.109375" style="126" customWidth="1"/>
    <col min="11276" max="11276" width="1.6640625" style="126" customWidth="1"/>
    <col min="11277" max="11281" width="3.109375" style="126" customWidth="1"/>
    <col min="11282" max="11282" width="1.6640625" style="126" customWidth="1"/>
    <col min="11283" max="11287" width="3.109375" style="126" customWidth="1"/>
    <col min="11288" max="11288" width="1.6640625" style="126" customWidth="1"/>
    <col min="11289" max="11293" width="3.109375" style="126" customWidth="1"/>
    <col min="11294" max="11294" width="1.6640625" style="126" customWidth="1"/>
    <col min="11295" max="11299" width="3.109375" style="126" customWidth="1"/>
    <col min="11300" max="11300" width="1.6640625" style="126" customWidth="1"/>
    <col min="11301" max="11305" width="3.109375" style="126" customWidth="1"/>
    <col min="11306" max="11306" width="1.6640625" style="126" customWidth="1"/>
    <col min="11307" max="11311" width="3.109375" style="126" customWidth="1"/>
    <col min="11312" max="11312" width="1.6640625" style="126" customWidth="1"/>
    <col min="11313" max="11317" width="3.109375" style="126" customWidth="1"/>
    <col min="11318" max="11318" width="1.6640625" style="126" customWidth="1"/>
    <col min="11319" max="11323" width="3.109375" style="126" customWidth="1"/>
    <col min="11324" max="11324" width="1.6640625" style="126" customWidth="1"/>
    <col min="11325" max="11326" width="3.109375" style="126" customWidth="1"/>
    <col min="11327" max="11327" width="2.6640625" style="126" customWidth="1"/>
    <col min="11328" max="11328" width="0.77734375" style="126" customWidth="1"/>
    <col min="11329" max="11329" width="2.21875" style="126" customWidth="1"/>
    <col min="11330" max="11330" width="3.21875" style="126" customWidth="1"/>
    <col min="11331" max="11331" width="0.77734375" style="126" customWidth="1"/>
    <col min="11332" max="11332" width="2.77734375" style="126" customWidth="1"/>
    <col min="11333" max="11333" width="5.88671875" style="126" customWidth="1"/>
    <col min="11334" max="11334" width="4" style="126" customWidth="1"/>
    <col min="11335" max="11335" width="3.6640625" style="126" customWidth="1"/>
    <col min="11336" max="11336" width="5.88671875" style="126" customWidth="1"/>
    <col min="11337" max="11337" width="4.6640625" style="126" customWidth="1"/>
    <col min="11338" max="11521" width="9" style="126"/>
    <col min="11522" max="11522" width="9.44140625" style="126" customWidth="1"/>
    <col min="11523" max="11523" width="2.6640625" style="126" customWidth="1"/>
    <col min="11524" max="11525" width="3.109375" style="126" customWidth="1"/>
    <col min="11526" max="11526" width="1.6640625" style="126" customWidth="1"/>
    <col min="11527" max="11531" width="3.109375" style="126" customWidth="1"/>
    <col min="11532" max="11532" width="1.6640625" style="126" customWidth="1"/>
    <col min="11533" max="11537" width="3.109375" style="126" customWidth="1"/>
    <col min="11538" max="11538" width="1.6640625" style="126" customWidth="1"/>
    <col min="11539" max="11543" width="3.109375" style="126" customWidth="1"/>
    <col min="11544" max="11544" width="1.6640625" style="126" customWidth="1"/>
    <col min="11545" max="11549" width="3.109375" style="126" customWidth="1"/>
    <col min="11550" max="11550" width="1.6640625" style="126" customWidth="1"/>
    <col min="11551" max="11555" width="3.109375" style="126" customWidth="1"/>
    <col min="11556" max="11556" width="1.6640625" style="126" customWidth="1"/>
    <col min="11557" max="11561" width="3.109375" style="126" customWidth="1"/>
    <col min="11562" max="11562" width="1.6640625" style="126" customWidth="1"/>
    <col min="11563" max="11567" width="3.109375" style="126" customWidth="1"/>
    <col min="11568" max="11568" width="1.6640625" style="126" customWidth="1"/>
    <col min="11569" max="11573" width="3.109375" style="126" customWidth="1"/>
    <col min="11574" max="11574" width="1.6640625" style="126" customWidth="1"/>
    <col min="11575" max="11579" width="3.109375" style="126" customWidth="1"/>
    <col min="11580" max="11580" width="1.6640625" style="126" customWidth="1"/>
    <col min="11581" max="11582" width="3.109375" style="126" customWidth="1"/>
    <col min="11583" max="11583" width="2.6640625" style="126" customWidth="1"/>
    <col min="11584" max="11584" width="0.77734375" style="126" customWidth="1"/>
    <col min="11585" max="11585" width="2.21875" style="126" customWidth="1"/>
    <col min="11586" max="11586" width="3.21875" style="126" customWidth="1"/>
    <col min="11587" max="11587" width="0.77734375" style="126" customWidth="1"/>
    <col min="11588" max="11588" width="2.77734375" style="126" customWidth="1"/>
    <col min="11589" max="11589" width="5.88671875" style="126" customWidth="1"/>
    <col min="11590" max="11590" width="4" style="126" customWidth="1"/>
    <col min="11591" max="11591" width="3.6640625" style="126" customWidth="1"/>
    <col min="11592" max="11592" width="5.88671875" style="126" customWidth="1"/>
    <col min="11593" max="11593" width="4.6640625" style="126" customWidth="1"/>
    <col min="11594" max="11777" width="9" style="126"/>
    <col min="11778" max="11778" width="9.44140625" style="126" customWidth="1"/>
    <col min="11779" max="11779" width="2.6640625" style="126" customWidth="1"/>
    <col min="11780" max="11781" width="3.109375" style="126" customWidth="1"/>
    <col min="11782" max="11782" width="1.6640625" style="126" customWidth="1"/>
    <col min="11783" max="11787" width="3.109375" style="126" customWidth="1"/>
    <col min="11788" max="11788" width="1.6640625" style="126" customWidth="1"/>
    <col min="11789" max="11793" width="3.109375" style="126" customWidth="1"/>
    <col min="11794" max="11794" width="1.6640625" style="126" customWidth="1"/>
    <col min="11795" max="11799" width="3.109375" style="126" customWidth="1"/>
    <col min="11800" max="11800" width="1.6640625" style="126" customWidth="1"/>
    <col min="11801" max="11805" width="3.109375" style="126" customWidth="1"/>
    <col min="11806" max="11806" width="1.6640625" style="126" customWidth="1"/>
    <col min="11807" max="11811" width="3.109375" style="126" customWidth="1"/>
    <col min="11812" max="11812" width="1.6640625" style="126" customWidth="1"/>
    <col min="11813" max="11817" width="3.109375" style="126" customWidth="1"/>
    <col min="11818" max="11818" width="1.6640625" style="126" customWidth="1"/>
    <col min="11819" max="11823" width="3.109375" style="126" customWidth="1"/>
    <col min="11824" max="11824" width="1.6640625" style="126" customWidth="1"/>
    <col min="11825" max="11829" width="3.109375" style="126" customWidth="1"/>
    <col min="11830" max="11830" width="1.6640625" style="126" customWidth="1"/>
    <col min="11831" max="11835" width="3.109375" style="126" customWidth="1"/>
    <col min="11836" max="11836" width="1.6640625" style="126" customWidth="1"/>
    <col min="11837" max="11838" width="3.109375" style="126" customWidth="1"/>
    <col min="11839" max="11839" width="2.6640625" style="126" customWidth="1"/>
    <col min="11840" max="11840" width="0.77734375" style="126" customWidth="1"/>
    <col min="11841" max="11841" width="2.21875" style="126" customWidth="1"/>
    <col min="11842" max="11842" width="3.21875" style="126" customWidth="1"/>
    <col min="11843" max="11843" width="0.77734375" style="126" customWidth="1"/>
    <col min="11844" max="11844" width="2.77734375" style="126" customWidth="1"/>
    <col min="11845" max="11845" width="5.88671875" style="126" customWidth="1"/>
    <col min="11846" max="11846" width="4" style="126" customWidth="1"/>
    <col min="11847" max="11847" width="3.6640625" style="126" customWidth="1"/>
    <col min="11848" max="11848" width="5.88671875" style="126" customWidth="1"/>
    <col min="11849" max="11849" width="4.6640625" style="126" customWidth="1"/>
    <col min="11850" max="12033" width="9" style="126"/>
    <col min="12034" max="12034" width="9.44140625" style="126" customWidth="1"/>
    <col min="12035" max="12035" width="2.6640625" style="126" customWidth="1"/>
    <col min="12036" max="12037" width="3.109375" style="126" customWidth="1"/>
    <col min="12038" max="12038" width="1.6640625" style="126" customWidth="1"/>
    <col min="12039" max="12043" width="3.109375" style="126" customWidth="1"/>
    <col min="12044" max="12044" width="1.6640625" style="126" customWidth="1"/>
    <col min="12045" max="12049" width="3.109375" style="126" customWidth="1"/>
    <col min="12050" max="12050" width="1.6640625" style="126" customWidth="1"/>
    <col min="12051" max="12055" width="3.109375" style="126" customWidth="1"/>
    <col min="12056" max="12056" width="1.6640625" style="126" customWidth="1"/>
    <col min="12057" max="12061" width="3.109375" style="126" customWidth="1"/>
    <col min="12062" max="12062" width="1.6640625" style="126" customWidth="1"/>
    <col min="12063" max="12067" width="3.109375" style="126" customWidth="1"/>
    <col min="12068" max="12068" width="1.6640625" style="126" customWidth="1"/>
    <col min="12069" max="12073" width="3.109375" style="126" customWidth="1"/>
    <col min="12074" max="12074" width="1.6640625" style="126" customWidth="1"/>
    <col min="12075" max="12079" width="3.109375" style="126" customWidth="1"/>
    <col min="12080" max="12080" width="1.6640625" style="126" customWidth="1"/>
    <col min="12081" max="12085" width="3.109375" style="126" customWidth="1"/>
    <col min="12086" max="12086" width="1.6640625" style="126" customWidth="1"/>
    <col min="12087" max="12091" width="3.109375" style="126" customWidth="1"/>
    <col min="12092" max="12092" width="1.6640625" style="126" customWidth="1"/>
    <col min="12093" max="12094" width="3.109375" style="126" customWidth="1"/>
    <col min="12095" max="12095" width="2.6640625" style="126" customWidth="1"/>
    <col min="12096" max="12096" width="0.77734375" style="126" customWidth="1"/>
    <col min="12097" max="12097" width="2.21875" style="126" customWidth="1"/>
    <col min="12098" max="12098" width="3.21875" style="126" customWidth="1"/>
    <col min="12099" max="12099" width="0.77734375" style="126" customWidth="1"/>
    <col min="12100" max="12100" width="2.77734375" style="126" customWidth="1"/>
    <col min="12101" max="12101" width="5.88671875" style="126" customWidth="1"/>
    <col min="12102" max="12102" width="4" style="126" customWidth="1"/>
    <col min="12103" max="12103" width="3.6640625" style="126" customWidth="1"/>
    <col min="12104" max="12104" width="5.88671875" style="126" customWidth="1"/>
    <col min="12105" max="12105" width="4.6640625" style="126" customWidth="1"/>
    <col min="12106" max="12289" width="9" style="126"/>
    <col min="12290" max="12290" width="9.44140625" style="126" customWidth="1"/>
    <col min="12291" max="12291" width="2.6640625" style="126" customWidth="1"/>
    <col min="12292" max="12293" width="3.109375" style="126" customWidth="1"/>
    <col min="12294" max="12294" width="1.6640625" style="126" customWidth="1"/>
    <col min="12295" max="12299" width="3.109375" style="126" customWidth="1"/>
    <col min="12300" max="12300" width="1.6640625" style="126" customWidth="1"/>
    <col min="12301" max="12305" width="3.109375" style="126" customWidth="1"/>
    <col min="12306" max="12306" width="1.6640625" style="126" customWidth="1"/>
    <col min="12307" max="12311" width="3.109375" style="126" customWidth="1"/>
    <col min="12312" max="12312" width="1.6640625" style="126" customWidth="1"/>
    <col min="12313" max="12317" width="3.109375" style="126" customWidth="1"/>
    <col min="12318" max="12318" width="1.6640625" style="126" customWidth="1"/>
    <col min="12319" max="12323" width="3.109375" style="126" customWidth="1"/>
    <col min="12324" max="12324" width="1.6640625" style="126" customWidth="1"/>
    <col min="12325" max="12329" width="3.109375" style="126" customWidth="1"/>
    <col min="12330" max="12330" width="1.6640625" style="126" customWidth="1"/>
    <col min="12331" max="12335" width="3.109375" style="126" customWidth="1"/>
    <col min="12336" max="12336" width="1.6640625" style="126" customWidth="1"/>
    <col min="12337" max="12341" width="3.109375" style="126" customWidth="1"/>
    <col min="12342" max="12342" width="1.6640625" style="126" customWidth="1"/>
    <col min="12343" max="12347" width="3.109375" style="126" customWidth="1"/>
    <col min="12348" max="12348" width="1.6640625" style="126" customWidth="1"/>
    <col min="12349" max="12350" width="3.109375" style="126" customWidth="1"/>
    <col min="12351" max="12351" width="2.6640625" style="126" customWidth="1"/>
    <col min="12352" max="12352" width="0.77734375" style="126" customWidth="1"/>
    <col min="12353" max="12353" width="2.21875" style="126" customWidth="1"/>
    <col min="12354" max="12354" width="3.21875" style="126" customWidth="1"/>
    <col min="12355" max="12355" width="0.77734375" style="126" customWidth="1"/>
    <col min="12356" max="12356" width="2.77734375" style="126" customWidth="1"/>
    <col min="12357" max="12357" width="5.88671875" style="126" customWidth="1"/>
    <col min="12358" max="12358" width="4" style="126" customWidth="1"/>
    <col min="12359" max="12359" width="3.6640625" style="126" customWidth="1"/>
    <col min="12360" max="12360" width="5.88671875" style="126" customWidth="1"/>
    <col min="12361" max="12361" width="4.6640625" style="126" customWidth="1"/>
    <col min="12362" max="12545" width="9" style="126"/>
    <col min="12546" max="12546" width="9.44140625" style="126" customWidth="1"/>
    <col min="12547" max="12547" width="2.6640625" style="126" customWidth="1"/>
    <col min="12548" max="12549" width="3.109375" style="126" customWidth="1"/>
    <col min="12550" max="12550" width="1.6640625" style="126" customWidth="1"/>
    <col min="12551" max="12555" width="3.109375" style="126" customWidth="1"/>
    <col min="12556" max="12556" width="1.6640625" style="126" customWidth="1"/>
    <col min="12557" max="12561" width="3.109375" style="126" customWidth="1"/>
    <col min="12562" max="12562" width="1.6640625" style="126" customWidth="1"/>
    <col min="12563" max="12567" width="3.109375" style="126" customWidth="1"/>
    <col min="12568" max="12568" width="1.6640625" style="126" customWidth="1"/>
    <col min="12569" max="12573" width="3.109375" style="126" customWidth="1"/>
    <col min="12574" max="12574" width="1.6640625" style="126" customWidth="1"/>
    <col min="12575" max="12579" width="3.109375" style="126" customWidth="1"/>
    <col min="12580" max="12580" width="1.6640625" style="126" customWidth="1"/>
    <col min="12581" max="12585" width="3.109375" style="126" customWidth="1"/>
    <col min="12586" max="12586" width="1.6640625" style="126" customWidth="1"/>
    <col min="12587" max="12591" width="3.109375" style="126" customWidth="1"/>
    <col min="12592" max="12592" width="1.6640625" style="126" customWidth="1"/>
    <col min="12593" max="12597" width="3.109375" style="126" customWidth="1"/>
    <col min="12598" max="12598" width="1.6640625" style="126" customWidth="1"/>
    <col min="12599" max="12603" width="3.109375" style="126" customWidth="1"/>
    <col min="12604" max="12604" width="1.6640625" style="126" customWidth="1"/>
    <col min="12605" max="12606" width="3.109375" style="126" customWidth="1"/>
    <col min="12607" max="12607" width="2.6640625" style="126" customWidth="1"/>
    <col min="12608" max="12608" width="0.77734375" style="126" customWidth="1"/>
    <col min="12609" max="12609" width="2.21875" style="126" customWidth="1"/>
    <col min="12610" max="12610" width="3.21875" style="126" customWidth="1"/>
    <col min="12611" max="12611" width="0.77734375" style="126" customWidth="1"/>
    <col min="12612" max="12612" width="2.77734375" style="126" customWidth="1"/>
    <col min="12613" max="12613" width="5.88671875" style="126" customWidth="1"/>
    <col min="12614" max="12614" width="4" style="126" customWidth="1"/>
    <col min="12615" max="12615" width="3.6640625" style="126" customWidth="1"/>
    <col min="12616" max="12616" width="5.88671875" style="126" customWidth="1"/>
    <col min="12617" max="12617" width="4.6640625" style="126" customWidth="1"/>
    <col min="12618" max="12801" width="9" style="126"/>
    <col min="12802" max="12802" width="9.44140625" style="126" customWidth="1"/>
    <col min="12803" max="12803" width="2.6640625" style="126" customWidth="1"/>
    <col min="12804" max="12805" width="3.109375" style="126" customWidth="1"/>
    <col min="12806" max="12806" width="1.6640625" style="126" customWidth="1"/>
    <col min="12807" max="12811" width="3.109375" style="126" customWidth="1"/>
    <col min="12812" max="12812" width="1.6640625" style="126" customWidth="1"/>
    <col min="12813" max="12817" width="3.109375" style="126" customWidth="1"/>
    <col min="12818" max="12818" width="1.6640625" style="126" customWidth="1"/>
    <col min="12819" max="12823" width="3.109375" style="126" customWidth="1"/>
    <col min="12824" max="12824" width="1.6640625" style="126" customWidth="1"/>
    <col min="12825" max="12829" width="3.109375" style="126" customWidth="1"/>
    <col min="12830" max="12830" width="1.6640625" style="126" customWidth="1"/>
    <col min="12831" max="12835" width="3.109375" style="126" customWidth="1"/>
    <col min="12836" max="12836" width="1.6640625" style="126" customWidth="1"/>
    <col min="12837" max="12841" width="3.109375" style="126" customWidth="1"/>
    <col min="12842" max="12842" width="1.6640625" style="126" customWidth="1"/>
    <col min="12843" max="12847" width="3.109375" style="126" customWidth="1"/>
    <col min="12848" max="12848" width="1.6640625" style="126" customWidth="1"/>
    <col min="12849" max="12853" width="3.109375" style="126" customWidth="1"/>
    <col min="12854" max="12854" width="1.6640625" style="126" customWidth="1"/>
    <col min="12855" max="12859" width="3.109375" style="126" customWidth="1"/>
    <col min="12860" max="12860" width="1.6640625" style="126" customWidth="1"/>
    <col min="12861" max="12862" width="3.109375" style="126" customWidth="1"/>
    <col min="12863" max="12863" width="2.6640625" style="126" customWidth="1"/>
    <col min="12864" max="12864" width="0.77734375" style="126" customWidth="1"/>
    <col min="12865" max="12865" width="2.21875" style="126" customWidth="1"/>
    <col min="12866" max="12866" width="3.21875" style="126" customWidth="1"/>
    <col min="12867" max="12867" width="0.77734375" style="126" customWidth="1"/>
    <col min="12868" max="12868" width="2.77734375" style="126" customWidth="1"/>
    <col min="12869" max="12869" width="5.88671875" style="126" customWidth="1"/>
    <col min="12870" max="12870" width="4" style="126" customWidth="1"/>
    <col min="12871" max="12871" width="3.6640625" style="126" customWidth="1"/>
    <col min="12872" max="12872" width="5.88671875" style="126" customWidth="1"/>
    <col min="12873" max="12873" width="4.6640625" style="126" customWidth="1"/>
    <col min="12874" max="13057" width="9" style="126"/>
    <col min="13058" max="13058" width="9.44140625" style="126" customWidth="1"/>
    <col min="13059" max="13059" width="2.6640625" style="126" customWidth="1"/>
    <col min="13060" max="13061" width="3.109375" style="126" customWidth="1"/>
    <col min="13062" max="13062" width="1.6640625" style="126" customWidth="1"/>
    <col min="13063" max="13067" width="3.109375" style="126" customWidth="1"/>
    <col min="13068" max="13068" width="1.6640625" style="126" customWidth="1"/>
    <col min="13069" max="13073" width="3.109375" style="126" customWidth="1"/>
    <col min="13074" max="13074" width="1.6640625" style="126" customWidth="1"/>
    <col min="13075" max="13079" width="3.109375" style="126" customWidth="1"/>
    <col min="13080" max="13080" width="1.6640625" style="126" customWidth="1"/>
    <col min="13081" max="13085" width="3.109375" style="126" customWidth="1"/>
    <col min="13086" max="13086" width="1.6640625" style="126" customWidth="1"/>
    <col min="13087" max="13091" width="3.109375" style="126" customWidth="1"/>
    <col min="13092" max="13092" width="1.6640625" style="126" customWidth="1"/>
    <col min="13093" max="13097" width="3.109375" style="126" customWidth="1"/>
    <col min="13098" max="13098" width="1.6640625" style="126" customWidth="1"/>
    <col min="13099" max="13103" width="3.109375" style="126" customWidth="1"/>
    <col min="13104" max="13104" width="1.6640625" style="126" customWidth="1"/>
    <col min="13105" max="13109" width="3.109375" style="126" customWidth="1"/>
    <col min="13110" max="13110" width="1.6640625" style="126" customWidth="1"/>
    <col min="13111" max="13115" width="3.109375" style="126" customWidth="1"/>
    <col min="13116" max="13116" width="1.6640625" style="126" customWidth="1"/>
    <col min="13117" max="13118" width="3.109375" style="126" customWidth="1"/>
    <col min="13119" max="13119" width="2.6640625" style="126" customWidth="1"/>
    <col min="13120" max="13120" width="0.77734375" style="126" customWidth="1"/>
    <col min="13121" max="13121" width="2.21875" style="126" customWidth="1"/>
    <col min="13122" max="13122" width="3.21875" style="126" customWidth="1"/>
    <col min="13123" max="13123" width="0.77734375" style="126" customWidth="1"/>
    <col min="13124" max="13124" width="2.77734375" style="126" customWidth="1"/>
    <col min="13125" max="13125" width="5.88671875" style="126" customWidth="1"/>
    <col min="13126" max="13126" width="4" style="126" customWidth="1"/>
    <col min="13127" max="13127" width="3.6640625" style="126" customWidth="1"/>
    <col min="13128" max="13128" width="5.88671875" style="126" customWidth="1"/>
    <col min="13129" max="13129" width="4.6640625" style="126" customWidth="1"/>
    <col min="13130" max="13313" width="9" style="126"/>
    <col min="13314" max="13314" width="9.44140625" style="126" customWidth="1"/>
    <col min="13315" max="13315" width="2.6640625" style="126" customWidth="1"/>
    <col min="13316" max="13317" width="3.109375" style="126" customWidth="1"/>
    <col min="13318" max="13318" width="1.6640625" style="126" customWidth="1"/>
    <col min="13319" max="13323" width="3.109375" style="126" customWidth="1"/>
    <col min="13324" max="13324" width="1.6640625" style="126" customWidth="1"/>
    <col min="13325" max="13329" width="3.109375" style="126" customWidth="1"/>
    <col min="13330" max="13330" width="1.6640625" style="126" customWidth="1"/>
    <col min="13331" max="13335" width="3.109375" style="126" customWidth="1"/>
    <col min="13336" max="13336" width="1.6640625" style="126" customWidth="1"/>
    <col min="13337" max="13341" width="3.109375" style="126" customWidth="1"/>
    <col min="13342" max="13342" width="1.6640625" style="126" customWidth="1"/>
    <col min="13343" max="13347" width="3.109375" style="126" customWidth="1"/>
    <col min="13348" max="13348" width="1.6640625" style="126" customWidth="1"/>
    <col min="13349" max="13353" width="3.109375" style="126" customWidth="1"/>
    <col min="13354" max="13354" width="1.6640625" style="126" customWidth="1"/>
    <col min="13355" max="13359" width="3.109375" style="126" customWidth="1"/>
    <col min="13360" max="13360" width="1.6640625" style="126" customWidth="1"/>
    <col min="13361" max="13365" width="3.109375" style="126" customWidth="1"/>
    <col min="13366" max="13366" width="1.6640625" style="126" customWidth="1"/>
    <col min="13367" max="13371" width="3.109375" style="126" customWidth="1"/>
    <col min="13372" max="13372" width="1.6640625" style="126" customWidth="1"/>
    <col min="13373" max="13374" width="3.109375" style="126" customWidth="1"/>
    <col min="13375" max="13375" width="2.6640625" style="126" customWidth="1"/>
    <col min="13376" max="13376" width="0.77734375" style="126" customWidth="1"/>
    <col min="13377" max="13377" width="2.21875" style="126" customWidth="1"/>
    <col min="13378" max="13378" width="3.21875" style="126" customWidth="1"/>
    <col min="13379" max="13379" width="0.77734375" style="126" customWidth="1"/>
    <col min="13380" max="13380" width="2.77734375" style="126" customWidth="1"/>
    <col min="13381" max="13381" width="5.88671875" style="126" customWidth="1"/>
    <col min="13382" max="13382" width="4" style="126" customWidth="1"/>
    <col min="13383" max="13383" width="3.6640625" style="126" customWidth="1"/>
    <col min="13384" max="13384" width="5.88671875" style="126" customWidth="1"/>
    <col min="13385" max="13385" width="4.6640625" style="126" customWidth="1"/>
    <col min="13386" max="13569" width="9" style="126"/>
    <col min="13570" max="13570" width="9.44140625" style="126" customWidth="1"/>
    <col min="13571" max="13571" width="2.6640625" style="126" customWidth="1"/>
    <col min="13572" max="13573" width="3.109375" style="126" customWidth="1"/>
    <col min="13574" max="13574" width="1.6640625" style="126" customWidth="1"/>
    <col min="13575" max="13579" width="3.109375" style="126" customWidth="1"/>
    <col min="13580" max="13580" width="1.6640625" style="126" customWidth="1"/>
    <col min="13581" max="13585" width="3.109375" style="126" customWidth="1"/>
    <col min="13586" max="13586" width="1.6640625" style="126" customWidth="1"/>
    <col min="13587" max="13591" width="3.109375" style="126" customWidth="1"/>
    <col min="13592" max="13592" width="1.6640625" style="126" customWidth="1"/>
    <col min="13593" max="13597" width="3.109375" style="126" customWidth="1"/>
    <col min="13598" max="13598" width="1.6640625" style="126" customWidth="1"/>
    <col min="13599" max="13603" width="3.109375" style="126" customWidth="1"/>
    <col min="13604" max="13604" width="1.6640625" style="126" customWidth="1"/>
    <col min="13605" max="13609" width="3.109375" style="126" customWidth="1"/>
    <col min="13610" max="13610" width="1.6640625" style="126" customWidth="1"/>
    <col min="13611" max="13615" width="3.109375" style="126" customWidth="1"/>
    <col min="13616" max="13616" width="1.6640625" style="126" customWidth="1"/>
    <col min="13617" max="13621" width="3.109375" style="126" customWidth="1"/>
    <col min="13622" max="13622" width="1.6640625" style="126" customWidth="1"/>
    <col min="13623" max="13627" width="3.109375" style="126" customWidth="1"/>
    <col min="13628" max="13628" width="1.6640625" style="126" customWidth="1"/>
    <col min="13629" max="13630" width="3.109375" style="126" customWidth="1"/>
    <col min="13631" max="13631" width="2.6640625" style="126" customWidth="1"/>
    <col min="13632" max="13632" width="0.77734375" style="126" customWidth="1"/>
    <col min="13633" max="13633" width="2.21875" style="126" customWidth="1"/>
    <col min="13634" max="13634" width="3.21875" style="126" customWidth="1"/>
    <col min="13635" max="13635" width="0.77734375" style="126" customWidth="1"/>
    <col min="13636" max="13636" width="2.77734375" style="126" customWidth="1"/>
    <col min="13637" max="13637" width="5.88671875" style="126" customWidth="1"/>
    <col min="13638" max="13638" width="4" style="126" customWidth="1"/>
    <col min="13639" max="13639" width="3.6640625" style="126" customWidth="1"/>
    <col min="13640" max="13640" width="5.88671875" style="126" customWidth="1"/>
    <col min="13641" max="13641" width="4.6640625" style="126" customWidth="1"/>
    <col min="13642" max="13825" width="9" style="126"/>
    <col min="13826" max="13826" width="9.44140625" style="126" customWidth="1"/>
    <col min="13827" max="13827" width="2.6640625" style="126" customWidth="1"/>
    <col min="13828" max="13829" width="3.109375" style="126" customWidth="1"/>
    <col min="13830" max="13830" width="1.6640625" style="126" customWidth="1"/>
    <col min="13831" max="13835" width="3.109375" style="126" customWidth="1"/>
    <col min="13836" max="13836" width="1.6640625" style="126" customWidth="1"/>
    <col min="13837" max="13841" width="3.109375" style="126" customWidth="1"/>
    <col min="13842" max="13842" width="1.6640625" style="126" customWidth="1"/>
    <col min="13843" max="13847" width="3.109375" style="126" customWidth="1"/>
    <col min="13848" max="13848" width="1.6640625" style="126" customWidth="1"/>
    <col min="13849" max="13853" width="3.109375" style="126" customWidth="1"/>
    <col min="13854" max="13854" width="1.6640625" style="126" customWidth="1"/>
    <col min="13855" max="13859" width="3.109375" style="126" customWidth="1"/>
    <col min="13860" max="13860" width="1.6640625" style="126" customWidth="1"/>
    <col min="13861" max="13865" width="3.109375" style="126" customWidth="1"/>
    <col min="13866" max="13866" width="1.6640625" style="126" customWidth="1"/>
    <col min="13867" max="13871" width="3.109375" style="126" customWidth="1"/>
    <col min="13872" max="13872" width="1.6640625" style="126" customWidth="1"/>
    <col min="13873" max="13877" width="3.109375" style="126" customWidth="1"/>
    <col min="13878" max="13878" width="1.6640625" style="126" customWidth="1"/>
    <col min="13879" max="13883" width="3.109375" style="126" customWidth="1"/>
    <col min="13884" max="13884" width="1.6640625" style="126" customWidth="1"/>
    <col min="13885" max="13886" width="3.109375" style="126" customWidth="1"/>
    <col min="13887" max="13887" width="2.6640625" style="126" customWidth="1"/>
    <col min="13888" max="13888" width="0.77734375" style="126" customWidth="1"/>
    <col min="13889" max="13889" width="2.21875" style="126" customWidth="1"/>
    <col min="13890" max="13890" width="3.21875" style="126" customWidth="1"/>
    <col min="13891" max="13891" width="0.77734375" style="126" customWidth="1"/>
    <col min="13892" max="13892" width="2.77734375" style="126" customWidth="1"/>
    <col min="13893" max="13893" width="5.88671875" style="126" customWidth="1"/>
    <col min="13894" max="13894" width="4" style="126" customWidth="1"/>
    <col min="13895" max="13895" width="3.6640625" style="126" customWidth="1"/>
    <col min="13896" max="13896" width="5.88671875" style="126" customWidth="1"/>
    <col min="13897" max="13897" width="4.6640625" style="126" customWidth="1"/>
    <col min="13898" max="14081" width="9" style="126"/>
    <col min="14082" max="14082" width="9.44140625" style="126" customWidth="1"/>
    <col min="14083" max="14083" width="2.6640625" style="126" customWidth="1"/>
    <col min="14084" max="14085" width="3.109375" style="126" customWidth="1"/>
    <col min="14086" max="14086" width="1.6640625" style="126" customWidth="1"/>
    <col min="14087" max="14091" width="3.109375" style="126" customWidth="1"/>
    <col min="14092" max="14092" width="1.6640625" style="126" customWidth="1"/>
    <col min="14093" max="14097" width="3.109375" style="126" customWidth="1"/>
    <col min="14098" max="14098" width="1.6640625" style="126" customWidth="1"/>
    <col min="14099" max="14103" width="3.109375" style="126" customWidth="1"/>
    <col min="14104" max="14104" width="1.6640625" style="126" customWidth="1"/>
    <col min="14105" max="14109" width="3.109375" style="126" customWidth="1"/>
    <col min="14110" max="14110" width="1.6640625" style="126" customWidth="1"/>
    <col min="14111" max="14115" width="3.109375" style="126" customWidth="1"/>
    <col min="14116" max="14116" width="1.6640625" style="126" customWidth="1"/>
    <col min="14117" max="14121" width="3.109375" style="126" customWidth="1"/>
    <col min="14122" max="14122" width="1.6640625" style="126" customWidth="1"/>
    <col min="14123" max="14127" width="3.109375" style="126" customWidth="1"/>
    <col min="14128" max="14128" width="1.6640625" style="126" customWidth="1"/>
    <col min="14129" max="14133" width="3.109375" style="126" customWidth="1"/>
    <col min="14134" max="14134" width="1.6640625" style="126" customWidth="1"/>
    <col min="14135" max="14139" width="3.109375" style="126" customWidth="1"/>
    <col min="14140" max="14140" width="1.6640625" style="126" customWidth="1"/>
    <col min="14141" max="14142" width="3.109375" style="126" customWidth="1"/>
    <col min="14143" max="14143" width="2.6640625" style="126" customWidth="1"/>
    <col min="14144" max="14144" width="0.77734375" style="126" customWidth="1"/>
    <col min="14145" max="14145" width="2.21875" style="126" customWidth="1"/>
    <col min="14146" max="14146" width="3.21875" style="126" customWidth="1"/>
    <col min="14147" max="14147" width="0.77734375" style="126" customWidth="1"/>
    <col min="14148" max="14148" width="2.77734375" style="126" customWidth="1"/>
    <col min="14149" max="14149" width="5.88671875" style="126" customWidth="1"/>
    <col min="14150" max="14150" width="4" style="126" customWidth="1"/>
    <col min="14151" max="14151" width="3.6640625" style="126" customWidth="1"/>
    <col min="14152" max="14152" width="5.88671875" style="126" customWidth="1"/>
    <col min="14153" max="14153" width="4.6640625" style="126" customWidth="1"/>
    <col min="14154" max="14337" width="9" style="126"/>
    <col min="14338" max="14338" width="9.44140625" style="126" customWidth="1"/>
    <col min="14339" max="14339" width="2.6640625" style="126" customWidth="1"/>
    <col min="14340" max="14341" width="3.109375" style="126" customWidth="1"/>
    <col min="14342" max="14342" width="1.6640625" style="126" customWidth="1"/>
    <col min="14343" max="14347" width="3.109375" style="126" customWidth="1"/>
    <col min="14348" max="14348" width="1.6640625" style="126" customWidth="1"/>
    <col min="14349" max="14353" width="3.109375" style="126" customWidth="1"/>
    <col min="14354" max="14354" width="1.6640625" style="126" customWidth="1"/>
    <col min="14355" max="14359" width="3.109375" style="126" customWidth="1"/>
    <col min="14360" max="14360" width="1.6640625" style="126" customWidth="1"/>
    <col min="14361" max="14365" width="3.109375" style="126" customWidth="1"/>
    <col min="14366" max="14366" width="1.6640625" style="126" customWidth="1"/>
    <col min="14367" max="14371" width="3.109375" style="126" customWidth="1"/>
    <col min="14372" max="14372" width="1.6640625" style="126" customWidth="1"/>
    <col min="14373" max="14377" width="3.109375" style="126" customWidth="1"/>
    <col min="14378" max="14378" width="1.6640625" style="126" customWidth="1"/>
    <col min="14379" max="14383" width="3.109375" style="126" customWidth="1"/>
    <col min="14384" max="14384" width="1.6640625" style="126" customWidth="1"/>
    <col min="14385" max="14389" width="3.109375" style="126" customWidth="1"/>
    <col min="14390" max="14390" width="1.6640625" style="126" customWidth="1"/>
    <col min="14391" max="14395" width="3.109375" style="126" customWidth="1"/>
    <col min="14396" max="14396" width="1.6640625" style="126" customWidth="1"/>
    <col min="14397" max="14398" width="3.109375" style="126" customWidth="1"/>
    <col min="14399" max="14399" width="2.6640625" style="126" customWidth="1"/>
    <col min="14400" max="14400" width="0.77734375" style="126" customWidth="1"/>
    <col min="14401" max="14401" width="2.21875" style="126" customWidth="1"/>
    <col min="14402" max="14402" width="3.21875" style="126" customWidth="1"/>
    <col min="14403" max="14403" width="0.77734375" style="126" customWidth="1"/>
    <col min="14404" max="14404" width="2.77734375" style="126" customWidth="1"/>
    <col min="14405" max="14405" width="5.88671875" style="126" customWidth="1"/>
    <col min="14406" max="14406" width="4" style="126" customWidth="1"/>
    <col min="14407" max="14407" width="3.6640625" style="126" customWidth="1"/>
    <col min="14408" max="14408" width="5.88671875" style="126" customWidth="1"/>
    <col min="14409" max="14409" width="4.6640625" style="126" customWidth="1"/>
    <col min="14410" max="14593" width="9" style="126"/>
    <col min="14594" max="14594" width="9.44140625" style="126" customWidth="1"/>
    <col min="14595" max="14595" width="2.6640625" style="126" customWidth="1"/>
    <col min="14596" max="14597" width="3.109375" style="126" customWidth="1"/>
    <col min="14598" max="14598" width="1.6640625" style="126" customWidth="1"/>
    <col min="14599" max="14603" width="3.109375" style="126" customWidth="1"/>
    <col min="14604" max="14604" width="1.6640625" style="126" customWidth="1"/>
    <col min="14605" max="14609" width="3.109375" style="126" customWidth="1"/>
    <col min="14610" max="14610" width="1.6640625" style="126" customWidth="1"/>
    <col min="14611" max="14615" width="3.109375" style="126" customWidth="1"/>
    <col min="14616" max="14616" width="1.6640625" style="126" customWidth="1"/>
    <col min="14617" max="14621" width="3.109375" style="126" customWidth="1"/>
    <col min="14622" max="14622" width="1.6640625" style="126" customWidth="1"/>
    <col min="14623" max="14627" width="3.109375" style="126" customWidth="1"/>
    <col min="14628" max="14628" width="1.6640625" style="126" customWidth="1"/>
    <col min="14629" max="14633" width="3.109375" style="126" customWidth="1"/>
    <col min="14634" max="14634" width="1.6640625" style="126" customWidth="1"/>
    <col min="14635" max="14639" width="3.109375" style="126" customWidth="1"/>
    <col min="14640" max="14640" width="1.6640625" style="126" customWidth="1"/>
    <col min="14641" max="14645" width="3.109375" style="126" customWidth="1"/>
    <col min="14646" max="14646" width="1.6640625" style="126" customWidth="1"/>
    <col min="14647" max="14651" width="3.109375" style="126" customWidth="1"/>
    <col min="14652" max="14652" width="1.6640625" style="126" customWidth="1"/>
    <col min="14653" max="14654" width="3.109375" style="126" customWidth="1"/>
    <col min="14655" max="14655" width="2.6640625" style="126" customWidth="1"/>
    <col min="14656" max="14656" width="0.77734375" style="126" customWidth="1"/>
    <col min="14657" max="14657" width="2.21875" style="126" customWidth="1"/>
    <col min="14658" max="14658" width="3.21875" style="126" customWidth="1"/>
    <col min="14659" max="14659" width="0.77734375" style="126" customWidth="1"/>
    <col min="14660" max="14660" width="2.77734375" style="126" customWidth="1"/>
    <col min="14661" max="14661" width="5.88671875" style="126" customWidth="1"/>
    <col min="14662" max="14662" width="4" style="126" customWidth="1"/>
    <col min="14663" max="14663" width="3.6640625" style="126" customWidth="1"/>
    <col min="14664" max="14664" width="5.88671875" style="126" customWidth="1"/>
    <col min="14665" max="14665" width="4.6640625" style="126" customWidth="1"/>
    <col min="14666" max="14849" width="9" style="126"/>
    <col min="14850" max="14850" width="9.44140625" style="126" customWidth="1"/>
    <col min="14851" max="14851" width="2.6640625" style="126" customWidth="1"/>
    <col min="14852" max="14853" width="3.109375" style="126" customWidth="1"/>
    <col min="14854" max="14854" width="1.6640625" style="126" customWidth="1"/>
    <col min="14855" max="14859" width="3.109375" style="126" customWidth="1"/>
    <col min="14860" max="14860" width="1.6640625" style="126" customWidth="1"/>
    <col min="14861" max="14865" width="3.109375" style="126" customWidth="1"/>
    <col min="14866" max="14866" width="1.6640625" style="126" customWidth="1"/>
    <col min="14867" max="14871" width="3.109375" style="126" customWidth="1"/>
    <col min="14872" max="14872" width="1.6640625" style="126" customWidth="1"/>
    <col min="14873" max="14877" width="3.109375" style="126" customWidth="1"/>
    <col min="14878" max="14878" width="1.6640625" style="126" customWidth="1"/>
    <col min="14879" max="14883" width="3.109375" style="126" customWidth="1"/>
    <col min="14884" max="14884" width="1.6640625" style="126" customWidth="1"/>
    <col min="14885" max="14889" width="3.109375" style="126" customWidth="1"/>
    <col min="14890" max="14890" width="1.6640625" style="126" customWidth="1"/>
    <col min="14891" max="14895" width="3.109375" style="126" customWidth="1"/>
    <col min="14896" max="14896" width="1.6640625" style="126" customWidth="1"/>
    <col min="14897" max="14901" width="3.109375" style="126" customWidth="1"/>
    <col min="14902" max="14902" width="1.6640625" style="126" customWidth="1"/>
    <col min="14903" max="14907" width="3.109375" style="126" customWidth="1"/>
    <col min="14908" max="14908" width="1.6640625" style="126" customWidth="1"/>
    <col min="14909" max="14910" width="3.109375" style="126" customWidth="1"/>
    <col min="14911" max="14911" width="2.6640625" style="126" customWidth="1"/>
    <col min="14912" max="14912" width="0.77734375" style="126" customWidth="1"/>
    <col min="14913" max="14913" width="2.21875" style="126" customWidth="1"/>
    <col min="14914" max="14914" width="3.21875" style="126" customWidth="1"/>
    <col min="14915" max="14915" width="0.77734375" style="126" customWidth="1"/>
    <col min="14916" max="14916" width="2.77734375" style="126" customWidth="1"/>
    <col min="14917" max="14917" width="5.88671875" style="126" customWidth="1"/>
    <col min="14918" max="14918" width="4" style="126" customWidth="1"/>
    <col min="14919" max="14919" width="3.6640625" style="126" customWidth="1"/>
    <col min="14920" max="14920" width="5.88671875" style="126" customWidth="1"/>
    <col min="14921" max="14921" width="4.6640625" style="126" customWidth="1"/>
    <col min="14922" max="15105" width="9" style="126"/>
    <col min="15106" max="15106" width="9.44140625" style="126" customWidth="1"/>
    <col min="15107" max="15107" width="2.6640625" style="126" customWidth="1"/>
    <col min="15108" max="15109" width="3.109375" style="126" customWidth="1"/>
    <col min="15110" max="15110" width="1.6640625" style="126" customWidth="1"/>
    <col min="15111" max="15115" width="3.109375" style="126" customWidth="1"/>
    <col min="15116" max="15116" width="1.6640625" style="126" customWidth="1"/>
    <col min="15117" max="15121" width="3.109375" style="126" customWidth="1"/>
    <col min="15122" max="15122" width="1.6640625" style="126" customWidth="1"/>
    <col min="15123" max="15127" width="3.109375" style="126" customWidth="1"/>
    <col min="15128" max="15128" width="1.6640625" style="126" customWidth="1"/>
    <col min="15129" max="15133" width="3.109375" style="126" customWidth="1"/>
    <col min="15134" max="15134" width="1.6640625" style="126" customWidth="1"/>
    <col min="15135" max="15139" width="3.109375" style="126" customWidth="1"/>
    <col min="15140" max="15140" width="1.6640625" style="126" customWidth="1"/>
    <col min="15141" max="15145" width="3.109375" style="126" customWidth="1"/>
    <col min="15146" max="15146" width="1.6640625" style="126" customWidth="1"/>
    <col min="15147" max="15151" width="3.109375" style="126" customWidth="1"/>
    <col min="15152" max="15152" width="1.6640625" style="126" customWidth="1"/>
    <col min="15153" max="15157" width="3.109375" style="126" customWidth="1"/>
    <col min="15158" max="15158" width="1.6640625" style="126" customWidth="1"/>
    <col min="15159" max="15163" width="3.109375" style="126" customWidth="1"/>
    <col min="15164" max="15164" width="1.6640625" style="126" customWidth="1"/>
    <col min="15165" max="15166" width="3.109375" style="126" customWidth="1"/>
    <col min="15167" max="15167" width="2.6640625" style="126" customWidth="1"/>
    <col min="15168" max="15168" width="0.77734375" style="126" customWidth="1"/>
    <col min="15169" max="15169" width="2.21875" style="126" customWidth="1"/>
    <col min="15170" max="15170" width="3.21875" style="126" customWidth="1"/>
    <col min="15171" max="15171" width="0.77734375" style="126" customWidth="1"/>
    <col min="15172" max="15172" width="2.77734375" style="126" customWidth="1"/>
    <col min="15173" max="15173" width="5.88671875" style="126" customWidth="1"/>
    <col min="15174" max="15174" width="4" style="126" customWidth="1"/>
    <col min="15175" max="15175" width="3.6640625" style="126" customWidth="1"/>
    <col min="15176" max="15176" width="5.88671875" style="126" customWidth="1"/>
    <col min="15177" max="15177" width="4.6640625" style="126" customWidth="1"/>
    <col min="15178" max="15361" width="9" style="126"/>
    <col min="15362" max="15362" width="9.44140625" style="126" customWidth="1"/>
    <col min="15363" max="15363" width="2.6640625" style="126" customWidth="1"/>
    <col min="15364" max="15365" width="3.109375" style="126" customWidth="1"/>
    <col min="15366" max="15366" width="1.6640625" style="126" customWidth="1"/>
    <col min="15367" max="15371" width="3.109375" style="126" customWidth="1"/>
    <col min="15372" max="15372" width="1.6640625" style="126" customWidth="1"/>
    <col min="15373" max="15377" width="3.109375" style="126" customWidth="1"/>
    <col min="15378" max="15378" width="1.6640625" style="126" customWidth="1"/>
    <col min="15379" max="15383" width="3.109375" style="126" customWidth="1"/>
    <col min="15384" max="15384" width="1.6640625" style="126" customWidth="1"/>
    <col min="15385" max="15389" width="3.109375" style="126" customWidth="1"/>
    <col min="15390" max="15390" width="1.6640625" style="126" customWidth="1"/>
    <col min="15391" max="15395" width="3.109375" style="126" customWidth="1"/>
    <col min="15396" max="15396" width="1.6640625" style="126" customWidth="1"/>
    <col min="15397" max="15401" width="3.109375" style="126" customWidth="1"/>
    <col min="15402" max="15402" width="1.6640625" style="126" customWidth="1"/>
    <col min="15403" max="15407" width="3.109375" style="126" customWidth="1"/>
    <col min="15408" max="15408" width="1.6640625" style="126" customWidth="1"/>
    <col min="15409" max="15413" width="3.109375" style="126" customWidth="1"/>
    <col min="15414" max="15414" width="1.6640625" style="126" customWidth="1"/>
    <col min="15415" max="15419" width="3.109375" style="126" customWidth="1"/>
    <col min="15420" max="15420" width="1.6640625" style="126" customWidth="1"/>
    <col min="15421" max="15422" width="3.109375" style="126" customWidth="1"/>
    <col min="15423" max="15423" width="2.6640625" style="126" customWidth="1"/>
    <col min="15424" max="15424" width="0.77734375" style="126" customWidth="1"/>
    <col min="15425" max="15425" width="2.21875" style="126" customWidth="1"/>
    <col min="15426" max="15426" width="3.21875" style="126" customWidth="1"/>
    <col min="15427" max="15427" width="0.77734375" style="126" customWidth="1"/>
    <col min="15428" max="15428" width="2.77734375" style="126" customWidth="1"/>
    <col min="15429" max="15429" width="5.88671875" style="126" customWidth="1"/>
    <col min="15430" max="15430" width="4" style="126" customWidth="1"/>
    <col min="15431" max="15431" width="3.6640625" style="126" customWidth="1"/>
    <col min="15432" max="15432" width="5.88671875" style="126" customWidth="1"/>
    <col min="15433" max="15433" width="4.6640625" style="126" customWidth="1"/>
    <col min="15434" max="15617" width="9" style="126"/>
    <col min="15618" max="15618" width="9.44140625" style="126" customWidth="1"/>
    <col min="15619" max="15619" width="2.6640625" style="126" customWidth="1"/>
    <col min="15620" max="15621" width="3.109375" style="126" customWidth="1"/>
    <col min="15622" max="15622" width="1.6640625" style="126" customWidth="1"/>
    <col min="15623" max="15627" width="3.109375" style="126" customWidth="1"/>
    <col min="15628" max="15628" width="1.6640625" style="126" customWidth="1"/>
    <col min="15629" max="15633" width="3.109375" style="126" customWidth="1"/>
    <col min="15634" max="15634" width="1.6640625" style="126" customWidth="1"/>
    <col min="15635" max="15639" width="3.109375" style="126" customWidth="1"/>
    <col min="15640" max="15640" width="1.6640625" style="126" customWidth="1"/>
    <col min="15641" max="15645" width="3.109375" style="126" customWidth="1"/>
    <col min="15646" max="15646" width="1.6640625" style="126" customWidth="1"/>
    <col min="15647" max="15651" width="3.109375" style="126" customWidth="1"/>
    <col min="15652" max="15652" width="1.6640625" style="126" customWidth="1"/>
    <col min="15653" max="15657" width="3.109375" style="126" customWidth="1"/>
    <col min="15658" max="15658" width="1.6640625" style="126" customWidth="1"/>
    <col min="15659" max="15663" width="3.109375" style="126" customWidth="1"/>
    <col min="15664" max="15664" width="1.6640625" style="126" customWidth="1"/>
    <col min="15665" max="15669" width="3.109375" style="126" customWidth="1"/>
    <col min="15670" max="15670" width="1.6640625" style="126" customWidth="1"/>
    <col min="15671" max="15675" width="3.109375" style="126" customWidth="1"/>
    <col min="15676" max="15676" width="1.6640625" style="126" customWidth="1"/>
    <col min="15677" max="15678" width="3.109375" style="126" customWidth="1"/>
    <col min="15679" max="15679" width="2.6640625" style="126" customWidth="1"/>
    <col min="15680" max="15680" width="0.77734375" style="126" customWidth="1"/>
    <col min="15681" max="15681" width="2.21875" style="126" customWidth="1"/>
    <col min="15682" max="15682" width="3.21875" style="126" customWidth="1"/>
    <col min="15683" max="15683" width="0.77734375" style="126" customWidth="1"/>
    <col min="15684" max="15684" width="2.77734375" style="126" customWidth="1"/>
    <col min="15685" max="15685" width="5.88671875" style="126" customWidth="1"/>
    <col min="15686" max="15686" width="4" style="126" customWidth="1"/>
    <col min="15687" max="15687" width="3.6640625" style="126" customWidth="1"/>
    <col min="15688" max="15688" width="5.88671875" style="126" customWidth="1"/>
    <col min="15689" max="15689" width="4.6640625" style="126" customWidth="1"/>
    <col min="15690" max="15873" width="9" style="126"/>
    <col min="15874" max="15874" width="9.44140625" style="126" customWidth="1"/>
    <col min="15875" max="15875" width="2.6640625" style="126" customWidth="1"/>
    <col min="15876" max="15877" width="3.109375" style="126" customWidth="1"/>
    <col min="15878" max="15878" width="1.6640625" style="126" customWidth="1"/>
    <col min="15879" max="15883" width="3.109375" style="126" customWidth="1"/>
    <col min="15884" max="15884" width="1.6640625" style="126" customWidth="1"/>
    <col min="15885" max="15889" width="3.109375" style="126" customWidth="1"/>
    <col min="15890" max="15890" width="1.6640625" style="126" customWidth="1"/>
    <col min="15891" max="15895" width="3.109375" style="126" customWidth="1"/>
    <col min="15896" max="15896" width="1.6640625" style="126" customWidth="1"/>
    <col min="15897" max="15901" width="3.109375" style="126" customWidth="1"/>
    <col min="15902" max="15902" width="1.6640625" style="126" customWidth="1"/>
    <col min="15903" max="15907" width="3.109375" style="126" customWidth="1"/>
    <col min="15908" max="15908" width="1.6640625" style="126" customWidth="1"/>
    <col min="15909" max="15913" width="3.109375" style="126" customWidth="1"/>
    <col min="15914" max="15914" width="1.6640625" style="126" customWidth="1"/>
    <col min="15915" max="15919" width="3.109375" style="126" customWidth="1"/>
    <col min="15920" max="15920" width="1.6640625" style="126" customWidth="1"/>
    <col min="15921" max="15925" width="3.109375" style="126" customWidth="1"/>
    <col min="15926" max="15926" width="1.6640625" style="126" customWidth="1"/>
    <col min="15927" max="15931" width="3.109375" style="126" customWidth="1"/>
    <col min="15932" max="15932" width="1.6640625" style="126" customWidth="1"/>
    <col min="15933" max="15934" width="3.109375" style="126" customWidth="1"/>
    <col min="15935" max="15935" width="2.6640625" style="126" customWidth="1"/>
    <col min="15936" max="15936" width="0.77734375" style="126" customWidth="1"/>
    <col min="15937" max="15937" width="2.21875" style="126" customWidth="1"/>
    <col min="15938" max="15938" width="3.21875" style="126" customWidth="1"/>
    <col min="15939" max="15939" width="0.77734375" style="126" customWidth="1"/>
    <col min="15940" max="15940" width="2.77734375" style="126" customWidth="1"/>
    <col min="15941" max="15941" width="5.88671875" style="126" customWidth="1"/>
    <col min="15942" max="15942" width="4" style="126" customWidth="1"/>
    <col min="15943" max="15943" width="3.6640625" style="126" customWidth="1"/>
    <col min="15944" max="15944" width="5.88671875" style="126" customWidth="1"/>
    <col min="15945" max="15945" width="4.6640625" style="126" customWidth="1"/>
    <col min="15946" max="16129" width="9" style="126"/>
    <col min="16130" max="16130" width="9.44140625" style="126" customWidth="1"/>
    <col min="16131" max="16131" width="2.6640625" style="126" customWidth="1"/>
    <col min="16132" max="16133" width="3.109375" style="126" customWidth="1"/>
    <col min="16134" max="16134" width="1.6640625" style="126" customWidth="1"/>
    <col min="16135" max="16139" width="3.109375" style="126" customWidth="1"/>
    <col min="16140" max="16140" width="1.6640625" style="126" customWidth="1"/>
    <col min="16141" max="16145" width="3.109375" style="126" customWidth="1"/>
    <col min="16146" max="16146" width="1.6640625" style="126" customWidth="1"/>
    <col min="16147" max="16151" width="3.109375" style="126" customWidth="1"/>
    <col min="16152" max="16152" width="1.6640625" style="126" customWidth="1"/>
    <col min="16153" max="16157" width="3.109375" style="126" customWidth="1"/>
    <col min="16158" max="16158" width="1.6640625" style="126" customWidth="1"/>
    <col min="16159" max="16163" width="3.109375" style="126" customWidth="1"/>
    <col min="16164" max="16164" width="1.6640625" style="126" customWidth="1"/>
    <col min="16165" max="16169" width="3.109375" style="126" customWidth="1"/>
    <col min="16170" max="16170" width="1.6640625" style="126" customWidth="1"/>
    <col min="16171" max="16175" width="3.109375" style="126" customWidth="1"/>
    <col min="16176" max="16176" width="1.6640625" style="126" customWidth="1"/>
    <col min="16177" max="16181" width="3.109375" style="126" customWidth="1"/>
    <col min="16182" max="16182" width="1.6640625" style="126" customWidth="1"/>
    <col min="16183" max="16187" width="3.109375" style="126" customWidth="1"/>
    <col min="16188" max="16188" width="1.6640625" style="126" customWidth="1"/>
    <col min="16189" max="16190" width="3.109375" style="126" customWidth="1"/>
    <col min="16191" max="16191" width="2.6640625" style="126" customWidth="1"/>
    <col min="16192" max="16192" width="0.77734375" style="126" customWidth="1"/>
    <col min="16193" max="16193" width="2.21875" style="126" customWidth="1"/>
    <col min="16194" max="16194" width="3.21875" style="126" customWidth="1"/>
    <col min="16195" max="16195" width="0.77734375" style="126" customWidth="1"/>
    <col min="16196" max="16196" width="2.77734375" style="126" customWidth="1"/>
    <col min="16197" max="16197" width="5.88671875" style="126" customWidth="1"/>
    <col min="16198" max="16198" width="4" style="126" customWidth="1"/>
    <col min="16199" max="16199" width="3.6640625" style="126" customWidth="1"/>
    <col min="16200" max="16200" width="5.88671875" style="126" customWidth="1"/>
    <col min="16201" max="16201" width="4.6640625" style="126" customWidth="1"/>
    <col min="16202" max="16384" width="9" style="126"/>
  </cols>
  <sheetData>
    <row r="1" spans="1:80" ht="21" customHeight="1" thickBot="1" x14ac:dyDescent="0.25">
      <c r="A1" s="123" t="s">
        <v>0</v>
      </c>
      <c r="B1" s="440" t="s">
        <v>42</v>
      </c>
      <c r="C1" s="440"/>
      <c r="D1" s="440"/>
      <c r="E1" s="440"/>
      <c r="F1" s="440"/>
      <c r="G1" s="440"/>
      <c r="H1" s="124" t="s">
        <v>110</v>
      </c>
      <c r="I1" s="124"/>
      <c r="J1" s="124"/>
      <c r="K1" s="124"/>
      <c r="L1" s="124"/>
      <c r="M1" s="124"/>
      <c r="N1" s="124"/>
      <c r="O1" s="124"/>
      <c r="P1" s="125"/>
      <c r="Q1" s="125"/>
      <c r="R1" s="125" t="s">
        <v>63</v>
      </c>
      <c r="S1" s="125"/>
      <c r="T1" s="125"/>
      <c r="U1" s="125"/>
      <c r="V1" s="125"/>
      <c r="W1" s="125"/>
      <c r="X1" s="125"/>
      <c r="Y1" s="125"/>
      <c r="AF1" s="126" t="s">
        <v>1</v>
      </c>
    </row>
    <row r="2" spans="1:80" ht="15" customHeight="1" thickTop="1" x14ac:dyDescent="0.2">
      <c r="A2" s="127" t="s">
        <v>2</v>
      </c>
      <c r="B2" s="421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3"/>
      <c r="N2" s="421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3"/>
      <c r="Z2" s="421"/>
      <c r="AA2" s="422"/>
      <c r="AB2" s="422"/>
      <c r="AC2" s="422"/>
      <c r="AD2" s="422"/>
      <c r="AE2" s="422"/>
      <c r="AF2" s="422"/>
      <c r="AG2" s="422"/>
      <c r="AH2" s="422"/>
      <c r="AI2" s="422"/>
      <c r="AJ2" s="422"/>
      <c r="AK2" s="423"/>
      <c r="AL2" s="421"/>
      <c r="AM2" s="422"/>
      <c r="AN2" s="422"/>
      <c r="AO2" s="422"/>
      <c r="AP2" s="422"/>
      <c r="AQ2" s="423"/>
      <c r="AR2" s="421"/>
      <c r="AS2" s="422"/>
      <c r="AT2" s="422"/>
      <c r="AU2" s="422"/>
      <c r="AV2" s="422"/>
      <c r="AW2" s="423"/>
      <c r="AX2" s="421"/>
      <c r="AY2" s="422"/>
      <c r="AZ2" s="422"/>
      <c r="BA2" s="422"/>
      <c r="BB2" s="422"/>
      <c r="BC2" s="423"/>
      <c r="BD2" s="421"/>
      <c r="BE2" s="422"/>
      <c r="BF2" s="422"/>
      <c r="BG2" s="422"/>
      <c r="BH2" s="422"/>
      <c r="BI2" s="423"/>
      <c r="BJ2" s="424" t="s">
        <v>3</v>
      </c>
      <c r="BK2" s="425"/>
      <c r="BL2" s="425"/>
      <c r="BM2" s="415" t="s">
        <v>4</v>
      </c>
      <c r="BN2" s="417" t="s">
        <v>5</v>
      </c>
      <c r="BO2" s="128"/>
      <c r="BP2" s="419" t="s">
        <v>6</v>
      </c>
      <c r="BQ2" s="408" t="s">
        <v>7</v>
      </c>
      <c r="BR2" s="408" t="s">
        <v>8</v>
      </c>
      <c r="BS2" s="408" t="s">
        <v>9</v>
      </c>
      <c r="BT2" s="408" t="s">
        <v>10</v>
      </c>
      <c r="BU2" s="410" t="s">
        <v>11</v>
      </c>
    </row>
    <row r="3" spans="1:80" s="132" customFormat="1" ht="33.75" customHeight="1" thickBot="1" x14ac:dyDescent="0.25">
      <c r="A3" s="129" t="s">
        <v>12</v>
      </c>
      <c r="B3" s="412" t="s">
        <v>111</v>
      </c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4"/>
      <c r="N3" s="412" t="s">
        <v>112</v>
      </c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4"/>
      <c r="Z3" s="412" t="s">
        <v>33</v>
      </c>
      <c r="AA3" s="413"/>
      <c r="AB3" s="413"/>
      <c r="AC3" s="413"/>
      <c r="AD3" s="413"/>
      <c r="AE3" s="413"/>
      <c r="AF3" s="413"/>
      <c r="AG3" s="413"/>
      <c r="AH3" s="413"/>
      <c r="AI3" s="413"/>
      <c r="AJ3" s="413"/>
      <c r="AK3" s="414"/>
      <c r="AL3" s="412"/>
      <c r="AM3" s="413"/>
      <c r="AN3" s="413"/>
      <c r="AO3" s="413"/>
      <c r="AP3" s="413"/>
      <c r="AQ3" s="414"/>
      <c r="AR3" s="412"/>
      <c r="AS3" s="413"/>
      <c r="AT3" s="413"/>
      <c r="AU3" s="413"/>
      <c r="AV3" s="413"/>
      <c r="AW3" s="414"/>
      <c r="AX3" s="412"/>
      <c r="AY3" s="413"/>
      <c r="AZ3" s="413"/>
      <c r="BA3" s="413"/>
      <c r="BB3" s="413"/>
      <c r="BC3" s="414"/>
      <c r="BD3" s="412"/>
      <c r="BE3" s="413"/>
      <c r="BF3" s="413"/>
      <c r="BG3" s="413"/>
      <c r="BH3" s="413"/>
      <c r="BI3" s="413"/>
      <c r="BJ3" s="426"/>
      <c r="BK3" s="427"/>
      <c r="BL3" s="427"/>
      <c r="BM3" s="416"/>
      <c r="BN3" s="418"/>
      <c r="BO3" s="131"/>
      <c r="BP3" s="420"/>
      <c r="BQ3" s="409"/>
      <c r="BR3" s="409"/>
      <c r="BS3" s="409"/>
      <c r="BT3" s="409"/>
      <c r="BU3" s="411"/>
    </row>
    <row r="4" spans="1:80" ht="13.5" customHeight="1" x14ac:dyDescent="0.2">
      <c r="A4" s="133" t="s">
        <v>13</v>
      </c>
      <c r="B4" s="428"/>
      <c r="C4" s="429"/>
      <c r="D4" s="429"/>
      <c r="E4" s="429"/>
      <c r="F4" s="429"/>
      <c r="G4" s="430"/>
      <c r="H4" s="229"/>
      <c r="I4" s="230" t="str">
        <f>IF(J5="","",SUM(I5:I7))</f>
        <v/>
      </c>
      <c r="J4" s="230"/>
      <c r="K4" s="176"/>
      <c r="L4" s="230" t="str">
        <f>IF(L5="","",SUM(M5:M7))</f>
        <v/>
      </c>
      <c r="M4" s="231"/>
      <c r="N4" s="437" t="s">
        <v>93</v>
      </c>
      <c r="O4" s="134">
        <f>IF(P5="","",SUM(O5:O7))</f>
        <v>0</v>
      </c>
      <c r="P4" s="137"/>
      <c r="Q4" s="138" t="s">
        <v>14</v>
      </c>
      <c r="R4" s="134">
        <f>IF(R5="","",SUM(S5:S7))</f>
        <v>2</v>
      </c>
      <c r="S4" s="135"/>
      <c r="T4" s="437" t="s">
        <v>95</v>
      </c>
      <c r="U4" s="134">
        <f>IF(V5="","",SUM(U5:U7))</f>
        <v>1</v>
      </c>
      <c r="V4" s="135"/>
      <c r="W4" s="138" t="s">
        <v>14</v>
      </c>
      <c r="X4" s="134">
        <f>IF(X5="","",SUM(Y5:Y7))</f>
        <v>2</v>
      </c>
      <c r="Y4" s="135"/>
      <c r="Z4" s="437" t="s">
        <v>92</v>
      </c>
      <c r="AA4" s="134">
        <f>IF(AB5="","",SUM(AA5:AA7))</f>
        <v>1</v>
      </c>
      <c r="AB4" s="135"/>
      <c r="AC4" s="136" t="s">
        <v>14</v>
      </c>
      <c r="AD4" s="134">
        <f>IF(AD5="","",SUM(AE5:AE7))</f>
        <v>2</v>
      </c>
      <c r="AE4" s="135"/>
      <c r="AF4" s="437" t="s">
        <v>96</v>
      </c>
      <c r="AG4" s="134">
        <f>IF(AH5="","",SUM(AG5:AG7))</f>
        <v>2</v>
      </c>
      <c r="AH4" s="135"/>
      <c r="AI4" s="138" t="s">
        <v>14</v>
      </c>
      <c r="AJ4" s="134">
        <f>IF(AJ5="","",SUM(AK5:AK7))</f>
        <v>1</v>
      </c>
      <c r="AK4" s="135"/>
      <c r="AL4" s="437"/>
      <c r="AM4" s="134" t="str">
        <f>IF(AN5="","",SUM(AM5:AM7))</f>
        <v/>
      </c>
      <c r="AN4" s="135"/>
      <c r="AO4" s="138" t="s">
        <v>14</v>
      </c>
      <c r="AP4" s="134" t="str">
        <f>IF(AP5="","",SUM(AQ5:AQ7))</f>
        <v/>
      </c>
      <c r="AQ4" s="135"/>
      <c r="AR4" s="465"/>
      <c r="AS4" s="139" t="str">
        <f>IF(AT5="","",SUM(AS5:AS7))</f>
        <v/>
      </c>
      <c r="AT4" s="140"/>
      <c r="AU4" s="141" t="s">
        <v>14</v>
      </c>
      <c r="AV4" s="139" t="str">
        <f>IF(AV5="","",SUM(AW5:AW7))</f>
        <v/>
      </c>
      <c r="AW4" s="140"/>
      <c r="AX4" s="468"/>
      <c r="AY4" s="139" t="str">
        <f>IF(AZ5="","",SUM(AY5:AY7))</f>
        <v/>
      </c>
      <c r="AZ4" s="140"/>
      <c r="BA4" s="141" t="s">
        <v>14</v>
      </c>
      <c r="BB4" s="139" t="str">
        <f>IF(BB5="","",SUM(BC5:BC7))</f>
        <v/>
      </c>
      <c r="BC4" s="140"/>
      <c r="BD4" s="468"/>
      <c r="BE4" s="139" t="str">
        <f>IF(BF5="","",SUM(BE5:BE7))</f>
        <v/>
      </c>
      <c r="BF4" s="140"/>
      <c r="BG4" s="141" t="s">
        <v>14</v>
      </c>
      <c r="BH4" s="139" t="str">
        <f>IF(BH5="","",SUM(BI5:BI7))</f>
        <v/>
      </c>
      <c r="BI4" s="140"/>
      <c r="BJ4" s="441">
        <f>SUMPRODUCT((I4=2)+(O4=2)+(U4=2)+(AA4=2)+(AG4=2)+(AM4=2)+(AS4=2)+(AY4=2)+(BE4=2))</f>
        <v>1</v>
      </c>
      <c r="BK4" s="441" t="s">
        <v>14</v>
      </c>
      <c r="BL4" s="441">
        <f>SUMPRODUCT((L4=2)+(R4=2)+(X4=2)+(AD4=2)+(AJ4=2)+(AP4=2)+(AV4=2)+(BB4=2)+(BH4=2))</f>
        <v>3</v>
      </c>
      <c r="BM4" s="459">
        <f>SUM(BJ4*2)+BL4</f>
        <v>5</v>
      </c>
      <c r="BN4" s="447">
        <f>SUM(I4,O4,U4,AA4,AG4,AM4,AS4,AY4,BE4)</f>
        <v>4</v>
      </c>
      <c r="BO4" s="447" t="s">
        <v>14</v>
      </c>
      <c r="BP4" s="447">
        <f>SUM(F4,L4,R4,X4,AD4,AJ4,AP4,AV4,BB4,BH4)</f>
        <v>7</v>
      </c>
      <c r="BQ4" s="462">
        <f>SUM(BN4/BP4)</f>
        <v>0.5714285714285714</v>
      </c>
      <c r="BR4" s="447">
        <f>SUM(J5,J6,J7,P5,P6,P7,V5,V6,V7,AB5,AB6,AB7,AH5,AH6,AH7,AN5,AN6,AN7,AT5,AT6,AT7,AZ5,AZ6,AZ7,BF5,BF6,BF7,D5,D6,D7)</f>
        <v>135</v>
      </c>
      <c r="BS4" s="447">
        <f>SUM(F5,F6,F7,L5,L6,L7,R5,R6,R7,X5,X6,X7,AD5,AD6,AD7,AJ5,AJ6,AJ7,AP5,AP6,AP7,AV5,AV6,AV7,BB5,BB6,BB7,BH5,BH6,BH7)</f>
        <v>149</v>
      </c>
      <c r="BT4" s="450">
        <f>SUM(BR4/BS4)</f>
        <v>0.90604026845637586</v>
      </c>
      <c r="BU4" s="452">
        <f>$BV4</f>
        <v>2</v>
      </c>
      <c r="BV4" s="126">
        <f>RANK(BY4,BY$4:BY$43)</f>
        <v>2</v>
      </c>
      <c r="BW4" s="126">
        <f>IF(BN4=0,0,IF(BP4=0,9,BQ4))</f>
        <v>0.5714285714285714</v>
      </c>
      <c r="BX4" s="126">
        <f>IF(BR4=0,0,BT4)</f>
        <v>0.90604026845637586</v>
      </c>
      <c r="BY4" s="126">
        <f>BJ4+0.01*BW4+0.00001*BX4</f>
        <v>1.0057233461169703</v>
      </c>
      <c r="CB4" s="111"/>
    </row>
    <row r="5" spans="1:80" ht="12" customHeight="1" x14ac:dyDescent="0.2">
      <c r="A5" s="454" t="str">
        <f>$B$3</f>
        <v>はなりジュニア A</v>
      </c>
      <c r="B5" s="431"/>
      <c r="C5" s="432"/>
      <c r="D5" s="432"/>
      <c r="E5" s="432"/>
      <c r="F5" s="432"/>
      <c r="G5" s="433"/>
      <c r="H5" s="232"/>
      <c r="I5" s="180" t="str">
        <f>IF(J5="","",IF(J5&gt;L5,1,0))</f>
        <v/>
      </c>
      <c r="J5" s="180"/>
      <c r="K5" s="180"/>
      <c r="L5" s="180"/>
      <c r="M5" s="233" t="str">
        <f>IF(L5="","",IF(L5&gt;J5,1,0))</f>
        <v/>
      </c>
      <c r="N5" s="438"/>
      <c r="O5" s="143">
        <f>IF(P5="","",IF(P5&gt;R5,1,0))</f>
        <v>0</v>
      </c>
      <c r="P5" s="144">
        <v>11</v>
      </c>
      <c r="Q5" s="146" t="s">
        <v>14</v>
      </c>
      <c r="R5" s="145">
        <v>15</v>
      </c>
      <c r="S5" s="143">
        <f>IF(R5="","",IF(R5&gt;P5,1,0))</f>
        <v>1</v>
      </c>
      <c r="T5" s="438"/>
      <c r="U5" s="143">
        <f>IF(V5="","",IF(V5&gt;X5,1,0))</f>
        <v>1</v>
      </c>
      <c r="V5" s="144">
        <v>15</v>
      </c>
      <c r="W5" s="143" t="s">
        <v>14</v>
      </c>
      <c r="X5" s="145">
        <v>10</v>
      </c>
      <c r="Y5" s="143">
        <f>IF(X5="","",IF(X5&gt;V5,1,0))</f>
        <v>0</v>
      </c>
      <c r="Z5" s="438"/>
      <c r="AA5" s="143">
        <f>IF(AB5="","",IF(AB5&gt;AD5,1,0))</f>
        <v>0</v>
      </c>
      <c r="AB5" s="144">
        <v>11</v>
      </c>
      <c r="AC5" s="143" t="s">
        <v>14</v>
      </c>
      <c r="AD5" s="145">
        <v>15</v>
      </c>
      <c r="AE5" s="143">
        <f>IF(AD5="","",IF(AD5&gt;AB5,1,0))</f>
        <v>1</v>
      </c>
      <c r="AF5" s="438"/>
      <c r="AG5" s="143">
        <f>IF(AH5="","",IF(AH5&gt;AJ5,1,0))</f>
        <v>1</v>
      </c>
      <c r="AH5" s="144">
        <v>16</v>
      </c>
      <c r="AI5" s="143" t="s">
        <v>14</v>
      </c>
      <c r="AJ5" s="145">
        <v>14</v>
      </c>
      <c r="AK5" s="143">
        <f>IF(AJ5="","",IF(AJ5&gt;AH5,1,0))</f>
        <v>0</v>
      </c>
      <c r="AL5" s="438"/>
      <c r="AM5" s="143" t="str">
        <f>IF(AN5="","",IF(AN5&gt;AP5,1,0))</f>
        <v/>
      </c>
      <c r="AN5" s="144"/>
      <c r="AO5" s="143" t="s">
        <v>14</v>
      </c>
      <c r="AP5" s="145"/>
      <c r="AQ5" s="143" t="str">
        <f>IF(AP5="","",IF(AP5&gt;AN5,1,0))</f>
        <v/>
      </c>
      <c r="AR5" s="466"/>
      <c r="AS5" s="147" t="str">
        <f>IF(AT5="","",IF(AT5&gt;AV5,1,0))</f>
        <v/>
      </c>
      <c r="AT5" s="148"/>
      <c r="AU5" s="147" t="str">
        <f>$AO$5</f>
        <v>-</v>
      </c>
      <c r="AV5" s="149"/>
      <c r="AW5" s="147" t="str">
        <f>IF(AV5="","",IF(AV5&gt;AT5,1,0))</f>
        <v/>
      </c>
      <c r="AX5" s="469"/>
      <c r="AY5" s="147" t="str">
        <f>IF(AZ5="","",IF(AZ5&gt;BB5,1,0))</f>
        <v/>
      </c>
      <c r="AZ5" s="148"/>
      <c r="BA5" s="147" t="s">
        <v>14</v>
      </c>
      <c r="BB5" s="150"/>
      <c r="BC5" s="147" t="str">
        <f>IF(BB5="","",IF(BB5&gt;AZ5,1,0))</f>
        <v/>
      </c>
      <c r="BD5" s="469"/>
      <c r="BE5" s="147" t="str">
        <f>IF(BF5="","",IF(BF5&gt;BH5,1,0))</f>
        <v/>
      </c>
      <c r="BF5" s="148"/>
      <c r="BG5" s="147" t="s">
        <v>14</v>
      </c>
      <c r="BH5" s="150"/>
      <c r="BI5" s="147" t="str">
        <f>IF(BH5="","",IF(BH5&gt;BF5,1,0))</f>
        <v/>
      </c>
      <c r="BJ5" s="442"/>
      <c r="BK5" s="442"/>
      <c r="BL5" s="442"/>
      <c r="BM5" s="460"/>
      <c r="BN5" s="448"/>
      <c r="BO5" s="448"/>
      <c r="BP5" s="448"/>
      <c r="BQ5" s="463"/>
      <c r="BR5" s="448"/>
      <c r="BS5" s="448"/>
      <c r="BT5" s="450"/>
      <c r="BU5" s="452"/>
      <c r="CB5" s="111"/>
    </row>
    <row r="6" spans="1:80" ht="12" customHeight="1" x14ac:dyDescent="0.2">
      <c r="A6" s="454"/>
      <c r="B6" s="431"/>
      <c r="C6" s="432"/>
      <c r="D6" s="432"/>
      <c r="E6" s="432"/>
      <c r="F6" s="432"/>
      <c r="G6" s="433"/>
      <c r="H6" s="232"/>
      <c r="I6" s="180" t="str">
        <f>IF(J6="","",IF(J6&gt;L6,1,0))</f>
        <v/>
      </c>
      <c r="J6" s="180"/>
      <c r="K6" s="180"/>
      <c r="L6" s="180"/>
      <c r="M6" s="233" t="str">
        <f>IF(L6="","",IF(L6&gt;J6,1,0))</f>
        <v/>
      </c>
      <c r="N6" s="438"/>
      <c r="O6" s="143">
        <f>IF(P6="","",IF(P6&gt;R6,1,0))</f>
        <v>0</v>
      </c>
      <c r="P6" s="146">
        <v>13</v>
      </c>
      <c r="Q6" s="146" t="s">
        <v>14</v>
      </c>
      <c r="R6" s="152">
        <v>15</v>
      </c>
      <c r="S6" s="143">
        <f>IF(R6="","",IF(R6&gt;P6,1,0))</f>
        <v>1</v>
      </c>
      <c r="T6" s="438"/>
      <c r="U6" s="143">
        <f>IF(V6="","",IF(V6&gt;X6,1,0))</f>
        <v>0</v>
      </c>
      <c r="V6" s="146">
        <v>7</v>
      </c>
      <c r="W6" s="143" t="s">
        <v>14</v>
      </c>
      <c r="X6" s="152">
        <v>15</v>
      </c>
      <c r="Y6" s="143">
        <f>IF(X6="","",IF(X6&gt;V6,1,0))</f>
        <v>1</v>
      </c>
      <c r="Z6" s="438"/>
      <c r="AA6" s="143">
        <f>IF(AB6="","",IF(AB6&gt;AD6,1,0))</f>
        <v>1</v>
      </c>
      <c r="AB6" s="146">
        <v>15</v>
      </c>
      <c r="AC6" s="143" t="s">
        <v>14</v>
      </c>
      <c r="AD6" s="152">
        <v>6</v>
      </c>
      <c r="AE6" s="143">
        <f>IF(AD6="","",IF(AD6&gt;AB6,1,0))</f>
        <v>0</v>
      </c>
      <c r="AF6" s="438"/>
      <c r="AG6" s="143">
        <f>IF(AH6="","",IF(AH6&gt;AJ6,1,0))</f>
        <v>0</v>
      </c>
      <c r="AH6" s="146">
        <v>10</v>
      </c>
      <c r="AI6" s="143" t="s">
        <v>14</v>
      </c>
      <c r="AJ6" s="152">
        <v>15</v>
      </c>
      <c r="AK6" s="143">
        <f>IF(AJ6="","",IF(AJ6&gt;AH6,1,0))</f>
        <v>1</v>
      </c>
      <c r="AL6" s="438"/>
      <c r="AM6" s="143" t="str">
        <f>IF(AN6="","",IF(AN6&gt;AP6,1,0))</f>
        <v/>
      </c>
      <c r="AN6" s="146"/>
      <c r="AO6" s="143" t="s">
        <v>14</v>
      </c>
      <c r="AP6" s="152"/>
      <c r="AQ6" s="143" t="str">
        <f>IF(AP6="","",IF(AP6&gt;AN6,1,0))</f>
        <v/>
      </c>
      <c r="AR6" s="466"/>
      <c r="AS6" s="147" t="str">
        <f>IF(AT6="","",IF(AT6&gt;AV6,1,0))</f>
        <v/>
      </c>
      <c r="AT6" s="149"/>
      <c r="AU6" s="147" t="s">
        <v>14</v>
      </c>
      <c r="AV6" s="149"/>
      <c r="AW6" s="147" t="str">
        <f>IF(AV6="","",IF(AV6&gt;AT6,1,0))</f>
        <v/>
      </c>
      <c r="AX6" s="469"/>
      <c r="AY6" s="147" t="str">
        <f>IF(AZ6="","",IF(AZ6&gt;BB6,1,0))</f>
        <v/>
      </c>
      <c r="AZ6" s="149"/>
      <c r="BA6" s="147" t="s">
        <v>14</v>
      </c>
      <c r="BB6" s="153"/>
      <c r="BC6" s="147" t="str">
        <f>IF(BB6="","",IF(BB6&gt;AZ6,1,0))</f>
        <v/>
      </c>
      <c r="BD6" s="469"/>
      <c r="BE6" s="147" t="str">
        <f>IF(BF6="","",IF(BF6&gt;BH6,1,0))</f>
        <v/>
      </c>
      <c r="BF6" s="149"/>
      <c r="BG6" s="147" t="s">
        <v>14</v>
      </c>
      <c r="BH6" s="153"/>
      <c r="BI6" s="147" t="str">
        <f>IF(BH6="","",IF(BH6&gt;BF6,1,0))</f>
        <v/>
      </c>
      <c r="BJ6" s="442"/>
      <c r="BK6" s="442"/>
      <c r="BL6" s="442"/>
      <c r="BM6" s="460"/>
      <c r="BN6" s="448"/>
      <c r="BO6" s="448"/>
      <c r="BP6" s="448"/>
      <c r="BQ6" s="463"/>
      <c r="BR6" s="448"/>
      <c r="BS6" s="448"/>
      <c r="BT6" s="450"/>
      <c r="BU6" s="452"/>
      <c r="BW6" s="154"/>
      <c r="CB6" s="111"/>
    </row>
    <row r="7" spans="1:80" ht="12" customHeight="1" thickBot="1" x14ac:dyDescent="0.25">
      <c r="A7" s="455"/>
      <c r="B7" s="434"/>
      <c r="C7" s="435"/>
      <c r="D7" s="435"/>
      <c r="E7" s="435"/>
      <c r="F7" s="435"/>
      <c r="G7" s="436"/>
      <c r="H7" s="234"/>
      <c r="I7" s="186" t="str">
        <f>IF(J7="","",IF(J7&gt;L7,1,0))</f>
        <v/>
      </c>
      <c r="J7" s="186"/>
      <c r="K7" s="186"/>
      <c r="L7" s="186"/>
      <c r="M7" s="235" t="str">
        <f>IF(L7="","",IF(L7&gt;J7,1,0))</f>
        <v/>
      </c>
      <c r="N7" s="439"/>
      <c r="O7" s="143" t="str">
        <f>IF(P7="","",IF(P7&gt;R7,1,0))</f>
        <v/>
      </c>
      <c r="P7" s="155"/>
      <c r="Q7" s="155" t="s">
        <v>14</v>
      </c>
      <c r="R7" s="156"/>
      <c r="S7" s="143" t="str">
        <f>IF(R7="","",IF(R7&gt;P7,1,0))</f>
        <v/>
      </c>
      <c r="T7" s="439"/>
      <c r="U7" s="143">
        <f>IF(V7="","",IF(V7&gt;X7,1,0))</f>
        <v>0</v>
      </c>
      <c r="V7" s="155">
        <v>8</v>
      </c>
      <c r="W7" s="157" t="s">
        <v>14</v>
      </c>
      <c r="X7" s="156">
        <v>15</v>
      </c>
      <c r="Y7" s="143">
        <f>IF(X7="","",IF(X7&gt;V7,1,0))</f>
        <v>1</v>
      </c>
      <c r="Z7" s="439"/>
      <c r="AA7" s="143">
        <f>IF(AB7="","",IF(AB7&gt;AD7,1,0))</f>
        <v>0</v>
      </c>
      <c r="AB7" s="155">
        <v>14</v>
      </c>
      <c r="AC7" s="157" t="s">
        <v>14</v>
      </c>
      <c r="AD7" s="156">
        <v>16</v>
      </c>
      <c r="AE7" s="143">
        <f>IF(AD7="","",IF(AD7&gt;AB7,1,0))</f>
        <v>1</v>
      </c>
      <c r="AF7" s="439"/>
      <c r="AG7" s="143">
        <f>IF(AH7="","",IF(AH7&gt;AJ7,1,0))</f>
        <v>1</v>
      </c>
      <c r="AH7" s="155">
        <v>15</v>
      </c>
      <c r="AI7" s="157" t="s">
        <v>14</v>
      </c>
      <c r="AJ7" s="156">
        <v>13</v>
      </c>
      <c r="AK7" s="143">
        <f>IF(AJ7="","",IF(AJ7&gt;AH7,1,0))</f>
        <v>0</v>
      </c>
      <c r="AL7" s="439"/>
      <c r="AM7" s="143" t="str">
        <f>IF(AN7="","",IF(AN7&gt;AP7,1,0))</f>
        <v/>
      </c>
      <c r="AN7" s="155"/>
      <c r="AO7" s="157" t="s">
        <v>14</v>
      </c>
      <c r="AP7" s="156"/>
      <c r="AQ7" s="143" t="str">
        <f>IF(AP7="","",IF(AP7&gt;AN7,1,0))</f>
        <v/>
      </c>
      <c r="AR7" s="467"/>
      <c r="AS7" s="147" t="str">
        <f>IF(AT7="","",IF(AT7&gt;AV7,1,0))</f>
        <v/>
      </c>
      <c r="AT7" s="158"/>
      <c r="AU7" s="159" t="s">
        <v>14</v>
      </c>
      <c r="AV7" s="158"/>
      <c r="AW7" s="147" t="str">
        <f>IF(AV7="","",IF(AV7&gt;AT7,1,0))</f>
        <v/>
      </c>
      <c r="AX7" s="470"/>
      <c r="AY7" s="147" t="str">
        <f>IF(AZ7="","",IF(AZ7&gt;BB7,1,0))</f>
        <v/>
      </c>
      <c r="AZ7" s="158"/>
      <c r="BA7" s="159" t="s">
        <v>14</v>
      </c>
      <c r="BB7" s="160"/>
      <c r="BC7" s="147" t="str">
        <f>IF(BB7="","",IF(BB7&gt;AZ7,1,0))</f>
        <v/>
      </c>
      <c r="BD7" s="470"/>
      <c r="BE7" s="147" t="str">
        <f>IF(BF7="","",IF(BF7&gt;BH7,1,0))</f>
        <v/>
      </c>
      <c r="BF7" s="158"/>
      <c r="BG7" s="159" t="s">
        <v>14</v>
      </c>
      <c r="BH7" s="160"/>
      <c r="BI7" s="147" t="str">
        <f>IF(BH7="","",IF(BH7&gt;BF7,1,0))</f>
        <v/>
      </c>
      <c r="BJ7" s="443"/>
      <c r="BK7" s="443"/>
      <c r="BL7" s="443"/>
      <c r="BM7" s="461"/>
      <c r="BN7" s="449"/>
      <c r="BO7" s="449"/>
      <c r="BP7" s="449"/>
      <c r="BQ7" s="464"/>
      <c r="BR7" s="449"/>
      <c r="BS7" s="449"/>
      <c r="BT7" s="451"/>
      <c r="BU7" s="453"/>
      <c r="BW7" s="154"/>
      <c r="CB7" s="111"/>
    </row>
    <row r="8" spans="1:80" ht="12" hidden="1" customHeight="1" x14ac:dyDescent="0.2">
      <c r="A8" s="162">
        <f>B2</f>
        <v>0</v>
      </c>
      <c r="B8" s="456">
        <f>H4</f>
        <v>0</v>
      </c>
      <c r="C8" s="163"/>
      <c r="D8" s="164" t="str">
        <f>L4</f>
        <v/>
      </c>
      <c r="E8" s="164" t="s">
        <v>14</v>
      </c>
      <c r="F8" s="164" t="str">
        <f>I4</f>
        <v/>
      </c>
      <c r="G8" s="165"/>
      <c r="H8" s="428"/>
      <c r="I8" s="429"/>
      <c r="J8" s="429"/>
      <c r="K8" s="429"/>
      <c r="L8" s="429"/>
      <c r="M8" s="430"/>
      <c r="N8" s="437" t="s">
        <v>19</v>
      </c>
      <c r="O8" s="139" t="str">
        <f>IF(P9="","",SUM(O9:O11))</f>
        <v/>
      </c>
      <c r="P8" s="140"/>
      <c r="Q8" s="141" t="s">
        <v>14</v>
      </c>
      <c r="R8" s="139" t="str">
        <f>IF(R9="","",SUM(S9:S11))</f>
        <v/>
      </c>
      <c r="S8" s="140"/>
      <c r="T8" s="437" t="s">
        <v>20</v>
      </c>
      <c r="U8" s="134" t="str">
        <f>IF(V9="","",SUM(U9:U11))</f>
        <v/>
      </c>
      <c r="V8" s="135"/>
      <c r="W8" s="138" t="s">
        <v>14</v>
      </c>
      <c r="X8" s="134" t="str">
        <f>IF(X9="","",SUM(Y9:Y11))</f>
        <v/>
      </c>
      <c r="Y8" s="135"/>
      <c r="Z8" s="437" t="s">
        <v>21</v>
      </c>
      <c r="AA8" s="134" t="str">
        <f>IF(AB9="","",SUM(AA9:AA11))</f>
        <v/>
      </c>
      <c r="AB8" s="135"/>
      <c r="AC8" s="138" t="s">
        <v>14</v>
      </c>
      <c r="AD8" s="134" t="str">
        <f>IF(AD9="","",SUM(AE9:AE11))</f>
        <v/>
      </c>
      <c r="AE8" s="135"/>
      <c r="AF8" s="437" t="s">
        <v>22</v>
      </c>
      <c r="AG8" s="134" t="str">
        <f>IF(AH9="","",SUM(AG9:AG11))</f>
        <v/>
      </c>
      <c r="AH8" s="135"/>
      <c r="AI8" s="138" t="s">
        <v>14</v>
      </c>
      <c r="AJ8" s="134" t="str">
        <f>IF(AJ9="","",SUM(AK9:AK11))</f>
        <v/>
      </c>
      <c r="AK8" s="135"/>
      <c r="AL8" s="476"/>
      <c r="AM8" s="139" t="str">
        <f>IF(AN9="","",SUM(AM9:AM11))</f>
        <v/>
      </c>
      <c r="AN8" s="140"/>
      <c r="AO8" s="141" t="s">
        <v>14</v>
      </c>
      <c r="AP8" s="139" t="str">
        <f>IF(AP9="","",SUM(AQ9:AQ11))</f>
        <v/>
      </c>
      <c r="AQ8" s="140"/>
      <c r="AR8" s="437"/>
      <c r="AS8" s="134" t="str">
        <f>IF(AT9="","",SUM(AS9:AS11))</f>
        <v/>
      </c>
      <c r="AT8" s="135"/>
      <c r="AU8" s="138" t="s">
        <v>14</v>
      </c>
      <c r="AV8" s="134" t="str">
        <f>IF(AV9="","",SUM(AW9:AW11))</f>
        <v/>
      </c>
      <c r="AW8" s="135"/>
      <c r="AX8" s="468"/>
      <c r="AY8" s="139" t="str">
        <f>IF(AZ9="","",SUM(AY9:AY11))</f>
        <v/>
      </c>
      <c r="AZ8" s="140"/>
      <c r="BA8" s="141" t="s">
        <v>14</v>
      </c>
      <c r="BB8" s="139" t="str">
        <f>IF(BB9="","",SUM(BC9:BC11))</f>
        <v/>
      </c>
      <c r="BC8" s="140"/>
      <c r="BD8" s="468"/>
      <c r="BE8" s="139" t="str">
        <f>IF(BF9="","",SUM(BE9:BE11))</f>
        <v/>
      </c>
      <c r="BF8" s="140"/>
      <c r="BG8" s="141" t="s">
        <v>14</v>
      </c>
      <c r="BH8" s="139" t="str">
        <f>IF(BH9="","",SUM(BI9:BI11))</f>
        <v/>
      </c>
      <c r="BI8" s="140"/>
      <c r="BJ8" s="441">
        <f>SUMPRODUCT((D8=2)+(O8=2)+(U8=2)+(AA8=2)+(AG8=2)+(AM8=2)+(AS8=2)+(AY8=2)+(BE8=2))</f>
        <v>0</v>
      </c>
      <c r="BK8" s="472" t="s">
        <v>14</v>
      </c>
      <c r="BL8" s="441">
        <f>SUMPRODUCT((F8=2)+(R8=2)+(X8=2)+(AD8=2)+(AJ8=2)+(AP8=2)+(AV8=2)+(BB8=2)+(BH8=2))</f>
        <v>0</v>
      </c>
      <c r="BM8" s="473">
        <f>SUM(BJ8*2)+BL8</f>
        <v>0</v>
      </c>
      <c r="BN8" s="447">
        <f>SUM(D8,,O8,U8,AA8,AG8,AM8,AS8,AY8,BE8)</f>
        <v>0</v>
      </c>
      <c r="BO8" s="447" t="s">
        <v>14</v>
      </c>
      <c r="BP8" s="447">
        <f>SUM(F8,R8,X8,AD8,AJ8,AP8,AV8,BB8,BH8)</f>
        <v>0</v>
      </c>
      <c r="BQ8" s="444" t="e">
        <f>SUM(BN8/BP8)</f>
        <v>#DIV/0!</v>
      </c>
      <c r="BR8" s="447">
        <f>SUM(J9,J10,J11,P9,P10,P11,V9,V10,V11,AB9,AB10,AB11,AH9,AH10,AH11,AN9,AN10,AN11,AT9,AT10,AT11,AZ9,AZ10,AZ11,BF9,BF10,BF11,D9,D10,D11)</f>
        <v>0</v>
      </c>
      <c r="BS8" s="447">
        <f>SUM(F9,F10,F11,L9,L10,L11,R9,R10,R11,X9,X10,X11,AD9,AD10,AD11,AJ9,AJ10,AJ11,AP9,AP10,AP11,AV9,AV10,AV11,BB9,BB10,BB11,BH9,BH10,BH11)</f>
        <v>0</v>
      </c>
      <c r="BT8" s="471" t="e">
        <f>SUM(BR8/BS8)</f>
        <v>#DIV/0!</v>
      </c>
      <c r="BU8" s="452">
        <f>$BV8</f>
        <v>5</v>
      </c>
      <c r="BV8" s="126">
        <f>RANK(BY8,BY$4:BY$43)</f>
        <v>5</v>
      </c>
      <c r="BW8" s="166">
        <f>IF(BN8=0,0,IF(BP8=0,9,BQ8))</f>
        <v>0</v>
      </c>
      <c r="BX8" s="167">
        <f>IF(BR8=0,0,BT8)</f>
        <v>0</v>
      </c>
      <c r="BY8" s="126">
        <f>BJ8+0.01*BW8+0.00001*BX8</f>
        <v>0</v>
      </c>
      <c r="CB8" s="111"/>
    </row>
    <row r="9" spans="1:80" ht="11.25" hidden="1" customHeight="1" x14ac:dyDescent="0.2">
      <c r="A9" s="454">
        <f>H3</f>
        <v>0</v>
      </c>
      <c r="B9" s="457"/>
      <c r="C9" s="168" t="str">
        <f>M5</f>
        <v/>
      </c>
      <c r="D9" s="130">
        <f>SUM(L5)</f>
        <v>0</v>
      </c>
      <c r="E9" s="130" t="s">
        <v>14</v>
      </c>
      <c r="F9" s="130">
        <f>SUM(J5)</f>
        <v>0</v>
      </c>
      <c r="G9" s="169" t="str">
        <f>$I$5</f>
        <v/>
      </c>
      <c r="H9" s="431"/>
      <c r="I9" s="432"/>
      <c r="J9" s="432"/>
      <c r="K9" s="432"/>
      <c r="L9" s="432"/>
      <c r="M9" s="433"/>
      <c r="N9" s="438"/>
      <c r="O9" s="147" t="str">
        <f>IF(P9="","",IF(P9&gt;R9,1,0))</f>
        <v/>
      </c>
      <c r="P9" s="148"/>
      <c r="Q9" s="147" t="s">
        <v>14</v>
      </c>
      <c r="R9" s="150"/>
      <c r="S9" s="147" t="str">
        <f>IF(R9="","",IF(R9&gt;P9,1,0))</f>
        <v/>
      </c>
      <c r="T9" s="438"/>
      <c r="U9" s="143" t="str">
        <f>IF(V9="","",IF(V9&gt;X9,1,0))</f>
        <v/>
      </c>
      <c r="V9" s="144"/>
      <c r="W9" s="143" t="s">
        <v>14</v>
      </c>
      <c r="X9" s="145"/>
      <c r="Y9" s="143" t="str">
        <f>IF(X9="","",IF(X9&gt;V9,1,0))</f>
        <v/>
      </c>
      <c r="Z9" s="438"/>
      <c r="AA9" s="143" t="str">
        <f>IF(AB9="","",IF(AB9&gt;AD9,1,0))</f>
        <v/>
      </c>
      <c r="AB9" s="144"/>
      <c r="AC9" s="143" t="s">
        <v>14</v>
      </c>
      <c r="AD9" s="145"/>
      <c r="AE9" s="143" t="str">
        <f>IF(AD9="","",IF(AD9&gt;AB9,1,0))</f>
        <v/>
      </c>
      <c r="AF9" s="438"/>
      <c r="AG9" s="143" t="str">
        <f>IF(AH9="","",IF(AH9&gt;AJ9,1,0))</f>
        <v/>
      </c>
      <c r="AH9" s="144"/>
      <c r="AI9" s="143" t="s">
        <v>14</v>
      </c>
      <c r="AJ9" s="145"/>
      <c r="AK9" s="143" t="str">
        <f>IF(AJ9="","",IF(AJ9&gt;AH9,1,0))</f>
        <v/>
      </c>
      <c r="AL9" s="477"/>
      <c r="AM9" s="147" t="str">
        <f>IF(AN9="","",IF(AN9&gt;AP9,1,0))</f>
        <v/>
      </c>
      <c r="AN9" s="148"/>
      <c r="AO9" s="147"/>
      <c r="AP9" s="150"/>
      <c r="AQ9" s="147" t="str">
        <f>IF(AP9="","",IF(AP9&gt;AN9,1,0))</f>
        <v/>
      </c>
      <c r="AR9" s="438"/>
      <c r="AS9" s="143" t="str">
        <f>IF(AT9="","",IF(AT9&gt;AV9,1,0))</f>
        <v/>
      </c>
      <c r="AT9" s="144"/>
      <c r="AU9" s="143" t="s">
        <v>14</v>
      </c>
      <c r="AV9" s="145"/>
      <c r="AW9" s="143" t="str">
        <f>IF(AV9="","",IF(AV9&gt;AT9,1,0))</f>
        <v/>
      </c>
      <c r="AX9" s="469"/>
      <c r="AY9" s="147" t="str">
        <f>IF(AZ9="","",IF(AZ9&gt;BB9,1,0))</f>
        <v/>
      </c>
      <c r="AZ9" s="148"/>
      <c r="BA9" s="147" t="s">
        <v>14</v>
      </c>
      <c r="BB9" s="150"/>
      <c r="BC9" s="147" t="str">
        <f>IF(BB9="","",IF(BB9&gt;AZ9,1,0))</f>
        <v/>
      </c>
      <c r="BD9" s="469"/>
      <c r="BE9" s="147" t="str">
        <f>IF(BF9="","",IF(BF9&gt;BH9,1,0))</f>
        <v/>
      </c>
      <c r="BF9" s="148"/>
      <c r="BG9" s="147" t="s">
        <v>14</v>
      </c>
      <c r="BH9" s="150"/>
      <c r="BI9" s="147" t="str">
        <f>IF(BH9="","",IF(BH9&gt;BF9,1,0))</f>
        <v/>
      </c>
      <c r="BJ9" s="442"/>
      <c r="BK9" s="442"/>
      <c r="BL9" s="442"/>
      <c r="BM9" s="474"/>
      <c r="BN9" s="448"/>
      <c r="BO9" s="448"/>
      <c r="BP9" s="448"/>
      <c r="BQ9" s="445"/>
      <c r="BR9" s="448"/>
      <c r="BS9" s="448"/>
      <c r="BT9" s="450"/>
      <c r="BU9" s="452"/>
      <c r="BW9" s="154"/>
      <c r="CB9" s="111"/>
    </row>
    <row r="10" spans="1:80" ht="12" hidden="1" customHeight="1" x14ac:dyDescent="0.2">
      <c r="A10" s="454"/>
      <c r="B10" s="457"/>
      <c r="C10" s="168" t="str">
        <f>M6</f>
        <v/>
      </c>
      <c r="D10" s="130">
        <f>SUM(L6)</f>
        <v>0</v>
      </c>
      <c r="E10" s="130" t="s">
        <v>14</v>
      </c>
      <c r="F10" s="130">
        <f>SUM(J6)</f>
        <v>0</v>
      </c>
      <c r="G10" s="169" t="str">
        <f>I6</f>
        <v/>
      </c>
      <c r="H10" s="431"/>
      <c r="I10" s="432"/>
      <c r="J10" s="432"/>
      <c r="K10" s="432"/>
      <c r="L10" s="432"/>
      <c r="M10" s="433"/>
      <c r="N10" s="438"/>
      <c r="O10" s="147" t="str">
        <f>IF(P10="","",IF(P10&gt;R10,1,0))</f>
        <v/>
      </c>
      <c r="P10" s="149"/>
      <c r="Q10" s="147" t="s">
        <v>14</v>
      </c>
      <c r="R10" s="153"/>
      <c r="S10" s="147" t="str">
        <f>IF(R10="","",IF(R10&gt;P10,1,0))</f>
        <v/>
      </c>
      <c r="T10" s="438"/>
      <c r="U10" s="143" t="str">
        <f>IF(V10="","",IF(V10&gt;X10,1,0))</f>
        <v/>
      </c>
      <c r="V10" s="146"/>
      <c r="W10" s="143" t="s">
        <v>14</v>
      </c>
      <c r="X10" s="152"/>
      <c r="Y10" s="143" t="str">
        <f>IF(X10="","",IF(X10&gt;V10,1,0))</f>
        <v/>
      </c>
      <c r="Z10" s="438"/>
      <c r="AA10" s="143" t="str">
        <f>IF(AB10="","",IF(AB10&gt;AD10,1,0))</f>
        <v/>
      </c>
      <c r="AB10" s="146"/>
      <c r="AC10" s="143" t="s">
        <v>14</v>
      </c>
      <c r="AD10" s="152"/>
      <c r="AE10" s="143" t="str">
        <f>IF(AD10="","",IF(AD10&gt;AB10,1,0))</f>
        <v/>
      </c>
      <c r="AF10" s="438"/>
      <c r="AG10" s="143" t="str">
        <f>IF(AH10="","",IF(AH10&gt;AJ10,1,0))</f>
        <v/>
      </c>
      <c r="AH10" s="146"/>
      <c r="AI10" s="143" t="s">
        <v>14</v>
      </c>
      <c r="AJ10" s="152"/>
      <c r="AK10" s="143" t="str">
        <f>IF(AJ10="","",IF(AJ10&gt;AH10,1,0))</f>
        <v/>
      </c>
      <c r="AL10" s="477"/>
      <c r="AM10" s="147" t="str">
        <f>IF(AN10="","",IF(AN10&gt;AP10,1,0))</f>
        <v/>
      </c>
      <c r="AN10" s="149"/>
      <c r="AO10" s="147"/>
      <c r="AP10" s="153"/>
      <c r="AQ10" s="147" t="str">
        <f>IF(AP10="","",IF(AP10&gt;AN10,1,0))</f>
        <v/>
      </c>
      <c r="AR10" s="438"/>
      <c r="AS10" s="143" t="str">
        <f>IF(AT10="","",IF(AT10&gt;AV10,1,0))</f>
        <v/>
      </c>
      <c r="AT10" s="146"/>
      <c r="AU10" s="143" t="s">
        <v>14</v>
      </c>
      <c r="AV10" s="152"/>
      <c r="AW10" s="143" t="str">
        <f>IF(AV10="","",IF(AV10&gt;AT10,1,0))</f>
        <v/>
      </c>
      <c r="AX10" s="469"/>
      <c r="AY10" s="147" t="str">
        <f>IF(AZ10="","",IF(AZ10&gt;BB10,1,0))</f>
        <v/>
      </c>
      <c r="AZ10" s="149"/>
      <c r="BA10" s="147" t="s">
        <v>14</v>
      </c>
      <c r="BB10" s="153"/>
      <c r="BC10" s="147" t="str">
        <f>IF(BB10="","",IF(BB10&gt;AZ10,1,0))</f>
        <v/>
      </c>
      <c r="BD10" s="469"/>
      <c r="BE10" s="147" t="str">
        <f>IF(BF10="","",IF(BF10&gt;BH10,1,0))</f>
        <v/>
      </c>
      <c r="BF10" s="149"/>
      <c r="BG10" s="147" t="s">
        <v>14</v>
      </c>
      <c r="BH10" s="153"/>
      <c r="BI10" s="147" t="str">
        <f>IF(BH10="","",IF(BH10&gt;BF10,1,0))</f>
        <v/>
      </c>
      <c r="BJ10" s="442"/>
      <c r="BK10" s="442"/>
      <c r="BL10" s="442"/>
      <c r="BM10" s="474"/>
      <c r="BN10" s="448"/>
      <c r="BO10" s="448"/>
      <c r="BP10" s="448"/>
      <c r="BQ10" s="445"/>
      <c r="BR10" s="448"/>
      <c r="BS10" s="448"/>
      <c r="BT10" s="450"/>
      <c r="BU10" s="452"/>
      <c r="BW10" s="154"/>
    </row>
    <row r="11" spans="1:80" ht="12" hidden="1" customHeight="1" thickBot="1" x14ac:dyDescent="0.25">
      <c r="A11" s="455"/>
      <c r="B11" s="458"/>
      <c r="C11" s="170" t="str">
        <f>M7</f>
        <v/>
      </c>
      <c r="D11" s="171">
        <f>SUM(L7)</f>
        <v>0</v>
      </c>
      <c r="E11" s="171" t="s">
        <v>14</v>
      </c>
      <c r="F11" s="171">
        <f>SUM(J7)</f>
        <v>0</v>
      </c>
      <c r="G11" s="172" t="str">
        <f>I7</f>
        <v/>
      </c>
      <c r="H11" s="434"/>
      <c r="I11" s="435"/>
      <c r="J11" s="435"/>
      <c r="K11" s="435"/>
      <c r="L11" s="435"/>
      <c r="M11" s="436"/>
      <c r="N11" s="439"/>
      <c r="O11" s="147" t="str">
        <f>IF(P11="","",IF(P11&gt;R11,1,0))</f>
        <v/>
      </c>
      <c r="P11" s="158"/>
      <c r="Q11" s="159" t="s">
        <v>14</v>
      </c>
      <c r="R11" s="160"/>
      <c r="S11" s="147" t="str">
        <f>IF(R11="","",IF(R11&gt;P11,1,0))</f>
        <v/>
      </c>
      <c r="T11" s="439"/>
      <c r="U11" s="143" t="str">
        <f>IF(V11="","",IF(V11&gt;X11,1,0))</f>
        <v/>
      </c>
      <c r="V11" s="155"/>
      <c r="W11" s="157" t="s">
        <v>14</v>
      </c>
      <c r="X11" s="156"/>
      <c r="Y11" s="143" t="str">
        <f>IF(X11="","",IF(X11&gt;V11,1,0))</f>
        <v/>
      </c>
      <c r="Z11" s="439"/>
      <c r="AA11" s="143" t="str">
        <f>IF(AB11="","",IF(AB11&gt;AD11,1,0))</f>
        <v/>
      </c>
      <c r="AB11" s="155"/>
      <c r="AC11" s="157" t="s">
        <v>14</v>
      </c>
      <c r="AD11" s="156"/>
      <c r="AE11" s="143" t="str">
        <f>IF(AD11="","",IF(AD11&gt;AB11,1,0))</f>
        <v/>
      </c>
      <c r="AF11" s="439"/>
      <c r="AG11" s="143" t="str">
        <f>IF(AH11="","",IF(AH11&gt;AJ11,1,0))</f>
        <v/>
      </c>
      <c r="AH11" s="155"/>
      <c r="AI11" s="157" t="s">
        <v>14</v>
      </c>
      <c r="AJ11" s="156"/>
      <c r="AK11" s="143" t="str">
        <f>IF(AJ11="","",IF(AJ11&gt;AH11,1,0))</f>
        <v/>
      </c>
      <c r="AL11" s="478"/>
      <c r="AM11" s="147" t="str">
        <f>IF(AN11="","",IF(AN11&gt;AP11,1,0))</f>
        <v/>
      </c>
      <c r="AN11" s="158"/>
      <c r="AO11" s="159" t="s">
        <v>14</v>
      </c>
      <c r="AP11" s="160"/>
      <c r="AQ11" s="147" t="str">
        <f>IF(AP11="","",IF(AP11&gt;AN11,1,0))</f>
        <v/>
      </c>
      <c r="AR11" s="439"/>
      <c r="AS11" s="143" t="str">
        <f>IF(AT11="","",IF(AT11&gt;AV11,1,0))</f>
        <v/>
      </c>
      <c r="AT11" s="155"/>
      <c r="AU11" s="157" t="s">
        <v>14</v>
      </c>
      <c r="AV11" s="156"/>
      <c r="AW11" s="143" t="str">
        <f>IF(AV11="","",IF(AV11&gt;AT11,1,0))</f>
        <v/>
      </c>
      <c r="AX11" s="470"/>
      <c r="AY11" s="147" t="str">
        <f>IF(AZ11="","",IF(AZ11&gt;BB11,1,0))</f>
        <v/>
      </c>
      <c r="AZ11" s="158"/>
      <c r="BA11" s="159" t="s">
        <v>14</v>
      </c>
      <c r="BB11" s="160"/>
      <c r="BC11" s="147" t="str">
        <f>IF(BB11="","",IF(BB11&gt;AZ11,1,0))</f>
        <v/>
      </c>
      <c r="BD11" s="470"/>
      <c r="BE11" s="147" t="str">
        <f>IF(BF11="","",IF(BF11&gt;BH11,1,0))</f>
        <v/>
      </c>
      <c r="BF11" s="158"/>
      <c r="BG11" s="159" t="s">
        <v>14</v>
      </c>
      <c r="BH11" s="160"/>
      <c r="BI11" s="147" t="str">
        <f>IF(BH11="","",IF(BH11&gt;BF11,1,0))</f>
        <v/>
      </c>
      <c r="BJ11" s="443"/>
      <c r="BK11" s="443"/>
      <c r="BL11" s="443"/>
      <c r="BM11" s="475"/>
      <c r="BN11" s="449"/>
      <c r="BO11" s="449"/>
      <c r="BP11" s="449"/>
      <c r="BQ11" s="446"/>
      <c r="BR11" s="449"/>
      <c r="BS11" s="449"/>
      <c r="BT11" s="451"/>
      <c r="BU11" s="453"/>
      <c r="BW11" s="154"/>
    </row>
    <row r="12" spans="1:80" ht="12" customHeight="1" x14ac:dyDescent="0.2">
      <c r="A12" s="162">
        <f>H2</f>
        <v>0</v>
      </c>
      <c r="B12" s="489" t="str">
        <f>N4</f>
        <v>①</v>
      </c>
      <c r="C12" s="173"/>
      <c r="D12" s="174">
        <f>$R$4</f>
        <v>2</v>
      </c>
      <c r="E12" s="174" t="s">
        <v>14</v>
      </c>
      <c r="F12" s="174">
        <f>O4</f>
        <v>0</v>
      </c>
      <c r="G12" s="175"/>
      <c r="H12" s="490" t="str">
        <f>T4</f>
        <v>④</v>
      </c>
      <c r="I12" s="164"/>
      <c r="J12" s="164">
        <f>X4</f>
        <v>2</v>
      </c>
      <c r="K12" s="177" t="s">
        <v>14</v>
      </c>
      <c r="L12" s="174">
        <f>U4</f>
        <v>1</v>
      </c>
      <c r="M12" s="165"/>
      <c r="N12" s="428"/>
      <c r="O12" s="429"/>
      <c r="P12" s="429"/>
      <c r="Q12" s="429"/>
      <c r="R12" s="429"/>
      <c r="S12" s="430"/>
      <c r="T12" s="493"/>
      <c r="U12" s="230" t="str">
        <f>IF(V13="","",SUM(U13:U15))</f>
        <v/>
      </c>
      <c r="V12" s="230"/>
      <c r="W12" s="176"/>
      <c r="X12" s="230" t="str">
        <f>IF(X13="","",SUM(Y13:Y15))</f>
        <v/>
      </c>
      <c r="Y12" s="231"/>
      <c r="Z12" s="437" t="s">
        <v>94</v>
      </c>
      <c r="AA12" s="134">
        <f>IF(AB13="","",SUM(AA13:AA15))</f>
        <v>2</v>
      </c>
      <c r="AB12" s="135"/>
      <c r="AC12" s="138" t="s">
        <v>14</v>
      </c>
      <c r="AD12" s="134">
        <f>IF(AD13="","",SUM(AE13:AE15))</f>
        <v>0</v>
      </c>
      <c r="AE12" s="135"/>
      <c r="AF12" s="496" t="s">
        <v>90</v>
      </c>
      <c r="AG12" s="134">
        <f>IF(AH13="","",SUM(AG13:AG15))</f>
        <v>2</v>
      </c>
      <c r="AH12" s="135"/>
      <c r="AI12" s="138" t="s">
        <v>14</v>
      </c>
      <c r="AJ12" s="134">
        <f>IF(AJ13="","",SUM(AK13:AK15))</f>
        <v>1</v>
      </c>
      <c r="AK12" s="135"/>
      <c r="AL12" s="468"/>
      <c r="AM12" s="134" t="str">
        <f>IF(AN13="","",SUM(AM13:AM15))</f>
        <v/>
      </c>
      <c r="AN12" s="135"/>
      <c r="AO12" s="138" t="s">
        <v>14</v>
      </c>
      <c r="AP12" s="134" t="str">
        <f>IF(AP13="","",SUM(AQ13:AQ15))</f>
        <v/>
      </c>
      <c r="AQ12" s="135"/>
      <c r="AR12" s="486"/>
      <c r="AS12" s="178" t="str">
        <f>IF(AT13="","",SUM(AS13:AS15))</f>
        <v/>
      </c>
      <c r="AT12" s="179"/>
      <c r="AU12" s="174" t="s">
        <v>14</v>
      </c>
      <c r="AV12" s="178" t="str">
        <f>IF(AV13="","",SUM(AW13:AW15))</f>
        <v/>
      </c>
      <c r="AW12" s="179"/>
      <c r="AX12" s="468"/>
      <c r="AY12" s="139" t="str">
        <f>IF(AZ13="","",SUM(AY13:AY15))</f>
        <v/>
      </c>
      <c r="AZ12" s="140"/>
      <c r="BA12" s="141" t="s">
        <v>14</v>
      </c>
      <c r="BB12" s="139" t="str">
        <f>IF(BB13="","",SUM(BC13:BC15))</f>
        <v/>
      </c>
      <c r="BC12" s="140"/>
      <c r="BD12" s="468"/>
      <c r="BE12" s="139" t="str">
        <f>IF(BF13="","",SUM(BE13:BE15))</f>
        <v/>
      </c>
      <c r="BF12" s="140"/>
      <c r="BG12" s="141" t="s">
        <v>14</v>
      </c>
      <c r="BH12" s="139" t="str">
        <f>IF(BH13="","",SUM(BI13:BI15))</f>
        <v/>
      </c>
      <c r="BI12" s="140"/>
      <c r="BJ12" s="441">
        <f>SUMPRODUCT((J12=2)+(D12=2)+(U12=2)+(AA12=2)+(AG12=2)+(AM12=2)+(AS12=2)+(AY12=2)+(BE12=2))</f>
        <v>4</v>
      </c>
      <c r="BK12" s="472" t="s">
        <v>14</v>
      </c>
      <c r="BL12" s="441">
        <f>SUMPRODUCT((L12=2)+(F12=2)+(X12=2)+(AD12=2)+(AJ12=2)+(AP12=2)+(AV12=2)+(BB12=2)+(BH12=2))</f>
        <v>0</v>
      </c>
      <c r="BM12" s="459">
        <f>SUM(BJ12*2)+BL12</f>
        <v>8</v>
      </c>
      <c r="BN12" s="447">
        <f>SUM(D12,J12,O12,U12,AA12,AG12,AM12,AS12,AY12,BE12)</f>
        <v>8</v>
      </c>
      <c r="BO12" s="447" t="s">
        <v>14</v>
      </c>
      <c r="BP12" s="447">
        <f>SUM(F12,L12,X12,AD12,AJ12,AP12,AV12,BB12,BH12)</f>
        <v>2</v>
      </c>
      <c r="BQ12" s="444">
        <f>SUM(BN12/BP12)</f>
        <v>4</v>
      </c>
      <c r="BR12" s="447">
        <f>SUM(J13,J14,J15,P13,P14,P15,V13,V14,V15,AB13,AB14,AB15,AH13,AH14,AH15,AN13,AN14,AN15,AT13,AT14,AT15,AZ13,AZ14,AZ15,BF13,BF14,BF15,D13,D14,D15)</f>
        <v>137</v>
      </c>
      <c r="BS12" s="447">
        <f>SUM(F13,F14,F15,L13,L14,L15,R13,R14,R15,X13,X14,X15,AD13,AD14,AD15,AJ13,AJ14,AJ15,AP13,AP14,AP15,AV13,AV14,AV15,BB13,BB14,BB15,BH13,BH14,BH15)</f>
        <v>109</v>
      </c>
      <c r="BT12" s="471">
        <f>SUM(BR12/BS12)</f>
        <v>1.2568807339449541</v>
      </c>
      <c r="BU12" s="452">
        <f>$BV12</f>
        <v>1</v>
      </c>
      <c r="BV12" s="126">
        <f>RANK(BY12,BY$4:BY$43)</f>
        <v>1</v>
      </c>
      <c r="BW12" s="154">
        <f>IF(BN12=0,0,IF(BP12=0,9,BQ12))</f>
        <v>4</v>
      </c>
      <c r="BX12" s="126">
        <f>IF(BR12=0,0,BT12)</f>
        <v>1.2568807339449541</v>
      </c>
      <c r="BY12" s="126">
        <f>BJ12+0.01*BW12+0.00001*BX12</f>
        <v>4.0400125688073398</v>
      </c>
    </row>
    <row r="13" spans="1:80" ht="12" customHeight="1" x14ac:dyDescent="0.2">
      <c r="A13" s="454" t="str">
        <f>N3</f>
        <v>はなりジュニア B</v>
      </c>
      <c r="B13" s="457"/>
      <c r="C13" s="168">
        <f>S5</f>
        <v>1</v>
      </c>
      <c r="D13" s="130">
        <f>R5</f>
        <v>15</v>
      </c>
      <c r="E13" s="130">
        <f>R3</f>
        <v>0</v>
      </c>
      <c r="F13" s="130">
        <f>SUM(P5)</f>
        <v>11</v>
      </c>
      <c r="G13" s="169">
        <f>O5</f>
        <v>0</v>
      </c>
      <c r="H13" s="491"/>
      <c r="I13" s="130">
        <f>Y5</f>
        <v>0</v>
      </c>
      <c r="J13" s="130">
        <f>X5</f>
        <v>10</v>
      </c>
      <c r="K13" s="130" t="s">
        <v>14</v>
      </c>
      <c r="L13" s="181">
        <f>V5</f>
        <v>15</v>
      </c>
      <c r="M13" s="182">
        <f>U5</f>
        <v>1</v>
      </c>
      <c r="N13" s="431"/>
      <c r="O13" s="432"/>
      <c r="P13" s="432"/>
      <c r="Q13" s="432"/>
      <c r="R13" s="432"/>
      <c r="S13" s="433"/>
      <c r="T13" s="494"/>
      <c r="U13" s="180" t="str">
        <f>IF(V13="","",IF(V13&gt;X13,1,0))</f>
        <v/>
      </c>
      <c r="V13" s="180"/>
      <c r="W13" s="180"/>
      <c r="X13" s="180"/>
      <c r="Y13" s="233" t="str">
        <f>IF(X13="","",IF(X13&gt;V13,1,0))</f>
        <v/>
      </c>
      <c r="Z13" s="438"/>
      <c r="AA13" s="143">
        <f>IF(AB13="","",IF(AB13&gt;AD13,1,0))</f>
        <v>1</v>
      </c>
      <c r="AB13" s="144">
        <v>15</v>
      </c>
      <c r="AC13" s="143" t="s">
        <v>14</v>
      </c>
      <c r="AD13" s="145">
        <v>8</v>
      </c>
      <c r="AE13" s="143">
        <f>IF(AD13="","",IF(AD13&gt;AB13,1,0))</f>
        <v>0</v>
      </c>
      <c r="AF13" s="497"/>
      <c r="AG13" s="143">
        <f>IF(AH13="","",IF(AH13&gt;AJ13,1,0))</f>
        <v>0</v>
      </c>
      <c r="AH13" s="144">
        <v>7</v>
      </c>
      <c r="AI13" s="143" t="s">
        <v>14</v>
      </c>
      <c r="AJ13" s="145">
        <v>15</v>
      </c>
      <c r="AK13" s="143">
        <f>IF(AJ13="","",IF(AJ13&gt;AH13,1,0))</f>
        <v>1</v>
      </c>
      <c r="AL13" s="469"/>
      <c r="AM13" s="143" t="str">
        <f>IF(AN13="","",IF(AN13&gt;AP13,1,0))</f>
        <v/>
      </c>
      <c r="AN13" s="144"/>
      <c r="AO13" s="143" t="s">
        <v>14</v>
      </c>
      <c r="AP13" s="145"/>
      <c r="AQ13" s="143" t="str">
        <f>IF(AP13="","",IF(AP13&gt;AN13,1,0))</f>
        <v/>
      </c>
      <c r="AR13" s="487"/>
      <c r="AS13" s="130" t="str">
        <f>IF(AT13="","",IF(AT13&gt;AV13,1,0))</f>
        <v/>
      </c>
      <c r="AT13" s="174"/>
      <c r="AU13" s="130" t="s">
        <v>14</v>
      </c>
      <c r="AV13" s="183"/>
      <c r="AW13" s="130" t="str">
        <f>IF(AV13="","",IF(AV13&gt;AT13,1,0))</f>
        <v/>
      </c>
      <c r="AX13" s="469"/>
      <c r="AY13" s="147" t="str">
        <f>IF(AZ13="","",IF(AZ13&gt;BB13,1,0))</f>
        <v/>
      </c>
      <c r="AZ13" s="148"/>
      <c r="BA13" s="147" t="s">
        <v>14</v>
      </c>
      <c r="BB13" s="150"/>
      <c r="BC13" s="147" t="str">
        <f>IF(BB13="","",IF(BB13&gt;AZ13,1,0))</f>
        <v/>
      </c>
      <c r="BD13" s="469"/>
      <c r="BE13" s="147" t="str">
        <f>IF(BF13="","",IF(BF13&gt;BH13,1,0))</f>
        <v/>
      </c>
      <c r="BF13" s="148"/>
      <c r="BG13" s="147" t="s">
        <v>14</v>
      </c>
      <c r="BH13" s="150"/>
      <c r="BI13" s="147" t="str">
        <f>IF(BH13="","",IF(BH13&gt;BF13,1,0))</f>
        <v/>
      </c>
      <c r="BJ13" s="442"/>
      <c r="BK13" s="442"/>
      <c r="BL13" s="442"/>
      <c r="BM13" s="460"/>
      <c r="BN13" s="448"/>
      <c r="BO13" s="448"/>
      <c r="BP13" s="448"/>
      <c r="BQ13" s="445"/>
      <c r="BR13" s="448"/>
      <c r="BS13" s="448"/>
      <c r="BT13" s="450"/>
      <c r="BU13" s="452"/>
      <c r="BW13" s="154"/>
    </row>
    <row r="14" spans="1:80" ht="12" customHeight="1" x14ac:dyDescent="0.2">
      <c r="A14" s="454"/>
      <c r="B14" s="457"/>
      <c r="C14" s="168">
        <f>S6</f>
        <v>1</v>
      </c>
      <c r="D14" s="130">
        <f>R6</f>
        <v>15</v>
      </c>
      <c r="E14" s="130" t="s">
        <v>14</v>
      </c>
      <c r="F14" s="130">
        <f>SUM(P6)</f>
        <v>13</v>
      </c>
      <c r="G14" s="169">
        <f>O6</f>
        <v>0</v>
      </c>
      <c r="H14" s="491"/>
      <c r="I14" s="130">
        <f>Y6</f>
        <v>1</v>
      </c>
      <c r="J14" s="130">
        <f>X6</f>
        <v>15</v>
      </c>
      <c r="K14" s="130" t="s">
        <v>14</v>
      </c>
      <c r="L14" s="181">
        <f>V6</f>
        <v>7</v>
      </c>
      <c r="M14" s="175">
        <f>U6</f>
        <v>0</v>
      </c>
      <c r="N14" s="431"/>
      <c r="O14" s="432"/>
      <c r="P14" s="432"/>
      <c r="Q14" s="432"/>
      <c r="R14" s="432"/>
      <c r="S14" s="433"/>
      <c r="T14" s="494"/>
      <c r="U14" s="180" t="str">
        <f>IF(V14="","",IF(V14&gt;X14,1,0))</f>
        <v/>
      </c>
      <c r="V14" s="180"/>
      <c r="W14" s="180"/>
      <c r="X14" s="180"/>
      <c r="Y14" s="233" t="str">
        <f>IF(X14="","",IF(X14&gt;V14,1,0))</f>
        <v/>
      </c>
      <c r="Z14" s="438"/>
      <c r="AA14" s="143">
        <f>IF(AB14="","",IF(AB14&gt;AD14,1,0))</f>
        <v>1</v>
      </c>
      <c r="AB14" s="146">
        <v>15</v>
      </c>
      <c r="AC14" s="143" t="s">
        <v>14</v>
      </c>
      <c r="AD14" s="152">
        <v>8</v>
      </c>
      <c r="AE14" s="143">
        <f>IF(AD14="","",IF(AD14&gt;AB14,1,0))</f>
        <v>0</v>
      </c>
      <c r="AF14" s="497"/>
      <c r="AG14" s="143">
        <f>IF(AH14="","",IF(AH14&gt;AJ14,1,0))</f>
        <v>1</v>
      </c>
      <c r="AH14" s="146">
        <v>15</v>
      </c>
      <c r="AI14" s="143" t="s">
        <v>14</v>
      </c>
      <c r="AJ14" s="152">
        <v>13</v>
      </c>
      <c r="AK14" s="143">
        <f>IF(AJ14="","",IF(AJ14&gt;AH14,1,0))</f>
        <v>0</v>
      </c>
      <c r="AL14" s="469"/>
      <c r="AM14" s="143" t="str">
        <f>IF(AN14="","",IF(AN14&gt;AP14,1,0))</f>
        <v/>
      </c>
      <c r="AN14" s="146"/>
      <c r="AO14" s="143" t="s">
        <v>14</v>
      </c>
      <c r="AP14" s="152"/>
      <c r="AQ14" s="143" t="str">
        <f>IF(AP14="","",IF(AP14&gt;AN14,1,0))</f>
        <v/>
      </c>
      <c r="AR14" s="487"/>
      <c r="AS14" s="130" t="str">
        <f>IF(AT14="","",IF(AT14&gt;AV14,1,0))</f>
        <v/>
      </c>
      <c r="AT14" s="130"/>
      <c r="AU14" s="130" t="s">
        <v>14</v>
      </c>
      <c r="AV14" s="181"/>
      <c r="AW14" s="130" t="str">
        <f>IF(AV14="","",IF(AV14&gt;AT14,1,0))</f>
        <v/>
      </c>
      <c r="AX14" s="469"/>
      <c r="AY14" s="147" t="str">
        <f>IF(AZ14="","",IF(AZ14&gt;BB14,1,0))</f>
        <v/>
      </c>
      <c r="AZ14" s="149"/>
      <c r="BA14" s="147" t="s">
        <v>14</v>
      </c>
      <c r="BB14" s="153"/>
      <c r="BC14" s="147" t="str">
        <f>IF(BB14="","",IF(BB14&gt;AZ14,1,0))</f>
        <v/>
      </c>
      <c r="BD14" s="469"/>
      <c r="BE14" s="147" t="str">
        <f>IF(BF14="","",IF(BF14&gt;BH14,1,0))</f>
        <v/>
      </c>
      <c r="BF14" s="149"/>
      <c r="BG14" s="147" t="s">
        <v>14</v>
      </c>
      <c r="BH14" s="153"/>
      <c r="BI14" s="147" t="str">
        <f>IF(BH14="","",IF(BH14&gt;BF14,1,0))</f>
        <v/>
      </c>
      <c r="BJ14" s="442"/>
      <c r="BK14" s="442"/>
      <c r="BL14" s="442"/>
      <c r="BM14" s="460"/>
      <c r="BN14" s="448"/>
      <c r="BO14" s="448"/>
      <c r="BP14" s="448"/>
      <c r="BQ14" s="445"/>
      <c r="BR14" s="448"/>
      <c r="BS14" s="448"/>
      <c r="BT14" s="450"/>
      <c r="BU14" s="452"/>
      <c r="BW14" s="154"/>
    </row>
    <row r="15" spans="1:80" ht="12" customHeight="1" thickBot="1" x14ac:dyDescent="0.25">
      <c r="A15" s="455"/>
      <c r="B15" s="479"/>
      <c r="C15" s="184" t="str">
        <f>S7</f>
        <v/>
      </c>
      <c r="D15" s="142">
        <f>R7</f>
        <v>0</v>
      </c>
      <c r="E15" s="142" t="s">
        <v>14</v>
      </c>
      <c r="F15" s="142">
        <f>SUM(P7)</f>
        <v>0</v>
      </c>
      <c r="G15" s="185" t="str">
        <f>O7</f>
        <v/>
      </c>
      <c r="H15" s="492"/>
      <c r="I15" s="171">
        <f>Y7</f>
        <v>1</v>
      </c>
      <c r="J15" s="171">
        <f>X7</f>
        <v>15</v>
      </c>
      <c r="K15" s="171" t="s">
        <v>14</v>
      </c>
      <c r="L15" s="187">
        <f>V7</f>
        <v>8</v>
      </c>
      <c r="M15" s="188">
        <f>U7</f>
        <v>0</v>
      </c>
      <c r="N15" s="434"/>
      <c r="O15" s="435"/>
      <c r="P15" s="435"/>
      <c r="Q15" s="435"/>
      <c r="R15" s="435"/>
      <c r="S15" s="436"/>
      <c r="T15" s="495"/>
      <c r="U15" s="186" t="str">
        <f>IF(V15="","",IF(V15&gt;X15,1,0))</f>
        <v/>
      </c>
      <c r="V15" s="186"/>
      <c r="W15" s="186"/>
      <c r="X15" s="186"/>
      <c r="Y15" s="235" t="str">
        <f>IF(X15="","",IF(X15&gt;V15,1,0))</f>
        <v/>
      </c>
      <c r="Z15" s="439"/>
      <c r="AA15" s="143" t="str">
        <f>IF(AB15="","",IF(AB15&gt;AD15,1,0))</f>
        <v/>
      </c>
      <c r="AB15" s="155"/>
      <c r="AC15" s="157" t="s">
        <v>14</v>
      </c>
      <c r="AD15" s="156"/>
      <c r="AE15" s="143" t="str">
        <f>IF(AD15="","",IF(AD15&gt;AB15,1,0))</f>
        <v/>
      </c>
      <c r="AF15" s="498"/>
      <c r="AG15" s="143">
        <f>IF(AH15="","",IF(AH15&gt;AJ15,1,0))</f>
        <v>1</v>
      </c>
      <c r="AH15" s="155">
        <v>15</v>
      </c>
      <c r="AI15" s="157" t="s">
        <v>14</v>
      </c>
      <c r="AJ15" s="156">
        <v>11</v>
      </c>
      <c r="AK15" s="143">
        <f>IF(AJ15="","",IF(AJ15&gt;AH15,1,0))</f>
        <v>0</v>
      </c>
      <c r="AL15" s="470"/>
      <c r="AM15" s="143" t="str">
        <f>IF(AN15="","",IF(AN15&gt;AP15,1,0))</f>
        <v/>
      </c>
      <c r="AN15" s="155"/>
      <c r="AO15" s="157" t="s">
        <v>14</v>
      </c>
      <c r="AP15" s="156"/>
      <c r="AQ15" s="143" t="str">
        <f>IF(AP15="","",IF(AP15&gt;AN15,1,0))</f>
        <v/>
      </c>
      <c r="AR15" s="488"/>
      <c r="AS15" s="130" t="str">
        <f>IF(AT15="","",IF(AT15&gt;AV15,1,0))</f>
        <v/>
      </c>
      <c r="AT15" s="171"/>
      <c r="AU15" s="171" t="s">
        <v>14</v>
      </c>
      <c r="AV15" s="187"/>
      <c r="AW15" s="130" t="str">
        <f>IF(AV15="","",IF(AV15&gt;AT15,1,0))</f>
        <v/>
      </c>
      <c r="AX15" s="470"/>
      <c r="AY15" s="147" t="str">
        <f>IF(AZ15="","",IF(AZ15&gt;BB15,1,0))</f>
        <v/>
      </c>
      <c r="AZ15" s="158"/>
      <c r="BA15" s="159" t="s">
        <v>14</v>
      </c>
      <c r="BB15" s="160"/>
      <c r="BC15" s="147" t="str">
        <f>IF(BB15="","",IF(BB15&gt;AZ15,1,0))</f>
        <v/>
      </c>
      <c r="BD15" s="470"/>
      <c r="BE15" s="147" t="str">
        <f>IF(BF15="","",IF(BF15&gt;BH15,1,0))</f>
        <v/>
      </c>
      <c r="BF15" s="158"/>
      <c r="BG15" s="159" t="s">
        <v>14</v>
      </c>
      <c r="BH15" s="160"/>
      <c r="BI15" s="147" t="str">
        <f>IF(BH15="","",IF(BH15&gt;BF15,1,0))</f>
        <v/>
      </c>
      <c r="BJ15" s="443"/>
      <c r="BK15" s="443"/>
      <c r="BL15" s="443"/>
      <c r="BM15" s="461"/>
      <c r="BN15" s="449"/>
      <c r="BO15" s="449"/>
      <c r="BP15" s="449"/>
      <c r="BQ15" s="446"/>
      <c r="BR15" s="449"/>
      <c r="BS15" s="449"/>
      <c r="BT15" s="451"/>
      <c r="BU15" s="453"/>
      <c r="BW15" s="154"/>
    </row>
    <row r="16" spans="1:80" ht="12" hidden="1" customHeight="1" x14ac:dyDescent="0.2">
      <c r="A16" s="162">
        <f>N2</f>
        <v>0</v>
      </c>
      <c r="B16" s="456" t="str">
        <f>T4</f>
        <v>④</v>
      </c>
      <c r="C16" s="163"/>
      <c r="D16" s="164"/>
      <c r="E16" s="164"/>
      <c r="F16" s="164"/>
      <c r="G16" s="165"/>
      <c r="H16" s="480" t="str">
        <f>$T$8</f>
        <v>⑪</v>
      </c>
      <c r="I16" s="164"/>
      <c r="J16" s="164"/>
      <c r="K16" s="164"/>
      <c r="L16" s="189"/>
      <c r="M16" s="165"/>
      <c r="N16" s="483">
        <f>T12</f>
        <v>0</v>
      </c>
      <c r="O16" s="164"/>
      <c r="P16" s="164" t="str">
        <f>X12</f>
        <v/>
      </c>
      <c r="Q16" s="164" t="s">
        <v>14</v>
      </c>
      <c r="R16" s="177" t="str">
        <f>U12</f>
        <v/>
      </c>
      <c r="S16" s="165"/>
      <c r="T16" s="428"/>
      <c r="U16" s="429"/>
      <c r="V16" s="429"/>
      <c r="W16" s="429"/>
      <c r="X16" s="429"/>
      <c r="Y16" s="430"/>
      <c r="Z16" s="437" t="s">
        <v>31</v>
      </c>
      <c r="AA16" s="134" t="str">
        <f>IF(AB17="","",SUM(AA17:AA19))</f>
        <v/>
      </c>
      <c r="AB16" s="135"/>
      <c r="AC16" s="138" t="s">
        <v>14</v>
      </c>
      <c r="AD16" s="134" t="str">
        <f>IF(AD17="","",SUM(AE17:AE19))</f>
        <v/>
      </c>
      <c r="AE16" s="135"/>
      <c r="AF16" s="437" t="s">
        <v>25</v>
      </c>
      <c r="AG16" s="134" t="str">
        <f>IF(AH17="","",SUM(AG17:AG19))</f>
        <v/>
      </c>
      <c r="AH16" s="135"/>
      <c r="AI16" s="138" t="s">
        <v>14</v>
      </c>
      <c r="AJ16" s="134" t="str">
        <f>IF(AJ17="","",SUM(AK17:AK19))</f>
        <v/>
      </c>
      <c r="AK16" s="135"/>
      <c r="AL16" s="486"/>
      <c r="AM16" s="178" t="str">
        <f>IF(AN17="","",SUM(AM17:AM19))</f>
        <v/>
      </c>
      <c r="AN16" s="179"/>
      <c r="AO16" s="174" t="s">
        <v>14</v>
      </c>
      <c r="AP16" s="178" t="str">
        <f>IF(AP17="","",SUM(AQ17:AQ19))</f>
        <v/>
      </c>
      <c r="AQ16" s="179"/>
      <c r="AR16" s="437"/>
      <c r="AS16" s="134" t="str">
        <f>IF(AT17="","",SUM(AS17:AS19))</f>
        <v/>
      </c>
      <c r="AT16" s="135"/>
      <c r="AU16" s="138" t="s">
        <v>14</v>
      </c>
      <c r="AV16" s="134" t="str">
        <f>IF(AV17="","",SUM(AW17:AW19))</f>
        <v/>
      </c>
      <c r="AW16" s="135"/>
      <c r="AX16" s="468"/>
      <c r="AY16" s="139" t="str">
        <f>IF(AZ17="","",SUM(AY17:AY19))</f>
        <v/>
      </c>
      <c r="AZ16" s="140"/>
      <c r="BA16" s="141" t="s">
        <v>14</v>
      </c>
      <c r="BB16" s="139" t="str">
        <f>IF(BB17="","",SUM(BC17:BC19))</f>
        <v/>
      </c>
      <c r="BC16" s="140"/>
      <c r="BD16" s="468"/>
      <c r="BE16" s="139" t="str">
        <f>IF(BF17="","",SUM(BE17:BE19))</f>
        <v/>
      </c>
      <c r="BF16" s="140"/>
      <c r="BG16" s="141" t="s">
        <v>14</v>
      </c>
      <c r="BH16" s="139" t="str">
        <f>IF(BH17="","",SUM(BI17:BI19))</f>
        <v/>
      </c>
      <c r="BI16" s="140"/>
      <c r="BJ16" s="441">
        <f>SUMPRODUCT((J16=2)+(P16=2)+(D16=2)+(AA16=2)+(AG16=2)+(AM16=2)+(AS16=2)+(AY16=2)+(BE16=2))</f>
        <v>0</v>
      </c>
      <c r="BK16" s="472" t="s">
        <v>14</v>
      </c>
      <c r="BL16" s="441">
        <f>SUMPRODUCT((L16=2)+(R16=2)+(F16=2)+(AD16=2)+(AJ16=2)+(AP16=2)+(AV16=2)+(BB16=2)+(BH16=2))</f>
        <v>0</v>
      </c>
      <c r="BM16" s="459">
        <f>SUM(BJ16*2)+BL16</f>
        <v>0</v>
      </c>
      <c r="BN16" s="447">
        <f>SUM(D16,J16,P16,U16,AA16,AG16,AM16,AS16,AY16,BE16)</f>
        <v>0</v>
      </c>
      <c r="BO16" s="447" t="s">
        <v>14</v>
      </c>
      <c r="BP16" s="447">
        <f>SUM(F16,L16,R16,AD16,AJ16,AP16,AV16,BB16,BH16)</f>
        <v>0</v>
      </c>
      <c r="BQ16" s="444" t="e">
        <f>SUM(BN16/BP16)</f>
        <v>#DIV/0!</v>
      </c>
      <c r="BR16" s="447">
        <f>SUM(J17,J18,J19,P17,P18,P19,V17,V18,V19,AB17,AB18,AB19,AH17,AH18,AH19,AN17,AN18,AN19,AT17,AT18,AT19,AZ17,AZ18,AZ19,BF17,BF18,BF19,D17,D18,D19)</f>
        <v>0</v>
      </c>
      <c r="BS16" s="447">
        <f>SUM(F17,F18,F19,L17,L18,L19,R17,R18,R19,X17,X18,X19,AD17,AD18,AD19,AJ17,AJ18,AJ19,AP17,AP18,AP19,AV17,AV18,AV19,BB17,BB18,BB19,BH17,BH18,BH19)</f>
        <v>0</v>
      </c>
      <c r="BT16" s="471" t="e">
        <f>SUM(BR16/BS16)</f>
        <v>#DIV/0!</v>
      </c>
      <c r="BU16" s="452">
        <f>$BV16</f>
        <v>5</v>
      </c>
      <c r="BV16" s="126">
        <f>RANK(BY16,BY$4:BY$43)</f>
        <v>5</v>
      </c>
      <c r="BW16" s="154">
        <f>IF(BN16=0,0,IF(BP16=0,9,BQ16))</f>
        <v>0</v>
      </c>
      <c r="BX16" s="126">
        <f>IF(BR16=0,0,BT16)</f>
        <v>0</v>
      </c>
      <c r="BY16" s="126">
        <f>BJ16+0.01*BW16+0.00001*BX16</f>
        <v>0</v>
      </c>
    </row>
    <row r="17" spans="1:77" ht="12" hidden="1" customHeight="1" thickBot="1" x14ac:dyDescent="0.25">
      <c r="A17" s="454">
        <f>T3</f>
        <v>0</v>
      </c>
      <c r="B17" s="457"/>
      <c r="C17" s="168"/>
      <c r="D17" s="130"/>
      <c r="E17" s="130"/>
      <c r="F17" s="130"/>
      <c r="G17" s="169"/>
      <c r="H17" s="481"/>
      <c r="I17" s="130"/>
      <c r="J17" s="130"/>
      <c r="K17" s="130"/>
      <c r="L17" s="130"/>
      <c r="M17" s="169"/>
      <c r="N17" s="484"/>
      <c r="O17" s="181" t="str">
        <f>Y13</f>
        <v/>
      </c>
      <c r="P17" s="169">
        <f>X13</f>
        <v>0</v>
      </c>
      <c r="Q17" s="130" t="s">
        <v>14</v>
      </c>
      <c r="R17" s="181">
        <f>V13</f>
        <v>0</v>
      </c>
      <c r="S17" s="169" t="str">
        <f>U13</f>
        <v/>
      </c>
      <c r="T17" s="431"/>
      <c r="U17" s="432"/>
      <c r="V17" s="432"/>
      <c r="W17" s="432"/>
      <c r="X17" s="432"/>
      <c r="Y17" s="433"/>
      <c r="Z17" s="438"/>
      <c r="AA17" s="143" t="str">
        <f>IF(AB17="","",IF(AB17&gt;AD17,1,0))</f>
        <v/>
      </c>
      <c r="AB17" s="144"/>
      <c r="AC17" s="143" t="s">
        <v>14</v>
      </c>
      <c r="AD17" s="145"/>
      <c r="AE17" s="143" t="str">
        <f>IF(AD17="","",IF(AD17&gt;AB17,1,0))</f>
        <v/>
      </c>
      <c r="AF17" s="438"/>
      <c r="AG17" s="143" t="str">
        <f>IF(AH17="","",IF(AH17&gt;AJ17,1,0))</f>
        <v/>
      </c>
      <c r="AH17" s="144"/>
      <c r="AI17" s="143" t="s">
        <v>14</v>
      </c>
      <c r="AJ17" s="145"/>
      <c r="AK17" s="143" t="str">
        <f>IF(AJ17="","",IF(AJ17&gt;AH17,1,0))</f>
        <v/>
      </c>
      <c r="AL17" s="487"/>
      <c r="AM17" s="130" t="str">
        <f>IF(AN17="","",IF(AN17&gt;AP17,1,0))</f>
        <v/>
      </c>
      <c r="AN17" s="174"/>
      <c r="AO17" s="130" t="s">
        <v>14</v>
      </c>
      <c r="AP17" s="183"/>
      <c r="AQ17" s="130" t="str">
        <f>IF(AP17="","",IF(AP17&gt;AN17,1,0))</f>
        <v/>
      </c>
      <c r="AR17" s="438"/>
      <c r="AS17" s="143" t="str">
        <f>IF(AT17="","",IF(AT17&gt;AV17,1,0))</f>
        <v/>
      </c>
      <c r="AT17" s="144"/>
      <c r="AU17" s="143" t="s">
        <v>14</v>
      </c>
      <c r="AV17" s="145"/>
      <c r="AW17" s="143" t="str">
        <f>IF(AV17="","",IF(AV17&gt;AT17,1,0))</f>
        <v/>
      </c>
      <c r="AX17" s="469"/>
      <c r="AY17" s="147" t="str">
        <f>IF(AZ17="","",IF(AZ17&gt;BB17,1,0))</f>
        <v/>
      </c>
      <c r="AZ17" s="148"/>
      <c r="BA17" s="147" t="s">
        <v>14</v>
      </c>
      <c r="BB17" s="150"/>
      <c r="BC17" s="147" t="str">
        <f>IF(BB17="","",IF(BB17&gt;AZ17,1,0))</f>
        <v/>
      </c>
      <c r="BD17" s="469"/>
      <c r="BE17" s="147" t="str">
        <f>IF(BF17="","",IF(BF17&gt;BH17,1,0))</f>
        <v/>
      </c>
      <c r="BF17" s="148"/>
      <c r="BG17" s="147" t="s">
        <v>14</v>
      </c>
      <c r="BH17" s="150"/>
      <c r="BI17" s="147" t="str">
        <f>IF(BH17="","",IF(BH17&gt;BF17,1,0))</f>
        <v/>
      </c>
      <c r="BJ17" s="442"/>
      <c r="BK17" s="442"/>
      <c r="BL17" s="442"/>
      <c r="BM17" s="460"/>
      <c r="BN17" s="448"/>
      <c r="BO17" s="448"/>
      <c r="BP17" s="448"/>
      <c r="BQ17" s="445"/>
      <c r="BR17" s="448"/>
      <c r="BS17" s="448"/>
      <c r="BT17" s="450"/>
      <c r="BU17" s="452"/>
      <c r="BW17" s="154"/>
    </row>
    <row r="18" spans="1:77" ht="12" hidden="1" customHeight="1" x14ac:dyDescent="0.2">
      <c r="A18" s="454"/>
      <c r="B18" s="457"/>
      <c r="C18" s="168"/>
      <c r="D18" s="130"/>
      <c r="E18" s="189"/>
      <c r="F18" s="130"/>
      <c r="G18" s="169"/>
      <c r="H18" s="481"/>
      <c r="I18" s="130"/>
      <c r="J18" s="130"/>
      <c r="K18" s="130"/>
      <c r="L18" s="130"/>
      <c r="M18" s="169"/>
      <c r="N18" s="484"/>
      <c r="O18" s="181" t="str">
        <f>Y14</f>
        <v/>
      </c>
      <c r="P18" s="169">
        <f>X14</f>
        <v>0</v>
      </c>
      <c r="Q18" s="130" t="s">
        <v>14</v>
      </c>
      <c r="R18" s="181">
        <f>V14</f>
        <v>0</v>
      </c>
      <c r="S18" s="169" t="str">
        <f>U14</f>
        <v/>
      </c>
      <c r="T18" s="431"/>
      <c r="U18" s="432"/>
      <c r="V18" s="432"/>
      <c r="W18" s="432"/>
      <c r="X18" s="432"/>
      <c r="Y18" s="433"/>
      <c r="Z18" s="438"/>
      <c r="AA18" s="143" t="str">
        <f>IF(AB18="","",IF(AB18&gt;AD18,1,0))</f>
        <v/>
      </c>
      <c r="AB18" s="146"/>
      <c r="AC18" s="143" t="s">
        <v>14</v>
      </c>
      <c r="AD18" s="152"/>
      <c r="AE18" s="143" t="str">
        <f>IF(AD18="","",IF(AD18&gt;AB18,1,0))</f>
        <v/>
      </c>
      <c r="AF18" s="438"/>
      <c r="AG18" s="143" t="str">
        <f>IF(AH18="","",IF(AH18&gt;AJ18,1,0))</f>
        <v/>
      </c>
      <c r="AH18" s="146"/>
      <c r="AI18" s="143" t="s">
        <v>14</v>
      </c>
      <c r="AJ18" s="152"/>
      <c r="AK18" s="143" t="str">
        <f>IF(AJ18="","",IF(AJ18&gt;AH18,1,0))</f>
        <v/>
      </c>
      <c r="AL18" s="487"/>
      <c r="AM18" s="130" t="str">
        <f>IF(AN18="","",IF(AN18&gt;AP18,1,0))</f>
        <v/>
      </c>
      <c r="AN18" s="130"/>
      <c r="AO18" s="130" t="s">
        <v>14</v>
      </c>
      <c r="AP18" s="181"/>
      <c r="AQ18" s="130" t="str">
        <f>IF(AP18="","",IF(AP18&gt;AN18,1,0))</f>
        <v/>
      </c>
      <c r="AR18" s="438"/>
      <c r="AS18" s="143" t="str">
        <f>IF(AT18="","",IF(AT18&gt;AV18,1,0))</f>
        <v/>
      </c>
      <c r="AT18" s="146"/>
      <c r="AU18" s="143" t="s">
        <v>14</v>
      </c>
      <c r="AV18" s="152"/>
      <c r="AW18" s="143" t="str">
        <f>IF(AV18="","",IF(AV18&gt;AT18,1,0))</f>
        <v/>
      </c>
      <c r="AX18" s="469"/>
      <c r="AY18" s="147" t="str">
        <f>IF(AZ18="","",IF(AZ18&gt;BB18,1,0))</f>
        <v/>
      </c>
      <c r="AZ18" s="149"/>
      <c r="BA18" s="147" t="s">
        <v>14</v>
      </c>
      <c r="BB18" s="153"/>
      <c r="BC18" s="147" t="str">
        <f>IF(BB18="","",IF(BB18&gt;AZ18,1,0))</f>
        <v/>
      </c>
      <c r="BD18" s="469"/>
      <c r="BE18" s="147" t="str">
        <f>IF(BF18="","",IF(BF18&gt;BH18,1,0))</f>
        <v/>
      </c>
      <c r="BF18" s="149"/>
      <c r="BG18" s="147" t="s">
        <v>14</v>
      </c>
      <c r="BH18" s="153"/>
      <c r="BI18" s="147" t="str">
        <f>IF(BH18="","",IF(BH18&gt;BF18,1,0))</f>
        <v/>
      </c>
      <c r="BJ18" s="442"/>
      <c r="BK18" s="442"/>
      <c r="BL18" s="442"/>
      <c r="BM18" s="460"/>
      <c r="BN18" s="448"/>
      <c r="BO18" s="448"/>
      <c r="BP18" s="448"/>
      <c r="BQ18" s="445"/>
      <c r="BR18" s="448"/>
      <c r="BS18" s="448"/>
      <c r="BT18" s="450"/>
      <c r="BU18" s="452"/>
      <c r="BW18" s="154"/>
    </row>
    <row r="19" spans="1:77" ht="12" hidden="1" customHeight="1" thickBot="1" x14ac:dyDescent="0.25">
      <c r="A19" s="455"/>
      <c r="B19" s="479"/>
      <c r="C19" s="184"/>
      <c r="D19" s="142"/>
      <c r="E19" s="142"/>
      <c r="F19" s="142"/>
      <c r="G19" s="185"/>
      <c r="H19" s="482"/>
      <c r="I19" s="171"/>
      <c r="J19" s="171"/>
      <c r="K19" s="171"/>
      <c r="L19" s="171"/>
      <c r="M19" s="172"/>
      <c r="N19" s="485"/>
      <c r="O19" s="187" t="str">
        <f>Y15</f>
        <v/>
      </c>
      <c r="P19" s="172">
        <f>X15</f>
        <v>0</v>
      </c>
      <c r="Q19" s="171" t="s">
        <v>14</v>
      </c>
      <c r="R19" s="187">
        <f>V15</f>
        <v>0</v>
      </c>
      <c r="S19" s="172" t="str">
        <f>U15</f>
        <v/>
      </c>
      <c r="T19" s="434"/>
      <c r="U19" s="435"/>
      <c r="V19" s="435"/>
      <c r="W19" s="435"/>
      <c r="X19" s="435"/>
      <c r="Y19" s="436"/>
      <c r="Z19" s="439"/>
      <c r="AA19" s="143" t="str">
        <f>IF(AB19="","",IF(AB19&gt;AD19,1,0))</f>
        <v/>
      </c>
      <c r="AB19" s="155"/>
      <c r="AC19" s="157" t="s">
        <v>14</v>
      </c>
      <c r="AD19" s="190"/>
      <c r="AE19" s="143" t="str">
        <f>IF(AD19="","",IF(AD19&gt;AB19,1,0))</f>
        <v/>
      </c>
      <c r="AF19" s="439"/>
      <c r="AG19" s="143" t="str">
        <f>IF(AH19="","",IF(AH19&gt;AJ19,1,0))</f>
        <v/>
      </c>
      <c r="AH19" s="155"/>
      <c r="AI19" s="157" t="s">
        <v>14</v>
      </c>
      <c r="AJ19" s="156"/>
      <c r="AK19" s="143" t="str">
        <f>IF(AJ19="","",IF(AJ19&gt;AH19,1,0))</f>
        <v/>
      </c>
      <c r="AL19" s="488"/>
      <c r="AM19" s="130" t="str">
        <f>IF(AN19="","",IF(AN19&gt;AP19,1,0))</f>
        <v/>
      </c>
      <c r="AN19" s="171"/>
      <c r="AO19" s="171" t="s">
        <v>14</v>
      </c>
      <c r="AP19" s="187"/>
      <c r="AQ19" s="130" t="str">
        <f>IF(AP19="","",IF(AP19&gt;AN19,1,0))</f>
        <v/>
      </c>
      <c r="AR19" s="439"/>
      <c r="AS19" s="143" t="str">
        <f>IF(AT19="","",IF(AT19&gt;AV19,1,0))</f>
        <v/>
      </c>
      <c r="AT19" s="155"/>
      <c r="AU19" s="157" t="s">
        <v>14</v>
      </c>
      <c r="AV19" s="156"/>
      <c r="AW19" s="143" t="str">
        <f>IF(AV19="","",IF(AV19&gt;AT19,1,0))</f>
        <v/>
      </c>
      <c r="AX19" s="470"/>
      <c r="AY19" s="147" t="str">
        <f>IF(AZ19="","",IF(AZ19&gt;BB19,1,0))</f>
        <v/>
      </c>
      <c r="AZ19" s="158"/>
      <c r="BA19" s="159" t="s">
        <v>14</v>
      </c>
      <c r="BB19" s="160"/>
      <c r="BC19" s="147" t="str">
        <f>IF(BB19="","",IF(BB19&gt;AZ19,1,0))</f>
        <v/>
      </c>
      <c r="BD19" s="470"/>
      <c r="BE19" s="147" t="str">
        <f>IF(BF19="","",IF(BF19&gt;BH19,1,0))</f>
        <v/>
      </c>
      <c r="BF19" s="158"/>
      <c r="BG19" s="159" t="s">
        <v>14</v>
      </c>
      <c r="BH19" s="160"/>
      <c r="BI19" s="147" t="str">
        <f>IF(BH19="","",IF(BH19&gt;BF19,1,0))</f>
        <v/>
      </c>
      <c r="BJ19" s="443"/>
      <c r="BK19" s="443"/>
      <c r="BL19" s="443"/>
      <c r="BM19" s="461"/>
      <c r="BN19" s="449"/>
      <c r="BO19" s="449"/>
      <c r="BP19" s="449"/>
      <c r="BQ19" s="446"/>
      <c r="BR19" s="449"/>
      <c r="BS19" s="449"/>
      <c r="BT19" s="451"/>
      <c r="BU19" s="453"/>
      <c r="BW19" s="154"/>
    </row>
    <row r="20" spans="1:77" ht="12" customHeight="1" x14ac:dyDescent="0.2">
      <c r="A20" s="162">
        <f>T2</f>
        <v>0</v>
      </c>
      <c r="B20" s="456" t="str">
        <f>Z4</f>
        <v>③</v>
      </c>
      <c r="C20" s="163"/>
      <c r="D20" s="164">
        <f>AD4</f>
        <v>2</v>
      </c>
      <c r="E20" s="164" t="s">
        <v>14</v>
      </c>
      <c r="F20" s="164">
        <f>AA4</f>
        <v>1</v>
      </c>
      <c r="G20" s="165"/>
      <c r="H20" s="480" t="str">
        <f>$AF$4</f>
        <v>⑥</v>
      </c>
      <c r="I20" s="164"/>
      <c r="J20" s="164">
        <f t="shared" ref="J20:J27" si="0">AJ4</f>
        <v>1</v>
      </c>
      <c r="K20" s="164" t="s">
        <v>14</v>
      </c>
      <c r="L20" s="177">
        <f>AG4</f>
        <v>2</v>
      </c>
      <c r="M20" s="165"/>
      <c r="N20" s="483" t="str">
        <f>$Z$12</f>
        <v>②</v>
      </c>
      <c r="O20" s="164"/>
      <c r="P20" s="164">
        <f>AD12</f>
        <v>0</v>
      </c>
      <c r="Q20" s="164" t="s">
        <v>14</v>
      </c>
      <c r="R20" s="177">
        <f>AA12</f>
        <v>2</v>
      </c>
      <c r="S20" s="165"/>
      <c r="T20" s="483" t="str">
        <f>$AF$12</f>
        <v>⑤</v>
      </c>
      <c r="U20" s="191"/>
      <c r="V20" s="164">
        <f t="shared" ref="V20:V27" si="1">AJ12</f>
        <v>1</v>
      </c>
      <c r="W20" s="164" t="s">
        <v>14</v>
      </c>
      <c r="X20" s="177">
        <f>AG12</f>
        <v>2</v>
      </c>
      <c r="Y20" s="165"/>
      <c r="Z20" s="428"/>
      <c r="AA20" s="429"/>
      <c r="AB20" s="429"/>
      <c r="AC20" s="429"/>
      <c r="AD20" s="429"/>
      <c r="AE20" s="430"/>
      <c r="AF20" s="493"/>
      <c r="AG20" s="230" t="str">
        <f>IF(AH21="","",SUM(AG21:AG23))</f>
        <v/>
      </c>
      <c r="AH20" s="230"/>
      <c r="AI20" s="176"/>
      <c r="AJ20" s="230" t="str">
        <f>IF(AJ21="","",SUM(AK21:AK23))</f>
        <v/>
      </c>
      <c r="AK20" s="231"/>
      <c r="AL20" s="437"/>
      <c r="AM20" s="134" t="str">
        <f>IF(AN21="","",SUM(AM21:AM23))</f>
        <v/>
      </c>
      <c r="AN20" s="135"/>
      <c r="AO20" s="138" t="s">
        <v>14</v>
      </c>
      <c r="AP20" s="134" t="str">
        <f>IF(AP21="","",SUM(AQ21:AQ23))</f>
        <v/>
      </c>
      <c r="AQ20" s="135"/>
      <c r="AR20" s="486"/>
      <c r="AS20" s="178" t="str">
        <f>IF(AT21="","",SUM(AS21:AS23))</f>
        <v/>
      </c>
      <c r="AT20" s="179"/>
      <c r="AU20" s="174" t="s">
        <v>14</v>
      </c>
      <c r="AV20" s="178" t="str">
        <f>IF(AV21="","",SUM(AW21:AW23))</f>
        <v/>
      </c>
      <c r="AW20" s="179"/>
      <c r="AX20" s="468"/>
      <c r="AY20" s="139" t="str">
        <f>IF(AZ21="","",SUM(AY21:AY23))</f>
        <v/>
      </c>
      <c r="AZ20" s="140"/>
      <c r="BA20" s="141" t="s">
        <v>14</v>
      </c>
      <c r="BB20" s="139" t="str">
        <f>IF(BB21="","",SUM(BC21:BC23))</f>
        <v/>
      </c>
      <c r="BC20" s="140"/>
      <c r="BD20" s="468"/>
      <c r="BE20" s="139" t="str">
        <f>IF(BF21="","",SUM(BE21:BE23))</f>
        <v/>
      </c>
      <c r="BF20" s="140"/>
      <c r="BG20" s="141" t="s">
        <v>14</v>
      </c>
      <c r="BH20" s="139" t="str">
        <f>IF(BH21="","",SUM(BI21:BI23))</f>
        <v/>
      </c>
      <c r="BI20" s="140"/>
      <c r="BJ20" s="441">
        <f>SUMPRODUCT((D20=2)+(J20=2)+(P20=2)+(V20=2)+(AG20=2)+(AM20=2)+(AS20=2)+(AY20=2)+(BE20=2))</f>
        <v>1</v>
      </c>
      <c r="BK20" s="472"/>
      <c r="BL20" s="441">
        <f>SUMPRODUCT((L20=2)+(R20=2)+(F20=2)+(X20=2)+(AJ20=2)+(AP20=2)+(AV20=2)+(BB20=2)+(BH20=2))</f>
        <v>3</v>
      </c>
      <c r="BM20" s="459">
        <f>SUM(BJ20*2)+BL20</f>
        <v>5</v>
      </c>
      <c r="BN20" s="447">
        <f>SUM(D20,J20,P20,V20,,AG20,AM20,AS20,AY20,BE20)</f>
        <v>4</v>
      </c>
      <c r="BO20" s="447" t="s">
        <v>14</v>
      </c>
      <c r="BP20" s="447">
        <f>SUM(F20,L20,R20,X20,AJ20,AP20,AV20,BB20,BH20)</f>
        <v>7</v>
      </c>
      <c r="BQ20" s="444">
        <f>SUM(BN20/BP20)</f>
        <v>0.5714285714285714</v>
      </c>
      <c r="BR20" s="447">
        <f>SUM(J21,J22,J23,P21,P22,P23,V21,V22,V23,AB21,AB22,AB23,AH21,AH22,AH23,AN21,AN22,AN23,AT21,AT22,AT23,AZ21,AZ22,AZ23,BF21,BF22,BF23,D21,D22,D23)</f>
        <v>134</v>
      </c>
      <c r="BS20" s="447">
        <f>SUM(F21,F22,F23,L21,L22,L23,R21,R22,R23,X21,X22,X23,AD21,AD22,AD23,AJ21,AJ22,AJ23,AP21,AP22,AP23,AV21,AV22,AV23,BB21,BB22,BB23,BH21,BH22,BH23)</f>
        <v>148</v>
      </c>
      <c r="BT20" s="471">
        <f>SUM(BR20/BS20)</f>
        <v>0.90540540540540537</v>
      </c>
      <c r="BU20" s="452">
        <f>$BV20</f>
        <v>3</v>
      </c>
      <c r="BV20" s="126">
        <f>RANK(BY20,BY$4:BY$43)</f>
        <v>3</v>
      </c>
      <c r="BW20" s="154">
        <f>IF(BN20=0,0,IF(BP20=0,9,BQ20))</f>
        <v>0.5714285714285714</v>
      </c>
      <c r="BX20" s="126">
        <f>IF(BR20=0,0,BT20)</f>
        <v>0.90540540540540537</v>
      </c>
      <c r="BY20" s="126">
        <f>BJ20+0.01*BW20+0.00001*BX20</f>
        <v>1.0057233397683398</v>
      </c>
    </row>
    <row r="21" spans="1:77" ht="12" customHeight="1" x14ac:dyDescent="0.2">
      <c r="A21" s="499" t="str">
        <f>Z3</f>
        <v>レッドビッキーズ</v>
      </c>
      <c r="B21" s="457"/>
      <c r="C21" s="168">
        <f>AE5</f>
        <v>1</v>
      </c>
      <c r="D21" s="130">
        <f>AD5</f>
        <v>15</v>
      </c>
      <c r="E21" s="130" t="s">
        <v>14</v>
      </c>
      <c r="F21" s="130">
        <f>AB5</f>
        <v>11</v>
      </c>
      <c r="G21" s="169">
        <f>AA5</f>
        <v>0</v>
      </c>
      <c r="H21" s="481"/>
      <c r="I21" s="130">
        <f>AK5</f>
        <v>0</v>
      </c>
      <c r="J21" s="130">
        <f t="shared" si="0"/>
        <v>14</v>
      </c>
      <c r="K21" s="130" t="s">
        <v>14</v>
      </c>
      <c r="L21" s="181">
        <f>AH5</f>
        <v>16</v>
      </c>
      <c r="M21" s="169">
        <f>AG5</f>
        <v>1</v>
      </c>
      <c r="N21" s="484"/>
      <c r="O21" s="130">
        <f>AE13</f>
        <v>0</v>
      </c>
      <c r="P21" s="130">
        <f>AD13</f>
        <v>8</v>
      </c>
      <c r="Q21" s="130" t="s">
        <v>14</v>
      </c>
      <c r="R21" s="181">
        <f>AB13</f>
        <v>15</v>
      </c>
      <c r="S21" s="169">
        <f>AA13</f>
        <v>1</v>
      </c>
      <c r="T21" s="484"/>
      <c r="U21" s="192">
        <f>AK13</f>
        <v>1</v>
      </c>
      <c r="V21" s="130">
        <f t="shared" si="1"/>
        <v>15</v>
      </c>
      <c r="W21" s="130" t="s">
        <v>14</v>
      </c>
      <c r="X21" s="181">
        <f>AH13</f>
        <v>7</v>
      </c>
      <c r="Y21" s="169">
        <f>AG13</f>
        <v>0</v>
      </c>
      <c r="Z21" s="431"/>
      <c r="AA21" s="432"/>
      <c r="AB21" s="432"/>
      <c r="AC21" s="432"/>
      <c r="AD21" s="432"/>
      <c r="AE21" s="433"/>
      <c r="AF21" s="494"/>
      <c r="AG21" s="180" t="str">
        <f>IF(AH21="","",IF(AH21&gt;AJ21,1,0))</f>
        <v/>
      </c>
      <c r="AH21" s="180"/>
      <c r="AI21" s="180"/>
      <c r="AJ21" s="180"/>
      <c r="AK21" s="233" t="str">
        <f>IF(AJ21="","",IF(AJ21&gt;AH21,1,0))</f>
        <v/>
      </c>
      <c r="AL21" s="438"/>
      <c r="AM21" s="143" t="str">
        <f>IF(AN21="","",IF(AN21&gt;AP21,1,0))</f>
        <v/>
      </c>
      <c r="AN21" s="144"/>
      <c r="AO21" s="143"/>
      <c r="AP21" s="145"/>
      <c r="AQ21" s="143" t="str">
        <f>IF(AP21="","",IF(AP21&gt;AN21,1,0))</f>
        <v/>
      </c>
      <c r="AR21" s="487"/>
      <c r="AS21" s="130" t="str">
        <f>IF(AT21="","",IF(AT21&gt;AV21,1,0))</f>
        <v/>
      </c>
      <c r="AT21" s="174"/>
      <c r="AU21" s="130"/>
      <c r="AV21" s="183"/>
      <c r="AW21" s="130" t="str">
        <f>IF(AV21="","",IF(AV21&gt;AT21,1,0))</f>
        <v/>
      </c>
      <c r="AX21" s="469"/>
      <c r="AY21" s="147" t="str">
        <f>IF(AZ21="","",IF(AZ21&gt;BB21,1,0))</f>
        <v/>
      </c>
      <c r="AZ21" s="148"/>
      <c r="BA21" s="147" t="s">
        <v>14</v>
      </c>
      <c r="BB21" s="150"/>
      <c r="BC21" s="147" t="str">
        <f>IF(BB21="","",IF(BB21&gt;AZ21,1,0))</f>
        <v/>
      </c>
      <c r="BD21" s="469"/>
      <c r="BE21" s="147" t="str">
        <f>IF(BF21="","",IF(BF21&gt;BH21,1,0))</f>
        <v/>
      </c>
      <c r="BF21" s="148"/>
      <c r="BG21" s="147" t="s">
        <v>14</v>
      </c>
      <c r="BH21" s="150"/>
      <c r="BI21" s="147" t="str">
        <f>IF(BH21="","",IF(BH21&gt;BF21,1,0))</f>
        <v/>
      </c>
      <c r="BJ21" s="442"/>
      <c r="BK21" s="442"/>
      <c r="BL21" s="442"/>
      <c r="BM21" s="460"/>
      <c r="BN21" s="448"/>
      <c r="BO21" s="448"/>
      <c r="BP21" s="448"/>
      <c r="BQ21" s="445"/>
      <c r="BR21" s="448"/>
      <c r="BS21" s="448"/>
      <c r="BT21" s="450"/>
      <c r="BU21" s="452"/>
      <c r="BW21" s="154"/>
    </row>
    <row r="22" spans="1:77" ht="12" customHeight="1" x14ac:dyDescent="0.2">
      <c r="A22" s="499"/>
      <c r="B22" s="457"/>
      <c r="C22" s="168">
        <f>AE6</f>
        <v>0</v>
      </c>
      <c r="D22" s="130">
        <f>AD6</f>
        <v>6</v>
      </c>
      <c r="E22" s="130" t="s">
        <v>14</v>
      </c>
      <c r="F22" s="130">
        <f>AB6</f>
        <v>15</v>
      </c>
      <c r="G22" s="169">
        <f>AA6</f>
        <v>1</v>
      </c>
      <c r="H22" s="481"/>
      <c r="I22" s="130">
        <f>AK6</f>
        <v>1</v>
      </c>
      <c r="J22" s="130">
        <f t="shared" si="0"/>
        <v>15</v>
      </c>
      <c r="K22" s="130" t="s">
        <v>14</v>
      </c>
      <c r="L22" s="181">
        <f>AH6</f>
        <v>10</v>
      </c>
      <c r="M22" s="169">
        <f>AG6</f>
        <v>0</v>
      </c>
      <c r="N22" s="484"/>
      <c r="O22" s="130">
        <f>AE14</f>
        <v>0</v>
      </c>
      <c r="P22" s="130">
        <f>AD14</f>
        <v>8</v>
      </c>
      <c r="Q22" s="130" t="s">
        <v>14</v>
      </c>
      <c r="R22" s="181">
        <f>AB14</f>
        <v>15</v>
      </c>
      <c r="S22" s="169">
        <f>AA14</f>
        <v>1</v>
      </c>
      <c r="T22" s="484"/>
      <c r="U22" s="192">
        <f>AK14</f>
        <v>0</v>
      </c>
      <c r="V22" s="130">
        <f t="shared" si="1"/>
        <v>13</v>
      </c>
      <c r="W22" s="130" t="s">
        <v>14</v>
      </c>
      <c r="X22" s="181">
        <f>AH14</f>
        <v>15</v>
      </c>
      <c r="Y22" s="169">
        <f>AG14</f>
        <v>1</v>
      </c>
      <c r="Z22" s="431"/>
      <c r="AA22" s="432"/>
      <c r="AB22" s="432"/>
      <c r="AC22" s="432"/>
      <c r="AD22" s="432"/>
      <c r="AE22" s="433"/>
      <c r="AF22" s="494"/>
      <c r="AG22" s="180" t="str">
        <f>IF(AH22="","",IF(AH22&gt;AJ22,1,0))</f>
        <v/>
      </c>
      <c r="AH22" s="180"/>
      <c r="AI22" s="180"/>
      <c r="AJ22" s="180"/>
      <c r="AK22" s="233" t="str">
        <f>IF(AJ22="","",IF(AJ22&gt;AH22,1,0))</f>
        <v/>
      </c>
      <c r="AL22" s="438"/>
      <c r="AM22" s="143" t="str">
        <f>IF(AN22="","",IF(AN22&gt;AP22,1,0))</f>
        <v/>
      </c>
      <c r="AN22" s="146"/>
      <c r="AO22" s="143"/>
      <c r="AP22" s="152"/>
      <c r="AQ22" s="143" t="str">
        <f>IF(AP22="","",IF(AP22&gt;AN22,1,0))</f>
        <v/>
      </c>
      <c r="AR22" s="487"/>
      <c r="AS22" s="130" t="str">
        <f>IF(AT22="","",IF(AT22&gt;AV22,1,0))</f>
        <v/>
      </c>
      <c r="AT22" s="130"/>
      <c r="AU22" s="130"/>
      <c r="AV22" s="181"/>
      <c r="AW22" s="130" t="str">
        <f>IF(AV22="","",IF(AV22&gt;AT22,1,0))</f>
        <v/>
      </c>
      <c r="AX22" s="469"/>
      <c r="AY22" s="147" t="str">
        <f>IF(AZ22="","",IF(AZ22&gt;BB22,1,0))</f>
        <v/>
      </c>
      <c r="AZ22" s="149"/>
      <c r="BA22" s="147" t="s">
        <v>14</v>
      </c>
      <c r="BB22" s="153"/>
      <c r="BC22" s="147" t="str">
        <f>IF(BB22="","",IF(BB22&gt;AZ22,1,0))</f>
        <v/>
      </c>
      <c r="BD22" s="469"/>
      <c r="BE22" s="147" t="str">
        <f>IF(BF22="","",IF(BF22&gt;BH22,1,0))</f>
        <v/>
      </c>
      <c r="BF22" s="149"/>
      <c r="BG22" s="147" t="s">
        <v>14</v>
      </c>
      <c r="BH22" s="153"/>
      <c r="BI22" s="147" t="str">
        <f>IF(BH22="","",IF(BH22&gt;BF22,1,0))</f>
        <v/>
      </c>
      <c r="BJ22" s="442"/>
      <c r="BK22" s="442"/>
      <c r="BL22" s="442"/>
      <c r="BM22" s="460"/>
      <c r="BN22" s="448"/>
      <c r="BO22" s="448"/>
      <c r="BP22" s="448"/>
      <c r="BQ22" s="445"/>
      <c r="BR22" s="448"/>
      <c r="BS22" s="448"/>
      <c r="BT22" s="450"/>
      <c r="BU22" s="452"/>
      <c r="BW22" s="154"/>
    </row>
    <row r="23" spans="1:77" ht="12" customHeight="1" thickBot="1" x14ac:dyDescent="0.25">
      <c r="A23" s="500"/>
      <c r="B23" s="458"/>
      <c r="C23" s="170">
        <f>AE7</f>
        <v>1</v>
      </c>
      <c r="D23" s="171">
        <f>AD7</f>
        <v>16</v>
      </c>
      <c r="E23" s="171" t="s">
        <v>14</v>
      </c>
      <c r="F23" s="171">
        <f>AB7</f>
        <v>14</v>
      </c>
      <c r="G23" s="172">
        <f>AA7</f>
        <v>0</v>
      </c>
      <c r="H23" s="482"/>
      <c r="I23" s="171">
        <f>AK7</f>
        <v>0</v>
      </c>
      <c r="J23" s="171">
        <f t="shared" si="0"/>
        <v>13</v>
      </c>
      <c r="K23" s="171" t="s">
        <v>14</v>
      </c>
      <c r="L23" s="187">
        <f>AH7</f>
        <v>15</v>
      </c>
      <c r="M23" s="172">
        <f>AG7</f>
        <v>1</v>
      </c>
      <c r="N23" s="485"/>
      <c r="O23" s="171" t="str">
        <f>AE15</f>
        <v/>
      </c>
      <c r="P23" s="171">
        <f>AD15</f>
        <v>0</v>
      </c>
      <c r="Q23" s="171" t="s">
        <v>14</v>
      </c>
      <c r="R23" s="187">
        <f>AB15</f>
        <v>0</v>
      </c>
      <c r="S23" s="172" t="str">
        <f>AA15</f>
        <v/>
      </c>
      <c r="T23" s="485"/>
      <c r="U23" s="193">
        <f>AK15</f>
        <v>0</v>
      </c>
      <c r="V23" s="171">
        <f t="shared" si="1"/>
        <v>11</v>
      </c>
      <c r="W23" s="171" t="s">
        <v>14</v>
      </c>
      <c r="X23" s="187">
        <f>AH15</f>
        <v>15</v>
      </c>
      <c r="Y23" s="172">
        <f>AG15</f>
        <v>1</v>
      </c>
      <c r="Z23" s="434"/>
      <c r="AA23" s="435"/>
      <c r="AB23" s="435"/>
      <c r="AC23" s="435"/>
      <c r="AD23" s="435"/>
      <c r="AE23" s="436"/>
      <c r="AF23" s="495"/>
      <c r="AG23" s="186" t="str">
        <f>IF(AH23="","",IF(AH23&gt;AJ23,1,0))</f>
        <v/>
      </c>
      <c r="AH23" s="186"/>
      <c r="AI23" s="186"/>
      <c r="AJ23" s="186"/>
      <c r="AK23" s="235" t="str">
        <f>IF(AJ23="","",IF(AJ23&gt;AH23,1,0))</f>
        <v/>
      </c>
      <c r="AL23" s="439"/>
      <c r="AM23" s="143" t="str">
        <f>IF(AN23="","",IF(AN23&gt;AP23,1,0))</f>
        <v/>
      </c>
      <c r="AN23" s="155"/>
      <c r="AO23" s="157" t="s">
        <v>14</v>
      </c>
      <c r="AP23" s="156"/>
      <c r="AQ23" s="143" t="str">
        <f>IF(AP23="","",IF(AP23&gt;AN23,1,0))</f>
        <v/>
      </c>
      <c r="AR23" s="488"/>
      <c r="AS23" s="130" t="str">
        <f>IF(AT23="","",IF(AT23&gt;AV23,1,0))</f>
        <v/>
      </c>
      <c r="AT23" s="171"/>
      <c r="AU23" s="171" t="s">
        <v>14</v>
      </c>
      <c r="AV23" s="187"/>
      <c r="AW23" s="130" t="str">
        <f>IF(AV23="","",IF(AV23&gt;AT23,1,0))</f>
        <v/>
      </c>
      <c r="AX23" s="470"/>
      <c r="AY23" s="147" t="str">
        <f>IF(AZ23="","",IF(AZ23&gt;BB23,1,0))</f>
        <v/>
      </c>
      <c r="AZ23" s="158"/>
      <c r="BA23" s="159" t="s">
        <v>14</v>
      </c>
      <c r="BB23" s="160"/>
      <c r="BC23" s="147" t="str">
        <f>IF(BB23="","",IF(BB23&gt;AZ23,1,0))</f>
        <v/>
      </c>
      <c r="BD23" s="470"/>
      <c r="BE23" s="147" t="str">
        <f>IF(BF23="","",IF(BF23&gt;BH23,1,0))</f>
        <v/>
      </c>
      <c r="BF23" s="158"/>
      <c r="BG23" s="159" t="s">
        <v>14</v>
      </c>
      <c r="BH23" s="160"/>
      <c r="BI23" s="147" t="str">
        <f>IF(BH23="","",IF(BH23&gt;BF23,1,0))</f>
        <v/>
      </c>
      <c r="BJ23" s="443"/>
      <c r="BK23" s="443"/>
      <c r="BL23" s="443"/>
      <c r="BM23" s="461"/>
      <c r="BN23" s="449"/>
      <c r="BO23" s="449"/>
      <c r="BP23" s="449"/>
      <c r="BQ23" s="446"/>
      <c r="BR23" s="449"/>
      <c r="BS23" s="449"/>
      <c r="BT23" s="451"/>
      <c r="BU23" s="453"/>
      <c r="BW23" s="154"/>
    </row>
    <row r="24" spans="1:77" ht="12" hidden="1" customHeight="1" x14ac:dyDescent="0.2">
      <c r="A24" s="162">
        <f>Z2</f>
        <v>0</v>
      </c>
      <c r="B24" s="456" t="str">
        <f>$AF$4</f>
        <v>⑥</v>
      </c>
      <c r="C24" s="163"/>
      <c r="D24" s="164"/>
      <c r="E24" s="164"/>
      <c r="F24" s="164"/>
      <c r="G24" s="165"/>
      <c r="H24" s="480" t="str">
        <f>AF8</f>
        <v>⑨</v>
      </c>
      <c r="I24" s="164"/>
      <c r="J24" s="164" t="str">
        <f t="shared" si="0"/>
        <v/>
      </c>
      <c r="K24" s="164" t="s">
        <v>14</v>
      </c>
      <c r="L24" s="177" t="str">
        <f>AG8</f>
        <v/>
      </c>
      <c r="M24" s="165"/>
      <c r="N24" s="501" t="str">
        <f>$AF$12</f>
        <v>⑤</v>
      </c>
      <c r="O24" s="164"/>
      <c r="P24" s="164">
        <f>AJ12</f>
        <v>1</v>
      </c>
      <c r="Q24" s="164" t="s">
        <v>14</v>
      </c>
      <c r="R24" s="177">
        <f>AG12</f>
        <v>2</v>
      </c>
      <c r="S24" s="165"/>
      <c r="T24" s="483" t="str">
        <f>AF16</f>
        <v>⑤</v>
      </c>
      <c r="U24" s="191"/>
      <c r="V24" s="164" t="str">
        <f t="shared" si="1"/>
        <v/>
      </c>
      <c r="W24" s="164" t="s">
        <v>14</v>
      </c>
      <c r="X24" s="177" t="str">
        <f>AG16</f>
        <v/>
      </c>
      <c r="Y24" s="165"/>
      <c r="Z24" s="483">
        <f>AF20</f>
        <v>0</v>
      </c>
      <c r="AA24" s="191"/>
      <c r="AB24" s="164" t="str">
        <f>AJ20</f>
        <v/>
      </c>
      <c r="AC24" s="164" t="s">
        <v>14</v>
      </c>
      <c r="AD24" s="177" t="str">
        <f>AG20</f>
        <v/>
      </c>
      <c r="AE24" s="165"/>
      <c r="AF24" s="428"/>
      <c r="AG24" s="429"/>
      <c r="AH24" s="429"/>
      <c r="AI24" s="429"/>
      <c r="AJ24" s="429"/>
      <c r="AK24" s="430"/>
      <c r="AL24" s="486"/>
      <c r="AM24" s="178" t="str">
        <f>IF(AN25="","",SUM(AM25:AM27))</f>
        <v/>
      </c>
      <c r="AN24" s="179"/>
      <c r="AO24" s="174" t="s">
        <v>14</v>
      </c>
      <c r="AP24" s="178" t="str">
        <f>IF(AP25="","",SUM(AQ25:AQ27))</f>
        <v/>
      </c>
      <c r="AQ24" s="179"/>
      <c r="AR24" s="437" t="s">
        <v>23</v>
      </c>
      <c r="AS24" s="134" t="str">
        <f>IF(AT25="","",SUM(AS25:AS27))</f>
        <v/>
      </c>
      <c r="AT24" s="135"/>
      <c r="AU24" s="138" t="s">
        <v>14</v>
      </c>
      <c r="AV24" s="134" t="str">
        <f>IF(AV25="","",SUM(AW25:AW27))</f>
        <v/>
      </c>
      <c r="AW24" s="135"/>
      <c r="AX24" s="468"/>
      <c r="AY24" s="139" t="str">
        <f>IF(AZ25="","",SUM(AY25:AY27))</f>
        <v/>
      </c>
      <c r="AZ24" s="140"/>
      <c r="BA24" s="141" t="s">
        <v>14</v>
      </c>
      <c r="BB24" s="139" t="str">
        <f>IF(BB25="","",SUM(BC25:BC27))</f>
        <v/>
      </c>
      <c r="BC24" s="140"/>
      <c r="BD24" s="468"/>
      <c r="BE24" s="139" t="str">
        <f>IF(BF25="","",SUM(BE25:BE27))</f>
        <v/>
      </c>
      <c r="BF24" s="140"/>
      <c r="BG24" s="141" t="s">
        <v>14</v>
      </c>
      <c r="BH24" s="139" t="str">
        <f>IF(BH25="","",SUM(BI25:BI27))</f>
        <v/>
      </c>
      <c r="BI24" s="140"/>
      <c r="BJ24" s="441">
        <f>SUMPRODUCT((J24=2)+(P24=2)+(V24=2)+(AB24=2)+(D24=2)+(AM24=2)+(AS24=2)+(AY24=2)+(BE24=2))</f>
        <v>0</v>
      </c>
      <c r="BK24" s="472" t="s">
        <v>14</v>
      </c>
      <c r="BL24" s="441">
        <f>SUMPRODUCT((L24=2)+(R24=2)+(X24=2)+(F24=2)+(AD24=2)+(AP24=2)+(AV24=2)+(BB24=2)+(BH24=2))</f>
        <v>1</v>
      </c>
      <c r="BM24" s="459">
        <f>SUM(BJ24*2)+BL24</f>
        <v>1</v>
      </c>
      <c r="BN24" s="447">
        <f>SUM(D24,J24,P24,V24,AB24,AM24,AS24,AY24,BE24)</f>
        <v>1</v>
      </c>
      <c r="BO24" s="447" t="s">
        <v>14</v>
      </c>
      <c r="BP24" s="447">
        <f>SUM(F24,L24,R24,X24,AD24,AP24,AV24,BB24,BH24)</f>
        <v>2</v>
      </c>
      <c r="BQ24" s="444">
        <f>SUM(BN24/BP24)</f>
        <v>0.5</v>
      </c>
      <c r="BR24" s="447">
        <f>SUM(J25,J26,J27,P25,P26,P27,V25,V26,V27,AB25,AB26,AB27,AH25,AH26,AH27,AN25,AN26,AN27,AT25,AT26,AT27,AZ25,AZ26,AZ27,BF25,BF26,BF27,D25,D26,D27)</f>
        <v>0</v>
      </c>
      <c r="BS24" s="447">
        <f>SUM(F25,F26,F27,L25,L26,L27,R25,R26,R27,X25,X26,X27,AD25,AD26,AD27,AJ25,AJ26,AJ27,AP25,AP26,AP27,AV25,AV26,AV27,BB25,BB26,BB27,BH25,BH26,BH27)</f>
        <v>0</v>
      </c>
      <c r="BT24" s="471" t="e">
        <f>SUM(BR24/BS24)</f>
        <v>#DIV/0!</v>
      </c>
      <c r="BU24" s="452">
        <f>$BV24</f>
        <v>4</v>
      </c>
      <c r="BV24" s="126">
        <f>RANK(BY24,BY$4:BY$43)</f>
        <v>4</v>
      </c>
      <c r="BW24" s="154">
        <f>IF(BN24=0,0,IF(BP24=0,9,BQ24))</f>
        <v>0.5</v>
      </c>
      <c r="BX24" s="126">
        <f>IF(BR24=0,0,BT24)</f>
        <v>0</v>
      </c>
      <c r="BY24" s="126">
        <f>BJ24+0.01*BW24+0.00001*BX24</f>
        <v>5.0000000000000001E-3</v>
      </c>
    </row>
    <row r="25" spans="1:77" ht="12" hidden="1" customHeight="1" x14ac:dyDescent="0.2">
      <c r="A25" s="499">
        <f>AF3</f>
        <v>0</v>
      </c>
      <c r="B25" s="457"/>
      <c r="C25" s="168"/>
      <c r="D25" s="130"/>
      <c r="E25" s="130"/>
      <c r="F25" s="130"/>
      <c r="G25" s="169"/>
      <c r="H25" s="481"/>
      <c r="I25" s="130" t="str">
        <f>AK9</f>
        <v/>
      </c>
      <c r="J25" s="130">
        <f t="shared" si="0"/>
        <v>0</v>
      </c>
      <c r="K25" s="130" t="s">
        <v>14</v>
      </c>
      <c r="L25" s="181">
        <f>AH9</f>
        <v>0</v>
      </c>
      <c r="M25" s="169" t="str">
        <f>AG9</f>
        <v/>
      </c>
      <c r="N25" s="502"/>
      <c r="O25" s="130">
        <f>AK13</f>
        <v>1</v>
      </c>
      <c r="P25" s="130"/>
      <c r="Q25" s="130"/>
      <c r="R25" s="181"/>
      <c r="S25" s="169"/>
      <c r="T25" s="484"/>
      <c r="U25" s="192" t="str">
        <f>AK17</f>
        <v/>
      </c>
      <c r="V25" s="130">
        <f t="shared" si="1"/>
        <v>0</v>
      </c>
      <c r="W25" s="130" t="s">
        <v>14</v>
      </c>
      <c r="X25" s="181">
        <f>AH17</f>
        <v>0</v>
      </c>
      <c r="Y25" s="169" t="str">
        <f>AG17</f>
        <v/>
      </c>
      <c r="Z25" s="484"/>
      <c r="AA25" s="192" t="str">
        <f>AK21</f>
        <v/>
      </c>
      <c r="AB25" s="130">
        <f>AJ21</f>
        <v>0</v>
      </c>
      <c r="AC25" s="130" t="s">
        <v>14</v>
      </c>
      <c r="AD25" s="181">
        <f>AH21</f>
        <v>0</v>
      </c>
      <c r="AE25" s="169" t="str">
        <f>AG21</f>
        <v/>
      </c>
      <c r="AF25" s="431"/>
      <c r="AG25" s="432"/>
      <c r="AH25" s="432"/>
      <c r="AI25" s="432"/>
      <c r="AJ25" s="432"/>
      <c r="AK25" s="433"/>
      <c r="AL25" s="487"/>
      <c r="AM25" s="130" t="str">
        <f>IF(AN25="","",IF(AN25&gt;AP25,1,0))</f>
        <v/>
      </c>
      <c r="AN25" s="174"/>
      <c r="AO25" s="130" t="s">
        <v>14</v>
      </c>
      <c r="AP25" s="183"/>
      <c r="AQ25" s="130" t="str">
        <f>IF(AP25="","",IF(AP25&gt;AN25,1,0))</f>
        <v/>
      </c>
      <c r="AR25" s="438"/>
      <c r="AS25" s="143" t="str">
        <f>IF(AT25="","",IF(AT25&gt;AV25,1,0))</f>
        <v/>
      </c>
      <c r="AT25" s="144"/>
      <c r="AU25" s="143" t="s">
        <v>14</v>
      </c>
      <c r="AV25" s="145"/>
      <c r="AW25" s="143" t="str">
        <f>IF(AV25="","",IF(AV25&gt;AT25,1,0))</f>
        <v/>
      </c>
      <c r="AX25" s="469"/>
      <c r="AY25" s="147" t="str">
        <f>IF(AZ25="","",IF(AZ25&gt;BB25,1,0))</f>
        <v/>
      </c>
      <c r="AZ25" s="148"/>
      <c r="BA25" s="147" t="s">
        <v>14</v>
      </c>
      <c r="BB25" s="150"/>
      <c r="BC25" s="147" t="str">
        <f>IF(BB25="","",IF(BB25&gt;AZ25,1,0))</f>
        <v/>
      </c>
      <c r="BD25" s="469"/>
      <c r="BE25" s="147" t="str">
        <f>IF(BF25="","",IF(BF25&gt;BH25,1,0))</f>
        <v/>
      </c>
      <c r="BF25" s="148"/>
      <c r="BG25" s="147" t="s">
        <v>14</v>
      </c>
      <c r="BH25" s="150"/>
      <c r="BI25" s="147" t="str">
        <f>IF(BH25="","",IF(BH25&gt;BF25,1,0))</f>
        <v/>
      </c>
      <c r="BJ25" s="442"/>
      <c r="BK25" s="442"/>
      <c r="BL25" s="442"/>
      <c r="BM25" s="460"/>
      <c r="BN25" s="448"/>
      <c r="BO25" s="448"/>
      <c r="BP25" s="448"/>
      <c r="BQ25" s="445"/>
      <c r="BR25" s="448"/>
      <c r="BS25" s="448"/>
      <c r="BT25" s="450"/>
      <c r="BU25" s="452"/>
      <c r="BW25" s="154"/>
    </row>
    <row r="26" spans="1:77" ht="12" hidden="1" customHeight="1" x14ac:dyDescent="0.2">
      <c r="A26" s="499"/>
      <c r="B26" s="457"/>
      <c r="C26" s="168"/>
      <c r="D26" s="130"/>
      <c r="E26" s="130"/>
      <c r="F26" s="130"/>
      <c r="G26" s="169"/>
      <c r="H26" s="481"/>
      <c r="I26" s="130" t="str">
        <f>AK10</f>
        <v/>
      </c>
      <c r="J26" s="130">
        <f t="shared" si="0"/>
        <v>0</v>
      </c>
      <c r="K26" s="130"/>
      <c r="L26" s="181">
        <f>AH10</f>
        <v>0</v>
      </c>
      <c r="M26" s="169" t="str">
        <f>AG10</f>
        <v/>
      </c>
      <c r="N26" s="502"/>
      <c r="O26" s="130">
        <f>AK14</f>
        <v>0</v>
      </c>
      <c r="P26" s="130"/>
      <c r="Q26" s="130"/>
      <c r="R26" s="181"/>
      <c r="S26" s="169"/>
      <c r="T26" s="484"/>
      <c r="U26" s="192" t="str">
        <f>AK18</f>
        <v/>
      </c>
      <c r="V26" s="130">
        <f t="shared" si="1"/>
        <v>0</v>
      </c>
      <c r="W26" s="130"/>
      <c r="X26" s="181">
        <f>AH18</f>
        <v>0</v>
      </c>
      <c r="Y26" s="169" t="str">
        <f>AG18</f>
        <v/>
      </c>
      <c r="Z26" s="484"/>
      <c r="AA26" s="192" t="str">
        <f>AK22</f>
        <v/>
      </c>
      <c r="AB26" s="130">
        <f>AJ22</f>
        <v>0</v>
      </c>
      <c r="AC26" s="130"/>
      <c r="AD26" s="181">
        <f>AH22</f>
        <v>0</v>
      </c>
      <c r="AE26" s="169" t="str">
        <f>AG22</f>
        <v/>
      </c>
      <c r="AF26" s="431"/>
      <c r="AG26" s="432"/>
      <c r="AH26" s="432"/>
      <c r="AI26" s="432"/>
      <c r="AJ26" s="432"/>
      <c r="AK26" s="433"/>
      <c r="AL26" s="487"/>
      <c r="AM26" s="130" t="str">
        <f>IF(AN26="","",IF(AN26&gt;AP26,1,0))</f>
        <v/>
      </c>
      <c r="AN26" s="130"/>
      <c r="AO26" s="130"/>
      <c r="AP26" s="181"/>
      <c r="AQ26" s="130" t="str">
        <f>IF(AP26="","",IF(AP26&gt;AN26,1,0))</f>
        <v/>
      </c>
      <c r="AR26" s="438"/>
      <c r="AS26" s="143" t="str">
        <f>IF(AT26="","",IF(AT26&gt;AV26,1,0))</f>
        <v/>
      </c>
      <c r="AT26" s="146"/>
      <c r="AU26" s="143" t="s">
        <v>14</v>
      </c>
      <c r="AV26" s="152"/>
      <c r="AW26" s="143" t="str">
        <f>IF(AV26="","",IF(AV26&gt;AT26,1,0))</f>
        <v/>
      </c>
      <c r="AX26" s="469"/>
      <c r="AY26" s="147" t="str">
        <f>IF(AZ26="","",IF(AZ26&gt;BB26,1,0))</f>
        <v/>
      </c>
      <c r="AZ26" s="149"/>
      <c r="BA26" s="147" t="s">
        <v>14</v>
      </c>
      <c r="BB26" s="153"/>
      <c r="BC26" s="147" t="str">
        <f>IF(BB26="","",IF(BB26&gt;AZ26,1,0))</f>
        <v/>
      </c>
      <c r="BD26" s="469"/>
      <c r="BE26" s="147" t="str">
        <f>IF(BF26="","",IF(BF26&gt;BH26,1,0))</f>
        <v/>
      </c>
      <c r="BF26" s="149"/>
      <c r="BG26" s="147" t="s">
        <v>14</v>
      </c>
      <c r="BH26" s="153"/>
      <c r="BI26" s="147" t="str">
        <f>IF(BH26="","",IF(BH26&gt;BF26,1,0))</f>
        <v/>
      </c>
      <c r="BJ26" s="442"/>
      <c r="BK26" s="442"/>
      <c r="BL26" s="442"/>
      <c r="BM26" s="460"/>
      <c r="BN26" s="448"/>
      <c r="BO26" s="448"/>
      <c r="BP26" s="448"/>
      <c r="BQ26" s="445"/>
      <c r="BR26" s="448"/>
      <c r="BS26" s="448"/>
      <c r="BT26" s="450"/>
      <c r="BU26" s="452"/>
      <c r="BW26" s="154"/>
    </row>
    <row r="27" spans="1:77" ht="12" hidden="1" customHeight="1" thickBot="1" x14ac:dyDescent="0.25">
      <c r="A27" s="500"/>
      <c r="B27" s="458"/>
      <c r="C27" s="170"/>
      <c r="D27" s="171"/>
      <c r="E27" s="171"/>
      <c r="F27" s="171"/>
      <c r="G27" s="172"/>
      <c r="H27" s="482"/>
      <c r="I27" s="171" t="str">
        <f>AK11</f>
        <v/>
      </c>
      <c r="J27" s="171">
        <f t="shared" si="0"/>
        <v>0</v>
      </c>
      <c r="K27" s="171" t="s">
        <v>14</v>
      </c>
      <c r="L27" s="187">
        <f>AH11</f>
        <v>0</v>
      </c>
      <c r="M27" s="172" t="str">
        <f>AG11</f>
        <v/>
      </c>
      <c r="N27" s="503"/>
      <c r="O27" s="171">
        <f>AK15</f>
        <v>0</v>
      </c>
      <c r="P27" s="171"/>
      <c r="Q27" s="171"/>
      <c r="R27" s="187"/>
      <c r="S27" s="172">
        <f>AG15</f>
        <v>1</v>
      </c>
      <c r="T27" s="485"/>
      <c r="U27" s="193" t="str">
        <f>AK19</f>
        <v/>
      </c>
      <c r="V27" s="171">
        <f t="shared" si="1"/>
        <v>0</v>
      </c>
      <c r="W27" s="171" t="s">
        <v>14</v>
      </c>
      <c r="X27" s="187">
        <f>AH19</f>
        <v>0</v>
      </c>
      <c r="Y27" s="172" t="str">
        <f>AG19</f>
        <v/>
      </c>
      <c r="Z27" s="485"/>
      <c r="AA27" s="193" t="str">
        <f>AK23</f>
        <v/>
      </c>
      <c r="AB27" s="171">
        <f>AJ23</f>
        <v>0</v>
      </c>
      <c r="AC27" s="171" t="s">
        <v>14</v>
      </c>
      <c r="AD27" s="187">
        <f>AH23</f>
        <v>0</v>
      </c>
      <c r="AE27" s="172" t="str">
        <f>AG23</f>
        <v/>
      </c>
      <c r="AF27" s="434"/>
      <c r="AG27" s="435"/>
      <c r="AH27" s="435"/>
      <c r="AI27" s="435"/>
      <c r="AJ27" s="435"/>
      <c r="AK27" s="436"/>
      <c r="AL27" s="488"/>
      <c r="AM27" s="130" t="str">
        <f>IF(AN27="","",IF(AN27&gt;AP27,1,0))</f>
        <v/>
      </c>
      <c r="AN27" s="171"/>
      <c r="AO27" s="171" t="s">
        <v>14</v>
      </c>
      <c r="AP27" s="187"/>
      <c r="AQ27" s="130" t="str">
        <f>IF(AP27="","",IF(AP27&gt;AN27,1,0))</f>
        <v/>
      </c>
      <c r="AR27" s="439"/>
      <c r="AS27" s="143" t="str">
        <f>IF(AT27="","",IF(AT27&gt;AV27,1,0))</f>
        <v/>
      </c>
      <c r="AT27" s="155"/>
      <c r="AU27" s="157" t="s">
        <v>14</v>
      </c>
      <c r="AV27" s="156"/>
      <c r="AW27" s="143" t="str">
        <f>IF(AV27="","",IF(AV27&gt;AT27,1,0))</f>
        <v/>
      </c>
      <c r="AX27" s="470"/>
      <c r="AY27" s="147" t="str">
        <f>IF(AZ27="","",IF(AZ27&gt;BB27,1,0))</f>
        <v/>
      </c>
      <c r="AZ27" s="158"/>
      <c r="BA27" s="159" t="s">
        <v>14</v>
      </c>
      <c r="BB27" s="160"/>
      <c r="BC27" s="147" t="str">
        <f>IF(BB27="","",IF(BB27&gt;AZ27,1,0))</f>
        <v/>
      </c>
      <c r="BD27" s="470"/>
      <c r="BE27" s="147" t="str">
        <f>IF(BF27="","",IF(BF27&gt;BH27,1,0))</f>
        <v/>
      </c>
      <c r="BF27" s="158"/>
      <c r="BG27" s="159" t="s">
        <v>14</v>
      </c>
      <c r="BH27" s="160"/>
      <c r="BI27" s="147" t="str">
        <f>IF(BH27="","",IF(BH27&gt;BF27,1,0))</f>
        <v/>
      </c>
      <c r="BJ27" s="443"/>
      <c r="BK27" s="443"/>
      <c r="BL27" s="443"/>
      <c r="BM27" s="461"/>
      <c r="BN27" s="449"/>
      <c r="BO27" s="449"/>
      <c r="BP27" s="449"/>
      <c r="BQ27" s="446"/>
      <c r="BR27" s="449"/>
      <c r="BS27" s="449"/>
      <c r="BT27" s="451"/>
      <c r="BU27" s="453"/>
      <c r="BW27" s="154"/>
    </row>
    <row r="28" spans="1:77" ht="12" hidden="1" customHeight="1" x14ac:dyDescent="0.2">
      <c r="A28" s="194">
        <f>AF2</f>
        <v>0</v>
      </c>
      <c r="B28" s="508">
        <f>$AL$4</f>
        <v>0</v>
      </c>
      <c r="C28" s="163"/>
      <c r="D28" s="164" t="str">
        <f>AP4</f>
        <v/>
      </c>
      <c r="E28" s="164" t="s">
        <v>14</v>
      </c>
      <c r="F28" s="164" t="str">
        <f>AM4</f>
        <v/>
      </c>
      <c r="G28" s="165"/>
      <c r="H28" s="511">
        <f>AL8</f>
        <v>0</v>
      </c>
      <c r="I28" s="164"/>
      <c r="J28" s="164" t="str">
        <f>$AP$8</f>
        <v/>
      </c>
      <c r="K28" s="164" t="s">
        <v>14</v>
      </c>
      <c r="L28" s="177" t="str">
        <f>$AM$8</f>
        <v/>
      </c>
      <c r="M28" s="165"/>
      <c r="N28" s="483">
        <f>AL12</f>
        <v>0</v>
      </c>
      <c r="O28" s="164"/>
      <c r="P28" s="164" t="str">
        <f>AP12</f>
        <v/>
      </c>
      <c r="Q28" s="164" t="s">
        <v>14</v>
      </c>
      <c r="R28" s="177" t="str">
        <f>AM12</f>
        <v/>
      </c>
      <c r="S28" s="165"/>
      <c r="T28" s="483">
        <f>$AL$16</f>
        <v>0</v>
      </c>
      <c r="U28" s="191"/>
      <c r="V28" s="164" t="str">
        <f>AP16</f>
        <v/>
      </c>
      <c r="W28" s="164" t="s">
        <v>14</v>
      </c>
      <c r="X28" s="177" t="str">
        <f>AM16</f>
        <v/>
      </c>
      <c r="Y28" s="165"/>
      <c r="Z28" s="483">
        <f>$AL$20</f>
        <v>0</v>
      </c>
      <c r="AA28" s="191"/>
      <c r="AB28" s="164" t="str">
        <f>AP20</f>
        <v/>
      </c>
      <c r="AC28" s="164" t="s">
        <v>14</v>
      </c>
      <c r="AD28" s="177" t="str">
        <f>AM20</f>
        <v/>
      </c>
      <c r="AE28" s="165"/>
      <c r="AF28" s="483">
        <f>AL24</f>
        <v>0</v>
      </c>
      <c r="AG28" s="164"/>
      <c r="AH28" s="164" t="str">
        <f>AP24</f>
        <v/>
      </c>
      <c r="AI28" s="164" t="s">
        <v>14</v>
      </c>
      <c r="AJ28" s="177" t="str">
        <f>AM24</f>
        <v/>
      </c>
      <c r="AK28" s="165"/>
      <c r="AL28" s="428"/>
      <c r="AM28" s="429"/>
      <c r="AN28" s="429"/>
      <c r="AO28" s="429"/>
      <c r="AP28" s="429"/>
      <c r="AQ28" s="430"/>
      <c r="AR28" s="486"/>
      <c r="AS28" s="178" t="str">
        <f>IF(AT29="","",SUM(AS29:AS31))</f>
        <v/>
      </c>
      <c r="AT28" s="179"/>
      <c r="AU28" s="174" t="s">
        <v>14</v>
      </c>
      <c r="AV28" s="178" t="str">
        <f>IF(AV29="","",SUM(AW29:AW31))</f>
        <v/>
      </c>
      <c r="AW28" s="179"/>
      <c r="AX28" s="468"/>
      <c r="AY28" s="139" t="str">
        <f>IF(AZ29="","",SUM(AY29:AY31))</f>
        <v/>
      </c>
      <c r="AZ28" s="140"/>
      <c r="BA28" s="141" t="s">
        <v>14</v>
      </c>
      <c r="BB28" s="139" t="str">
        <f>IF(BB29="","",SUM(BC29:BC31))</f>
        <v/>
      </c>
      <c r="BC28" s="140"/>
      <c r="BD28" s="468"/>
      <c r="BE28" s="139" t="str">
        <f>IF(BF29="","",SUM(BE29:BE31))</f>
        <v/>
      </c>
      <c r="BF28" s="140"/>
      <c r="BG28" s="141" t="s">
        <v>14</v>
      </c>
      <c r="BH28" s="139" t="str">
        <f>IF(BH29="","",SUM(BI29:BI31))</f>
        <v/>
      </c>
      <c r="BI28" s="140"/>
      <c r="BJ28" s="441">
        <f>SUMPRODUCT((J28=2)+(D28=2)+(P28=2)+(V28=2)+(AB28=2)+(AH28=2)+(AS28=2)+(AY28=2)+(BE28=2))</f>
        <v>0</v>
      </c>
      <c r="BK28" s="472" t="s">
        <v>14</v>
      </c>
      <c r="BL28" s="441">
        <f>SUMPRODUCT((L28=2)+(R28=2)+(X28=2)+(AD28=2)+(AJ28=2)+(AP28=2)+(AV28=2)+(BB28=2)+(BH28=2))</f>
        <v>0</v>
      </c>
      <c r="BM28" s="459">
        <f>SUM(BJ28*2)+BL28</f>
        <v>0</v>
      </c>
      <c r="BN28" s="447">
        <f>SUM(D28,J28,V28,AB28,AH28,P28,AS28,AY28,BE28)</f>
        <v>0</v>
      </c>
      <c r="BO28" s="447" t="s">
        <v>14</v>
      </c>
      <c r="BP28" s="447">
        <f>SUM(F28,L28,R28,X28,AD28,AJ28,AP28,AV28,BB28,BH28)</f>
        <v>0</v>
      </c>
      <c r="BQ28" s="444" t="e">
        <f>SUM(BN28/BP28)</f>
        <v>#DIV/0!</v>
      </c>
      <c r="BR28" s="447">
        <f>SUM(J29,J30,J31,P29,P30,P31,V29,V30,V31,AB29,AB30,AB31,AH29,AH30,AH31,AN29,AN30,AN31,AT29,AT30,AT31,AZ29,AZ30,AZ31,BF29,BF30,BF31,D29,D30,D31)</f>
        <v>0</v>
      </c>
      <c r="BS28" s="447">
        <f>SUM(F29,F30,F31,L29,L30,L31,R29,R30,R31,X29,X30,X31,AD29,AD30,AD31,AJ29,AJ30,AJ31,AP29,AP30,AP31,AV29,AV30,AV31,BB29,BB30,BB31,BH29,BH30,BH31)</f>
        <v>0</v>
      </c>
      <c r="BT28" s="471" t="e">
        <f>SUM(BR28/BS28)</f>
        <v>#DIV/0!</v>
      </c>
      <c r="BU28" s="452">
        <f>$BV28</f>
        <v>5</v>
      </c>
      <c r="BV28" s="126">
        <f>RANK(BY28,BY$4:BY$43)</f>
        <v>5</v>
      </c>
      <c r="BW28" s="154">
        <f>IF(BN28=0,0,IF(BP28=0,9,BQ28))</f>
        <v>0</v>
      </c>
      <c r="BX28" s="126">
        <f>IF(BR28=0,0,BT28)</f>
        <v>0</v>
      </c>
      <c r="BY28" s="126">
        <f>BJ28+0.01*BW28+0.00001*BX28</f>
        <v>0</v>
      </c>
    </row>
    <row r="29" spans="1:77" ht="12" hidden="1" customHeight="1" x14ac:dyDescent="0.2">
      <c r="A29" s="504">
        <f>AL3</f>
        <v>0</v>
      </c>
      <c r="B29" s="509"/>
      <c r="C29" s="168" t="str">
        <f>AQ5</f>
        <v/>
      </c>
      <c r="D29" s="130">
        <f>AP5</f>
        <v>0</v>
      </c>
      <c r="E29" s="130" t="s">
        <v>14</v>
      </c>
      <c r="F29" s="130">
        <f>AN5</f>
        <v>0</v>
      </c>
      <c r="G29" s="169" t="str">
        <f>AM5</f>
        <v/>
      </c>
      <c r="H29" s="512"/>
      <c r="I29" s="130" t="str">
        <f>AQ9</f>
        <v/>
      </c>
      <c r="J29" s="130">
        <f>AP9</f>
        <v>0</v>
      </c>
      <c r="K29" s="130" t="s">
        <v>14</v>
      </c>
      <c r="L29" s="181">
        <f>AN9</f>
        <v>0</v>
      </c>
      <c r="M29" s="169" t="str">
        <f>AM5</f>
        <v/>
      </c>
      <c r="N29" s="484"/>
      <c r="O29" s="130" t="str">
        <f>AQ13</f>
        <v/>
      </c>
      <c r="P29" s="130">
        <f>AP13</f>
        <v>0</v>
      </c>
      <c r="Q29" s="130" t="s">
        <v>14</v>
      </c>
      <c r="R29" s="181">
        <f>AN13</f>
        <v>0</v>
      </c>
      <c r="S29" s="169" t="str">
        <f>AM13</f>
        <v/>
      </c>
      <c r="T29" s="484"/>
      <c r="U29" s="192" t="str">
        <f>AQ17</f>
        <v/>
      </c>
      <c r="V29" s="130">
        <f>AP17</f>
        <v>0</v>
      </c>
      <c r="W29" s="130" t="s">
        <v>14</v>
      </c>
      <c r="X29" s="181">
        <f>AN17</f>
        <v>0</v>
      </c>
      <c r="Y29" s="169" t="str">
        <f>AM17</f>
        <v/>
      </c>
      <c r="Z29" s="484"/>
      <c r="AA29" s="192" t="str">
        <f>AQ21</f>
        <v/>
      </c>
      <c r="AB29" s="130">
        <f>AP21</f>
        <v>0</v>
      </c>
      <c r="AC29" s="130" t="s">
        <v>14</v>
      </c>
      <c r="AD29" s="181">
        <f>AN21</f>
        <v>0</v>
      </c>
      <c r="AE29" s="169" t="str">
        <f>AM21</f>
        <v/>
      </c>
      <c r="AF29" s="484"/>
      <c r="AG29" s="130" t="str">
        <f>AQ25</f>
        <v/>
      </c>
      <c r="AH29" s="130">
        <f>AP25</f>
        <v>0</v>
      </c>
      <c r="AI29" s="130" t="s">
        <v>14</v>
      </c>
      <c r="AJ29" s="181">
        <f>AN25</f>
        <v>0</v>
      </c>
      <c r="AK29" s="169" t="str">
        <f>AM25</f>
        <v/>
      </c>
      <c r="AL29" s="431"/>
      <c r="AM29" s="432"/>
      <c r="AN29" s="432"/>
      <c r="AO29" s="432"/>
      <c r="AP29" s="432"/>
      <c r="AQ29" s="433"/>
      <c r="AR29" s="487"/>
      <c r="AS29" s="130" t="str">
        <f>IF(AT29="","",IF(AT29&gt;AV29,1,0))</f>
        <v/>
      </c>
      <c r="AT29" s="174"/>
      <c r="AU29" s="130" t="s">
        <v>14</v>
      </c>
      <c r="AV29" s="183"/>
      <c r="AW29" s="130" t="str">
        <f>IF(AV29="","",IF(AV29&gt;AT29,1,0))</f>
        <v/>
      </c>
      <c r="AX29" s="469"/>
      <c r="AY29" s="147" t="str">
        <f>IF(AZ29="","",IF(AZ29&gt;BB29,1,0))</f>
        <v/>
      </c>
      <c r="AZ29" s="148"/>
      <c r="BA29" s="147" t="s">
        <v>14</v>
      </c>
      <c r="BB29" s="150"/>
      <c r="BC29" s="147" t="str">
        <f>IF(BB29="","",IF(BB29&gt;AZ29,1,0))</f>
        <v/>
      </c>
      <c r="BD29" s="469"/>
      <c r="BE29" s="147" t="str">
        <f>IF(BF29="","",IF(BF29&gt;BH29,1,0))</f>
        <v/>
      </c>
      <c r="BF29" s="148"/>
      <c r="BG29" s="147" t="s">
        <v>14</v>
      </c>
      <c r="BH29" s="150"/>
      <c r="BI29" s="147" t="str">
        <f>IF(BH29="","",IF(BH29&gt;BF29,1,0))</f>
        <v/>
      </c>
      <c r="BJ29" s="442"/>
      <c r="BK29" s="442"/>
      <c r="BL29" s="442"/>
      <c r="BM29" s="460"/>
      <c r="BN29" s="448"/>
      <c r="BO29" s="448"/>
      <c r="BP29" s="448"/>
      <c r="BQ29" s="445"/>
      <c r="BR29" s="448"/>
      <c r="BS29" s="448"/>
      <c r="BT29" s="450"/>
      <c r="BU29" s="452"/>
      <c r="BW29" s="154"/>
    </row>
    <row r="30" spans="1:77" ht="12" hidden="1" customHeight="1" x14ac:dyDescent="0.2">
      <c r="A30" s="504"/>
      <c r="B30" s="509"/>
      <c r="C30" s="168" t="str">
        <f>AQ6</f>
        <v/>
      </c>
      <c r="D30" s="130">
        <f>AP6</f>
        <v>0</v>
      </c>
      <c r="E30" s="130" t="s">
        <v>14</v>
      </c>
      <c r="F30" s="130">
        <f>AN6</f>
        <v>0</v>
      </c>
      <c r="G30" s="169" t="str">
        <f>AM6</f>
        <v/>
      </c>
      <c r="H30" s="512"/>
      <c r="I30" s="130" t="str">
        <f>AQ10</f>
        <v/>
      </c>
      <c r="J30" s="130">
        <f>AP10</f>
        <v>0</v>
      </c>
      <c r="K30" s="130" t="s">
        <v>14</v>
      </c>
      <c r="L30" s="181">
        <f>AN10</f>
        <v>0</v>
      </c>
      <c r="M30" s="169" t="str">
        <f>AM6</f>
        <v/>
      </c>
      <c r="N30" s="484"/>
      <c r="O30" s="130" t="str">
        <f>AQ14</f>
        <v/>
      </c>
      <c r="P30" s="130">
        <f>AP14</f>
        <v>0</v>
      </c>
      <c r="Q30" s="130" t="s">
        <v>14</v>
      </c>
      <c r="R30" s="181">
        <f>AN14</f>
        <v>0</v>
      </c>
      <c r="S30" s="169" t="str">
        <f>AM14</f>
        <v/>
      </c>
      <c r="T30" s="484"/>
      <c r="U30" s="192" t="str">
        <f>AQ18</f>
        <v/>
      </c>
      <c r="V30" s="130">
        <f>AP18</f>
        <v>0</v>
      </c>
      <c r="W30" s="130" t="s">
        <v>14</v>
      </c>
      <c r="X30" s="181">
        <f>AN18</f>
        <v>0</v>
      </c>
      <c r="Y30" s="169" t="str">
        <f>AM18</f>
        <v/>
      </c>
      <c r="Z30" s="484"/>
      <c r="AA30" s="192" t="str">
        <f>AQ22</f>
        <v/>
      </c>
      <c r="AB30" s="130">
        <f>AP22</f>
        <v>0</v>
      </c>
      <c r="AC30" s="130" t="s">
        <v>14</v>
      </c>
      <c r="AD30" s="181">
        <f>AN22</f>
        <v>0</v>
      </c>
      <c r="AE30" s="169" t="str">
        <f>AM22</f>
        <v/>
      </c>
      <c r="AF30" s="484"/>
      <c r="AG30" s="130" t="str">
        <f>AQ26</f>
        <v/>
      </c>
      <c r="AH30" s="130">
        <f>AP26</f>
        <v>0</v>
      </c>
      <c r="AI30" s="130" t="s">
        <v>14</v>
      </c>
      <c r="AJ30" s="181">
        <f>AN26</f>
        <v>0</v>
      </c>
      <c r="AK30" s="169" t="str">
        <f>AM26</f>
        <v/>
      </c>
      <c r="AL30" s="431"/>
      <c r="AM30" s="432"/>
      <c r="AN30" s="432"/>
      <c r="AO30" s="432"/>
      <c r="AP30" s="432"/>
      <c r="AQ30" s="433"/>
      <c r="AR30" s="487"/>
      <c r="AS30" s="130" t="str">
        <f>IF(AT30="","",IF(AT30&gt;AV30,1,0))</f>
        <v/>
      </c>
      <c r="AT30" s="130"/>
      <c r="AU30" s="130" t="s">
        <v>14</v>
      </c>
      <c r="AV30" s="181"/>
      <c r="AW30" s="130" t="str">
        <f>IF(AV30="","",IF(AV30&gt;AT30,1,0))</f>
        <v/>
      </c>
      <c r="AX30" s="469"/>
      <c r="AY30" s="147" t="str">
        <f>IF(AZ30="","",IF(AZ30&gt;BB30,1,0))</f>
        <v/>
      </c>
      <c r="AZ30" s="149"/>
      <c r="BA30" s="147" t="s">
        <v>14</v>
      </c>
      <c r="BB30" s="153"/>
      <c r="BC30" s="147" t="str">
        <f>IF(BB30="","",IF(BB30&gt;AZ30,1,0))</f>
        <v/>
      </c>
      <c r="BD30" s="469"/>
      <c r="BE30" s="147" t="str">
        <f>IF(BF30="","",IF(BF30&gt;BH30,1,0))</f>
        <v/>
      </c>
      <c r="BF30" s="149"/>
      <c r="BG30" s="147" t="s">
        <v>14</v>
      </c>
      <c r="BH30" s="153"/>
      <c r="BI30" s="147" t="str">
        <f>IF(BH30="","",IF(BH30&gt;BF30,1,0))</f>
        <v/>
      </c>
      <c r="BJ30" s="442"/>
      <c r="BK30" s="442"/>
      <c r="BL30" s="442"/>
      <c r="BM30" s="460"/>
      <c r="BN30" s="448"/>
      <c r="BO30" s="448"/>
      <c r="BP30" s="448"/>
      <c r="BQ30" s="445"/>
      <c r="BR30" s="448"/>
      <c r="BS30" s="448"/>
      <c r="BT30" s="450"/>
      <c r="BU30" s="452"/>
      <c r="BW30" s="154"/>
    </row>
    <row r="31" spans="1:77" ht="12" hidden="1" customHeight="1" thickBot="1" x14ac:dyDescent="0.25">
      <c r="A31" s="505"/>
      <c r="B31" s="510"/>
      <c r="C31" s="170" t="str">
        <f>AQ7</f>
        <v/>
      </c>
      <c r="D31" s="171">
        <f>AP7</f>
        <v>0</v>
      </c>
      <c r="E31" s="171" t="s">
        <v>14</v>
      </c>
      <c r="F31" s="171">
        <f>AN7</f>
        <v>0</v>
      </c>
      <c r="G31" s="172" t="str">
        <f>AM7</f>
        <v/>
      </c>
      <c r="H31" s="513"/>
      <c r="I31" s="130" t="str">
        <f>AQ11</f>
        <v/>
      </c>
      <c r="J31" s="171">
        <f>AP11</f>
        <v>0</v>
      </c>
      <c r="K31" s="171" t="s">
        <v>14</v>
      </c>
      <c r="L31" s="187">
        <f>AN11</f>
        <v>0</v>
      </c>
      <c r="M31" s="172" t="str">
        <f>AM7</f>
        <v/>
      </c>
      <c r="N31" s="485"/>
      <c r="O31" s="171" t="str">
        <f>AQ15</f>
        <v/>
      </c>
      <c r="P31" s="171">
        <f>AP15</f>
        <v>0</v>
      </c>
      <c r="Q31" s="171" t="s">
        <v>14</v>
      </c>
      <c r="R31" s="187">
        <f>AN15</f>
        <v>0</v>
      </c>
      <c r="S31" s="172" t="str">
        <f>AM15</f>
        <v/>
      </c>
      <c r="T31" s="485"/>
      <c r="U31" s="193" t="str">
        <f>AQ19</f>
        <v/>
      </c>
      <c r="V31" s="171">
        <f>AP19</f>
        <v>0</v>
      </c>
      <c r="W31" s="171" t="s">
        <v>14</v>
      </c>
      <c r="X31" s="187">
        <f>AN19</f>
        <v>0</v>
      </c>
      <c r="Y31" s="172" t="str">
        <f>AM19</f>
        <v/>
      </c>
      <c r="Z31" s="485"/>
      <c r="AA31" s="192" t="str">
        <f>AQ23</f>
        <v/>
      </c>
      <c r="AB31" s="171">
        <f>AP23</f>
        <v>0</v>
      </c>
      <c r="AC31" s="171" t="s">
        <v>14</v>
      </c>
      <c r="AD31" s="187">
        <f>AN23</f>
        <v>0</v>
      </c>
      <c r="AE31" s="172" t="str">
        <f>AM23</f>
        <v/>
      </c>
      <c r="AF31" s="485"/>
      <c r="AG31" s="171" t="str">
        <f>AQ27</f>
        <v/>
      </c>
      <c r="AH31" s="171">
        <f>AP27</f>
        <v>0</v>
      </c>
      <c r="AI31" s="171" t="s">
        <v>14</v>
      </c>
      <c r="AJ31" s="187">
        <f>AN27</f>
        <v>0</v>
      </c>
      <c r="AK31" s="172" t="str">
        <f>AM27</f>
        <v/>
      </c>
      <c r="AL31" s="434"/>
      <c r="AM31" s="435"/>
      <c r="AN31" s="435"/>
      <c r="AO31" s="435"/>
      <c r="AP31" s="435"/>
      <c r="AQ31" s="436"/>
      <c r="AR31" s="488"/>
      <c r="AS31" s="130" t="str">
        <f>IF(AT31="","",IF(AT31&gt;AV31,1,0))</f>
        <v/>
      </c>
      <c r="AT31" s="171"/>
      <c r="AU31" s="171" t="s">
        <v>14</v>
      </c>
      <c r="AV31" s="187"/>
      <c r="AW31" s="130" t="str">
        <f>IF(AV31="","",IF(AV31&gt;AT31,1,0))</f>
        <v/>
      </c>
      <c r="AX31" s="470"/>
      <c r="AY31" s="147" t="str">
        <f>IF(AZ31="","",IF(AZ31&gt;BB31,1,0))</f>
        <v/>
      </c>
      <c r="AZ31" s="158"/>
      <c r="BA31" s="159" t="s">
        <v>14</v>
      </c>
      <c r="BB31" s="160"/>
      <c r="BC31" s="147" t="str">
        <f>IF(BB31="","",IF(BB31&gt;AZ31,1,0))</f>
        <v/>
      </c>
      <c r="BD31" s="470"/>
      <c r="BE31" s="147" t="str">
        <f>IF(BF31="","",IF(BF31&gt;BH31,1,0))</f>
        <v/>
      </c>
      <c r="BF31" s="158"/>
      <c r="BG31" s="159" t="s">
        <v>14</v>
      </c>
      <c r="BH31" s="160"/>
      <c r="BI31" s="147" t="str">
        <f>IF(BH31="","",IF(BH31&gt;BF31,1,0))</f>
        <v/>
      </c>
      <c r="BJ31" s="443"/>
      <c r="BK31" s="443"/>
      <c r="BL31" s="443"/>
      <c r="BM31" s="461"/>
      <c r="BN31" s="449"/>
      <c r="BO31" s="449"/>
      <c r="BP31" s="449"/>
      <c r="BQ31" s="446"/>
      <c r="BR31" s="449"/>
      <c r="BS31" s="449"/>
      <c r="BT31" s="451"/>
      <c r="BU31" s="453"/>
      <c r="BW31" s="154"/>
    </row>
    <row r="32" spans="1:77" ht="12" hidden="1" customHeight="1" x14ac:dyDescent="0.2">
      <c r="A32" s="194">
        <f>$AR$2</f>
        <v>0</v>
      </c>
      <c r="B32" s="506">
        <f>$AR$4</f>
        <v>0</v>
      </c>
      <c r="C32" s="195"/>
      <c r="D32" s="174" t="str">
        <f>AV4</f>
        <v/>
      </c>
      <c r="E32" s="174" t="s">
        <v>14</v>
      </c>
      <c r="F32" s="174" t="str">
        <f>$AS$4</f>
        <v/>
      </c>
      <c r="G32" s="175"/>
      <c r="H32" s="480">
        <f>$AR$8</f>
        <v>0</v>
      </c>
      <c r="I32" s="164"/>
      <c r="J32" s="164" t="str">
        <f>AV8</f>
        <v/>
      </c>
      <c r="K32" s="164" t="s">
        <v>14</v>
      </c>
      <c r="L32" s="177" t="str">
        <f>AS8</f>
        <v/>
      </c>
      <c r="M32" s="165"/>
      <c r="N32" s="483">
        <f>$AR$12</f>
        <v>0</v>
      </c>
      <c r="O32" s="164"/>
      <c r="P32" s="164" t="str">
        <f>AV12</f>
        <v/>
      </c>
      <c r="Q32" s="164" t="s">
        <v>14</v>
      </c>
      <c r="R32" s="177" t="str">
        <f>AS12</f>
        <v/>
      </c>
      <c r="S32" s="165"/>
      <c r="T32" s="483">
        <f>$AR$16</f>
        <v>0</v>
      </c>
      <c r="U32" s="191"/>
      <c r="V32" s="164" t="str">
        <f>AV16</f>
        <v/>
      </c>
      <c r="W32" s="164" t="s">
        <v>14</v>
      </c>
      <c r="X32" s="196" t="str">
        <f>AS16</f>
        <v/>
      </c>
      <c r="Y32" s="165"/>
      <c r="Z32" s="483">
        <f>$AR$20</f>
        <v>0</v>
      </c>
      <c r="AA32" s="191"/>
      <c r="AB32" s="164" t="str">
        <f>AV20</f>
        <v/>
      </c>
      <c r="AC32" s="164" t="s">
        <v>14</v>
      </c>
      <c r="AD32" s="177" t="str">
        <f>AS20</f>
        <v/>
      </c>
      <c r="AE32" s="165"/>
      <c r="AF32" s="483" t="str">
        <f>$AR$24</f>
        <v>③</v>
      </c>
      <c r="AG32" s="164"/>
      <c r="AH32" s="164" t="str">
        <f>AV24</f>
        <v/>
      </c>
      <c r="AI32" s="164" t="s">
        <v>14</v>
      </c>
      <c r="AJ32" s="177" t="str">
        <f>AS24</f>
        <v/>
      </c>
      <c r="AK32" s="165"/>
      <c r="AL32" s="483">
        <f>$AR$28</f>
        <v>0</v>
      </c>
      <c r="AM32" s="164"/>
      <c r="AN32" s="164" t="str">
        <f>AV28</f>
        <v/>
      </c>
      <c r="AO32" s="164" t="s">
        <v>14</v>
      </c>
      <c r="AP32" s="177" t="str">
        <f>AS28</f>
        <v/>
      </c>
      <c r="AQ32" s="165"/>
      <c r="AR32" s="486"/>
      <c r="AS32" s="197"/>
      <c r="AT32" s="164"/>
      <c r="AU32" s="164" t="s">
        <v>14</v>
      </c>
      <c r="AV32" s="177"/>
      <c r="AW32" s="198"/>
      <c r="AX32" s="468"/>
      <c r="AY32" s="139" t="str">
        <f>IF(AZ33="","",SUM(AY33:AY35))</f>
        <v/>
      </c>
      <c r="AZ32" s="140"/>
      <c r="BA32" s="141" t="s">
        <v>14</v>
      </c>
      <c r="BB32" s="139" t="str">
        <f>IF(BB33="","",SUM(BC33:BC35))</f>
        <v/>
      </c>
      <c r="BC32" s="140"/>
      <c r="BD32" s="468"/>
      <c r="BE32" s="139" t="str">
        <f>IF(BF33="","",SUM(BE33:BE35))</f>
        <v/>
      </c>
      <c r="BF32" s="140"/>
      <c r="BG32" s="141" t="s">
        <v>14</v>
      </c>
      <c r="BH32" s="139" t="str">
        <f>IF(BH33="","",SUM(BI33:BI35))</f>
        <v/>
      </c>
      <c r="BI32" s="140"/>
      <c r="BJ32" s="441">
        <f>SUMPRODUCT((J32=2)+(P32=2)+(V32=2)+(AB32=2)+(D32=2)+(AH32=2)+(AN32=2)+(AY32=2)+(BE32=2))</f>
        <v>0</v>
      </c>
      <c r="BK32" s="472" t="s">
        <v>14</v>
      </c>
      <c r="BL32" s="441">
        <f>SUMPRODUCT((L32=2)+(R32=2)+(X32=2)+(AD32=2)+(AJ32=2)+(AP32=2)+(F32=2)+(BB32=2)+(BH32=2))</f>
        <v>0</v>
      </c>
      <c r="BM32" s="459">
        <f>SUM(BJ32*2)+BL32</f>
        <v>0</v>
      </c>
      <c r="BN32" s="447">
        <f>SUM(D32,J32,P32,V32,AB32,AH32,AN32,AS32,AY32,BE32)</f>
        <v>0</v>
      </c>
      <c r="BO32" s="447" t="s">
        <v>14</v>
      </c>
      <c r="BP32" s="447">
        <f>SUM(F32,L32,R32,X32,AD32,AJ32,AP32,BB32,BH32)</f>
        <v>0</v>
      </c>
      <c r="BQ32" s="444" t="e">
        <f>SUM(BN32/BP32)</f>
        <v>#DIV/0!</v>
      </c>
      <c r="BR32" s="447">
        <f>SUM(J33,J34,J35,P33,P34,P35,V33,V34,V35,AB33,AB34,AB35,AH33,AH34,AH35,AN33,AN34,AN35,AT33,AT34,AT35,AZ33,AZ34,AZ35,BF33,BF34,BF35,D33,D34,D35)</f>
        <v>0</v>
      </c>
      <c r="BS32" s="447">
        <f>SUM(F33,F34,F35,L33,L34,L35,R33,R34,R35,X33,X34,X35,AD33,AD34,AD35,AJ33,AJ34,AJ35,AP33,AP34,AP35,AV33,AV34,AV35,BB33,BB34,BB35,BH33,BH34,BH35)</f>
        <v>0</v>
      </c>
      <c r="BT32" s="471" t="e">
        <f>SUM(BR32/BS32)</f>
        <v>#DIV/0!</v>
      </c>
      <c r="BU32" s="452">
        <f>$BV32</f>
        <v>5</v>
      </c>
      <c r="BV32" s="126">
        <f>RANK(BY32,BY$4:BY$43)</f>
        <v>5</v>
      </c>
      <c r="BW32" s="154">
        <f>IF(BN32=0,0,IF(BP32=0,9,BQ32))</f>
        <v>0</v>
      </c>
      <c r="BX32" s="126">
        <f>IF(BR32=0,0,BT32)</f>
        <v>0</v>
      </c>
      <c r="BY32" s="126">
        <f>BJ32+0.01*BW32+0.00001*BX32</f>
        <v>0</v>
      </c>
    </row>
    <row r="33" spans="1:77" ht="12" hidden="1" customHeight="1" x14ac:dyDescent="0.2">
      <c r="A33" s="514">
        <f>$AR$3</f>
        <v>0</v>
      </c>
      <c r="B33" s="507"/>
      <c r="C33" s="199" t="str">
        <f>AW5</f>
        <v/>
      </c>
      <c r="D33" s="130">
        <f>AV5</f>
        <v>0</v>
      </c>
      <c r="E33" s="130" t="s">
        <v>14</v>
      </c>
      <c r="F33" s="130">
        <f>AT5</f>
        <v>0</v>
      </c>
      <c r="G33" s="169" t="str">
        <f>AS5</f>
        <v/>
      </c>
      <c r="H33" s="481"/>
      <c r="I33" s="130" t="str">
        <f>AW9</f>
        <v/>
      </c>
      <c r="J33" s="130">
        <f>AV9</f>
        <v>0</v>
      </c>
      <c r="K33" s="130" t="s">
        <v>14</v>
      </c>
      <c r="L33" s="181">
        <f>AT9</f>
        <v>0</v>
      </c>
      <c r="M33" s="169" t="str">
        <f>AS9</f>
        <v/>
      </c>
      <c r="N33" s="484"/>
      <c r="O33" s="130" t="str">
        <f>AW13</f>
        <v/>
      </c>
      <c r="P33" s="130">
        <f>AV13</f>
        <v>0</v>
      </c>
      <c r="Q33" s="130" t="s">
        <v>14</v>
      </c>
      <c r="R33" s="181">
        <f>AT13</f>
        <v>0</v>
      </c>
      <c r="S33" s="169" t="str">
        <f>AS13</f>
        <v/>
      </c>
      <c r="T33" s="484"/>
      <c r="U33" s="192" t="str">
        <f>AW17</f>
        <v/>
      </c>
      <c r="V33" s="130">
        <f>AV17</f>
        <v>0</v>
      </c>
      <c r="W33" s="130" t="s">
        <v>14</v>
      </c>
      <c r="X33" s="200">
        <f>AT17</f>
        <v>0</v>
      </c>
      <c r="Y33" s="169" t="str">
        <f>AS17</f>
        <v/>
      </c>
      <c r="Z33" s="484"/>
      <c r="AA33" s="192" t="str">
        <f>AW21</f>
        <v/>
      </c>
      <c r="AB33" s="130">
        <f>AV21</f>
        <v>0</v>
      </c>
      <c r="AC33" s="130" t="s">
        <v>14</v>
      </c>
      <c r="AD33" s="181">
        <f>AT21</f>
        <v>0</v>
      </c>
      <c r="AE33" s="169" t="str">
        <f>AS21</f>
        <v/>
      </c>
      <c r="AF33" s="484"/>
      <c r="AG33" s="130" t="str">
        <f>AW25</f>
        <v/>
      </c>
      <c r="AH33" s="130">
        <f>AV25</f>
        <v>0</v>
      </c>
      <c r="AI33" s="130" t="s">
        <v>14</v>
      </c>
      <c r="AJ33" s="181">
        <f>AT25</f>
        <v>0</v>
      </c>
      <c r="AK33" s="169" t="str">
        <f>AS25</f>
        <v/>
      </c>
      <c r="AL33" s="484"/>
      <c r="AM33" s="130" t="str">
        <f>AW29</f>
        <v/>
      </c>
      <c r="AN33" s="130">
        <f>AV29</f>
        <v>0</v>
      </c>
      <c r="AO33" s="130" t="s">
        <v>14</v>
      </c>
      <c r="AP33" s="181">
        <f>AT29</f>
        <v>0</v>
      </c>
      <c r="AQ33" s="169" t="str">
        <f>AS29</f>
        <v/>
      </c>
      <c r="AR33" s="487"/>
      <c r="AS33" s="201"/>
      <c r="AT33" s="130"/>
      <c r="AU33" s="130" t="s">
        <v>14</v>
      </c>
      <c r="AV33" s="181"/>
      <c r="AW33" s="182"/>
      <c r="AX33" s="469"/>
      <c r="AY33" s="147" t="str">
        <f>IF(AZ33="","",IF(AZ33&gt;BB33,1,0))</f>
        <v/>
      </c>
      <c r="AZ33" s="148"/>
      <c r="BA33" s="147" t="s">
        <v>14</v>
      </c>
      <c r="BB33" s="150"/>
      <c r="BC33" s="147" t="str">
        <f>IF(BB33="","",IF(BB33&gt;AZ33,1,0))</f>
        <v/>
      </c>
      <c r="BD33" s="469"/>
      <c r="BE33" s="147" t="str">
        <f>IF(BF33="","",IF(BF33&gt;BH33,1,0))</f>
        <v/>
      </c>
      <c r="BF33" s="148"/>
      <c r="BG33" s="147" t="s">
        <v>14</v>
      </c>
      <c r="BH33" s="150"/>
      <c r="BI33" s="147" t="str">
        <f>IF(BH33="","",IF(BH33&gt;BF33,1,0))</f>
        <v/>
      </c>
      <c r="BJ33" s="442"/>
      <c r="BK33" s="442"/>
      <c r="BL33" s="442"/>
      <c r="BM33" s="460"/>
      <c r="BN33" s="448"/>
      <c r="BO33" s="448"/>
      <c r="BP33" s="448"/>
      <c r="BQ33" s="445"/>
      <c r="BR33" s="448"/>
      <c r="BS33" s="448"/>
      <c r="BT33" s="450"/>
      <c r="BU33" s="452"/>
      <c r="BW33" s="154"/>
    </row>
    <row r="34" spans="1:77" ht="12" hidden="1" customHeight="1" x14ac:dyDescent="0.2">
      <c r="A34" s="515"/>
      <c r="B34" s="507"/>
      <c r="C34" s="199" t="str">
        <f>AW6</f>
        <v/>
      </c>
      <c r="D34" s="130">
        <f>AV6</f>
        <v>0</v>
      </c>
      <c r="E34" s="130" t="s">
        <v>14</v>
      </c>
      <c r="F34" s="130">
        <f>AT6</f>
        <v>0</v>
      </c>
      <c r="G34" s="169" t="str">
        <f>AS6</f>
        <v/>
      </c>
      <c r="H34" s="481"/>
      <c r="I34" s="130" t="str">
        <f>AW10</f>
        <v/>
      </c>
      <c r="J34" s="130">
        <f>AV10</f>
        <v>0</v>
      </c>
      <c r="K34" s="130" t="s">
        <v>14</v>
      </c>
      <c r="L34" s="181">
        <f>AT10</f>
        <v>0</v>
      </c>
      <c r="M34" s="169" t="str">
        <f>AS10</f>
        <v/>
      </c>
      <c r="N34" s="484"/>
      <c r="O34" s="130" t="str">
        <f>AW14</f>
        <v/>
      </c>
      <c r="P34" s="130">
        <f>AV14</f>
        <v>0</v>
      </c>
      <c r="Q34" s="130" t="s">
        <v>14</v>
      </c>
      <c r="R34" s="181">
        <f>AT14</f>
        <v>0</v>
      </c>
      <c r="S34" s="169" t="str">
        <f>AS14</f>
        <v/>
      </c>
      <c r="T34" s="484"/>
      <c r="U34" s="192" t="str">
        <f>AW18</f>
        <v/>
      </c>
      <c r="V34" s="130">
        <f>AV18</f>
        <v>0</v>
      </c>
      <c r="W34" s="130" t="s">
        <v>14</v>
      </c>
      <c r="X34" s="200">
        <f>AT18</f>
        <v>0</v>
      </c>
      <c r="Y34" s="169" t="str">
        <f>AS18</f>
        <v/>
      </c>
      <c r="Z34" s="484"/>
      <c r="AA34" s="192" t="str">
        <f>AW22</f>
        <v/>
      </c>
      <c r="AB34" s="130">
        <f>AV22</f>
        <v>0</v>
      </c>
      <c r="AC34" s="130" t="s">
        <v>14</v>
      </c>
      <c r="AD34" s="181">
        <f>AT22</f>
        <v>0</v>
      </c>
      <c r="AE34" s="169" t="str">
        <f>AS22</f>
        <v/>
      </c>
      <c r="AF34" s="484"/>
      <c r="AG34" s="130" t="str">
        <f>AW26</f>
        <v/>
      </c>
      <c r="AH34" s="130">
        <f>AV26</f>
        <v>0</v>
      </c>
      <c r="AI34" s="130" t="s">
        <v>14</v>
      </c>
      <c r="AJ34" s="181">
        <f>AT26</f>
        <v>0</v>
      </c>
      <c r="AK34" s="169" t="str">
        <f>AS26</f>
        <v/>
      </c>
      <c r="AL34" s="484"/>
      <c r="AM34" s="130" t="str">
        <f>AW30</f>
        <v/>
      </c>
      <c r="AN34" s="130">
        <f>AV30</f>
        <v>0</v>
      </c>
      <c r="AO34" s="130" t="s">
        <v>14</v>
      </c>
      <c r="AP34" s="181">
        <f>AT30</f>
        <v>0</v>
      </c>
      <c r="AQ34" s="169" t="str">
        <f>AS30</f>
        <v/>
      </c>
      <c r="AR34" s="487"/>
      <c r="AS34" s="201"/>
      <c r="AT34" s="130"/>
      <c r="AU34" s="130" t="s">
        <v>14</v>
      </c>
      <c r="AV34" s="181"/>
      <c r="AW34" s="182"/>
      <c r="AX34" s="469"/>
      <c r="AY34" s="147" t="str">
        <f>IF(AZ34="","",IF(AZ34&gt;BB34,1,0))</f>
        <v/>
      </c>
      <c r="AZ34" s="149"/>
      <c r="BA34" s="147" t="s">
        <v>14</v>
      </c>
      <c r="BB34" s="153"/>
      <c r="BC34" s="147" t="str">
        <f>IF(BB34="","",IF(BB34&gt;AZ34,1,0))</f>
        <v/>
      </c>
      <c r="BD34" s="469"/>
      <c r="BE34" s="147" t="str">
        <f>IF(BF34="","",IF(BF34&gt;BH34,1,0))</f>
        <v/>
      </c>
      <c r="BF34" s="149"/>
      <c r="BG34" s="147" t="s">
        <v>14</v>
      </c>
      <c r="BH34" s="153"/>
      <c r="BI34" s="147" t="str">
        <f>IF(BH34="","",IF(BH34&gt;BF34,1,0))</f>
        <v/>
      </c>
      <c r="BJ34" s="442"/>
      <c r="BK34" s="442"/>
      <c r="BL34" s="442"/>
      <c r="BM34" s="460"/>
      <c r="BN34" s="448"/>
      <c r="BO34" s="448"/>
      <c r="BP34" s="448"/>
      <c r="BQ34" s="445"/>
      <c r="BR34" s="448"/>
      <c r="BS34" s="448"/>
      <c r="BT34" s="450"/>
      <c r="BU34" s="452"/>
      <c r="BW34" s="154"/>
    </row>
    <row r="35" spans="1:77" ht="12" hidden="1" customHeight="1" thickBot="1" x14ac:dyDescent="0.25">
      <c r="A35" s="516"/>
      <c r="B35" s="507"/>
      <c r="C35" s="202" t="str">
        <f>AW7</f>
        <v/>
      </c>
      <c r="D35" s="171">
        <f>AV7</f>
        <v>0</v>
      </c>
      <c r="E35" s="171" t="s">
        <v>14</v>
      </c>
      <c r="F35" s="171">
        <f>AT7</f>
        <v>0</v>
      </c>
      <c r="G35" s="172" t="str">
        <f>AS7</f>
        <v/>
      </c>
      <c r="H35" s="482"/>
      <c r="I35" s="171" t="str">
        <f>AW11</f>
        <v/>
      </c>
      <c r="J35" s="171">
        <f>AV11</f>
        <v>0</v>
      </c>
      <c r="K35" s="171" t="s">
        <v>14</v>
      </c>
      <c r="L35" s="187">
        <f>AT11</f>
        <v>0</v>
      </c>
      <c r="M35" s="172" t="str">
        <f>AS11</f>
        <v/>
      </c>
      <c r="N35" s="485"/>
      <c r="O35" s="171" t="str">
        <f>AW15</f>
        <v/>
      </c>
      <c r="P35" s="171">
        <f>AV15</f>
        <v>0</v>
      </c>
      <c r="Q35" s="171" t="s">
        <v>14</v>
      </c>
      <c r="R35" s="187">
        <f>AT15</f>
        <v>0</v>
      </c>
      <c r="S35" s="172" t="str">
        <f>AS15</f>
        <v/>
      </c>
      <c r="T35" s="485"/>
      <c r="U35" s="193" t="str">
        <f>AW19</f>
        <v/>
      </c>
      <c r="V35" s="171">
        <f>AV19</f>
        <v>0</v>
      </c>
      <c r="W35" s="171" t="s">
        <v>14</v>
      </c>
      <c r="X35" s="203">
        <f>AT19</f>
        <v>0</v>
      </c>
      <c r="Y35" s="172" t="str">
        <f>AS19</f>
        <v/>
      </c>
      <c r="Z35" s="485"/>
      <c r="AA35" s="193" t="str">
        <f>AW23</f>
        <v/>
      </c>
      <c r="AB35" s="171">
        <f>AV23</f>
        <v>0</v>
      </c>
      <c r="AC35" s="171" t="s">
        <v>14</v>
      </c>
      <c r="AD35" s="187">
        <f>AT23</f>
        <v>0</v>
      </c>
      <c r="AE35" s="172" t="str">
        <f>AS23</f>
        <v/>
      </c>
      <c r="AF35" s="485"/>
      <c r="AG35" s="171" t="str">
        <f>AW27</f>
        <v/>
      </c>
      <c r="AH35" s="171">
        <f>AV27</f>
        <v>0</v>
      </c>
      <c r="AI35" s="171" t="s">
        <v>14</v>
      </c>
      <c r="AJ35" s="187">
        <f>AT27</f>
        <v>0</v>
      </c>
      <c r="AK35" s="172" t="str">
        <f>AS27</f>
        <v/>
      </c>
      <c r="AL35" s="485"/>
      <c r="AM35" s="171" t="str">
        <f>AW31</f>
        <v/>
      </c>
      <c r="AN35" s="171">
        <f>AV31</f>
        <v>0</v>
      </c>
      <c r="AO35" s="171" t="s">
        <v>14</v>
      </c>
      <c r="AP35" s="187">
        <f>AT31</f>
        <v>0</v>
      </c>
      <c r="AQ35" s="172" t="str">
        <f>AS31</f>
        <v/>
      </c>
      <c r="AR35" s="488"/>
      <c r="AS35" s="204"/>
      <c r="AT35" s="171"/>
      <c r="AU35" s="171" t="s">
        <v>14</v>
      </c>
      <c r="AV35" s="187"/>
      <c r="AW35" s="188"/>
      <c r="AX35" s="470"/>
      <c r="AY35" s="147" t="str">
        <f>IF(AZ35="","",IF(AZ35&gt;BB35,1,0))</f>
        <v/>
      </c>
      <c r="AZ35" s="158"/>
      <c r="BA35" s="159" t="s">
        <v>14</v>
      </c>
      <c r="BB35" s="160"/>
      <c r="BC35" s="147" t="str">
        <f>IF(BB35="","",IF(BB35&gt;AZ35,1,0))</f>
        <v/>
      </c>
      <c r="BD35" s="470"/>
      <c r="BE35" s="147" t="str">
        <f>IF(BF35="","",IF(BF35&gt;BH35,1,0))</f>
        <v/>
      </c>
      <c r="BF35" s="158"/>
      <c r="BG35" s="159" t="s">
        <v>14</v>
      </c>
      <c r="BH35" s="160"/>
      <c r="BI35" s="147" t="str">
        <f>IF(BH35="","",IF(BH35&gt;BF35,1,0))</f>
        <v/>
      </c>
      <c r="BJ35" s="443"/>
      <c r="BK35" s="443"/>
      <c r="BL35" s="443"/>
      <c r="BM35" s="461"/>
      <c r="BN35" s="449"/>
      <c r="BO35" s="449"/>
      <c r="BP35" s="449"/>
      <c r="BQ35" s="446"/>
      <c r="BR35" s="449"/>
      <c r="BS35" s="449"/>
      <c r="BT35" s="451"/>
      <c r="BU35" s="453"/>
      <c r="BW35" s="154"/>
    </row>
    <row r="36" spans="1:77" ht="12" hidden="1" customHeight="1" x14ac:dyDescent="0.2">
      <c r="A36" s="194">
        <f>$AX$2</f>
        <v>0</v>
      </c>
      <c r="B36" s="509">
        <f>$AX$4</f>
        <v>0</v>
      </c>
      <c r="C36" s="173"/>
      <c r="D36" s="174" t="str">
        <f>$BB$4</f>
        <v/>
      </c>
      <c r="E36" s="174" t="s">
        <v>14</v>
      </c>
      <c r="F36" s="174">
        <f>$AZ$4</f>
        <v>0</v>
      </c>
      <c r="G36" s="175"/>
      <c r="H36" s="480">
        <f>$AX$8</f>
        <v>0</v>
      </c>
      <c r="I36" s="164"/>
      <c r="J36" s="164">
        <f>BC8</f>
        <v>0</v>
      </c>
      <c r="K36" s="164" t="s">
        <v>14</v>
      </c>
      <c r="L36" s="177" t="str">
        <f>AY8</f>
        <v/>
      </c>
      <c r="M36" s="165"/>
      <c r="N36" s="483">
        <f>$AX$12</f>
        <v>0</v>
      </c>
      <c r="O36" s="164"/>
      <c r="P36" s="164">
        <f>BC12</f>
        <v>0</v>
      </c>
      <c r="Q36" s="164" t="s">
        <v>14</v>
      </c>
      <c r="R36" s="164" t="str">
        <f>$AY$12</f>
        <v/>
      </c>
      <c r="S36" s="165"/>
      <c r="T36" s="483">
        <f>$AX$16</f>
        <v>0</v>
      </c>
      <c r="U36" s="191"/>
      <c r="V36" s="164" t="str">
        <f>BB16</f>
        <v/>
      </c>
      <c r="W36" s="164" t="s">
        <v>14</v>
      </c>
      <c r="X36" s="177" t="str">
        <f>AY16</f>
        <v/>
      </c>
      <c r="Y36" s="165"/>
      <c r="Z36" s="483">
        <f>$AX$20</f>
        <v>0</v>
      </c>
      <c r="AA36" s="191"/>
      <c r="AB36" s="164" t="str">
        <f>BB20</f>
        <v/>
      </c>
      <c r="AC36" s="164" t="s">
        <v>14</v>
      </c>
      <c r="AD36" s="177" t="str">
        <f>AY20</f>
        <v/>
      </c>
      <c r="AE36" s="165"/>
      <c r="AF36" s="483">
        <f>$AX$24</f>
        <v>0</v>
      </c>
      <c r="AG36" s="164"/>
      <c r="AH36" s="164" t="str">
        <f>BB24</f>
        <v/>
      </c>
      <c r="AI36" s="164" t="s">
        <v>14</v>
      </c>
      <c r="AJ36" s="177" t="str">
        <f>AY24</f>
        <v/>
      </c>
      <c r="AK36" s="165"/>
      <c r="AL36" s="483">
        <f>$AX$28</f>
        <v>0</v>
      </c>
      <c r="AM36" s="164"/>
      <c r="AN36" s="164">
        <f>BC28</f>
        <v>0</v>
      </c>
      <c r="AO36" s="164" t="s">
        <v>14</v>
      </c>
      <c r="AP36" s="177" t="str">
        <f>AY28</f>
        <v/>
      </c>
      <c r="AQ36" s="165"/>
      <c r="AR36" s="483">
        <f>$AX$32</f>
        <v>0</v>
      </c>
      <c r="AS36" s="164"/>
      <c r="AT36" s="164" t="str">
        <f>BB32</f>
        <v/>
      </c>
      <c r="AU36" s="164" t="s">
        <v>14</v>
      </c>
      <c r="AV36" s="177" t="str">
        <f>AY32</f>
        <v/>
      </c>
      <c r="AW36" s="165"/>
      <c r="AX36" s="486"/>
      <c r="AY36" s="197"/>
      <c r="AZ36" s="164"/>
      <c r="BA36" s="164" t="s">
        <v>14</v>
      </c>
      <c r="BB36" s="177"/>
      <c r="BC36" s="165"/>
      <c r="BD36" s="468"/>
      <c r="BE36" s="139" t="str">
        <f>IF(BF37="","",SUM(BE37:BE39))</f>
        <v/>
      </c>
      <c r="BF36" s="140"/>
      <c r="BG36" s="141" t="s">
        <v>14</v>
      </c>
      <c r="BH36" s="139" t="str">
        <f>IF(BH37="","",SUM(BI37:BI39))</f>
        <v/>
      </c>
      <c r="BI36" s="140"/>
      <c r="BJ36" s="441">
        <f>SUMPRODUCT((D36=2)+(J36=2)+(V36=2)+(P36=2)+(AB36=2)+(AH36=2)+(AN36=2)+(AT36=2)+(BE36=2))</f>
        <v>0</v>
      </c>
      <c r="BK36" s="472" t="s">
        <v>14</v>
      </c>
      <c r="BL36" s="441">
        <f>SUMPRODUCT((L36=2)+(R36=2)+(X36=2)+(AC36=2)+(AJ36=2)+(AP36=2)+(AV36=2)+(BB36=2)+(BH36=2))</f>
        <v>0</v>
      </c>
      <c r="BM36" s="459">
        <f>SUM(BJ36*2)+BL36</f>
        <v>0</v>
      </c>
      <c r="BN36" s="447">
        <f>SUM(D36,J36,P36,V36,AB36,AG36,AN36,AT36,BE36)</f>
        <v>0</v>
      </c>
      <c r="BO36" s="447" t="s">
        <v>14</v>
      </c>
      <c r="BP36" s="447">
        <f>SUM(F36,L36,R36,X36,AD36,AJ36,AP36,AV36,BH36)</f>
        <v>0</v>
      </c>
      <c r="BQ36" s="444" t="e">
        <f>SUM(BN36/BP36)</f>
        <v>#DIV/0!</v>
      </c>
      <c r="BR36" s="447">
        <f>SUM(J37,J38,J39,P37,P38,P39,V37,V38,V39,AB37,AB38,AB39,AH37,AH38,AH39,AN37,AN38,AN39,AT37,AT38,AT39,AZ37,AZ38,AZ39,BF37,BF38,BF39,D37,D38,D39)</f>
        <v>0</v>
      </c>
      <c r="BS36" s="447">
        <f>SUM(F37,F38,F39,L37,L38,L39,R37,R38,R39,X37,X38,X39,AD37,AD38,AD39,AJ37,AJ38,AJ39,AP37,AP38,AP39,AV37,AV38,AV39,BB37,BB38,BB39,BH37,BH38,BH39)</f>
        <v>0</v>
      </c>
      <c r="BT36" s="471" t="e">
        <f>SUM(BR36/BS36)</f>
        <v>#DIV/0!</v>
      </c>
      <c r="BU36" s="452">
        <f>$BV36</f>
        <v>5</v>
      </c>
      <c r="BV36" s="126">
        <f>RANK(BY36,BY$4:BY$43)</f>
        <v>5</v>
      </c>
      <c r="BW36" s="154">
        <f>IF(BN36=0,0,IF(BP36=0,9,BQ36))</f>
        <v>0</v>
      </c>
      <c r="BX36" s="126">
        <f>IF(BR36=0,0,BT36)</f>
        <v>0</v>
      </c>
      <c r="BY36" s="126">
        <f>BJ36+0.01*BW36+0.00001*BX36</f>
        <v>0</v>
      </c>
    </row>
    <row r="37" spans="1:77" ht="12" hidden="1" customHeight="1" x14ac:dyDescent="0.2">
      <c r="A37" s="514">
        <f>$AX$3</f>
        <v>0</v>
      </c>
      <c r="B37" s="509"/>
      <c r="C37" s="168" t="str">
        <f>BC5</f>
        <v/>
      </c>
      <c r="D37" s="130">
        <f>BB5</f>
        <v>0</v>
      </c>
      <c r="E37" s="130" t="s">
        <v>14</v>
      </c>
      <c r="F37" s="130">
        <f>$AZ$5</f>
        <v>0</v>
      </c>
      <c r="G37" s="169" t="str">
        <f>AY5</f>
        <v/>
      </c>
      <c r="H37" s="481"/>
      <c r="I37" s="130" t="str">
        <f>BC9</f>
        <v/>
      </c>
      <c r="J37" s="130">
        <f>BB9</f>
        <v>0</v>
      </c>
      <c r="K37" s="130" t="s">
        <v>14</v>
      </c>
      <c r="L37" s="181">
        <f>AZ9</f>
        <v>0</v>
      </c>
      <c r="M37" s="169" t="str">
        <f>AY9</f>
        <v/>
      </c>
      <c r="N37" s="484"/>
      <c r="O37" s="130" t="str">
        <f>BC13</f>
        <v/>
      </c>
      <c r="P37" s="205">
        <f>BB13</f>
        <v>0</v>
      </c>
      <c r="Q37" s="130" t="s">
        <v>14</v>
      </c>
      <c r="R37" s="130">
        <f>AZ13</f>
        <v>0</v>
      </c>
      <c r="S37" s="206" t="str">
        <f>AY13</f>
        <v/>
      </c>
      <c r="T37" s="484"/>
      <c r="U37" s="192" t="str">
        <f>BC17</f>
        <v/>
      </c>
      <c r="V37" s="205">
        <f>BB17</f>
        <v>0</v>
      </c>
      <c r="W37" s="130" t="s">
        <v>14</v>
      </c>
      <c r="X37" s="181">
        <f>AZ17</f>
        <v>0</v>
      </c>
      <c r="Y37" s="169" t="str">
        <f>AY17</f>
        <v/>
      </c>
      <c r="Z37" s="484"/>
      <c r="AA37" s="192" t="str">
        <f>BC21</f>
        <v/>
      </c>
      <c r="AB37" s="130">
        <f>BB21</f>
        <v>0</v>
      </c>
      <c r="AC37" s="181" t="s">
        <v>14</v>
      </c>
      <c r="AD37" s="181">
        <f>AZ21</f>
        <v>0</v>
      </c>
      <c r="AE37" s="169" t="str">
        <f>AY21</f>
        <v/>
      </c>
      <c r="AF37" s="484"/>
      <c r="AG37" s="181" t="str">
        <f>BC25</f>
        <v/>
      </c>
      <c r="AH37" s="181">
        <f>BB25</f>
        <v>0</v>
      </c>
      <c r="AI37" s="130" t="s">
        <v>14</v>
      </c>
      <c r="AJ37" s="181">
        <f>AZ25</f>
        <v>0</v>
      </c>
      <c r="AK37" s="169" t="str">
        <f>AY25</f>
        <v/>
      </c>
      <c r="AL37" s="484"/>
      <c r="AM37" s="130" t="str">
        <f>BC29</f>
        <v/>
      </c>
      <c r="AN37" s="130">
        <f>BB29</f>
        <v>0</v>
      </c>
      <c r="AO37" s="130" t="s">
        <v>14</v>
      </c>
      <c r="AP37" s="181">
        <f>AZ29</f>
        <v>0</v>
      </c>
      <c r="AQ37" s="169" t="str">
        <f>AY29</f>
        <v/>
      </c>
      <c r="AR37" s="484"/>
      <c r="AS37" s="181" t="str">
        <f>BC33</f>
        <v/>
      </c>
      <c r="AT37" s="130">
        <f>BB33</f>
        <v>0</v>
      </c>
      <c r="AU37" s="207" t="s">
        <v>14</v>
      </c>
      <c r="AV37" s="181">
        <f>AZ33</f>
        <v>0</v>
      </c>
      <c r="AW37" s="169" t="str">
        <f>AY33</f>
        <v/>
      </c>
      <c r="AX37" s="487"/>
      <c r="AY37" s="201"/>
      <c r="AZ37" s="130"/>
      <c r="BA37" s="130" t="s">
        <v>14</v>
      </c>
      <c r="BB37" s="181"/>
      <c r="BC37" s="169"/>
      <c r="BD37" s="469"/>
      <c r="BE37" s="147" t="str">
        <f>IF(BF37="","",IF(BF37&gt;BH37,1,0))</f>
        <v/>
      </c>
      <c r="BF37" s="148"/>
      <c r="BG37" s="147" t="s">
        <v>14</v>
      </c>
      <c r="BH37" s="150"/>
      <c r="BI37" s="147" t="str">
        <f>IF(BH37="","",IF(BH37&gt;BF37,1,0))</f>
        <v/>
      </c>
      <c r="BJ37" s="442"/>
      <c r="BK37" s="442"/>
      <c r="BL37" s="442"/>
      <c r="BM37" s="460"/>
      <c r="BN37" s="448"/>
      <c r="BO37" s="448"/>
      <c r="BP37" s="448"/>
      <c r="BQ37" s="445"/>
      <c r="BR37" s="448"/>
      <c r="BS37" s="448"/>
      <c r="BT37" s="450"/>
      <c r="BU37" s="452"/>
      <c r="BW37" s="154"/>
    </row>
    <row r="38" spans="1:77" ht="12" hidden="1" customHeight="1" x14ac:dyDescent="0.2">
      <c r="A38" s="515"/>
      <c r="B38" s="509"/>
      <c r="C38" s="168" t="str">
        <f>BC6</f>
        <v/>
      </c>
      <c r="D38" s="130">
        <f>BB6</f>
        <v>0</v>
      </c>
      <c r="E38" s="130" t="s">
        <v>14</v>
      </c>
      <c r="F38" s="130">
        <f>AZ6</f>
        <v>0</v>
      </c>
      <c r="G38" s="169" t="str">
        <f>AY6</f>
        <v/>
      </c>
      <c r="H38" s="481"/>
      <c r="I38" s="130" t="str">
        <f>BC10</f>
        <v/>
      </c>
      <c r="J38" s="130">
        <f>BB10</f>
        <v>0</v>
      </c>
      <c r="K38" s="130" t="s">
        <v>14</v>
      </c>
      <c r="L38" s="181">
        <f>AZ10</f>
        <v>0</v>
      </c>
      <c r="M38" s="169" t="str">
        <f>AY10</f>
        <v/>
      </c>
      <c r="N38" s="484"/>
      <c r="O38" s="130" t="str">
        <f>BC14</f>
        <v/>
      </c>
      <c r="P38" s="208">
        <f>BB14</f>
        <v>0</v>
      </c>
      <c r="Q38" s="130" t="s">
        <v>14</v>
      </c>
      <c r="R38" s="130">
        <f>AZ14</f>
        <v>0</v>
      </c>
      <c r="S38" s="169" t="str">
        <f>AY14</f>
        <v/>
      </c>
      <c r="T38" s="484"/>
      <c r="U38" s="192" t="str">
        <f>BC18</f>
        <v/>
      </c>
      <c r="V38" s="208">
        <f>BB18</f>
        <v>0</v>
      </c>
      <c r="W38" s="130" t="s">
        <v>14</v>
      </c>
      <c r="X38" s="181">
        <f>AZ18</f>
        <v>0</v>
      </c>
      <c r="Y38" s="169" t="str">
        <f>AY18</f>
        <v/>
      </c>
      <c r="Z38" s="484"/>
      <c r="AA38" s="192" t="str">
        <f>BC22</f>
        <v/>
      </c>
      <c r="AB38" s="130">
        <f>BB22</f>
        <v>0</v>
      </c>
      <c r="AC38" s="181" t="s">
        <v>14</v>
      </c>
      <c r="AD38" s="181">
        <f>AZ22</f>
        <v>0</v>
      </c>
      <c r="AE38" s="169" t="str">
        <f>AY22</f>
        <v/>
      </c>
      <c r="AF38" s="484"/>
      <c r="AG38" s="181" t="str">
        <f>BC26</f>
        <v/>
      </c>
      <c r="AH38" s="181">
        <f>BB26</f>
        <v>0</v>
      </c>
      <c r="AI38" s="130" t="s">
        <v>14</v>
      </c>
      <c r="AJ38" s="181">
        <f>AZ26</f>
        <v>0</v>
      </c>
      <c r="AK38" s="169" t="str">
        <f>AY26</f>
        <v/>
      </c>
      <c r="AL38" s="484"/>
      <c r="AM38" s="130" t="str">
        <f>BC30</f>
        <v/>
      </c>
      <c r="AN38" s="130">
        <f>BB30</f>
        <v>0</v>
      </c>
      <c r="AO38" s="130" t="s">
        <v>14</v>
      </c>
      <c r="AP38" s="181">
        <f>AZ30</f>
        <v>0</v>
      </c>
      <c r="AQ38" s="169" t="str">
        <f>AY30</f>
        <v/>
      </c>
      <c r="AR38" s="484"/>
      <c r="AS38" s="181" t="str">
        <f>BC34</f>
        <v/>
      </c>
      <c r="AT38" s="130">
        <f>BB34</f>
        <v>0</v>
      </c>
      <c r="AU38" s="207" t="s">
        <v>14</v>
      </c>
      <c r="AV38" s="181">
        <f>AZ34</f>
        <v>0</v>
      </c>
      <c r="AW38" s="169" t="str">
        <f>AY34</f>
        <v/>
      </c>
      <c r="AX38" s="487"/>
      <c r="AY38" s="201"/>
      <c r="AZ38" s="130"/>
      <c r="BA38" s="130" t="s">
        <v>14</v>
      </c>
      <c r="BB38" s="181"/>
      <c r="BC38" s="169"/>
      <c r="BD38" s="469"/>
      <c r="BE38" s="147" t="str">
        <f>IF(BF38="","",IF(BF38&gt;BH38,1,0))</f>
        <v/>
      </c>
      <c r="BF38" s="149"/>
      <c r="BG38" s="147" t="s">
        <v>14</v>
      </c>
      <c r="BH38" s="153"/>
      <c r="BI38" s="147" t="str">
        <f>IF(BH38="","",IF(BH38&gt;BF38,1,0))</f>
        <v/>
      </c>
      <c r="BJ38" s="442"/>
      <c r="BK38" s="442"/>
      <c r="BL38" s="442"/>
      <c r="BM38" s="460"/>
      <c r="BN38" s="448"/>
      <c r="BO38" s="448"/>
      <c r="BP38" s="448"/>
      <c r="BQ38" s="445"/>
      <c r="BR38" s="448"/>
      <c r="BS38" s="448"/>
      <c r="BT38" s="450"/>
      <c r="BU38" s="452"/>
      <c r="BW38" s="154"/>
    </row>
    <row r="39" spans="1:77" ht="12" hidden="1" customHeight="1" thickBot="1" x14ac:dyDescent="0.25">
      <c r="A39" s="516"/>
      <c r="B39" s="509"/>
      <c r="C39" s="170" t="str">
        <f>BC7</f>
        <v/>
      </c>
      <c r="D39" s="171">
        <f>BB7</f>
        <v>0</v>
      </c>
      <c r="E39" s="171" t="s">
        <v>14</v>
      </c>
      <c r="F39" s="171">
        <f>AZ7</f>
        <v>0</v>
      </c>
      <c r="G39" s="172" t="str">
        <f>AY7</f>
        <v/>
      </c>
      <c r="H39" s="482"/>
      <c r="I39" s="171" t="str">
        <f>BC11</f>
        <v/>
      </c>
      <c r="J39" s="171">
        <f>BB11</f>
        <v>0</v>
      </c>
      <c r="K39" s="171" t="s">
        <v>14</v>
      </c>
      <c r="L39" s="187">
        <f>AZ11</f>
        <v>0</v>
      </c>
      <c r="M39" s="172" t="str">
        <f>AY11</f>
        <v/>
      </c>
      <c r="N39" s="485"/>
      <c r="O39" s="171" t="str">
        <f>BC15</f>
        <v/>
      </c>
      <c r="P39" s="209">
        <f>BB15</f>
        <v>0</v>
      </c>
      <c r="Q39" s="171" t="s">
        <v>14</v>
      </c>
      <c r="R39" s="171">
        <f>AZ15</f>
        <v>0</v>
      </c>
      <c r="S39" s="172" t="str">
        <f>AY15</f>
        <v/>
      </c>
      <c r="T39" s="485"/>
      <c r="U39" s="193" t="str">
        <f>BC19</f>
        <v/>
      </c>
      <c r="V39" s="209">
        <f>BB19</f>
        <v>0</v>
      </c>
      <c r="W39" s="171" t="s">
        <v>14</v>
      </c>
      <c r="X39" s="187">
        <f>AZ19</f>
        <v>0</v>
      </c>
      <c r="Y39" s="172" t="str">
        <f>AY19</f>
        <v/>
      </c>
      <c r="Z39" s="485"/>
      <c r="AA39" s="193" t="str">
        <f>BC23</f>
        <v/>
      </c>
      <c r="AB39" s="171">
        <f>BB23</f>
        <v>0</v>
      </c>
      <c r="AC39" s="187" t="s">
        <v>14</v>
      </c>
      <c r="AD39" s="187">
        <f>AZ23</f>
        <v>0</v>
      </c>
      <c r="AE39" s="172" t="str">
        <f>AY23</f>
        <v/>
      </c>
      <c r="AF39" s="485"/>
      <c r="AG39" s="187" t="str">
        <f>BC27</f>
        <v/>
      </c>
      <c r="AH39" s="187">
        <f>BB27</f>
        <v>0</v>
      </c>
      <c r="AI39" s="171" t="s">
        <v>14</v>
      </c>
      <c r="AJ39" s="187">
        <f>AZ27</f>
        <v>0</v>
      </c>
      <c r="AK39" s="172" t="str">
        <f>AY27</f>
        <v/>
      </c>
      <c r="AL39" s="485"/>
      <c r="AM39" s="204" t="str">
        <f>BC31</f>
        <v/>
      </c>
      <c r="AN39" s="161">
        <f>BB31</f>
        <v>0</v>
      </c>
      <c r="AO39" s="161" t="s">
        <v>14</v>
      </c>
      <c r="AP39" s="210">
        <f>AZ31</f>
        <v>0</v>
      </c>
      <c r="AQ39" s="188" t="str">
        <f>AY31</f>
        <v/>
      </c>
      <c r="AR39" s="485"/>
      <c r="AS39" s="187" t="str">
        <f>BC35</f>
        <v/>
      </c>
      <c r="AT39" s="171">
        <f>BB35</f>
        <v>0</v>
      </c>
      <c r="AU39" s="211" t="s">
        <v>14</v>
      </c>
      <c r="AV39" s="187">
        <f>AZ35</f>
        <v>0</v>
      </c>
      <c r="AW39" s="172" t="str">
        <f>AY35</f>
        <v/>
      </c>
      <c r="AX39" s="488"/>
      <c r="AY39" s="204"/>
      <c r="AZ39" s="171"/>
      <c r="BA39" s="171" t="s">
        <v>14</v>
      </c>
      <c r="BB39" s="187"/>
      <c r="BC39" s="172"/>
      <c r="BD39" s="470"/>
      <c r="BE39" s="159" t="str">
        <f>IF(BF39="","",IF(BF39&gt;BH39,1,0))</f>
        <v/>
      </c>
      <c r="BF39" s="158"/>
      <c r="BG39" s="159" t="s">
        <v>14</v>
      </c>
      <c r="BH39" s="160"/>
      <c r="BI39" s="159" t="str">
        <f>IF(BH39="","",IF(BH39&gt;BF39,1,0))</f>
        <v/>
      </c>
      <c r="BJ39" s="443"/>
      <c r="BK39" s="443"/>
      <c r="BL39" s="443"/>
      <c r="BM39" s="461"/>
      <c r="BN39" s="449"/>
      <c r="BO39" s="449"/>
      <c r="BP39" s="449"/>
      <c r="BQ39" s="446"/>
      <c r="BR39" s="449"/>
      <c r="BS39" s="449"/>
      <c r="BT39" s="451"/>
      <c r="BU39" s="453"/>
      <c r="BW39" s="154"/>
    </row>
    <row r="40" spans="1:77" ht="12" hidden="1" customHeight="1" x14ac:dyDescent="0.2">
      <c r="A40" s="212">
        <f>$BD$2</f>
        <v>0</v>
      </c>
      <c r="B40" s="509">
        <f>$BD$4</f>
        <v>0</v>
      </c>
      <c r="C40" s="173"/>
      <c r="D40" s="174" t="str">
        <f>BH4</f>
        <v/>
      </c>
      <c r="E40" s="174" t="s">
        <v>14</v>
      </c>
      <c r="F40" s="174" t="str">
        <f>BE4</f>
        <v/>
      </c>
      <c r="G40" s="175"/>
      <c r="H40" s="480">
        <f>$BD$8</f>
        <v>0</v>
      </c>
      <c r="I40" s="164"/>
      <c r="J40" s="164" t="str">
        <f>BH8</f>
        <v/>
      </c>
      <c r="K40" s="164" t="s">
        <v>14</v>
      </c>
      <c r="L40" s="177">
        <f>BF8</f>
        <v>0</v>
      </c>
      <c r="M40" s="165"/>
      <c r="N40" s="483">
        <f>$BD$12</f>
        <v>0</v>
      </c>
      <c r="O40" s="164"/>
      <c r="P40" s="164" t="str">
        <f>BH12</f>
        <v/>
      </c>
      <c r="Q40" s="164" t="s">
        <v>14</v>
      </c>
      <c r="R40" s="177" t="str">
        <f>$BE$12</f>
        <v/>
      </c>
      <c r="S40" s="165"/>
      <c r="T40" s="483">
        <f>$BD$16</f>
        <v>0</v>
      </c>
      <c r="U40" s="191"/>
      <c r="V40" s="164" t="str">
        <f>BH16</f>
        <v/>
      </c>
      <c r="W40" s="164" t="s">
        <v>14</v>
      </c>
      <c r="X40" s="164" t="str">
        <f>BE16</f>
        <v/>
      </c>
      <c r="Y40" s="165"/>
      <c r="Z40" s="483">
        <f>$BD$20</f>
        <v>0</v>
      </c>
      <c r="AA40" s="191"/>
      <c r="AB40" s="164" t="str">
        <f>BH20</f>
        <v/>
      </c>
      <c r="AC40" s="164" t="s">
        <v>14</v>
      </c>
      <c r="AD40" s="177" t="str">
        <f>BE20</f>
        <v/>
      </c>
      <c r="AE40" s="165"/>
      <c r="AF40" s="483">
        <f>$BD$24</f>
        <v>0</v>
      </c>
      <c r="AG40" s="164"/>
      <c r="AH40" s="164" t="str">
        <f>BH24</f>
        <v/>
      </c>
      <c r="AI40" s="164" t="s">
        <v>14</v>
      </c>
      <c r="AJ40" s="177">
        <f>BF24</f>
        <v>0</v>
      </c>
      <c r="AK40" s="165"/>
      <c r="AL40" s="483">
        <f>$BD$28</f>
        <v>0</v>
      </c>
      <c r="AM40" s="164"/>
      <c r="AN40" s="164" t="str">
        <f>BH28</f>
        <v/>
      </c>
      <c r="AO40" s="164" t="s">
        <v>14</v>
      </c>
      <c r="AP40" s="177" t="str">
        <f>BE28</f>
        <v/>
      </c>
      <c r="AQ40" s="165"/>
      <c r="AR40" s="483">
        <f>$BD$32</f>
        <v>0</v>
      </c>
      <c r="AS40" s="164"/>
      <c r="AT40" s="164" t="str">
        <f>BH32</f>
        <v/>
      </c>
      <c r="AU40" s="164" t="s">
        <v>14</v>
      </c>
      <c r="AV40" s="177" t="str">
        <f>BE32</f>
        <v/>
      </c>
      <c r="AW40" s="165"/>
      <c r="AX40" s="483">
        <f>$BD$36</f>
        <v>0</v>
      </c>
      <c r="AY40" s="201"/>
      <c r="AZ40" s="174" t="str">
        <f>BH36</f>
        <v/>
      </c>
      <c r="BA40" s="174" t="s">
        <v>14</v>
      </c>
      <c r="BB40" s="183" t="str">
        <f>BE36</f>
        <v/>
      </c>
      <c r="BC40" s="213"/>
      <c r="BD40" s="486"/>
      <c r="BE40" s="201"/>
      <c r="BF40" s="174"/>
      <c r="BG40" s="174" t="s">
        <v>14</v>
      </c>
      <c r="BH40" s="183"/>
      <c r="BI40" s="151"/>
      <c r="BJ40" s="441">
        <f>SUMPRODUCT((J40=2)+(P40=2)+(V40=2)+(AB40=2)+(AH40=2)+(D40=2)+(AN40=2)+(AT40=2)+(AZ40=2))</f>
        <v>0</v>
      </c>
      <c r="BK40" s="442" t="s">
        <v>14</v>
      </c>
      <c r="BL40" s="441">
        <f>SUMPRODUCT((L40=2)+(R40=2)+(X40=2)+(AD40=2)+(AJ40=2)+(F40=2)+(AP40=2)+(AV40=2)+(BB40=2))</f>
        <v>0</v>
      </c>
      <c r="BM40" s="459">
        <f>SUM(BJ40*2)+BL40</f>
        <v>0</v>
      </c>
      <c r="BN40" s="522">
        <f>SUM(D40,J40,P40,V40,AB40,AH40,AN40,AT40,AZ40,BD40)</f>
        <v>0</v>
      </c>
      <c r="BO40" s="522" t="s">
        <v>14</v>
      </c>
      <c r="BP40" s="522">
        <f>SUM(F40,L40,R40,X40,AD40,AJ40,AP40,AV40,BB40)</f>
        <v>0</v>
      </c>
      <c r="BQ40" s="444" t="e">
        <f>SUM(BN40/BP40)</f>
        <v>#DIV/0!</v>
      </c>
      <c r="BR40" s="522">
        <f>SUM(J41,J42,J43,P41,P42,P43,V41,V42,V43,AB41,AB42,AB43,AH41,AH42,AH43,AN41,AN42,AN43,AT41,AT42,AT43,AZ41,AZ42,AZ43,BF41,BF42,BF43,D41,D42,D43)</f>
        <v>0</v>
      </c>
      <c r="BS40" s="522">
        <f>SUM(F41,F42,F43,L41,L42,L43,R41,R42,R43,X41,X42,X43,AD41,AD42,AD43,AJ41,AJ42,AJ43,AP41,AP42,AP43,AV41,AV42,AV43,BB41,BB42,BB43,BH41,BH42,BH43)</f>
        <v>0</v>
      </c>
      <c r="BT40" s="471" t="e">
        <f>SUM(BR40/BS40)</f>
        <v>#DIV/0!</v>
      </c>
      <c r="BU40" s="531">
        <f>$BV40</f>
        <v>5</v>
      </c>
      <c r="BV40" s="126">
        <f>RANK(BY40,BY$4:BY$43)</f>
        <v>5</v>
      </c>
      <c r="BW40" s="154">
        <f>IF(BN40=0,0,IF(BP40=0,9,BQ40))</f>
        <v>0</v>
      </c>
      <c r="BX40" s="126">
        <f>IF(BR40=0,0,BT40)</f>
        <v>0</v>
      </c>
      <c r="BY40" s="126">
        <f>BJ40+0.01*BW40+0.00001*BX40</f>
        <v>0</v>
      </c>
    </row>
    <row r="41" spans="1:77" ht="12" hidden="1" customHeight="1" x14ac:dyDescent="0.2">
      <c r="A41" s="514">
        <f>$BD$3</f>
        <v>0</v>
      </c>
      <c r="B41" s="509"/>
      <c r="C41" s="168" t="str">
        <f>BI5</f>
        <v/>
      </c>
      <c r="D41" s="130">
        <f>BH5</f>
        <v>0</v>
      </c>
      <c r="E41" s="130" t="s">
        <v>14</v>
      </c>
      <c r="F41" s="130">
        <f>BF5</f>
        <v>0</v>
      </c>
      <c r="G41" s="169" t="str">
        <f>BE5</f>
        <v/>
      </c>
      <c r="H41" s="481"/>
      <c r="I41" s="130" t="str">
        <f>BI9</f>
        <v/>
      </c>
      <c r="J41" s="130">
        <f>BH9</f>
        <v>0</v>
      </c>
      <c r="K41" s="130" t="s">
        <v>14</v>
      </c>
      <c r="L41" s="181">
        <f>BF9</f>
        <v>0</v>
      </c>
      <c r="M41" s="169" t="str">
        <f>BE9</f>
        <v/>
      </c>
      <c r="N41" s="484"/>
      <c r="O41" s="130" t="str">
        <f>BI13</f>
        <v/>
      </c>
      <c r="P41" s="130">
        <f>BH13</f>
        <v>0</v>
      </c>
      <c r="Q41" s="130" t="s">
        <v>14</v>
      </c>
      <c r="R41" s="181">
        <f>BF13</f>
        <v>0</v>
      </c>
      <c r="S41" s="169" t="str">
        <f>BE13</f>
        <v/>
      </c>
      <c r="T41" s="484"/>
      <c r="U41" s="192" t="str">
        <f>BI17</f>
        <v/>
      </c>
      <c r="V41" s="130">
        <f>BH17</f>
        <v>0</v>
      </c>
      <c r="W41" s="130" t="s">
        <v>14</v>
      </c>
      <c r="X41" s="130">
        <f>BF17</f>
        <v>0</v>
      </c>
      <c r="Y41" s="169" t="str">
        <f>BE17</f>
        <v/>
      </c>
      <c r="Z41" s="484"/>
      <c r="AA41" s="192" t="str">
        <f>BI21</f>
        <v/>
      </c>
      <c r="AB41" s="130">
        <f>BH21</f>
        <v>0</v>
      </c>
      <c r="AC41" s="130" t="s">
        <v>14</v>
      </c>
      <c r="AD41" s="181">
        <f>BF21</f>
        <v>0</v>
      </c>
      <c r="AE41" s="169" t="str">
        <f>BE21</f>
        <v/>
      </c>
      <c r="AF41" s="484"/>
      <c r="AG41" s="130" t="str">
        <f>BI25</f>
        <v/>
      </c>
      <c r="AH41" s="130">
        <f>BH25</f>
        <v>0</v>
      </c>
      <c r="AI41" s="130" t="s">
        <v>14</v>
      </c>
      <c r="AJ41" s="181">
        <f>BF25</f>
        <v>0</v>
      </c>
      <c r="AK41" s="169" t="str">
        <f>BE25</f>
        <v/>
      </c>
      <c r="AL41" s="484"/>
      <c r="AM41" s="130" t="str">
        <f>BI29</f>
        <v/>
      </c>
      <c r="AN41" s="130">
        <f>BH29</f>
        <v>0</v>
      </c>
      <c r="AO41" s="130" t="s">
        <v>14</v>
      </c>
      <c r="AP41" s="181">
        <f>BF29</f>
        <v>0</v>
      </c>
      <c r="AQ41" s="169" t="str">
        <f>BE29</f>
        <v/>
      </c>
      <c r="AR41" s="484"/>
      <c r="AS41" s="130" t="str">
        <f>BI33</f>
        <v/>
      </c>
      <c r="AT41" s="130">
        <f>BH33</f>
        <v>0</v>
      </c>
      <c r="AU41" s="130" t="s">
        <v>14</v>
      </c>
      <c r="AV41" s="181">
        <f>BF33</f>
        <v>0</v>
      </c>
      <c r="AW41" s="169" t="str">
        <f>BE33</f>
        <v/>
      </c>
      <c r="AX41" s="484"/>
      <c r="AY41" s="130" t="str">
        <f>BI37</f>
        <v/>
      </c>
      <c r="AZ41" s="130">
        <f>BH37</f>
        <v>0</v>
      </c>
      <c r="BA41" s="130" t="s">
        <v>14</v>
      </c>
      <c r="BB41" s="181">
        <f>BF37</f>
        <v>0</v>
      </c>
      <c r="BC41" s="214" t="str">
        <f>BE37</f>
        <v/>
      </c>
      <c r="BD41" s="487"/>
      <c r="BE41" s="130"/>
      <c r="BF41" s="130"/>
      <c r="BG41" s="130" t="s">
        <v>14</v>
      </c>
      <c r="BH41" s="181"/>
      <c r="BI41" s="130"/>
      <c r="BJ41" s="442"/>
      <c r="BK41" s="442"/>
      <c r="BL41" s="442"/>
      <c r="BM41" s="460"/>
      <c r="BN41" s="448"/>
      <c r="BO41" s="448"/>
      <c r="BP41" s="448"/>
      <c r="BQ41" s="445"/>
      <c r="BR41" s="448"/>
      <c r="BS41" s="448"/>
      <c r="BT41" s="450"/>
      <c r="BU41" s="452"/>
      <c r="BW41" s="154"/>
    </row>
    <row r="42" spans="1:77" ht="12" hidden="1" customHeight="1" x14ac:dyDescent="0.2">
      <c r="A42" s="515"/>
      <c r="B42" s="509"/>
      <c r="C42" s="168" t="str">
        <f>BI6</f>
        <v/>
      </c>
      <c r="D42" s="130">
        <f>BH6</f>
        <v>0</v>
      </c>
      <c r="E42" s="130" t="s">
        <v>14</v>
      </c>
      <c r="F42" s="130">
        <f>BF6</f>
        <v>0</v>
      </c>
      <c r="G42" s="169" t="str">
        <f>BE6</f>
        <v/>
      </c>
      <c r="H42" s="481"/>
      <c r="I42" s="130" t="str">
        <f>BI10</f>
        <v/>
      </c>
      <c r="J42" s="130">
        <f>BH10</f>
        <v>0</v>
      </c>
      <c r="K42" s="130" t="s">
        <v>14</v>
      </c>
      <c r="L42" s="181">
        <f>BF10</f>
        <v>0</v>
      </c>
      <c r="M42" s="169" t="str">
        <f>BE10</f>
        <v/>
      </c>
      <c r="N42" s="484"/>
      <c r="O42" s="130" t="str">
        <f>BI14</f>
        <v/>
      </c>
      <c r="P42" s="130">
        <f>BH14</f>
        <v>0</v>
      </c>
      <c r="Q42" s="130" t="s">
        <v>14</v>
      </c>
      <c r="R42" s="181">
        <f>BF14</f>
        <v>0</v>
      </c>
      <c r="S42" s="169" t="str">
        <f>BE14</f>
        <v/>
      </c>
      <c r="T42" s="484"/>
      <c r="U42" s="192" t="str">
        <f>BI18</f>
        <v/>
      </c>
      <c r="V42" s="130">
        <f>BH18</f>
        <v>0</v>
      </c>
      <c r="W42" s="130" t="s">
        <v>14</v>
      </c>
      <c r="X42" s="130">
        <f>BF18</f>
        <v>0</v>
      </c>
      <c r="Y42" s="169" t="str">
        <f>BE18</f>
        <v/>
      </c>
      <c r="Z42" s="484"/>
      <c r="AA42" s="192" t="str">
        <f>BI22</f>
        <v/>
      </c>
      <c r="AB42" s="130">
        <f>BH22</f>
        <v>0</v>
      </c>
      <c r="AC42" s="130" t="s">
        <v>14</v>
      </c>
      <c r="AD42" s="181">
        <f>BF22</f>
        <v>0</v>
      </c>
      <c r="AE42" s="169" t="str">
        <f>BE22</f>
        <v/>
      </c>
      <c r="AF42" s="484"/>
      <c r="AG42" s="130" t="str">
        <f>BI26</f>
        <v/>
      </c>
      <c r="AH42" s="130">
        <f>BH26</f>
        <v>0</v>
      </c>
      <c r="AI42" s="130" t="s">
        <v>14</v>
      </c>
      <c r="AJ42" s="181">
        <f>BF26</f>
        <v>0</v>
      </c>
      <c r="AK42" s="169" t="str">
        <f>BE26</f>
        <v/>
      </c>
      <c r="AL42" s="484"/>
      <c r="AM42" s="130" t="str">
        <f>BI30</f>
        <v/>
      </c>
      <c r="AN42" s="130">
        <f>BH30</f>
        <v>0</v>
      </c>
      <c r="AO42" s="130" t="s">
        <v>14</v>
      </c>
      <c r="AP42" s="181">
        <f>BF30</f>
        <v>0</v>
      </c>
      <c r="AQ42" s="169" t="str">
        <f>BE30</f>
        <v/>
      </c>
      <c r="AR42" s="484"/>
      <c r="AS42" s="130" t="str">
        <f>BI34</f>
        <v/>
      </c>
      <c r="AT42" s="130">
        <f>BH34</f>
        <v>0</v>
      </c>
      <c r="AU42" s="130" t="s">
        <v>14</v>
      </c>
      <c r="AV42" s="181">
        <f>BF34</f>
        <v>0</v>
      </c>
      <c r="AW42" s="169" t="str">
        <f>BE34</f>
        <v/>
      </c>
      <c r="AX42" s="484"/>
      <c r="AY42" s="130" t="str">
        <f>BI38</f>
        <v/>
      </c>
      <c r="AZ42" s="130">
        <f>BH38</f>
        <v>0</v>
      </c>
      <c r="BA42" s="130" t="s">
        <v>14</v>
      </c>
      <c r="BB42" s="181">
        <f>BF38</f>
        <v>0</v>
      </c>
      <c r="BC42" s="215" t="str">
        <f>BE38</f>
        <v/>
      </c>
      <c r="BD42" s="487"/>
      <c r="BE42" s="130"/>
      <c r="BF42" s="130"/>
      <c r="BG42" s="130" t="s">
        <v>14</v>
      </c>
      <c r="BH42" s="181"/>
      <c r="BI42" s="130"/>
      <c r="BJ42" s="442"/>
      <c r="BK42" s="442"/>
      <c r="BL42" s="442"/>
      <c r="BM42" s="460"/>
      <c r="BN42" s="448"/>
      <c r="BO42" s="448"/>
      <c r="BP42" s="448"/>
      <c r="BQ42" s="445"/>
      <c r="BR42" s="448"/>
      <c r="BS42" s="448"/>
      <c r="BT42" s="450"/>
      <c r="BU42" s="452"/>
      <c r="BW42" s="154"/>
    </row>
    <row r="43" spans="1:77" ht="12" hidden="1" customHeight="1" thickBot="1" x14ac:dyDescent="0.25">
      <c r="A43" s="520"/>
      <c r="B43" s="517"/>
      <c r="C43" s="216" t="str">
        <f>BI7</f>
        <v/>
      </c>
      <c r="D43" s="217">
        <f>BH7</f>
        <v>0</v>
      </c>
      <c r="E43" s="217" t="s">
        <v>14</v>
      </c>
      <c r="F43" s="217">
        <f>BF7</f>
        <v>0</v>
      </c>
      <c r="G43" s="218" t="str">
        <f>BE7</f>
        <v/>
      </c>
      <c r="H43" s="518"/>
      <c r="I43" s="217" t="str">
        <f>BI11</f>
        <v/>
      </c>
      <c r="J43" s="217">
        <f>BH11</f>
        <v>0</v>
      </c>
      <c r="K43" s="217" t="s">
        <v>14</v>
      </c>
      <c r="L43" s="219">
        <f>BF11</f>
        <v>0</v>
      </c>
      <c r="M43" s="218" t="str">
        <f>BE11</f>
        <v/>
      </c>
      <c r="N43" s="519"/>
      <c r="O43" s="217" t="str">
        <f>BI15</f>
        <v/>
      </c>
      <c r="P43" s="217">
        <f>BH15</f>
        <v>0</v>
      </c>
      <c r="Q43" s="217" t="s">
        <v>14</v>
      </c>
      <c r="R43" s="219">
        <f>BF15</f>
        <v>0</v>
      </c>
      <c r="S43" s="218" t="str">
        <f>BE15</f>
        <v/>
      </c>
      <c r="T43" s="519"/>
      <c r="U43" s="220" t="str">
        <f>BI19</f>
        <v/>
      </c>
      <c r="V43" s="217">
        <f>BH19</f>
        <v>0</v>
      </c>
      <c r="W43" s="217" t="s">
        <v>14</v>
      </c>
      <c r="X43" s="217">
        <f>BF19</f>
        <v>0</v>
      </c>
      <c r="Y43" s="218" t="str">
        <f>BE19</f>
        <v/>
      </c>
      <c r="Z43" s="519"/>
      <c r="AA43" s="221" t="str">
        <f>BI23</f>
        <v/>
      </c>
      <c r="AB43" s="217">
        <f>BH23</f>
        <v>0</v>
      </c>
      <c r="AC43" s="217" t="s">
        <v>14</v>
      </c>
      <c r="AD43" s="219">
        <f>BF23</f>
        <v>0</v>
      </c>
      <c r="AE43" s="218" t="str">
        <f>BE23</f>
        <v/>
      </c>
      <c r="AF43" s="519"/>
      <c r="AG43" s="217" t="str">
        <f>BI27</f>
        <v/>
      </c>
      <c r="AH43" s="217">
        <f>BH27</f>
        <v>0</v>
      </c>
      <c r="AI43" s="217" t="s">
        <v>14</v>
      </c>
      <c r="AJ43" s="219">
        <f>BF27</f>
        <v>0</v>
      </c>
      <c r="AK43" s="218" t="str">
        <f>BE27</f>
        <v/>
      </c>
      <c r="AL43" s="519"/>
      <c r="AM43" s="217" t="str">
        <f>BI31</f>
        <v/>
      </c>
      <c r="AN43" s="217">
        <f>BH31</f>
        <v>0</v>
      </c>
      <c r="AO43" s="217" t="s">
        <v>14</v>
      </c>
      <c r="AP43" s="219">
        <f>BF31</f>
        <v>0</v>
      </c>
      <c r="AQ43" s="218" t="str">
        <f>BE31</f>
        <v/>
      </c>
      <c r="AR43" s="519"/>
      <c r="AS43" s="217" t="str">
        <f>BI35</f>
        <v/>
      </c>
      <c r="AT43" s="217">
        <f>BH35</f>
        <v>0</v>
      </c>
      <c r="AU43" s="217" t="s">
        <v>14</v>
      </c>
      <c r="AV43" s="219">
        <f>BF35</f>
        <v>0</v>
      </c>
      <c r="AW43" s="218" t="str">
        <f>BE35</f>
        <v/>
      </c>
      <c r="AX43" s="519"/>
      <c r="AY43" s="222" t="str">
        <f>BI39</f>
        <v/>
      </c>
      <c r="AZ43" s="217">
        <f>BH39</f>
        <v>0</v>
      </c>
      <c r="BA43" s="217" t="s">
        <v>14</v>
      </c>
      <c r="BB43" s="219">
        <f>BF39</f>
        <v>0</v>
      </c>
      <c r="BC43" s="223" t="str">
        <f>BE39</f>
        <v/>
      </c>
      <c r="BD43" s="524"/>
      <c r="BE43" s="222"/>
      <c r="BF43" s="217"/>
      <c r="BG43" s="217" t="s">
        <v>14</v>
      </c>
      <c r="BH43" s="219"/>
      <c r="BI43" s="224"/>
      <c r="BJ43" s="443"/>
      <c r="BK43" s="521"/>
      <c r="BL43" s="443"/>
      <c r="BM43" s="461"/>
      <c r="BN43" s="523"/>
      <c r="BO43" s="523"/>
      <c r="BP43" s="523"/>
      <c r="BQ43" s="529"/>
      <c r="BR43" s="523"/>
      <c r="BS43" s="523"/>
      <c r="BT43" s="530"/>
      <c r="BU43" s="532"/>
    </row>
    <row r="44" spans="1:77" ht="13.8" thickTop="1" x14ac:dyDescent="0.2">
      <c r="BJ44" s="525"/>
      <c r="BK44" s="525"/>
      <c r="BL44" s="526"/>
      <c r="BM44" s="527"/>
      <c r="BN44" s="527"/>
      <c r="BQ44" s="225"/>
    </row>
    <row r="45" spans="1:77" x14ac:dyDescent="0.2">
      <c r="BQ45" s="225"/>
    </row>
    <row r="46" spans="1:77" ht="19.5" customHeight="1" x14ac:dyDescent="0.2"/>
    <row r="47" spans="1:77" ht="15" customHeight="1" x14ac:dyDescent="0.2"/>
    <row r="48" spans="1:77" ht="13.8" thickBot="1" x14ac:dyDescent="0.25"/>
    <row r="49" spans="1:61" ht="41.25" customHeight="1" thickTop="1" x14ac:dyDescent="0.2">
      <c r="A49" s="226" t="str">
        <f>$A$3</f>
        <v>チーム名</v>
      </c>
      <c r="B49" s="533" t="str">
        <f>$B$3</f>
        <v>はなりジュニア A</v>
      </c>
      <c r="C49" s="534"/>
      <c r="D49" s="534"/>
      <c r="E49" s="534"/>
      <c r="F49" s="534"/>
      <c r="G49" s="534"/>
      <c r="H49" s="534"/>
      <c r="I49" s="534"/>
      <c r="J49" s="534"/>
      <c r="K49" s="534"/>
      <c r="L49" s="534"/>
      <c r="M49" s="535"/>
      <c r="N49" s="533" t="str">
        <f>$N$3</f>
        <v>はなりジュニア B</v>
      </c>
      <c r="O49" s="534"/>
      <c r="P49" s="534"/>
      <c r="Q49" s="534"/>
      <c r="R49" s="534"/>
      <c r="S49" s="534"/>
      <c r="T49" s="534"/>
      <c r="U49" s="534"/>
      <c r="V49" s="534"/>
      <c r="W49" s="534"/>
      <c r="X49" s="534"/>
      <c r="Y49" s="535"/>
      <c r="Z49" s="533" t="str">
        <f>$Z$3</f>
        <v>レッドビッキーズ</v>
      </c>
      <c r="AA49" s="534"/>
      <c r="AB49" s="534"/>
      <c r="AC49" s="534"/>
      <c r="AD49" s="534"/>
      <c r="AE49" s="534"/>
      <c r="AF49" s="534"/>
      <c r="AG49" s="534"/>
      <c r="AH49" s="534"/>
      <c r="AI49" s="534"/>
      <c r="AJ49" s="534"/>
      <c r="AK49" s="535"/>
      <c r="AL49" s="528">
        <f>$AL$3</f>
        <v>0</v>
      </c>
      <c r="AM49" s="528"/>
      <c r="AN49" s="528"/>
      <c r="AO49" s="528"/>
      <c r="AP49" s="528"/>
      <c r="AQ49" s="528"/>
      <c r="AR49" s="528">
        <f>$AR$3</f>
        <v>0</v>
      </c>
      <c r="AS49" s="528"/>
      <c r="AT49" s="528"/>
      <c r="AU49" s="528"/>
      <c r="AV49" s="528"/>
      <c r="AW49" s="528"/>
      <c r="AX49" s="528">
        <f>$AX$3</f>
        <v>0</v>
      </c>
      <c r="AY49" s="528"/>
      <c r="AZ49" s="528"/>
      <c r="BA49" s="528"/>
      <c r="BB49" s="528"/>
      <c r="BC49" s="528"/>
      <c r="BD49" s="528">
        <f>$BD$3</f>
        <v>0</v>
      </c>
      <c r="BE49" s="528"/>
      <c r="BF49" s="528"/>
      <c r="BG49" s="528"/>
      <c r="BH49" s="528"/>
      <c r="BI49" s="541"/>
    </row>
    <row r="50" spans="1:61" ht="22.5" customHeight="1" thickBot="1" x14ac:dyDescent="0.25">
      <c r="A50" s="227" t="s">
        <v>11</v>
      </c>
      <c r="B50" s="536">
        <f>$BU$4</f>
        <v>2</v>
      </c>
      <c r="C50" s="537"/>
      <c r="D50" s="537"/>
      <c r="E50" s="537"/>
      <c r="F50" s="537"/>
      <c r="G50" s="537"/>
      <c r="H50" s="537"/>
      <c r="I50" s="537"/>
      <c r="J50" s="537"/>
      <c r="K50" s="537"/>
      <c r="L50" s="537"/>
      <c r="M50" s="538"/>
      <c r="N50" s="536">
        <f>$BU$12</f>
        <v>1</v>
      </c>
      <c r="O50" s="537"/>
      <c r="P50" s="537"/>
      <c r="Q50" s="537"/>
      <c r="R50" s="537"/>
      <c r="S50" s="537"/>
      <c r="T50" s="537"/>
      <c r="U50" s="537"/>
      <c r="V50" s="537"/>
      <c r="W50" s="537"/>
      <c r="X50" s="537"/>
      <c r="Y50" s="538"/>
      <c r="Z50" s="536">
        <f>$BU$20</f>
        <v>3</v>
      </c>
      <c r="AA50" s="537"/>
      <c r="AB50" s="537"/>
      <c r="AC50" s="537"/>
      <c r="AD50" s="537"/>
      <c r="AE50" s="537"/>
      <c r="AF50" s="537"/>
      <c r="AG50" s="537"/>
      <c r="AH50" s="537"/>
      <c r="AI50" s="537"/>
      <c r="AJ50" s="537"/>
      <c r="AK50" s="538"/>
      <c r="AL50" s="539">
        <f>$BU$28</f>
        <v>5</v>
      </c>
      <c r="AM50" s="539"/>
      <c r="AN50" s="539"/>
      <c r="AO50" s="539"/>
      <c r="AP50" s="539"/>
      <c r="AQ50" s="539"/>
      <c r="AR50" s="539">
        <f>$BU$32</f>
        <v>5</v>
      </c>
      <c r="AS50" s="539"/>
      <c r="AT50" s="539"/>
      <c r="AU50" s="539"/>
      <c r="AV50" s="539"/>
      <c r="AW50" s="539"/>
      <c r="AX50" s="539">
        <f>$BU$36</f>
        <v>5</v>
      </c>
      <c r="AY50" s="539"/>
      <c r="AZ50" s="539"/>
      <c r="BA50" s="539"/>
      <c r="BB50" s="539"/>
      <c r="BC50" s="539"/>
      <c r="BD50" s="539">
        <f>$BU$40</f>
        <v>5</v>
      </c>
      <c r="BE50" s="539"/>
      <c r="BF50" s="539"/>
      <c r="BG50" s="539"/>
      <c r="BH50" s="539"/>
      <c r="BI50" s="540"/>
    </row>
    <row r="51" spans="1:61" ht="12" customHeight="1" thickTop="1" x14ac:dyDescent="0.2"/>
    <row r="52" spans="1:61" ht="12" customHeight="1" x14ac:dyDescent="0.2"/>
    <row r="53" spans="1:61" ht="12" customHeight="1" x14ac:dyDescent="0.2"/>
    <row r="54" spans="1:61" ht="12" customHeight="1" x14ac:dyDescent="0.2"/>
    <row r="55" spans="1:61" ht="12" customHeight="1" x14ac:dyDescent="0.2"/>
    <row r="56" spans="1:61" ht="12" customHeight="1" x14ac:dyDescent="0.2"/>
    <row r="57" spans="1:61" ht="12" customHeight="1" x14ac:dyDescent="0.2"/>
    <row r="58" spans="1:61" ht="12" customHeight="1" x14ac:dyDescent="0.2"/>
    <row r="59" spans="1:61" ht="12" customHeight="1" x14ac:dyDescent="0.2"/>
    <row r="60" spans="1:61" ht="12" customHeight="1" x14ac:dyDescent="0.2"/>
    <row r="61" spans="1:61" ht="12" customHeight="1" x14ac:dyDescent="0.2"/>
    <row r="62" spans="1:61" ht="12" customHeight="1" x14ac:dyDescent="0.2"/>
    <row r="63" spans="1:61" ht="12" customHeight="1" x14ac:dyDescent="0.2"/>
    <row r="64" spans="1:61" ht="12" customHeight="1" x14ac:dyDescent="0.2"/>
    <row r="65" s="126" customFormat="1" ht="12" customHeight="1" x14ac:dyDescent="0.2"/>
    <row r="66" s="126" customFormat="1" ht="12" customHeight="1" x14ac:dyDescent="0.2"/>
    <row r="67" s="126" customFormat="1" ht="12" customHeight="1" x14ac:dyDescent="0.2"/>
    <row r="68" s="126" customFormat="1" ht="12" customHeight="1" x14ac:dyDescent="0.2"/>
    <row r="69" s="126" customFormat="1" ht="12" customHeight="1" x14ac:dyDescent="0.2"/>
    <row r="70" s="126" customFormat="1" ht="12" customHeight="1" x14ac:dyDescent="0.2"/>
    <row r="71" s="126" customFormat="1" ht="12" customHeight="1" x14ac:dyDescent="0.2"/>
    <row r="72" s="126" customFormat="1" ht="12" customHeight="1" x14ac:dyDescent="0.2"/>
    <row r="73" s="126" customFormat="1" ht="12" customHeight="1" x14ac:dyDescent="0.2"/>
    <row r="74" s="126" customFormat="1" ht="12" customHeight="1" x14ac:dyDescent="0.2"/>
    <row r="75" s="126" customFormat="1" ht="12" customHeight="1" x14ac:dyDescent="0.2"/>
    <row r="76" s="126" customFormat="1" ht="12" customHeight="1" x14ac:dyDescent="0.2"/>
    <row r="77" s="126" customFormat="1" ht="12" customHeight="1" x14ac:dyDescent="0.2"/>
    <row r="78" s="126" customFormat="1" ht="12" customHeight="1" x14ac:dyDescent="0.2"/>
    <row r="79" s="126" customFormat="1" ht="12" customHeight="1" x14ac:dyDescent="0.2"/>
    <row r="80" s="126" customFormat="1" ht="12" customHeight="1" x14ac:dyDescent="0.2"/>
    <row r="81" s="126" customFormat="1" ht="12" customHeight="1" x14ac:dyDescent="0.2"/>
    <row r="82" s="126" customFormat="1" ht="12" customHeight="1" x14ac:dyDescent="0.2"/>
    <row r="83" s="126" customFormat="1" ht="12" customHeight="1" x14ac:dyDescent="0.2"/>
    <row r="84" s="126" customFormat="1" ht="12" customHeight="1" x14ac:dyDescent="0.2"/>
    <row r="85" s="126" customFormat="1" ht="12" customHeight="1" x14ac:dyDescent="0.2"/>
    <row r="86" s="126" customFormat="1" ht="12" customHeight="1" x14ac:dyDescent="0.2"/>
    <row r="87" s="126" customFormat="1" ht="12" customHeight="1" x14ac:dyDescent="0.2"/>
    <row r="88" s="126" customFormat="1" ht="12" customHeight="1" x14ac:dyDescent="0.2"/>
    <row r="111" spans="58:58" x14ac:dyDescent="0.2">
      <c r="BF111" s="228"/>
    </row>
  </sheetData>
  <mergeCells count="269">
    <mergeCell ref="Z49:AK49"/>
    <mergeCell ref="Z50:AK50"/>
    <mergeCell ref="AX50:BC50"/>
    <mergeCell ref="BD50:BI50"/>
    <mergeCell ref="B3:M3"/>
    <mergeCell ref="N3:Y3"/>
    <mergeCell ref="Z3:AK3"/>
    <mergeCell ref="B49:M49"/>
    <mergeCell ref="B50:M50"/>
    <mergeCell ref="N49:Y49"/>
    <mergeCell ref="N50:Y50"/>
    <mergeCell ref="AX49:BC49"/>
    <mergeCell ref="BD49:BI49"/>
    <mergeCell ref="AL50:AQ50"/>
    <mergeCell ref="AR50:AW50"/>
    <mergeCell ref="N36:N39"/>
    <mergeCell ref="T36:T39"/>
    <mergeCell ref="Z36:Z39"/>
    <mergeCell ref="AF36:AF39"/>
    <mergeCell ref="N28:N31"/>
    <mergeCell ref="T28:T31"/>
    <mergeCell ref="Z28:Z31"/>
    <mergeCell ref="AF28:AF31"/>
    <mergeCell ref="N20:N23"/>
    <mergeCell ref="BJ44:BK44"/>
    <mergeCell ref="BL44:BN44"/>
    <mergeCell ref="AL49:AQ49"/>
    <mergeCell ref="AR49:AW49"/>
    <mergeCell ref="BQ40:BQ43"/>
    <mergeCell ref="BR40:BR43"/>
    <mergeCell ref="BS40:BS43"/>
    <mergeCell ref="BT40:BT43"/>
    <mergeCell ref="BU40:BU43"/>
    <mergeCell ref="A41:A43"/>
    <mergeCell ref="BK40:BK43"/>
    <mergeCell ref="BL40:BL43"/>
    <mergeCell ref="BM40:BM43"/>
    <mergeCell ref="BN40:BN43"/>
    <mergeCell ref="BO40:BO43"/>
    <mergeCell ref="BP40:BP43"/>
    <mergeCell ref="AF40:AF43"/>
    <mergeCell ref="AL40:AL43"/>
    <mergeCell ref="AR40:AR43"/>
    <mergeCell ref="AX40:AX43"/>
    <mergeCell ref="BD40:BD43"/>
    <mergeCell ref="BJ40:BJ43"/>
    <mergeCell ref="BR36:BR39"/>
    <mergeCell ref="BS36:BS39"/>
    <mergeCell ref="BT36:BT39"/>
    <mergeCell ref="BU36:BU39"/>
    <mergeCell ref="A37:A39"/>
    <mergeCell ref="B40:B43"/>
    <mergeCell ref="H40:H43"/>
    <mergeCell ref="N40:N43"/>
    <mergeCell ref="T40:T43"/>
    <mergeCell ref="Z40:Z43"/>
    <mergeCell ref="BL36:BL39"/>
    <mergeCell ref="BM36:BM39"/>
    <mergeCell ref="BN36:BN39"/>
    <mergeCell ref="BO36:BO39"/>
    <mergeCell ref="BP36:BP39"/>
    <mergeCell ref="BQ36:BQ39"/>
    <mergeCell ref="AL36:AL39"/>
    <mergeCell ref="AR36:AR39"/>
    <mergeCell ref="AX36:AX39"/>
    <mergeCell ref="BD36:BD39"/>
    <mergeCell ref="BJ36:BJ39"/>
    <mergeCell ref="BK36:BK39"/>
    <mergeCell ref="B36:B39"/>
    <mergeCell ref="H36:H39"/>
    <mergeCell ref="BQ32:BQ35"/>
    <mergeCell ref="BR32:BR35"/>
    <mergeCell ref="BS32:BS35"/>
    <mergeCell ref="BT32:BT35"/>
    <mergeCell ref="BU32:BU35"/>
    <mergeCell ref="A33:A35"/>
    <mergeCell ref="BK32:BK35"/>
    <mergeCell ref="BL32:BL35"/>
    <mergeCell ref="BM32:BM35"/>
    <mergeCell ref="BN32:BN35"/>
    <mergeCell ref="BO32:BO35"/>
    <mergeCell ref="BP32:BP35"/>
    <mergeCell ref="AF32:AF35"/>
    <mergeCell ref="AL32:AL35"/>
    <mergeCell ref="AR32:AR35"/>
    <mergeCell ref="AX32:AX35"/>
    <mergeCell ref="BD32:BD35"/>
    <mergeCell ref="BJ32:BJ35"/>
    <mergeCell ref="BR28:BR31"/>
    <mergeCell ref="BS28:BS31"/>
    <mergeCell ref="BT28:BT31"/>
    <mergeCell ref="BU28:BU31"/>
    <mergeCell ref="A29:A31"/>
    <mergeCell ref="B32:B35"/>
    <mergeCell ref="H32:H35"/>
    <mergeCell ref="N32:N35"/>
    <mergeCell ref="T32:T35"/>
    <mergeCell ref="Z32:Z35"/>
    <mergeCell ref="BL28:BL31"/>
    <mergeCell ref="BM28:BM31"/>
    <mergeCell ref="BN28:BN31"/>
    <mergeCell ref="BO28:BO31"/>
    <mergeCell ref="BP28:BP31"/>
    <mergeCell ref="BQ28:BQ31"/>
    <mergeCell ref="AL28:AQ31"/>
    <mergeCell ref="AR28:AR31"/>
    <mergeCell ref="AX28:AX31"/>
    <mergeCell ref="BD28:BD31"/>
    <mergeCell ref="BJ28:BJ31"/>
    <mergeCell ref="BK28:BK31"/>
    <mergeCell ref="B28:B31"/>
    <mergeCell ref="H28:H31"/>
    <mergeCell ref="BT24:BT27"/>
    <mergeCell ref="BU24:BU27"/>
    <mergeCell ref="A25:A27"/>
    <mergeCell ref="BK24:BK27"/>
    <mergeCell ref="BL24:BL27"/>
    <mergeCell ref="BM24:BM27"/>
    <mergeCell ref="BN24:BN27"/>
    <mergeCell ref="BO24:BO27"/>
    <mergeCell ref="BP24:BP27"/>
    <mergeCell ref="AF24:AK27"/>
    <mergeCell ref="AL24:AL27"/>
    <mergeCell ref="AR24:AR27"/>
    <mergeCell ref="AX24:AX27"/>
    <mergeCell ref="BD24:BD27"/>
    <mergeCell ref="BJ24:BJ27"/>
    <mergeCell ref="BU20:BU23"/>
    <mergeCell ref="A21:A23"/>
    <mergeCell ref="B24:B27"/>
    <mergeCell ref="H24:H27"/>
    <mergeCell ref="N24:N27"/>
    <mergeCell ref="T24:T27"/>
    <mergeCell ref="Z24:Z27"/>
    <mergeCell ref="BL20:BL23"/>
    <mergeCell ref="BM20:BM23"/>
    <mergeCell ref="BN20:BN23"/>
    <mergeCell ref="BO20:BO23"/>
    <mergeCell ref="BP20:BP23"/>
    <mergeCell ref="BQ20:BQ23"/>
    <mergeCell ref="AL20:AL23"/>
    <mergeCell ref="AR20:AR23"/>
    <mergeCell ref="AX20:AX23"/>
    <mergeCell ref="BD20:BD23"/>
    <mergeCell ref="BJ20:BJ23"/>
    <mergeCell ref="BK20:BK23"/>
    <mergeCell ref="B20:B23"/>
    <mergeCell ref="H20:H23"/>
    <mergeCell ref="BQ24:BQ27"/>
    <mergeCell ref="BR24:BR27"/>
    <mergeCell ref="BS24:BS27"/>
    <mergeCell ref="T20:T23"/>
    <mergeCell ref="Z20:AE23"/>
    <mergeCell ref="AF20:AF23"/>
    <mergeCell ref="BQ16:BQ19"/>
    <mergeCell ref="BR16:BR19"/>
    <mergeCell ref="BS16:BS19"/>
    <mergeCell ref="BT16:BT19"/>
    <mergeCell ref="BU16:BU19"/>
    <mergeCell ref="A17:A19"/>
    <mergeCell ref="BK16:BK19"/>
    <mergeCell ref="BL16:BL19"/>
    <mergeCell ref="BM16:BM19"/>
    <mergeCell ref="BN16:BN19"/>
    <mergeCell ref="BO16:BO19"/>
    <mergeCell ref="BP16:BP19"/>
    <mergeCell ref="AF16:AF19"/>
    <mergeCell ref="AL16:AL19"/>
    <mergeCell ref="AR16:AR19"/>
    <mergeCell ref="AX16:AX19"/>
    <mergeCell ref="BD16:BD19"/>
    <mergeCell ref="BJ16:BJ19"/>
    <mergeCell ref="BR20:BR23"/>
    <mergeCell ref="BS20:BS23"/>
    <mergeCell ref="BT20:BT23"/>
    <mergeCell ref="B16:B19"/>
    <mergeCell ref="H16:H19"/>
    <mergeCell ref="N16:N19"/>
    <mergeCell ref="T16:Y19"/>
    <mergeCell ref="Z16:Z19"/>
    <mergeCell ref="BL12:BL15"/>
    <mergeCell ref="BM12:BM15"/>
    <mergeCell ref="BN12:BN15"/>
    <mergeCell ref="AL12:AL15"/>
    <mergeCell ref="AR12:AR15"/>
    <mergeCell ref="AX12:AX15"/>
    <mergeCell ref="BD12:BD15"/>
    <mergeCell ref="BJ12:BJ15"/>
    <mergeCell ref="BK12:BK15"/>
    <mergeCell ref="B12:B15"/>
    <mergeCell ref="H12:H15"/>
    <mergeCell ref="N12:S15"/>
    <mergeCell ref="T12:T15"/>
    <mergeCell ref="Z12:Z15"/>
    <mergeCell ref="AF12:AF15"/>
    <mergeCell ref="BR8:BR11"/>
    <mergeCell ref="BS8:BS11"/>
    <mergeCell ref="BT8:BT11"/>
    <mergeCell ref="BU8:BU11"/>
    <mergeCell ref="BR12:BR15"/>
    <mergeCell ref="BS12:BS15"/>
    <mergeCell ref="BT12:BT15"/>
    <mergeCell ref="BU12:BU15"/>
    <mergeCell ref="A13:A15"/>
    <mergeCell ref="BO12:BO15"/>
    <mergeCell ref="BP12:BP15"/>
    <mergeCell ref="BQ12:BQ15"/>
    <mergeCell ref="A9:A11"/>
    <mergeCell ref="BK8:BK11"/>
    <mergeCell ref="BL8:BL11"/>
    <mergeCell ref="BM8:BM11"/>
    <mergeCell ref="BN8:BN11"/>
    <mergeCell ref="BO8:BO11"/>
    <mergeCell ref="BP8:BP11"/>
    <mergeCell ref="AF8:AF11"/>
    <mergeCell ref="AL8:AL11"/>
    <mergeCell ref="AR8:AR11"/>
    <mergeCell ref="AX8:AX11"/>
    <mergeCell ref="BD8:BD11"/>
    <mergeCell ref="BJ8:BJ11"/>
    <mergeCell ref="BQ8:BQ11"/>
    <mergeCell ref="BR4:BR7"/>
    <mergeCell ref="BS4:BS7"/>
    <mergeCell ref="BT4:BT7"/>
    <mergeCell ref="BU4:BU7"/>
    <mergeCell ref="A5:A7"/>
    <mergeCell ref="B8:B11"/>
    <mergeCell ref="H8:M11"/>
    <mergeCell ref="N8:N11"/>
    <mergeCell ref="T8:T11"/>
    <mergeCell ref="Z8:Z11"/>
    <mergeCell ref="BL4:BL7"/>
    <mergeCell ref="BM4:BM7"/>
    <mergeCell ref="BN4:BN7"/>
    <mergeCell ref="BO4:BO7"/>
    <mergeCell ref="BP4:BP7"/>
    <mergeCell ref="BQ4:BQ7"/>
    <mergeCell ref="AL4:AL7"/>
    <mergeCell ref="AR4:AR7"/>
    <mergeCell ref="AX4:AX7"/>
    <mergeCell ref="BD4:BD7"/>
    <mergeCell ref="BJ4:BJ7"/>
    <mergeCell ref="BK4:BK7"/>
    <mergeCell ref="B4:G7"/>
    <mergeCell ref="N4:N7"/>
    <mergeCell ref="B1:G1"/>
    <mergeCell ref="B2:M2"/>
    <mergeCell ref="N2:Y2"/>
    <mergeCell ref="Z2:AK2"/>
    <mergeCell ref="T4:T7"/>
    <mergeCell ref="Z4:Z7"/>
    <mergeCell ref="AF4:AF7"/>
    <mergeCell ref="BT2:BT3"/>
    <mergeCell ref="BU2:BU3"/>
    <mergeCell ref="AL3:AQ3"/>
    <mergeCell ref="AR3:AW3"/>
    <mergeCell ref="BM2:BM3"/>
    <mergeCell ref="BN2:BN3"/>
    <mergeCell ref="BP2:BP3"/>
    <mergeCell ref="BQ2:BQ3"/>
    <mergeCell ref="BR2:BR3"/>
    <mergeCell ref="BS2:BS3"/>
    <mergeCell ref="AL2:AQ2"/>
    <mergeCell ref="AR2:AW2"/>
    <mergeCell ref="AX2:BC2"/>
    <mergeCell ref="BD2:BI2"/>
    <mergeCell ref="BJ2:BL3"/>
    <mergeCell ref="AX3:BC3"/>
    <mergeCell ref="BD3:BI3"/>
  </mergeCells>
  <phoneticPr fontId="1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D13"/>
  <sheetViews>
    <sheetView workbookViewId="0">
      <selection activeCell="J7" sqref="J7"/>
    </sheetView>
  </sheetViews>
  <sheetFormatPr defaultColWidth="9" defaultRowHeight="13.2" x14ac:dyDescent="0.2"/>
  <cols>
    <col min="3" max="4" width="23.109375" customWidth="1"/>
  </cols>
  <sheetData>
    <row r="1" spans="1:4" ht="21" customHeight="1" x14ac:dyDescent="0.25">
      <c r="B1" s="545" t="s">
        <v>133</v>
      </c>
      <c r="C1" s="545"/>
      <c r="D1" s="545"/>
    </row>
    <row r="2" spans="1:4" ht="21" customHeight="1" x14ac:dyDescent="0.2"/>
    <row r="3" spans="1:4" ht="21" customHeight="1" x14ac:dyDescent="0.2">
      <c r="A3" s="542"/>
      <c r="B3" s="546" t="s">
        <v>123</v>
      </c>
      <c r="C3" s="543" t="s">
        <v>134</v>
      </c>
      <c r="D3" s="543"/>
    </row>
    <row r="4" spans="1:4" ht="21" customHeight="1" x14ac:dyDescent="0.2">
      <c r="A4" s="542"/>
      <c r="B4" s="546" t="s">
        <v>123</v>
      </c>
      <c r="C4" s="543" t="s">
        <v>135</v>
      </c>
      <c r="D4" s="543"/>
    </row>
    <row r="5" spans="1:4" ht="21" customHeight="1" x14ac:dyDescent="0.2"/>
    <row r="6" spans="1:4" ht="21" customHeight="1" x14ac:dyDescent="0.2">
      <c r="B6" s="107"/>
      <c r="C6" s="544" t="s">
        <v>131</v>
      </c>
      <c r="D6" s="544" t="s">
        <v>35</v>
      </c>
    </row>
    <row r="7" spans="1:4" ht="21" customHeight="1" x14ac:dyDescent="0.2">
      <c r="B7" s="544" t="s">
        <v>124</v>
      </c>
      <c r="C7" s="107" t="s">
        <v>130</v>
      </c>
      <c r="D7" s="544" t="s">
        <v>55</v>
      </c>
    </row>
    <row r="8" spans="1:4" ht="21" customHeight="1" x14ac:dyDescent="0.2">
      <c r="B8" s="544" t="s">
        <v>125</v>
      </c>
      <c r="C8" s="544" t="s">
        <v>45</v>
      </c>
      <c r="D8" s="544" t="s">
        <v>43</v>
      </c>
    </row>
    <row r="9" spans="1:4" ht="21" customHeight="1" x14ac:dyDescent="0.2">
      <c r="B9" s="544" t="s">
        <v>126</v>
      </c>
      <c r="C9" s="544" t="s">
        <v>39</v>
      </c>
      <c r="D9" s="544" t="s">
        <v>50</v>
      </c>
    </row>
    <row r="10" spans="1:4" ht="21" customHeight="1" x14ac:dyDescent="0.2">
      <c r="B10" s="544" t="s">
        <v>127</v>
      </c>
      <c r="C10" s="544" t="s">
        <v>71</v>
      </c>
      <c r="D10" s="544" t="s">
        <v>70</v>
      </c>
    </row>
    <row r="11" spans="1:4" ht="21" customHeight="1" x14ac:dyDescent="0.2">
      <c r="B11" s="544" t="s">
        <v>128</v>
      </c>
      <c r="C11" s="544" t="s">
        <v>53</v>
      </c>
      <c r="D11" s="544" t="s">
        <v>75</v>
      </c>
    </row>
    <row r="12" spans="1:4" ht="21" customHeight="1" x14ac:dyDescent="0.2">
      <c r="B12" s="544" t="s">
        <v>129</v>
      </c>
      <c r="C12" s="544" t="s">
        <v>108</v>
      </c>
      <c r="D12" s="544" t="s">
        <v>54</v>
      </c>
    </row>
    <row r="13" spans="1:4" ht="21" customHeight="1" x14ac:dyDescent="0.2">
      <c r="B13" s="544" t="s">
        <v>132</v>
      </c>
      <c r="C13" s="544" t="s">
        <v>112</v>
      </c>
      <c r="D13" s="544" t="s">
        <v>111</v>
      </c>
    </row>
  </sheetData>
  <mergeCells count="1">
    <mergeCell ref="B1:D1"/>
  </mergeCells>
  <phoneticPr fontId="13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１コート⑥8.1.25</vt:lpstr>
      <vt:lpstr>２コート⑥8.1.25</vt:lpstr>
      <vt:lpstr>３コート⑥8.1.25</vt:lpstr>
      <vt:lpstr>４コート⑥8.1.25</vt:lpstr>
      <vt:lpstr>５コート⑦8.1.25</vt:lpstr>
      <vt:lpstr>６コート④8.1.25</vt:lpstr>
      <vt:lpstr>７コート③8.1.25</vt:lpstr>
      <vt:lpstr>成績表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市川和代</dc:creator>
  <cp:lastModifiedBy>智博 鈴木</cp:lastModifiedBy>
  <cp:lastPrinted>2026-01-17T10:26:20Z</cp:lastPrinted>
  <dcterms:created xsi:type="dcterms:W3CDTF">2006-09-16T00:00:00Z</dcterms:created>
  <dcterms:modified xsi:type="dcterms:W3CDTF">2026-01-25T10:25:04Z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