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 tabRatio="597"/>
  </bookViews>
  <sheets>
    <sheet name="１コ―ト" sheetId="126" r:id="rId1"/>
    <sheet name="2コート" sheetId="127" r:id="rId2"/>
    <sheet name="3コート" sheetId="128" r:id="rId3"/>
    <sheet name="4コート" sheetId="129" r:id="rId4"/>
    <sheet name="5コート" sheetId="130" r:id="rId5"/>
    <sheet name="6コート" sheetId="131" r:id="rId6"/>
    <sheet name="7コート" sheetId="132" r:id="rId7"/>
    <sheet name="8コート" sheetId="136" r:id="rId8"/>
    <sheet name="9コート" sheetId="134" r:id="rId9"/>
    <sheet name="10コート" sheetId="135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49" i="136" l="1"/>
  <c r="AX49" i="136"/>
  <c r="AR49" i="136"/>
  <c r="AL49" i="136"/>
  <c r="AF49" i="136"/>
  <c r="Z49" i="136"/>
  <c r="T49" i="136"/>
  <c r="N49" i="136"/>
  <c r="H49" i="136"/>
  <c r="B49" i="136"/>
  <c r="A49" i="136"/>
  <c r="BB43" i="136"/>
  <c r="AZ43" i="136"/>
  <c r="AV43" i="136"/>
  <c r="AT43" i="136"/>
  <c r="AP43" i="136"/>
  <c r="AN43" i="136"/>
  <c r="AJ43" i="136"/>
  <c r="AH43" i="136"/>
  <c r="AD43" i="136"/>
  <c r="AB43" i="136"/>
  <c r="X43" i="136"/>
  <c r="V43" i="136"/>
  <c r="R43" i="136"/>
  <c r="P43" i="136"/>
  <c r="L43" i="136"/>
  <c r="J43" i="136"/>
  <c r="F43" i="136"/>
  <c r="D43" i="136"/>
  <c r="BB42" i="136"/>
  <c r="AZ42" i="136"/>
  <c r="AV42" i="136"/>
  <c r="AT42" i="136"/>
  <c r="AP42" i="136"/>
  <c r="AN42" i="136"/>
  <c r="AJ42" i="136"/>
  <c r="AH42" i="136"/>
  <c r="AD42" i="136"/>
  <c r="AB42" i="136"/>
  <c r="X42" i="136"/>
  <c r="V42" i="136"/>
  <c r="R42" i="136"/>
  <c r="P42" i="136"/>
  <c r="L42" i="136"/>
  <c r="J42" i="136"/>
  <c r="F42" i="136"/>
  <c r="D42" i="136"/>
  <c r="BB41" i="136"/>
  <c r="AZ41" i="136"/>
  <c r="AV41" i="136"/>
  <c r="AT41" i="136"/>
  <c r="AP41" i="136"/>
  <c r="AN41" i="136"/>
  <c r="AJ41" i="136"/>
  <c r="AH41" i="136"/>
  <c r="AD41" i="136"/>
  <c r="AB41" i="136"/>
  <c r="X41" i="136"/>
  <c r="V41" i="136"/>
  <c r="R41" i="136"/>
  <c r="P41" i="136"/>
  <c r="L41" i="136"/>
  <c r="J41" i="136"/>
  <c r="F41" i="136"/>
  <c r="BS40" i="136" s="1"/>
  <c r="D41" i="136"/>
  <c r="A41" i="136"/>
  <c r="BR40" i="136"/>
  <c r="BX40" i="136" s="1"/>
  <c r="AX40" i="136"/>
  <c r="AR40" i="136"/>
  <c r="AL40" i="136"/>
  <c r="AJ40" i="136"/>
  <c r="AF40" i="136"/>
  <c r="Z40" i="136"/>
  <c r="T40" i="136"/>
  <c r="N40" i="136"/>
  <c r="L40" i="136"/>
  <c r="H40" i="136"/>
  <c r="B40" i="136"/>
  <c r="A40" i="136"/>
  <c r="BI39" i="136"/>
  <c r="AY43" i="136" s="1"/>
  <c r="BE39" i="136"/>
  <c r="BC43" i="136" s="1"/>
  <c r="AV39" i="136"/>
  <c r="AT39" i="136"/>
  <c r="AP39" i="136"/>
  <c r="AN39" i="136"/>
  <c r="AJ39" i="136"/>
  <c r="AH39" i="136"/>
  <c r="AD39" i="136"/>
  <c r="AB39" i="136"/>
  <c r="X39" i="136"/>
  <c r="V39" i="136"/>
  <c r="R39" i="136"/>
  <c r="P39" i="136"/>
  <c r="L39" i="136"/>
  <c r="J39" i="136"/>
  <c r="F39" i="136"/>
  <c r="D39" i="136"/>
  <c r="BI38" i="136"/>
  <c r="AY42" i="136" s="1"/>
  <c r="BE38" i="136"/>
  <c r="BC42" i="136" s="1"/>
  <c r="AV38" i="136"/>
  <c r="AT38" i="136"/>
  <c r="AP38" i="136"/>
  <c r="AN38" i="136"/>
  <c r="AJ38" i="136"/>
  <c r="AH38" i="136"/>
  <c r="AD38" i="136"/>
  <c r="AB38" i="136"/>
  <c r="X38" i="136"/>
  <c r="V38" i="136"/>
  <c r="R38" i="136"/>
  <c r="P38" i="136"/>
  <c r="L38" i="136"/>
  <c r="J38" i="136"/>
  <c r="F38" i="136"/>
  <c r="D38" i="136"/>
  <c r="BI37" i="136"/>
  <c r="AY41" i="136" s="1"/>
  <c r="BE37" i="136"/>
  <c r="BC41" i="136" s="1"/>
  <c r="AV37" i="136"/>
  <c r="AT37" i="136"/>
  <c r="AP37" i="136"/>
  <c r="AN37" i="136"/>
  <c r="AJ37" i="136"/>
  <c r="AH37" i="136"/>
  <c r="AD37" i="136"/>
  <c r="AB37" i="136"/>
  <c r="X37" i="136"/>
  <c r="V37" i="136"/>
  <c r="R37" i="136"/>
  <c r="P37" i="136"/>
  <c r="L37" i="136"/>
  <c r="J37" i="136"/>
  <c r="F37" i="136"/>
  <c r="D37" i="136"/>
  <c r="A37" i="136"/>
  <c r="BS36" i="136"/>
  <c r="BH36" i="136"/>
  <c r="AZ40" i="136" s="1"/>
  <c r="BE36" i="136"/>
  <c r="BB40" i="136" s="1"/>
  <c r="AR36" i="136"/>
  <c r="AN36" i="136"/>
  <c r="AL36" i="136"/>
  <c r="AF36" i="136"/>
  <c r="Z36" i="136"/>
  <c r="T36" i="136"/>
  <c r="P36" i="136"/>
  <c r="N36" i="136"/>
  <c r="J36" i="136"/>
  <c r="H36" i="136"/>
  <c r="F36" i="136"/>
  <c r="B36" i="136"/>
  <c r="A36" i="136"/>
  <c r="BI35" i="136"/>
  <c r="AS43" i="136" s="1"/>
  <c r="BE35" i="136"/>
  <c r="AW43" i="136" s="1"/>
  <c r="BC35" i="136"/>
  <c r="AS39" i="136" s="1"/>
  <c r="AY35" i="136"/>
  <c r="AW39" i="136" s="1"/>
  <c r="AP35" i="136"/>
  <c r="AN35" i="136"/>
  <c r="BR32" i="136" s="1"/>
  <c r="BX32" i="136" s="1"/>
  <c r="AJ35" i="136"/>
  <c r="AH35" i="136"/>
  <c r="AD35" i="136"/>
  <c r="AB35" i="136"/>
  <c r="X35" i="136"/>
  <c r="V35" i="136"/>
  <c r="R35" i="136"/>
  <c r="P35" i="136"/>
  <c r="L35" i="136"/>
  <c r="J35" i="136"/>
  <c r="F35" i="136"/>
  <c r="D35" i="136"/>
  <c r="BI34" i="136"/>
  <c r="AS42" i="136" s="1"/>
  <c r="BE34" i="136"/>
  <c r="AW42" i="136" s="1"/>
  <c r="BC34" i="136"/>
  <c r="AS38" i="136" s="1"/>
  <c r="AY34" i="136"/>
  <c r="AW38" i="136" s="1"/>
  <c r="AP34" i="136"/>
  <c r="AN34" i="136"/>
  <c r="AJ34" i="136"/>
  <c r="AH34" i="136"/>
  <c r="AD34" i="136"/>
  <c r="AB34" i="136"/>
  <c r="X34" i="136"/>
  <c r="V34" i="136"/>
  <c r="R34" i="136"/>
  <c r="P34" i="136"/>
  <c r="L34" i="136"/>
  <c r="J34" i="136"/>
  <c r="F34" i="136"/>
  <c r="D34" i="136"/>
  <c r="BI33" i="136"/>
  <c r="AS41" i="136" s="1"/>
  <c r="BE33" i="136"/>
  <c r="AW41" i="136" s="1"/>
  <c r="BC33" i="136"/>
  <c r="AS37" i="136" s="1"/>
  <c r="AY33" i="136"/>
  <c r="AW37" i="136" s="1"/>
  <c r="AP33" i="136"/>
  <c r="AN33" i="136"/>
  <c r="AJ33" i="136"/>
  <c r="AH33" i="136"/>
  <c r="AD33" i="136"/>
  <c r="AB33" i="136"/>
  <c r="X33" i="136"/>
  <c r="V33" i="136"/>
  <c r="R33" i="136"/>
  <c r="P33" i="136"/>
  <c r="L33" i="136"/>
  <c r="J33" i="136"/>
  <c r="F33" i="136"/>
  <c r="D33" i="136"/>
  <c r="A33" i="136"/>
  <c r="BH32" i="136"/>
  <c r="AT40" i="136" s="1"/>
  <c r="BE32" i="136"/>
  <c r="AV40" i="136" s="1"/>
  <c r="BB32" i="136"/>
  <c r="AT36" i="136" s="1"/>
  <c r="AY32" i="136"/>
  <c r="AV36" i="136" s="1"/>
  <c r="AP32" i="136"/>
  <c r="AL32" i="136"/>
  <c r="AF32" i="136"/>
  <c r="Z32" i="136"/>
  <c r="T32" i="136"/>
  <c r="N32" i="136"/>
  <c r="H32" i="136"/>
  <c r="B32" i="136"/>
  <c r="A32" i="136"/>
  <c r="BI31" i="136"/>
  <c r="AM43" i="136" s="1"/>
  <c r="BE31" i="136"/>
  <c r="AQ43" i="136" s="1"/>
  <c r="BC31" i="136"/>
  <c r="AM39" i="136" s="1"/>
  <c r="AY31" i="136"/>
  <c r="AQ39" i="136" s="1"/>
  <c r="AW31" i="136"/>
  <c r="AM35" i="136" s="1"/>
  <c r="AS31" i="136"/>
  <c r="AQ35" i="136" s="1"/>
  <c r="AJ31" i="136"/>
  <c r="AH31" i="136"/>
  <c r="AD31" i="136"/>
  <c r="AB31" i="136"/>
  <c r="X31" i="136"/>
  <c r="V31" i="136"/>
  <c r="R31" i="136"/>
  <c r="P31" i="136"/>
  <c r="L31" i="136"/>
  <c r="J31" i="136"/>
  <c r="F31" i="136"/>
  <c r="D31" i="136"/>
  <c r="BI30" i="136"/>
  <c r="AM42" i="136" s="1"/>
  <c r="BE30" i="136"/>
  <c r="AQ42" i="136" s="1"/>
  <c r="BC30" i="136"/>
  <c r="AM38" i="136" s="1"/>
  <c r="AY30" i="136"/>
  <c r="AQ38" i="136" s="1"/>
  <c r="AW30" i="136"/>
  <c r="AM34" i="136" s="1"/>
  <c r="AS30" i="136"/>
  <c r="AQ34" i="136" s="1"/>
  <c r="AJ30" i="136"/>
  <c r="AH30" i="136"/>
  <c r="AD30" i="136"/>
  <c r="AB30" i="136"/>
  <c r="X30" i="136"/>
  <c r="V30" i="136"/>
  <c r="R30" i="136"/>
  <c r="P30" i="136"/>
  <c r="L30" i="136"/>
  <c r="J30" i="136"/>
  <c r="F30" i="136"/>
  <c r="D30" i="136"/>
  <c r="BI29" i="136"/>
  <c r="AM41" i="136" s="1"/>
  <c r="BE29" i="136"/>
  <c r="AQ41" i="136" s="1"/>
  <c r="BC29" i="136"/>
  <c r="AM37" i="136" s="1"/>
  <c r="AY29" i="136"/>
  <c r="AQ37" i="136" s="1"/>
  <c r="AW29" i="136"/>
  <c r="AM33" i="136" s="1"/>
  <c r="AS29" i="136"/>
  <c r="AQ33" i="136" s="1"/>
  <c r="AJ29" i="136"/>
  <c r="AH29" i="136"/>
  <c r="AD29" i="136"/>
  <c r="AB29" i="136"/>
  <c r="X29" i="136"/>
  <c r="V29" i="136"/>
  <c r="R29" i="136"/>
  <c r="P29" i="136"/>
  <c r="L29" i="136"/>
  <c r="J29" i="136"/>
  <c r="F29" i="136"/>
  <c r="D29" i="136"/>
  <c r="A29" i="136"/>
  <c r="BH28" i="136"/>
  <c r="AN40" i="136" s="1"/>
  <c r="BE28" i="136"/>
  <c r="AP40" i="136" s="1"/>
  <c r="BB28" i="136"/>
  <c r="AY28" i="136"/>
  <c r="AP36" i="136" s="1"/>
  <c r="AV28" i="136"/>
  <c r="AN32" i="136" s="1"/>
  <c r="AS28" i="136"/>
  <c r="AF28" i="136"/>
  <c r="T28" i="136"/>
  <c r="N28" i="136"/>
  <c r="H28" i="136"/>
  <c r="B28" i="136"/>
  <c r="A28" i="136"/>
  <c r="BI27" i="136"/>
  <c r="AG43" i="136" s="1"/>
  <c r="BE27" i="136"/>
  <c r="AK43" i="136" s="1"/>
  <c r="BC27" i="136"/>
  <c r="AG39" i="136" s="1"/>
  <c r="AY27" i="136"/>
  <c r="AK39" i="136" s="1"/>
  <c r="AW27" i="136"/>
  <c r="AG35" i="136" s="1"/>
  <c r="AS27" i="136"/>
  <c r="AK35" i="136" s="1"/>
  <c r="AQ27" i="136"/>
  <c r="AG31" i="136" s="1"/>
  <c r="AM27" i="136"/>
  <c r="AK31" i="136" s="1"/>
  <c r="AD27" i="136"/>
  <c r="AB27" i="136"/>
  <c r="X27" i="136"/>
  <c r="V27" i="136"/>
  <c r="R27" i="136"/>
  <c r="P27" i="136"/>
  <c r="L27" i="136"/>
  <c r="J27" i="136"/>
  <c r="F27" i="136"/>
  <c r="D27" i="136"/>
  <c r="BI26" i="136"/>
  <c r="AG42" i="136" s="1"/>
  <c r="BE26" i="136"/>
  <c r="AK42" i="136" s="1"/>
  <c r="BC26" i="136"/>
  <c r="AG38" i="136" s="1"/>
  <c r="AY26" i="136"/>
  <c r="AK38" i="136" s="1"/>
  <c r="AW26" i="136"/>
  <c r="AG34" i="136" s="1"/>
  <c r="AS26" i="136"/>
  <c r="AK34" i="136" s="1"/>
  <c r="AQ26" i="136"/>
  <c r="AG30" i="136" s="1"/>
  <c r="AM26" i="136"/>
  <c r="AK30" i="136" s="1"/>
  <c r="AD26" i="136"/>
  <c r="AB26" i="136"/>
  <c r="X26" i="136"/>
  <c r="V26" i="136"/>
  <c r="S26" i="136"/>
  <c r="R26" i="136"/>
  <c r="P26" i="136"/>
  <c r="L26" i="136"/>
  <c r="J26" i="136"/>
  <c r="F26" i="136"/>
  <c r="D26" i="136"/>
  <c r="BI25" i="136"/>
  <c r="AG41" i="136" s="1"/>
  <c r="BE25" i="136"/>
  <c r="AK41" i="136" s="1"/>
  <c r="BC25" i="136"/>
  <c r="AG37" i="136" s="1"/>
  <c r="AY25" i="136"/>
  <c r="AK37" i="136" s="1"/>
  <c r="AW25" i="136"/>
  <c r="AG33" i="136" s="1"/>
  <c r="AS25" i="136"/>
  <c r="AK33" i="136" s="1"/>
  <c r="AQ25" i="136"/>
  <c r="AG29" i="136" s="1"/>
  <c r="AM25" i="136"/>
  <c r="AK29" i="136" s="1"/>
  <c r="AD25" i="136"/>
  <c r="AB25" i="136"/>
  <c r="X25" i="136"/>
  <c r="V25" i="136"/>
  <c r="S25" i="136"/>
  <c r="R25" i="136"/>
  <c r="P25" i="136"/>
  <c r="L25" i="136"/>
  <c r="J25" i="136"/>
  <c r="F25" i="136"/>
  <c r="D25" i="136"/>
  <c r="A25" i="136"/>
  <c r="BH24" i="136"/>
  <c r="AH40" i="136" s="1"/>
  <c r="BE24" i="136"/>
  <c r="BB24" i="136"/>
  <c r="AH36" i="136" s="1"/>
  <c r="AY24" i="136"/>
  <c r="AJ36" i="136" s="1"/>
  <c r="AV24" i="136"/>
  <c r="AH32" i="136" s="1"/>
  <c r="AS24" i="136"/>
  <c r="AJ32" i="136" s="1"/>
  <c r="AP24" i="136"/>
  <c r="AH28" i="136" s="1"/>
  <c r="Z24" i="136"/>
  <c r="T24" i="136"/>
  <c r="N24" i="136"/>
  <c r="H24" i="136"/>
  <c r="B24" i="136"/>
  <c r="A24" i="136"/>
  <c r="BI23" i="136"/>
  <c r="AA43" i="136" s="1"/>
  <c r="BE23" i="136"/>
  <c r="AE43" i="136" s="1"/>
  <c r="BC23" i="136"/>
  <c r="AA39" i="136" s="1"/>
  <c r="AY23" i="136"/>
  <c r="AE39" i="136" s="1"/>
  <c r="AW23" i="136"/>
  <c r="AA35" i="136" s="1"/>
  <c r="AS23" i="136"/>
  <c r="AE35" i="136" s="1"/>
  <c r="AQ23" i="136"/>
  <c r="AA31" i="136" s="1"/>
  <c r="AM23" i="136"/>
  <c r="AE31" i="136" s="1"/>
  <c r="AK23" i="136"/>
  <c r="AA27" i="136" s="1"/>
  <c r="AG23" i="136"/>
  <c r="AE27" i="136" s="1"/>
  <c r="X23" i="136"/>
  <c r="V23" i="136"/>
  <c r="R23" i="136"/>
  <c r="P23" i="136"/>
  <c r="L23" i="136"/>
  <c r="J23" i="136"/>
  <c r="F23" i="136"/>
  <c r="D23" i="136"/>
  <c r="BI22" i="136"/>
  <c r="AA42" i="136" s="1"/>
  <c r="BE22" i="136"/>
  <c r="AE42" i="136" s="1"/>
  <c r="BC22" i="136"/>
  <c r="AA38" i="136" s="1"/>
  <c r="AY22" i="136"/>
  <c r="AE38" i="136" s="1"/>
  <c r="AW22" i="136"/>
  <c r="AA34" i="136" s="1"/>
  <c r="AS22" i="136"/>
  <c r="AE34" i="136" s="1"/>
  <c r="AQ22" i="136"/>
  <c r="AA30" i="136" s="1"/>
  <c r="AM22" i="136"/>
  <c r="AE30" i="136" s="1"/>
  <c r="AK22" i="136"/>
  <c r="AA26" i="136" s="1"/>
  <c r="AG22" i="136"/>
  <c r="AE26" i="136" s="1"/>
  <c r="X22" i="136"/>
  <c r="V22" i="136"/>
  <c r="R22" i="136"/>
  <c r="P22" i="136"/>
  <c r="L22" i="136"/>
  <c r="J22" i="136"/>
  <c r="F22" i="136"/>
  <c r="D22" i="136"/>
  <c r="BI21" i="136"/>
  <c r="AA41" i="136" s="1"/>
  <c r="BE21" i="136"/>
  <c r="AE41" i="136" s="1"/>
  <c r="BC21" i="136"/>
  <c r="AA37" i="136" s="1"/>
  <c r="AY21" i="136"/>
  <c r="AE37" i="136" s="1"/>
  <c r="AW21" i="136"/>
  <c r="AA33" i="136" s="1"/>
  <c r="AS21" i="136"/>
  <c r="AE33" i="136" s="1"/>
  <c r="AQ21" i="136"/>
  <c r="AA29" i="136" s="1"/>
  <c r="AM21" i="136"/>
  <c r="AE29" i="136" s="1"/>
  <c r="AK21" i="136"/>
  <c r="AA25" i="136" s="1"/>
  <c r="AG21" i="136"/>
  <c r="AE25" i="136" s="1"/>
  <c r="X21" i="136"/>
  <c r="V21" i="136"/>
  <c r="R21" i="136"/>
  <c r="P21" i="136"/>
  <c r="L21" i="136"/>
  <c r="J21" i="136"/>
  <c r="F21" i="136"/>
  <c r="BS20" i="136" s="1"/>
  <c r="D21" i="136"/>
  <c r="A21" i="136"/>
  <c r="BR20" i="136"/>
  <c r="BH20" i="136"/>
  <c r="AB40" i="136" s="1"/>
  <c r="BE20" i="136"/>
  <c r="AD40" i="136" s="1"/>
  <c r="BB20" i="136"/>
  <c r="AB36" i="136" s="1"/>
  <c r="AY20" i="136"/>
  <c r="AD36" i="136" s="1"/>
  <c r="AV20" i="136"/>
  <c r="AB32" i="136" s="1"/>
  <c r="AS20" i="136"/>
  <c r="AD32" i="136" s="1"/>
  <c r="AP20" i="136"/>
  <c r="AB28" i="136" s="1"/>
  <c r="AM20" i="136"/>
  <c r="AD28" i="136" s="1"/>
  <c r="AJ20" i="136"/>
  <c r="AB24" i="136" s="1"/>
  <c r="AG20" i="136"/>
  <c r="AD24" i="136" s="1"/>
  <c r="T20" i="136"/>
  <c r="N20" i="136"/>
  <c r="H20" i="136"/>
  <c r="B20" i="136"/>
  <c r="A20" i="136"/>
  <c r="BI19" i="136"/>
  <c r="U43" i="136" s="1"/>
  <c r="BE19" i="136"/>
  <c r="Y43" i="136" s="1"/>
  <c r="BC19" i="136"/>
  <c r="U39" i="136" s="1"/>
  <c r="AY19" i="136"/>
  <c r="Y39" i="136" s="1"/>
  <c r="AW19" i="136"/>
  <c r="U35" i="136" s="1"/>
  <c r="AS19" i="136"/>
  <c r="Y35" i="136" s="1"/>
  <c r="AQ19" i="136"/>
  <c r="U31" i="136" s="1"/>
  <c r="AM19" i="136"/>
  <c r="Y31" i="136" s="1"/>
  <c r="AK19" i="136"/>
  <c r="U27" i="136" s="1"/>
  <c r="AG19" i="136"/>
  <c r="Y27" i="136" s="1"/>
  <c r="AE19" i="136"/>
  <c r="U23" i="136" s="1"/>
  <c r="AA19" i="136"/>
  <c r="Y23" i="136" s="1"/>
  <c r="R19" i="136"/>
  <c r="P19" i="136"/>
  <c r="L19" i="136"/>
  <c r="J19" i="136"/>
  <c r="F19" i="136"/>
  <c r="D19" i="136"/>
  <c r="BI18" i="136"/>
  <c r="U42" i="136" s="1"/>
  <c r="BE18" i="136"/>
  <c r="Y42" i="136" s="1"/>
  <c r="BC18" i="136"/>
  <c r="U38" i="136" s="1"/>
  <c r="AY18" i="136"/>
  <c r="Y38" i="136" s="1"/>
  <c r="AW18" i="136"/>
  <c r="U34" i="136" s="1"/>
  <c r="AS18" i="136"/>
  <c r="Y34" i="136" s="1"/>
  <c r="AQ18" i="136"/>
  <c r="U30" i="136" s="1"/>
  <c r="AM18" i="136"/>
  <c r="Y30" i="136" s="1"/>
  <c r="AK18" i="136"/>
  <c r="U26" i="136" s="1"/>
  <c r="AG18" i="136"/>
  <c r="Y26" i="136" s="1"/>
  <c r="AE18" i="136"/>
  <c r="U22" i="136" s="1"/>
  <c r="AA18" i="136"/>
  <c r="Y22" i="136" s="1"/>
  <c r="R18" i="136"/>
  <c r="P18" i="136"/>
  <c r="L18" i="136"/>
  <c r="J18" i="136"/>
  <c r="F18" i="136"/>
  <c r="D18" i="136"/>
  <c r="BI17" i="136"/>
  <c r="U41" i="136" s="1"/>
  <c r="BE17" i="136"/>
  <c r="Y41" i="136" s="1"/>
  <c r="BC17" i="136"/>
  <c r="U37" i="136" s="1"/>
  <c r="AY17" i="136"/>
  <c r="Y37" i="136" s="1"/>
  <c r="AW17" i="136"/>
  <c r="U33" i="136" s="1"/>
  <c r="AS17" i="136"/>
  <c r="Y33" i="136" s="1"/>
  <c r="AQ17" i="136"/>
  <c r="U29" i="136" s="1"/>
  <c r="AM17" i="136"/>
  <c r="Y29" i="136" s="1"/>
  <c r="AK17" i="136"/>
  <c r="U25" i="136" s="1"/>
  <c r="AG17" i="136"/>
  <c r="Y25" i="136" s="1"/>
  <c r="AE17" i="136"/>
  <c r="U21" i="136" s="1"/>
  <c r="AA17" i="136"/>
  <c r="Y21" i="136" s="1"/>
  <c r="R17" i="136"/>
  <c r="P17" i="136"/>
  <c r="L17" i="136"/>
  <c r="J17" i="136"/>
  <c r="F17" i="136"/>
  <c r="BS16" i="136" s="1"/>
  <c r="D17" i="136"/>
  <c r="A17" i="136"/>
  <c r="BR16" i="136"/>
  <c r="BH16" i="136"/>
  <c r="V40" i="136" s="1"/>
  <c r="BE16" i="136"/>
  <c r="X40" i="136" s="1"/>
  <c r="BB16" i="136"/>
  <c r="V36" i="136" s="1"/>
  <c r="AY16" i="136"/>
  <c r="X36" i="136" s="1"/>
  <c r="AV16" i="136"/>
  <c r="V32" i="136" s="1"/>
  <c r="AS16" i="136"/>
  <c r="X32" i="136" s="1"/>
  <c r="AP16" i="136"/>
  <c r="V28" i="136" s="1"/>
  <c r="AM16" i="136"/>
  <c r="X28" i="136" s="1"/>
  <c r="AJ16" i="136"/>
  <c r="V24" i="136" s="1"/>
  <c r="AG16" i="136"/>
  <c r="X24" i="136" s="1"/>
  <c r="AD16" i="136"/>
  <c r="V20" i="136" s="1"/>
  <c r="AA16" i="136"/>
  <c r="X20" i="136" s="1"/>
  <c r="N16" i="136"/>
  <c r="H16" i="136"/>
  <c r="B16" i="136"/>
  <c r="A16" i="136"/>
  <c r="BI15" i="136"/>
  <c r="O43" i="136" s="1"/>
  <c r="BE15" i="136"/>
  <c r="S43" i="136" s="1"/>
  <c r="BC15" i="136"/>
  <c r="O39" i="136" s="1"/>
  <c r="AY15" i="136"/>
  <c r="S39" i="136" s="1"/>
  <c r="AW15" i="136"/>
  <c r="O35" i="136" s="1"/>
  <c r="AS15" i="136"/>
  <c r="S35" i="136" s="1"/>
  <c r="AQ15" i="136"/>
  <c r="O31" i="136" s="1"/>
  <c r="AM15" i="136"/>
  <c r="S31" i="136" s="1"/>
  <c r="AK15" i="136"/>
  <c r="O27" i="136" s="1"/>
  <c r="AG15" i="136"/>
  <c r="S27" i="136" s="1"/>
  <c r="AE15" i="136"/>
  <c r="O23" i="136" s="1"/>
  <c r="AA15" i="136"/>
  <c r="S23" i="136" s="1"/>
  <c r="Y15" i="136"/>
  <c r="O19" i="136" s="1"/>
  <c r="U15" i="136"/>
  <c r="S19" i="136" s="1"/>
  <c r="L15" i="136"/>
  <c r="J15" i="136"/>
  <c r="F15" i="136"/>
  <c r="D15" i="136"/>
  <c r="BI14" i="136"/>
  <c r="O42" i="136" s="1"/>
  <c r="BE14" i="136"/>
  <c r="S42" i="136" s="1"/>
  <c r="BC14" i="136"/>
  <c r="O38" i="136" s="1"/>
  <c r="AY14" i="136"/>
  <c r="S38" i="136" s="1"/>
  <c r="AW14" i="136"/>
  <c r="O34" i="136" s="1"/>
  <c r="AS14" i="136"/>
  <c r="S34" i="136" s="1"/>
  <c r="AQ14" i="136"/>
  <c r="O30" i="136" s="1"/>
  <c r="AM14" i="136"/>
  <c r="S30" i="136" s="1"/>
  <c r="AK14" i="136"/>
  <c r="O26" i="136" s="1"/>
  <c r="AE14" i="136"/>
  <c r="O22" i="136" s="1"/>
  <c r="AA14" i="136"/>
  <c r="S22" i="136" s="1"/>
  <c r="Y14" i="136"/>
  <c r="O18" i="136" s="1"/>
  <c r="U14" i="136"/>
  <c r="S18" i="136" s="1"/>
  <c r="L14" i="136"/>
  <c r="J14" i="136"/>
  <c r="F14" i="136"/>
  <c r="D14" i="136"/>
  <c r="BI13" i="136"/>
  <c r="O41" i="136" s="1"/>
  <c r="BE13" i="136"/>
  <c r="S41" i="136" s="1"/>
  <c r="BC13" i="136"/>
  <c r="O37" i="136" s="1"/>
  <c r="AY13" i="136"/>
  <c r="S37" i="136" s="1"/>
  <c r="AW13" i="136"/>
  <c r="O33" i="136" s="1"/>
  <c r="AS13" i="136"/>
  <c r="S33" i="136" s="1"/>
  <c r="AQ13" i="136"/>
  <c r="O29" i="136" s="1"/>
  <c r="AM13" i="136"/>
  <c r="S29" i="136" s="1"/>
  <c r="AK13" i="136"/>
  <c r="O25" i="136" s="1"/>
  <c r="AE13" i="136"/>
  <c r="O21" i="136" s="1"/>
  <c r="AA13" i="136"/>
  <c r="S21" i="136" s="1"/>
  <c r="Y13" i="136"/>
  <c r="O17" i="136" s="1"/>
  <c r="U13" i="136"/>
  <c r="S17" i="136" s="1"/>
  <c r="L13" i="136"/>
  <c r="J13" i="136"/>
  <c r="F13" i="136"/>
  <c r="E13" i="136"/>
  <c r="D13" i="136"/>
  <c r="A13" i="136"/>
  <c r="BH12" i="136"/>
  <c r="P40" i="136" s="1"/>
  <c r="BE12" i="136"/>
  <c r="R40" i="136" s="1"/>
  <c r="BB12" i="136"/>
  <c r="AY12" i="136"/>
  <c r="R36" i="136" s="1"/>
  <c r="AV12" i="136"/>
  <c r="P32" i="136" s="1"/>
  <c r="AS12" i="136"/>
  <c r="R32" i="136" s="1"/>
  <c r="AP12" i="136"/>
  <c r="P28" i="136" s="1"/>
  <c r="AJ12" i="136"/>
  <c r="P24" i="136" s="1"/>
  <c r="AG12" i="136"/>
  <c r="R24" i="136" s="1"/>
  <c r="AD12" i="136"/>
  <c r="P20" i="136" s="1"/>
  <c r="AA12" i="136"/>
  <c r="R20" i="136" s="1"/>
  <c r="X12" i="136"/>
  <c r="P16" i="136" s="1"/>
  <c r="H12" i="136"/>
  <c r="B12" i="136"/>
  <c r="A12" i="136"/>
  <c r="BI11" i="136"/>
  <c r="I43" i="136" s="1"/>
  <c r="BE11" i="136"/>
  <c r="M43" i="136" s="1"/>
  <c r="BC11" i="136"/>
  <c r="I39" i="136" s="1"/>
  <c r="AY11" i="136"/>
  <c r="M39" i="136" s="1"/>
  <c r="AW11" i="136"/>
  <c r="I35" i="136" s="1"/>
  <c r="AS11" i="136"/>
  <c r="M35" i="136" s="1"/>
  <c r="AQ11" i="136"/>
  <c r="AM11" i="136"/>
  <c r="AK11" i="136"/>
  <c r="I27" i="136" s="1"/>
  <c r="AG11" i="136"/>
  <c r="M27" i="136" s="1"/>
  <c r="AE11" i="136"/>
  <c r="I23" i="136" s="1"/>
  <c r="AA11" i="136"/>
  <c r="M23" i="136" s="1"/>
  <c r="Y11" i="136"/>
  <c r="I19" i="136" s="1"/>
  <c r="U11" i="136"/>
  <c r="M19" i="136" s="1"/>
  <c r="S11" i="136"/>
  <c r="I15" i="136" s="1"/>
  <c r="O11" i="136"/>
  <c r="M15" i="136" s="1"/>
  <c r="F11" i="136"/>
  <c r="D11" i="136"/>
  <c r="BI10" i="136"/>
  <c r="I42" i="136" s="1"/>
  <c r="BE10" i="136"/>
  <c r="M42" i="136" s="1"/>
  <c r="BC10" i="136"/>
  <c r="I38" i="136" s="1"/>
  <c r="AY10" i="136"/>
  <c r="M38" i="136" s="1"/>
  <c r="AW10" i="136"/>
  <c r="I34" i="136" s="1"/>
  <c r="AS10" i="136"/>
  <c r="M34" i="136" s="1"/>
  <c r="AQ10" i="136"/>
  <c r="AM10" i="136"/>
  <c r="AK10" i="136"/>
  <c r="I26" i="136" s="1"/>
  <c r="AG10" i="136"/>
  <c r="M26" i="136" s="1"/>
  <c r="AE10" i="136"/>
  <c r="I22" i="136" s="1"/>
  <c r="AA10" i="136"/>
  <c r="M22" i="136" s="1"/>
  <c r="Y10" i="136"/>
  <c r="I18" i="136" s="1"/>
  <c r="U10" i="136"/>
  <c r="M18" i="136" s="1"/>
  <c r="S10" i="136"/>
  <c r="I14" i="136" s="1"/>
  <c r="O10" i="136"/>
  <c r="M14" i="136" s="1"/>
  <c r="F10" i="136"/>
  <c r="D10" i="136"/>
  <c r="BI9" i="136"/>
  <c r="I41" i="136" s="1"/>
  <c r="BE9" i="136"/>
  <c r="M41" i="136" s="1"/>
  <c r="BC9" i="136"/>
  <c r="I37" i="136" s="1"/>
  <c r="AY9" i="136"/>
  <c r="M37" i="136" s="1"/>
  <c r="AW9" i="136"/>
  <c r="I33" i="136" s="1"/>
  <c r="AS9" i="136"/>
  <c r="M33" i="136" s="1"/>
  <c r="AQ9" i="136"/>
  <c r="AM9" i="136"/>
  <c r="AK9" i="136"/>
  <c r="I25" i="136" s="1"/>
  <c r="AG9" i="136"/>
  <c r="M25" i="136" s="1"/>
  <c r="AE9" i="136"/>
  <c r="I21" i="136" s="1"/>
  <c r="AA9" i="136"/>
  <c r="M21" i="136" s="1"/>
  <c r="Y9" i="136"/>
  <c r="I17" i="136" s="1"/>
  <c r="U9" i="136"/>
  <c r="M17" i="136" s="1"/>
  <c r="S9" i="136"/>
  <c r="I13" i="136" s="1"/>
  <c r="O9" i="136"/>
  <c r="M13" i="136" s="1"/>
  <c r="F9" i="136"/>
  <c r="BS8" i="136" s="1"/>
  <c r="D9" i="136"/>
  <c r="A9" i="136"/>
  <c r="BR8" i="136"/>
  <c r="BH8" i="136"/>
  <c r="J40" i="136" s="1"/>
  <c r="BE8" i="136"/>
  <c r="BB8" i="136"/>
  <c r="AY8" i="136"/>
  <c r="L36" i="136" s="1"/>
  <c r="BL36" i="136" s="1"/>
  <c r="AV8" i="136"/>
  <c r="J32" i="136" s="1"/>
  <c r="AS8" i="136"/>
  <c r="L32" i="136" s="1"/>
  <c r="AP8" i="136"/>
  <c r="J28" i="136" s="1"/>
  <c r="AM8" i="136"/>
  <c r="L28" i="136" s="1"/>
  <c r="AJ8" i="136"/>
  <c r="J24" i="136" s="1"/>
  <c r="AG8" i="136"/>
  <c r="L24" i="136" s="1"/>
  <c r="AD8" i="136"/>
  <c r="J20" i="136" s="1"/>
  <c r="AA8" i="136"/>
  <c r="L20" i="136" s="1"/>
  <c r="X8" i="136"/>
  <c r="J16" i="136" s="1"/>
  <c r="U8" i="136"/>
  <c r="L16" i="136" s="1"/>
  <c r="R8" i="136"/>
  <c r="J12" i="136" s="1"/>
  <c r="O8" i="136"/>
  <c r="L12" i="136" s="1"/>
  <c r="B8" i="136"/>
  <c r="A8" i="136"/>
  <c r="BI7" i="136"/>
  <c r="C43" i="136" s="1"/>
  <c r="BE7" i="136"/>
  <c r="G43" i="136" s="1"/>
  <c r="BC7" i="136"/>
  <c r="C39" i="136" s="1"/>
  <c r="AY7" i="136"/>
  <c r="G39" i="136" s="1"/>
  <c r="AW7" i="136"/>
  <c r="C35" i="136" s="1"/>
  <c r="AS7" i="136"/>
  <c r="G35" i="136" s="1"/>
  <c r="AQ7" i="136"/>
  <c r="AM7" i="136"/>
  <c r="AK7" i="136"/>
  <c r="C27" i="136" s="1"/>
  <c r="AG7" i="136"/>
  <c r="G27" i="136" s="1"/>
  <c r="AE7" i="136"/>
  <c r="C23" i="136" s="1"/>
  <c r="AA7" i="136"/>
  <c r="G23" i="136" s="1"/>
  <c r="Y7" i="136"/>
  <c r="C19" i="136" s="1"/>
  <c r="U7" i="136"/>
  <c r="G19" i="136" s="1"/>
  <c r="S7" i="136"/>
  <c r="C15" i="136" s="1"/>
  <c r="O7" i="136"/>
  <c r="G15" i="136" s="1"/>
  <c r="M7" i="136"/>
  <c r="C11" i="136" s="1"/>
  <c r="I7" i="136"/>
  <c r="G11" i="136" s="1"/>
  <c r="BI6" i="136"/>
  <c r="C42" i="136" s="1"/>
  <c r="BE6" i="136"/>
  <c r="G42" i="136" s="1"/>
  <c r="BC6" i="136"/>
  <c r="C38" i="136" s="1"/>
  <c r="AY6" i="136"/>
  <c r="G38" i="136" s="1"/>
  <c r="AW6" i="136"/>
  <c r="C34" i="136" s="1"/>
  <c r="AS6" i="136"/>
  <c r="G34" i="136" s="1"/>
  <c r="AQ6" i="136"/>
  <c r="AM6" i="136"/>
  <c r="AK6" i="136"/>
  <c r="C26" i="136" s="1"/>
  <c r="AG6" i="136"/>
  <c r="G26" i="136" s="1"/>
  <c r="AE6" i="136"/>
  <c r="C22" i="136" s="1"/>
  <c r="AA6" i="136"/>
  <c r="G22" i="136" s="1"/>
  <c r="Y6" i="136"/>
  <c r="C18" i="136" s="1"/>
  <c r="U6" i="136"/>
  <c r="G18" i="136" s="1"/>
  <c r="S6" i="136"/>
  <c r="C14" i="136" s="1"/>
  <c r="O6" i="136"/>
  <c r="G14" i="136" s="1"/>
  <c r="M6" i="136"/>
  <c r="C10" i="136" s="1"/>
  <c r="I6" i="136"/>
  <c r="G10" i="136" s="1"/>
  <c r="BI5" i="136"/>
  <c r="C41" i="136" s="1"/>
  <c r="BE5" i="136"/>
  <c r="G41" i="136" s="1"/>
  <c r="BC5" i="136"/>
  <c r="C37" i="136" s="1"/>
  <c r="AY5" i="136"/>
  <c r="G37" i="136" s="1"/>
  <c r="AW5" i="136"/>
  <c r="C33" i="136" s="1"/>
  <c r="AU5" i="136"/>
  <c r="AS5" i="136"/>
  <c r="G33" i="136" s="1"/>
  <c r="AQ5" i="136"/>
  <c r="I29" i="136" s="1"/>
  <c r="AM5" i="136"/>
  <c r="AK5" i="136"/>
  <c r="C25" i="136" s="1"/>
  <c r="AG5" i="136"/>
  <c r="G25" i="136" s="1"/>
  <c r="AE5" i="136"/>
  <c r="C21" i="136" s="1"/>
  <c r="AA5" i="136"/>
  <c r="G21" i="136" s="1"/>
  <c r="Y5" i="136"/>
  <c r="C17" i="136" s="1"/>
  <c r="U5" i="136"/>
  <c r="G17" i="136" s="1"/>
  <c r="S5" i="136"/>
  <c r="C13" i="136" s="1"/>
  <c r="O5" i="136"/>
  <c r="G13" i="136" s="1"/>
  <c r="M5" i="136"/>
  <c r="C9" i="136" s="1"/>
  <c r="I5" i="136"/>
  <c r="G9" i="136" s="1"/>
  <c r="A5" i="136"/>
  <c r="BS4" i="136"/>
  <c r="BR4" i="136"/>
  <c r="BH4" i="136"/>
  <c r="D40" i="136" s="1"/>
  <c r="BE4" i="136"/>
  <c r="F40" i="136" s="1"/>
  <c r="BP40" i="136" s="1"/>
  <c r="BB4" i="136"/>
  <c r="D36" i="136" s="1"/>
  <c r="AY4" i="136"/>
  <c r="AV4" i="136"/>
  <c r="D32" i="136" s="1"/>
  <c r="AS4" i="136"/>
  <c r="F32" i="136" s="1"/>
  <c r="BP32" i="136" s="1"/>
  <c r="AP4" i="136"/>
  <c r="D28" i="136" s="1"/>
  <c r="AM4" i="136"/>
  <c r="F28" i="136" s="1"/>
  <c r="AJ4" i="136"/>
  <c r="D24" i="136" s="1"/>
  <c r="AG4" i="136"/>
  <c r="F24" i="136" s="1"/>
  <c r="L4" i="136"/>
  <c r="A4" i="136"/>
  <c r="A5" i="135"/>
  <c r="BD49" i="135"/>
  <c r="AX49" i="135"/>
  <c r="AR49" i="135"/>
  <c r="AL49" i="135"/>
  <c r="AF49" i="135"/>
  <c r="Z49" i="135"/>
  <c r="T49" i="135"/>
  <c r="N49" i="135"/>
  <c r="H49" i="135"/>
  <c r="B49" i="135"/>
  <c r="A49" i="135"/>
  <c r="BB43" i="135"/>
  <c r="AZ43" i="135"/>
  <c r="AV43" i="135"/>
  <c r="AT43" i="135"/>
  <c r="AP43" i="135"/>
  <c r="AN43" i="135"/>
  <c r="AJ43" i="135"/>
  <c r="AH43" i="135"/>
  <c r="AD43" i="135"/>
  <c r="AB43" i="135"/>
  <c r="X43" i="135"/>
  <c r="V43" i="135"/>
  <c r="R43" i="135"/>
  <c r="P43" i="135"/>
  <c r="L43" i="135"/>
  <c r="J43" i="135"/>
  <c r="F43" i="135"/>
  <c r="D43" i="135"/>
  <c r="BB42" i="135"/>
  <c r="AZ42" i="135"/>
  <c r="AV42" i="135"/>
  <c r="AT42" i="135"/>
  <c r="AP42" i="135"/>
  <c r="AN42" i="135"/>
  <c r="AJ42" i="135"/>
  <c r="AH42" i="135"/>
  <c r="AD42" i="135"/>
  <c r="AB42" i="135"/>
  <c r="X42" i="135"/>
  <c r="V42" i="135"/>
  <c r="R42" i="135"/>
  <c r="P42" i="135"/>
  <c r="L42" i="135"/>
  <c r="J42" i="135"/>
  <c r="F42" i="135"/>
  <c r="D42" i="135"/>
  <c r="BB41" i="135"/>
  <c r="AZ41" i="135"/>
  <c r="AV41" i="135"/>
  <c r="AT41" i="135"/>
  <c r="AP41" i="135"/>
  <c r="AN41" i="135"/>
  <c r="AJ41" i="135"/>
  <c r="AH41" i="135"/>
  <c r="AD41" i="135"/>
  <c r="AB41" i="135"/>
  <c r="X41" i="135"/>
  <c r="V41" i="135"/>
  <c r="R41" i="135"/>
  <c r="P41" i="135"/>
  <c r="L41" i="135"/>
  <c r="J41" i="135"/>
  <c r="F41" i="135"/>
  <c r="D41" i="135"/>
  <c r="A41" i="135"/>
  <c r="BS40" i="135"/>
  <c r="AX40" i="135"/>
  <c r="AR40" i="135"/>
  <c r="AL40" i="135"/>
  <c r="AJ40" i="135"/>
  <c r="AF40" i="135"/>
  <c r="Z40" i="135"/>
  <c r="T40" i="135"/>
  <c r="N40" i="135"/>
  <c r="L40" i="135"/>
  <c r="H40" i="135"/>
  <c r="B40" i="135"/>
  <c r="A40" i="135"/>
  <c r="BI39" i="135"/>
  <c r="AY43" i="135" s="1"/>
  <c r="BE39" i="135"/>
  <c r="BC43" i="135" s="1"/>
  <c r="AW39" i="135"/>
  <c r="AV39" i="135"/>
  <c r="AT39" i="135"/>
  <c r="AP39" i="135"/>
  <c r="AN39" i="135"/>
  <c r="AJ39" i="135"/>
  <c r="AH39" i="135"/>
  <c r="AD39" i="135"/>
  <c r="AB39" i="135"/>
  <c r="X39" i="135"/>
  <c r="V39" i="135"/>
  <c r="R39" i="135"/>
  <c r="P39" i="135"/>
  <c r="L39" i="135"/>
  <c r="J39" i="135"/>
  <c r="F39" i="135"/>
  <c r="D39" i="135"/>
  <c r="BI38" i="135"/>
  <c r="AY42" i="135" s="1"/>
  <c r="BE38" i="135"/>
  <c r="BC42" i="135" s="1"/>
  <c r="AV38" i="135"/>
  <c r="AT38" i="135"/>
  <c r="AP38" i="135"/>
  <c r="AN38" i="135"/>
  <c r="AJ38" i="135"/>
  <c r="AH38" i="135"/>
  <c r="AD38" i="135"/>
  <c r="AB38" i="135"/>
  <c r="X38" i="135"/>
  <c r="V38" i="135"/>
  <c r="R38" i="135"/>
  <c r="P38" i="135"/>
  <c r="L38" i="135"/>
  <c r="J38" i="135"/>
  <c r="F38" i="135"/>
  <c r="D38" i="135"/>
  <c r="BI37" i="135"/>
  <c r="AY41" i="135" s="1"/>
  <c r="BE37" i="135"/>
  <c r="BC41" i="135" s="1"/>
  <c r="AV37" i="135"/>
  <c r="AT37" i="135"/>
  <c r="AP37" i="135"/>
  <c r="AN37" i="135"/>
  <c r="AJ37" i="135"/>
  <c r="AH37" i="135"/>
  <c r="AD37" i="135"/>
  <c r="AB37" i="135"/>
  <c r="X37" i="135"/>
  <c r="V37" i="135"/>
  <c r="R37" i="135"/>
  <c r="P37" i="135"/>
  <c r="L37" i="135"/>
  <c r="J37" i="135"/>
  <c r="F37" i="135"/>
  <c r="D37" i="135"/>
  <c r="A37" i="135"/>
  <c r="BS36" i="135"/>
  <c r="BH36" i="135"/>
  <c r="AZ40" i="135" s="1"/>
  <c r="BE36" i="135"/>
  <c r="BB40" i="135" s="1"/>
  <c r="AR36" i="135"/>
  <c r="AN36" i="135"/>
  <c r="AL36" i="135"/>
  <c r="AF36" i="135"/>
  <c r="Z36" i="135"/>
  <c r="T36" i="135"/>
  <c r="P36" i="135"/>
  <c r="N36" i="135"/>
  <c r="J36" i="135"/>
  <c r="H36" i="135"/>
  <c r="F36" i="135"/>
  <c r="B36" i="135"/>
  <c r="A36" i="135"/>
  <c r="BI35" i="135"/>
  <c r="AS43" i="135" s="1"/>
  <c r="BE35" i="135"/>
  <c r="AW43" i="135" s="1"/>
  <c r="BC35" i="135"/>
  <c r="AS39" i="135" s="1"/>
  <c r="AY35" i="135"/>
  <c r="AP35" i="135"/>
  <c r="AN35" i="135"/>
  <c r="AJ35" i="135"/>
  <c r="AH35" i="135"/>
  <c r="AD35" i="135"/>
  <c r="AB35" i="135"/>
  <c r="X35" i="135"/>
  <c r="V35" i="135"/>
  <c r="R35" i="135"/>
  <c r="P35" i="135"/>
  <c r="L35" i="135"/>
  <c r="J35" i="135"/>
  <c r="F35" i="135"/>
  <c r="D35" i="135"/>
  <c r="BI34" i="135"/>
  <c r="AS42" i="135" s="1"/>
  <c r="BE34" i="135"/>
  <c r="AW42" i="135" s="1"/>
  <c r="BC34" i="135"/>
  <c r="AS38" i="135" s="1"/>
  <c r="AY34" i="135"/>
  <c r="AW38" i="135" s="1"/>
  <c r="AP34" i="135"/>
  <c r="AN34" i="135"/>
  <c r="AJ34" i="135"/>
  <c r="AH34" i="135"/>
  <c r="AD34" i="135"/>
  <c r="AB34" i="135"/>
  <c r="X34" i="135"/>
  <c r="V34" i="135"/>
  <c r="R34" i="135"/>
  <c r="P34" i="135"/>
  <c r="L34" i="135"/>
  <c r="J34" i="135"/>
  <c r="F34" i="135"/>
  <c r="D34" i="135"/>
  <c r="BI33" i="135"/>
  <c r="AS41" i="135" s="1"/>
  <c r="BE33" i="135"/>
  <c r="AW41" i="135" s="1"/>
  <c r="BC33" i="135"/>
  <c r="AS37" i="135" s="1"/>
  <c r="AY33" i="135"/>
  <c r="AW37" i="135" s="1"/>
  <c r="AP33" i="135"/>
  <c r="AN33" i="135"/>
  <c r="AJ33" i="135"/>
  <c r="AH33" i="135"/>
  <c r="AD33" i="135"/>
  <c r="AB33" i="135"/>
  <c r="X33" i="135"/>
  <c r="V33" i="135"/>
  <c r="R33" i="135"/>
  <c r="P33" i="135"/>
  <c r="L33" i="135"/>
  <c r="J33" i="135"/>
  <c r="F33" i="135"/>
  <c r="BS32" i="135" s="1"/>
  <c r="D33" i="135"/>
  <c r="A33" i="135"/>
  <c r="BR32" i="135"/>
  <c r="BX32" i="135" s="1"/>
  <c r="BH32" i="135"/>
  <c r="AT40" i="135" s="1"/>
  <c r="BE32" i="135"/>
  <c r="AV40" i="135" s="1"/>
  <c r="BB32" i="135"/>
  <c r="AT36" i="135" s="1"/>
  <c r="AY32" i="135"/>
  <c r="AV36" i="135" s="1"/>
  <c r="AP32" i="135"/>
  <c r="AL32" i="135"/>
  <c r="AF32" i="135"/>
  <c r="Z32" i="135"/>
  <c r="T32" i="135"/>
  <c r="N32" i="135"/>
  <c r="H32" i="135"/>
  <c r="B32" i="135"/>
  <c r="A32" i="135"/>
  <c r="BI31" i="135"/>
  <c r="AM43" i="135" s="1"/>
  <c r="BE31" i="135"/>
  <c r="AQ43" i="135" s="1"/>
  <c r="BC31" i="135"/>
  <c r="AM39" i="135" s="1"/>
  <c r="AY31" i="135"/>
  <c r="AQ39" i="135" s="1"/>
  <c r="AW31" i="135"/>
  <c r="AM35" i="135" s="1"/>
  <c r="AS31" i="135"/>
  <c r="AQ35" i="135" s="1"/>
  <c r="AJ31" i="135"/>
  <c r="AH31" i="135"/>
  <c r="AD31" i="135"/>
  <c r="AB31" i="135"/>
  <c r="X31" i="135"/>
  <c r="V31" i="135"/>
  <c r="R31" i="135"/>
  <c r="P31" i="135"/>
  <c r="L31" i="135"/>
  <c r="J31" i="135"/>
  <c r="F31" i="135"/>
  <c r="D31" i="135"/>
  <c r="BI30" i="135"/>
  <c r="AM42" i="135" s="1"/>
  <c r="BE30" i="135"/>
  <c r="AQ42" i="135" s="1"/>
  <c r="BC30" i="135"/>
  <c r="AM38" i="135" s="1"/>
  <c r="AY30" i="135"/>
  <c r="AQ38" i="135" s="1"/>
  <c r="AW30" i="135"/>
  <c r="AM34" i="135" s="1"/>
  <c r="AS30" i="135"/>
  <c r="AQ34" i="135" s="1"/>
  <c r="AJ30" i="135"/>
  <c r="AH30" i="135"/>
  <c r="AD30" i="135"/>
  <c r="AB30" i="135"/>
  <c r="X30" i="135"/>
  <c r="V30" i="135"/>
  <c r="R30" i="135"/>
  <c r="P30" i="135"/>
  <c r="L30" i="135"/>
  <c r="J30" i="135"/>
  <c r="F30" i="135"/>
  <c r="D30" i="135"/>
  <c r="BI29" i="135"/>
  <c r="AM41" i="135" s="1"/>
  <c r="BE29" i="135"/>
  <c r="AQ41" i="135" s="1"/>
  <c r="BC29" i="135"/>
  <c r="AM37" i="135" s="1"/>
  <c r="AY29" i="135"/>
  <c r="AQ37" i="135" s="1"/>
  <c r="AW29" i="135"/>
  <c r="AM33" i="135" s="1"/>
  <c r="AS29" i="135"/>
  <c r="AQ33" i="135" s="1"/>
  <c r="AJ29" i="135"/>
  <c r="AH29" i="135"/>
  <c r="AD29" i="135"/>
  <c r="AB29" i="135"/>
  <c r="X29" i="135"/>
  <c r="V29" i="135"/>
  <c r="R29" i="135"/>
  <c r="P29" i="135"/>
  <c r="L29" i="135"/>
  <c r="J29" i="135"/>
  <c r="F29" i="135"/>
  <c r="BS28" i="135" s="1"/>
  <c r="D29" i="135"/>
  <c r="A29" i="135"/>
  <c r="BR28" i="135"/>
  <c r="BH28" i="135"/>
  <c r="AN40" i="135" s="1"/>
  <c r="BE28" i="135"/>
  <c r="AP40" i="135" s="1"/>
  <c r="BB28" i="135"/>
  <c r="AY28" i="135"/>
  <c r="AP36" i="135" s="1"/>
  <c r="AV28" i="135"/>
  <c r="AN32" i="135" s="1"/>
  <c r="AS28" i="135"/>
  <c r="AF28" i="135"/>
  <c r="T28" i="135"/>
  <c r="N28" i="135"/>
  <c r="H28" i="135"/>
  <c r="B28" i="135"/>
  <c r="A28" i="135"/>
  <c r="BI27" i="135"/>
  <c r="AG43" i="135" s="1"/>
  <c r="BE27" i="135"/>
  <c r="AK43" i="135" s="1"/>
  <c r="BC27" i="135"/>
  <c r="AG39" i="135" s="1"/>
  <c r="AY27" i="135"/>
  <c r="AK39" i="135" s="1"/>
  <c r="AW27" i="135"/>
  <c r="AG35" i="135" s="1"/>
  <c r="AS27" i="135"/>
  <c r="AK35" i="135" s="1"/>
  <c r="AQ27" i="135"/>
  <c r="AG31" i="135" s="1"/>
  <c r="AM27" i="135"/>
  <c r="AK31" i="135" s="1"/>
  <c r="AD27" i="135"/>
  <c r="AB27" i="135"/>
  <c r="X27" i="135"/>
  <c r="V27" i="135"/>
  <c r="R27" i="135"/>
  <c r="P27" i="135"/>
  <c r="L27" i="135"/>
  <c r="J27" i="135"/>
  <c r="F27" i="135"/>
  <c r="D27" i="135"/>
  <c r="BI26" i="135"/>
  <c r="AG42" i="135" s="1"/>
  <c r="BE26" i="135"/>
  <c r="AK42" i="135" s="1"/>
  <c r="BC26" i="135"/>
  <c r="AG38" i="135" s="1"/>
  <c r="AY26" i="135"/>
  <c r="AK38" i="135" s="1"/>
  <c r="AW26" i="135"/>
  <c r="AG34" i="135" s="1"/>
  <c r="AS26" i="135"/>
  <c r="AK34" i="135" s="1"/>
  <c r="AQ26" i="135"/>
  <c r="AG30" i="135" s="1"/>
  <c r="AM26" i="135"/>
  <c r="AK30" i="135" s="1"/>
  <c r="AD26" i="135"/>
  <c r="AB26" i="135"/>
  <c r="X26" i="135"/>
  <c r="V26" i="135"/>
  <c r="S26" i="135"/>
  <c r="R26" i="135"/>
  <c r="P26" i="135"/>
  <c r="L26" i="135"/>
  <c r="J26" i="135"/>
  <c r="F26" i="135"/>
  <c r="D26" i="135"/>
  <c r="BI25" i="135"/>
  <c r="AG41" i="135" s="1"/>
  <c r="BE25" i="135"/>
  <c r="AK41" i="135" s="1"/>
  <c r="BC25" i="135"/>
  <c r="AG37" i="135" s="1"/>
  <c r="AY25" i="135"/>
  <c r="AK37" i="135" s="1"/>
  <c r="AW25" i="135"/>
  <c r="AG33" i="135" s="1"/>
  <c r="AS25" i="135"/>
  <c r="AK33" i="135" s="1"/>
  <c r="AQ25" i="135"/>
  <c r="AG29" i="135" s="1"/>
  <c r="AM25" i="135"/>
  <c r="AK29" i="135" s="1"/>
  <c r="AD25" i="135"/>
  <c r="AB25" i="135"/>
  <c r="X25" i="135"/>
  <c r="V25" i="135"/>
  <c r="S25" i="135"/>
  <c r="R25" i="135"/>
  <c r="P25" i="135"/>
  <c r="L25" i="135"/>
  <c r="J25" i="135"/>
  <c r="F25" i="135"/>
  <c r="D25" i="135"/>
  <c r="A25" i="135"/>
  <c r="BH24" i="135"/>
  <c r="AH40" i="135" s="1"/>
  <c r="BE24" i="135"/>
  <c r="BB24" i="135"/>
  <c r="AH36" i="135" s="1"/>
  <c r="AY24" i="135"/>
  <c r="AJ36" i="135" s="1"/>
  <c r="AV24" i="135"/>
  <c r="AH32" i="135" s="1"/>
  <c r="AS24" i="135"/>
  <c r="AJ32" i="135" s="1"/>
  <c r="AP24" i="135"/>
  <c r="AH28" i="135" s="1"/>
  <c r="Z24" i="135"/>
  <c r="T24" i="135"/>
  <c r="N24" i="135"/>
  <c r="H24" i="135"/>
  <c r="B24" i="135"/>
  <c r="A24" i="135"/>
  <c r="BI23" i="135"/>
  <c r="AA43" i="135" s="1"/>
  <c r="BE23" i="135"/>
  <c r="AE43" i="135" s="1"/>
  <c r="BC23" i="135"/>
  <c r="AA39" i="135" s="1"/>
  <c r="AY23" i="135"/>
  <c r="AE39" i="135" s="1"/>
  <c r="AW23" i="135"/>
  <c r="AA35" i="135" s="1"/>
  <c r="AS23" i="135"/>
  <c r="AE35" i="135" s="1"/>
  <c r="AQ23" i="135"/>
  <c r="AA31" i="135" s="1"/>
  <c r="AM23" i="135"/>
  <c r="AE31" i="135" s="1"/>
  <c r="AK23" i="135"/>
  <c r="AA27" i="135" s="1"/>
  <c r="AG23" i="135"/>
  <c r="AE27" i="135" s="1"/>
  <c r="X23" i="135"/>
  <c r="V23" i="135"/>
  <c r="R23" i="135"/>
  <c r="P23" i="135"/>
  <c r="L23" i="135"/>
  <c r="J23" i="135"/>
  <c r="F23" i="135"/>
  <c r="D23" i="135"/>
  <c r="BI22" i="135"/>
  <c r="AA42" i="135" s="1"/>
  <c r="BE22" i="135"/>
  <c r="AE42" i="135" s="1"/>
  <c r="BC22" i="135"/>
  <c r="AA38" i="135" s="1"/>
  <c r="AY22" i="135"/>
  <c r="AE38" i="135" s="1"/>
  <c r="AW22" i="135"/>
  <c r="AA34" i="135" s="1"/>
  <c r="AS22" i="135"/>
  <c r="AE34" i="135" s="1"/>
  <c r="AQ22" i="135"/>
  <c r="AA30" i="135" s="1"/>
  <c r="AM22" i="135"/>
  <c r="AE30" i="135" s="1"/>
  <c r="AK22" i="135"/>
  <c r="AA26" i="135" s="1"/>
  <c r="AG22" i="135"/>
  <c r="AE26" i="135" s="1"/>
  <c r="X22" i="135"/>
  <c r="V22" i="135"/>
  <c r="R22" i="135"/>
  <c r="P22" i="135"/>
  <c r="L22" i="135"/>
  <c r="J22" i="135"/>
  <c r="F22" i="135"/>
  <c r="D22" i="135"/>
  <c r="BI21" i="135"/>
  <c r="AA41" i="135" s="1"/>
  <c r="BE21" i="135"/>
  <c r="AE41" i="135" s="1"/>
  <c r="BC21" i="135"/>
  <c r="AA37" i="135" s="1"/>
  <c r="AY21" i="135"/>
  <c r="AE37" i="135" s="1"/>
  <c r="AW21" i="135"/>
  <c r="AA33" i="135" s="1"/>
  <c r="AS21" i="135"/>
  <c r="AE33" i="135" s="1"/>
  <c r="AQ21" i="135"/>
  <c r="AA29" i="135" s="1"/>
  <c r="AM21" i="135"/>
  <c r="AE29" i="135" s="1"/>
  <c r="AK21" i="135"/>
  <c r="AA25" i="135" s="1"/>
  <c r="AG21" i="135"/>
  <c r="AE25" i="135" s="1"/>
  <c r="X21" i="135"/>
  <c r="V21" i="135"/>
  <c r="R21" i="135"/>
  <c r="P21" i="135"/>
  <c r="L21" i="135"/>
  <c r="J21" i="135"/>
  <c r="F21" i="135"/>
  <c r="BS20" i="135" s="1"/>
  <c r="D21" i="135"/>
  <c r="A21" i="135"/>
  <c r="BR20" i="135"/>
  <c r="BH20" i="135"/>
  <c r="AB40" i="135" s="1"/>
  <c r="BE20" i="135"/>
  <c r="AD40" i="135" s="1"/>
  <c r="BB20" i="135"/>
  <c r="AB36" i="135" s="1"/>
  <c r="AY20" i="135"/>
  <c r="AD36" i="135" s="1"/>
  <c r="AV20" i="135"/>
  <c r="AB32" i="135" s="1"/>
  <c r="AS20" i="135"/>
  <c r="AD32" i="135" s="1"/>
  <c r="AP20" i="135"/>
  <c r="AB28" i="135" s="1"/>
  <c r="AM20" i="135"/>
  <c r="AD28" i="135" s="1"/>
  <c r="AJ20" i="135"/>
  <c r="AB24" i="135" s="1"/>
  <c r="AG20" i="135"/>
  <c r="AD24" i="135" s="1"/>
  <c r="T20" i="135"/>
  <c r="N20" i="135"/>
  <c r="H20" i="135"/>
  <c r="B20" i="135"/>
  <c r="A20" i="135"/>
  <c r="BI19" i="135"/>
  <c r="U43" i="135" s="1"/>
  <c r="BE19" i="135"/>
  <c r="Y43" i="135" s="1"/>
  <c r="BC19" i="135"/>
  <c r="U39" i="135" s="1"/>
  <c r="AY19" i="135"/>
  <c r="Y39" i="135" s="1"/>
  <c r="AW19" i="135"/>
  <c r="U35" i="135" s="1"/>
  <c r="AS19" i="135"/>
  <c r="Y35" i="135" s="1"/>
  <c r="AQ19" i="135"/>
  <c r="U31" i="135" s="1"/>
  <c r="AM19" i="135"/>
  <c r="Y31" i="135" s="1"/>
  <c r="AK19" i="135"/>
  <c r="U27" i="135" s="1"/>
  <c r="AG19" i="135"/>
  <c r="Y27" i="135" s="1"/>
  <c r="AE19" i="135"/>
  <c r="U23" i="135" s="1"/>
  <c r="AA19" i="135"/>
  <c r="Y23" i="135" s="1"/>
  <c r="R19" i="135"/>
  <c r="P19" i="135"/>
  <c r="L19" i="135"/>
  <c r="J19" i="135"/>
  <c r="F19" i="135"/>
  <c r="D19" i="135"/>
  <c r="BI18" i="135"/>
  <c r="U42" i="135" s="1"/>
  <c r="BE18" i="135"/>
  <c r="Y42" i="135" s="1"/>
  <c r="BC18" i="135"/>
  <c r="U38" i="135" s="1"/>
  <c r="AY18" i="135"/>
  <c r="Y38" i="135" s="1"/>
  <c r="AW18" i="135"/>
  <c r="U34" i="135" s="1"/>
  <c r="AS18" i="135"/>
  <c r="Y34" i="135" s="1"/>
  <c r="AQ18" i="135"/>
  <c r="U30" i="135" s="1"/>
  <c r="AM18" i="135"/>
  <c r="Y30" i="135" s="1"/>
  <c r="AK18" i="135"/>
  <c r="U26" i="135" s="1"/>
  <c r="AG18" i="135"/>
  <c r="Y26" i="135" s="1"/>
  <c r="AE18" i="135"/>
  <c r="U22" i="135" s="1"/>
  <c r="AA18" i="135"/>
  <c r="Y22" i="135" s="1"/>
  <c r="R18" i="135"/>
  <c r="P18" i="135"/>
  <c r="L18" i="135"/>
  <c r="J18" i="135"/>
  <c r="F18" i="135"/>
  <c r="D18" i="135"/>
  <c r="BI17" i="135"/>
  <c r="U41" i="135" s="1"/>
  <c r="BE17" i="135"/>
  <c r="Y41" i="135" s="1"/>
  <c r="BC17" i="135"/>
  <c r="U37" i="135" s="1"/>
  <c r="AY17" i="135"/>
  <c r="Y37" i="135" s="1"/>
  <c r="AW17" i="135"/>
  <c r="U33" i="135" s="1"/>
  <c r="AS17" i="135"/>
  <c r="Y33" i="135" s="1"/>
  <c r="AQ17" i="135"/>
  <c r="U29" i="135" s="1"/>
  <c r="AM17" i="135"/>
  <c r="Y29" i="135" s="1"/>
  <c r="AK17" i="135"/>
  <c r="U25" i="135" s="1"/>
  <c r="AG17" i="135"/>
  <c r="Y25" i="135" s="1"/>
  <c r="AE17" i="135"/>
  <c r="U21" i="135" s="1"/>
  <c r="AA17" i="135"/>
  <c r="Y21" i="135" s="1"/>
  <c r="R17" i="135"/>
  <c r="P17" i="135"/>
  <c r="L17" i="135"/>
  <c r="J17" i="135"/>
  <c r="F17" i="135"/>
  <c r="BS16" i="135" s="1"/>
  <c r="D17" i="135"/>
  <c r="A17" i="135"/>
  <c r="BR16" i="135"/>
  <c r="BH16" i="135"/>
  <c r="V40" i="135" s="1"/>
  <c r="BE16" i="135"/>
  <c r="X40" i="135" s="1"/>
  <c r="BB16" i="135"/>
  <c r="V36" i="135" s="1"/>
  <c r="AY16" i="135"/>
  <c r="X36" i="135" s="1"/>
  <c r="AV16" i="135"/>
  <c r="V32" i="135" s="1"/>
  <c r="AS16" i="135"/>
  <c r="X32" i="135" s="1"/>
  <c r="AP16" i="135"/>
  <c r="V28" i="135" s="1"/>
  <c r="AM16" i="135"/>
  <c r="X28" i="135" s="1"/>
  <c r="AJ16" i="135"/>
  <c r="V24" i="135" s="1"/>
  <c r="AG16" i="135"/>
  <c r="X24" i="135" s="1"/>
  <c r="AD16" i="135"/>
  <c r="V20" i="135" s="1"/>
  <c r="AA16" i="135"/>
  <c r="X20" i="135" s="1"/>
  <c r="N16" i="135"/>
  <c r="H16" i="135"/>
  <c r="B16" i="135"/>
  <c r="A16" i="135"/>
  <c r="BI15" i="135"/>
  <c r="O43" i="135" s="1"/>
  <c r="BE15" i="135"/>
  <c r="S43" i="135" s="1"/>
  <c r="BC15" i="135"/>
  <c r="O39" i="135" s="1"/>
  <c r="AY15" i="135"/>
  <c r="S39" i="135" s="1"/>
  <c r="AW15" i="135"/>
  <c r="O35" i="135" s="1"/>
  <c r="AS15" i="135"/>
  <c r="S35" i="135" s="1"/>
  <c r="AQ15" i="135"/>
  <c r="O31" i="135" s="1"/>
  <c r="AM15" i="135"/>
  <c r="S31" i="135" s="1"/>
  <c r="AK15" i="135"/>
  <c r="O27" i="135" s="1"/>
  <c r="AG15" i="135"/>
  <c r="S27" i="135" s="1"/>
  <c r="AE15" i="135"/>
  <c r="O23" i="135" s="1"/>
  <c r="AA15" i="135"/>
  <c r="S23" i="135" s="1"/>
  <c r="Y15" i="135"/>
  <c r="O19" i="135" s="1"/>
  <c r="U15" i="135"/>
  <c r="S19" i="135" s="1"/>
  <c r="L15" i="135"/>
  <c r="J15" i="135"/>
  <c r="F15" i="135"/>
  <c r="D15" i="135"/>
  <c r="BI14" i="135"/>
  <c r="O42" i="135" s="1"/>
  <c r="BE14" i="135"/>
  <c r="S42" i="135" s="1"/>
  <c r="BC14" i="135"/>
  <c r="O38" i="135" s="1"/>
  <c r="AY14" i="135"/>
  <c r="S38" i="135" s="1"/>
  <c r="AW14" i="135"/>
  <c r="O34" i="135" s="1"/>
  <c r="AS14" i="135"/>
  <c r="S34" i="135" s="1"/>
  <c r="AQ14" i="135"/>
  <c r="O30" i="135" s="1"/>
  <c r="AM14" i="135"/>
  <c r="S30" i="135" s="1"/>
  <c r="AK14" i="135"/>
  <c r="O26" i="135" s="1"/>
  <c r="AE14" i="135"/>
  <c r="O22" i="135" s="1"/>
  <c r="AA14" i="135"/>
  <c r="S22" i="135" s="1"/>
  <c r="Y14" i="135"/>
  <c r="O18" i="135" s="1"/>
  <c r="U14" i="135"/>
  <c r="S18" i="135" s="1"/>
  <c r="L14" i="135"/>
  <c r="J14" i="135"/>
  <c r="F14" i="135"/>
  <c r="BS12" i="135" s="1"/>
  <c r="D14" i="135"/>
  <c r="BI13" i="135"/>
  <c r="O41" i="135" s="1"/>
  <c r="BE13" i="135"/>
  <c r="S41" i="135" s="1"/>
  <c r="BC13" i="135"/>
  <c r="O37" i="135" s="1"/>
  <c r="AY13" i="135"/>
  <c r="S37" i="135" s="1"/>
  <c r="AW13" i="135"/>
  <c r="O33" i="135" s="1"/>
  <c r="AS13" i="135"/>
  <c r="S33" i="135" s="1"/>
  <c r="AQ13" i="135"/>
  <c r="O29" i="135" s="1"/>
  <c r="AM13" i="135"/>
  <c r="S29" i="135" s="1"/>
  <c r="AK13" i="135"/>
  <c r="O25" i="135" s="1"/>
  <c r="AE13" i="135"/>
  <c r="O21" i="135" s="1"/>
  <c r="AA13" i="135"/>
  <c r="S21" i="135" s="1"/>
  <c r="Y13" i="135"/>
  <c r="O17" i="135" s="1"/>
  <c r="U13" i="135"/>
  <c r="S17" i="135" s="1"/>
  <c r="L13" i="135"/>
  <c r="J13" i="135"/>
  <c r="BR12" i="135" s="1"/>
  <c r="F13" i="135"/>
  <c r="E13" i="135"/>
  <c r="D13" i="135"/>
  <c r="A13" i="135"/>
  <c r="BH12" i="135"/>
  <c r="P40" i="135" s="1"/>
  <c r="BE12" i="135"/>
  <c r="R40" i="135" s="1"/>
  <c r="BB12" i="135"/>
  <c r="AY12" i="135"/>
  <c r="R36" i="135" s="1"/>
  <c r="AV12" i="135"/>
  <c r="P32" i="135" s="1"/>
  <c r="AS12" i="135"/>
  <c r="R32" i="135" s="1"/>
  <c r="AJ12" i="135"/>
  <c r="P24" i="135" s="1"/>
  <c r="AG12" i="135"/>
  <c r="R24" i="135" s="1"/>
  <c r="AD12" i="135"/>
  <c r="P20" i="135" s="1"/>
  <c r="AA12" i="135"/>
  <c r="R20" i="135" s="1"/>
  <c r="H12" i="135"/>
  <c r="B12" i="135"/>
  <c r="A12" i="135"/>
  <c r="BI11" i="135"/>
  <c r="I43" i="135" s="1"/>
  <c r="BE11" i="135"/>
  <c r="M43" i="135" s="1"/>
  <c r="BC11" i="135"/>
  <c r="I39" i="135" s="1"/>
  <c r="AY11" i="135"/>
  <c r="M39" i="135" s="1"/>
  <c r="AW11" i="135"/>
  <c r="I35" i="135" s="1"/>
  <c r="AS11" i="135"/>
  <c r="M35" i="135" s="1"/>
  <c r="AQ11" i="135"/>
  <c r="AM11" i="135"/>
  <c r="AK11" i="135"/>
  <c r="I27" i="135" s="1"/>
  <c r="AG11" i="135"/>
  <c r="M27" i="135" s="1"/>
  <c r="AE11" i="135"/>
  <c r="I23" i="135" s="1"/>
  <c r="AA11" i="135"/>
  <c r="M23" i="135" s="1"/>
  <c r="Y11" i="135"/>
  <c r="I19" i="135" s="1"/>
  <c r="U11" i="135"/>
  <c r="M19" i="135" s="1"/>
  <c r="S11" i="135"/>
  <c r="I15" i="135" s="1"/>
  <c r="O11" i="135"/>
  <c r="M15" i="135" s="1"/>
  <c r="F11" i="135"/>
  <c r="D11" i="135"/>
  <c r="BI10" i="135"/>
  <c r="I42" i="135" s="1"/>
  <c r="BE10" i="135"/>
  <c r="M42" i="135" s="1"/>
  <c r="BC10" i="135"/>
  <c r="I38" i="135" s="1"/>
  <c r="AY10" i="135"/>
  <c r="M38" i="135" s="1"/>
  <c r="AW10" i="135"/>
  <c r="I34" i="135" s="1"/>
  <c r="AS10" i="135"/>
  <c r="M34" i="135" s="1"/>
  <c r="AQ10" i="135"/>
  <c r="AM10" i="135"/>
  <c r="AK10" i="135"/>
  <c r="I26" i="135" s="1"/>
  <c r="AG10" i="135"/>
  <c r="M26" i="135" s="1"/>
  <c r="AE10" i="135"/>
  <c r="I22" i="135" s="1"/>
  <c r="AA10" i="135"/>
  <c r="M22" i="135" s="1"/>
  <c r="Y10" i="135"/>
  <c r="I18" i="135" s="1"/>
  <c r="U10" i="135"/>
  <c r="M18" i="135" s="1"/>
  <c r="S10" i="135"/>
  <c r="I14" i="135" s="1"/>
  <c r="O10" i="135"/>
  <c r="M14" i="135" s="1"/>
  <c r="F10" i="135"/>
  <c r="D10" i="135"/>
  <c r="BI9" i="135"/>
  <c r="I41" i="135" s="1"/>
  <c r="BE9" i="135"/>
  <c r="M41" i="135" s="1"/>
  <c r="BC9" i="135"/>
  <c r="I37" i="135" s="1"/>
  <c r="AY9" i="135"/>
  <c r="M37" i="135" s="1"/>
  <c r="AW9" i="135"/>
  <c r="I33" i="135" s="1"/>
  <c r="AS9" i="135"/>
  <c r="M33" i="135" s="1"/>
  <c r="AQ9" i="135"/>
  <c r="AM9" i="135"/>
  <c r="AK9" i="135"/>
  <c r="I25" i="135" s="1"/>
  <c r="AG9" i="135"/>
  <c r="M25" i="135" s="1"/>
  <c r="AE9" i="135"/>
  <c r="I21" i="135" s="1"/>
  <c r="AA9" i="135"/>
  <c r="M21" i="135" s="1"/>
  <c r="Y9" i="135"/>
  <c r="I17" i="135" s="1"/>
  <c r="U9" i="135"/>
  <c r="M17" i="135" s="1"/>
  <c r="S9" i="135"/>
  <c r="I13" i="135" s="1"/>
  <c r="O9" i="135"/>
  <c r="M13" i="135" s="1"/>
  <c r="F9" i="135"/>
  <c r="BS8" i="135" s="1"/>
  <c r="D9" i="135"/>
  <c r="A9" i="135"/>
  <c r="BR8" i="135"/>
  <c r="BH8" i="135"/>
  <c r="J40" i="135" s="1"/>
  <c r="BE8" i="135"/>
  <c r="BB8" i="135"/>
  <c r="AY8" i="135"/>
  <c r="L36" i="135" s="1"/>
  <c r="AV8" i="135"/>
  <c r="J32" i="135" s="1"/>
  <c r="AS8" i="135"/>
  <c r="L32" i="135" s="1"/>
  <c r="AP8" i="135"/>
  <c r="J28" i="135" s="1"/>
  <c r="AM8" i="135"/>
  <c r="L28" i="135" s="1"/>
  <c r="AJ8" i="135"/>
  <c r="J24" i="135" s="1"/>
  <c r="AG8" i="135"/>
  <c r="L24" i="135" s="1"/>
  <c r="AD8" i="135"/>
  <c r="J20" i="135" s="1"/>
  <c r="AA8" i="135"/>
  <c r="L20" i="135" s="1"/>
  <c r="X8" i="135"/>
  <c r="J16" i="135" s="1"/>
  <c r="U8" i="135"/>
  <c r="L16" i="135" s="1"/>
  <c r="R8" i="135"/>
  <c r="J12" i="135" s="1"/>
  <c r="O8" i="135"/>
  <c r="L12" i="135" s="1"/>
  <c r="B8" i="135"/>
  <c r="A8" i="135"/>
  <c r="BI7" i="135"/>
  <c r="C43" i="135" s="1"/>
  <c r="BE7" i="135"/>
  <c r="G43" i="135" s="1"/>
  <c r="BC7" i="135"/>
  <c r="C39" i="135" s="1"/>
  <c r="AY7" i="135"/>
  <c r="G39" i="135" s="1"/>
  <c r="AW7" i="135"/>
  <c r="C35" i="135" s="1"/>
  <c r="AS7" i="135"/>
  <c r="G35" i="135" s="1"/>
  <c r="AQ7" i="135"/>
  <c r="AM7" i="135"/>
  <c r="AK7" i="135"/>
  <c r="C27" i="135" s="1"/>
  <c r="AG7" i="135"/>
  <c r="G27" i="135" s="1"/>
  <c r="AE7" i="135"/>
  <c r="C23" i="135" s="1"/>
  <c r="AA7" i="135"/>
  <c r="G23" i="135" s="1"/>
  <c r="Y7" i="135"/>
  <c r="C19" i="135" s="1"/>
  <c r="U7" i="135"/>
  <c r="G19" i="135" s="1"/>
  <c r="S7" i="135"/>
  <c r="C15" i="135" s="1"/>
  <c r="O7" i="135"/>
  <c r="G15" i="135" s="1"/>
  <c r="M7" i="135"/>
  <c r="C11" i="135" s="1"/>
  <c r="I7" i="135"/>
  <c r="G11" i="135" s="1"/>
  <c r="BI6" i="135"/>
  <c r="C42" i="135" s="1"/>
  <c r="BE6" i="135"/>
  <c r="G42" i="135" s="1"/>
  <c r="BC6" i="135"/>
  <c r="C38" i="135" s="1"/>
  <c r="AY6" i="135"/>
  <c r="G38" i="135" s="1"/>
  <c r="AW6" i="135"/>
  <c r="C34" i="135" s="1"/>
  <c r="AS6" i="135"/>
  <c r="G34" i="135" s="1"/>
  <c r="AQ6" i="135"/>
  <c r="I30" i="135" s="1"/>
  <c r="AM6" i="135"/>
  <c r="M30" i="135" s="1"/>
  <c r="AK6" i="135"/>
  <c r="C26" i="135" s="1"/>
  <c r="AG6" i="135"/>
  <c r="G26" i="135" s="1"/>
  <c r="AE6" i="135"/>
  <c r="C22" i="135" s="1"/>
  <c r="AA6" i="135"/>
  <c r="G22" i="135" s="1"/>
  <c r="Y6" i="135"/>
  <c r="C18" i="135" s="1"/>
  <c r="U6" i="135"/>
  <c r="G18" i="135" s="1"/>
  <c r="S6" i="135"/>
  <c r="C14" i="135" s="1"/>
  <c r="O6" i="135"/>
  <c r="G14" i="135" s="1"/>
  <c r="M6" i="135"/>
  <c r="C10" i="135" s="1"/>
  <c r="I6" i="135"/>
  <c r="G10" i="135" s="1"/>
  <c r="BI5" i="135"/>
  <c r="C41" i="135" s="1"/>
  <c r="BE5" i="135"/>
  <c r="G41" i="135" s="1"/>
  <c r="BC5" i="135"/>
  <c r="C37" i="135" s="1"/>
  <c r="AY5" i="135"/>
  <c r="G37" i="135" s="1"/>
  <c r="AW5" i="135"/>
  <c r="C33" i="135" s="1"/>
  <c r="AU5" i="135"/>
  <c r="AS5" i="135"/>
  <c r="G33" i="135" s="1"/>
  <c r="AQ5" i="135"/>
  <c r="I29" i="135" s="1"/>
  <c r="AM5" i="135"/>
  <c r="M29" i="135" s="1"/>
  <c r="AK5" i="135"/>
  <c r="C25" i="135" s="1"/>
  <c r="AG5" i="135"/>
  <c r="G25" i="135" s="1"/>
  <c r="AE5" i="135"/>
  <c r="C21" i="135" s="1"/>
  <c r="AA5" i="135"/>
  <c r="G21" i="135" s="1"/>
  <c r="Y5" i="135"/>
  <c r="C17" i="135" s="1"/>
  <c r="U5" i="135"/>
  <c r="G17" i="135" s="1"/>
  <c r="S5" i="135"/>
  <c r="C13" i="135" s="1"/>
  <c r="O5" i="135"/>
  <c r="G13" i="135" s="1"/>
  <c r="M5" i="135"/>
  <c r="C9" i="135" s="1"/>
  <c r="I5" i="135"/>
  <c r="G9" i="135" s="1"/>
  <c r="BS4" i="135"/>
  <c r="BR4" i="135"/>
  <c r="BH4" i="135"/>
  <c r="D40" i="135" s="1"/>
  <c r="BN40" i="135" s="1"/>
  <c r="BE4" i="135"/>
  <c r="F40" i="135" s="1"/>
  <c r="BB4" i="135"/>
  <c r="D36" i="135" s="1"/>
  <c r="AY4" i="135"/>
  <c r="AV4" i="135"/>
  <c r="D32" i="135" s="1"/>
  <c r="BN32" i="135" s="1"/>
  <c r="AS4" i="135"/>
  <c r="F32" i="135" s="1"/>
  <c r="AP4" i="135"/>
  <c r="D28" i="135" s="1"/>
  <c r="AM4" i="135"/>
  <c r="F28" i="135" s="1"/>
  <c r="AJ4" i="135"/>
  <c r="D24" i="135" s="1"/>
  <c r="AG4" i="135"/>
  <c r="F24" i="135" s="1"/>
  <c r="AA4" i="135"/>
  <c r="F20" i="135" s="1"/>
  <c r="U4" i="135"/>
  <c r="F16" i="135" s="1"/>
  <c r="R4" i="135"/>
  <c r="D12" i="135" s="1"/>
  <c r="I4" i="135"/>
  <c r="F8" i="135" s="1"/>
  <c r="A4" i="135"/>
  <c r="BD49" i="134"/>
  <c r="AX49" i="134"/>
  <c r="AR49" i="134"/>
  <c r="AL49" i="134"/>
  <c r="AF49" i="134"/>
  <c r="Z49" i="134"/>
  <c r="T49" i="134"/>
  <c r="N49" i="134"/>
  <c r="H49" i="134"/>
  <c r="B49" i="134"/>
  <c r="A49" i="134"/>
  <c r="BB43" i="134"/>
  <c r="AZ43" i="134"/>
  <c r="AV43" i="134"/>
  <c r="AT43" i="134"/>
  <c r="AP43" i="134"/>
  <c r="AN43" i="134"/>
  <c r="AJ43" i="134"/>
  <c r="AH43" i="134"/>
  <c r="AD43" i="134"/>
  <c r="AB43" i="134"/>
  <c r="X43" i="134"/>
  <c r="V43" i="134"/>
  <c r="R43" i="134"/>
  <c r="P43" i="134"/>
  <c r="L43" i="134"/>
  <c r="J43" i="134"/>
  <c r="F43" i="134"/>
  <c r="D43" i="134"/>
  <c r="BB42" i="134"/>
  <c r="AZ42" i="134"/>
  <c r="AV42" i="134"/>
  <c r="AT42" i="134"/>
  <c r="AP42" i="134"/>
  <c r="AN42" i="134"/>
  <c r="AJ42" i="134"/>
  <c r="AH42" i="134"/>
  <c r="AD42" i="134"/>
  <c r="AB42" i="134"/>
  <c r="X42" i="134"/>
  <c r="V42" i="134"/>
  <c r="R42" i="134"/>
  <c r="P42" i="134"/>
  <c r="L42" i="134"/>
  <c r="J42" i="134"/>
  <c r="F42" i="134"/>
  <c r="D42" i="134"/>
  <c r="BB41" i="134"/>
  <c r="AZ41" i="134"/>
  <c r="AV41" i="134"/>
  <c r="AT41" i="134"/>
  <c r="AP41" i="134"/>
  <c r="AN41" i="134"/>
  <c r="AJ41" i="134"/>
  <c r="AH41" i="134"/>
  <c r="AD41" i="134"/>
  <c r="AB41" i="134"/>
  <c r="X41" i="134"/>
  <c r="V41" i="134"/>
  <c r="R41" i="134"/>
  <c r="P41" i="134"/>
  <c r="L41" i="134"/>
  <c r="J41" i="134"/>
  <c r="F41" i="134"/>
  <c r="BS40" i="134" s="1"/>
  <c r="D41" i="134"/>
  <c r="A41" i="134"/>
  <c r="BR40" i="134"/>
  <c r="BX40" i="134" s="1"/>
  <c r="AX40" i="134"/>
  <c r="AR40" i="134"/>
  <c r="AL40" i="134"/>
  <c r="AJ40" i="134"/>
  <c r="AF40" i="134"/>
  <c r="Z40" i="134"/>
  <c r="T40" i="134"/>
  <c r="N40" i="134"/>
  <c r="L40" i="134"/>
  <c r="H40" i="134"/>
  <c r="B40" i="134"/>
  <c r="A40" i="134"/>
  <c r="BI39" i="134"/>
  <c r="AY43" i="134" s="1"/>
  <c r="BE39" i="134"/>
  <c r="BC43" i="134" s="1"/>
  <c r="AV39" i="134"/>
  <c r="AT39" i="134"/>
  <c r="AP39" i="134"/>
  <c r="AN39" i="134"/>
  <c r="AJ39" i="134"/>
  <c r="AH39" i="134"/>
  <c r="AD39" i="134"/>
  <c r="AB39" i="134"/>
  <c r="X39" i="134"/>
  <c r="V39" i="134"/>
  <c r="R39" i="134"/>
  <c r="P39" i="134"/>
  <c r="L39" i="134"/>
  <c r="J39" i="134"/>
  <c r="F39" i="134"/>
  <c r="D39" i="134"/>
  <c r="BI38" i="134"/>
  <c r="AY42" i="134" s="1"/>
  <c r="BE38" i="134"/>
  <c r="BC42" i="134" s="1"/>
  <c r="AV38" i="134"/>
  <c r="AT38" i="134"/>
  <c r="AP38" i="134"/>
  <c r="AN38" i="134"/>
  <c r="AJ38" i="134"/>
  <c r="AH38" i="134"/>
  <c r="AD38" i="134"/>
  <c r="AB38" i="134"/>
  <c r="X38" i="134"/>
  <c r="V38" i="134"/>
  <c r="R38" i="134"/>
  <c r="P38" i="134"/>
  <c r="L38" i="134"/>
  <c r="J38" i="134"/>
  <c r="F38" i="134"/>
  <c r="D38" i="134"/>
  <c r="BI37" i="134"/>
  <c r="AY41" i="134" s="1"/>
  <c r="BE37" i="134"/>
  <c r="BC41" i="134" s="1"/>
  <c r="AV37" i="134"/>
  <c r="AT37" i="134"/>
  <c r="AP37" i="134"/>
  <c r="AN37" i="134"/>
  <c r="AJ37" i="134"/>
  <c r="AH37" i="134"/>
  <c r="AD37" i="134"/>
  <c r="AB37" i="134"/>
  <c r="X37" i="134"/>
  <c r="V37" i="134"/>
  <c r="R37" i="134"/>
  <c r="P37" i="134"/>
  <c r="L37" i="134"/>
  <c r="J37" i="134"/>
  <c r="F37" i="134"/>
  <c r="D37" i="134"/>
  <c r="A37" i="134"/>
  <c r="BS36" i="134"/>
  <c r="BH36" i="134"/>
  <c r="AZ40" i="134" s="1"/>
  <c r="BE36" i="134"/>
  <c r="BB40" i="134" s="1"/>
  <c r="AR36" i="134"/>
  <c r="AN36" i="134"/>
  <c r="AL36" i="134"/>
  <c r="AF36" i="134"/>
  <c r="Z36" i="134"/>
  <c r="T36" i="134"/>
  <c r="P36" i="134"/>
  <c r="N36" i="134"/>
  <c r="J36" i="134"/>
  <c r="H36" i="134"/>
  <c r="F36" i="134"/>
  <c r="B36" i="134"/>
  <c r="A36" i="134"/>
  <c r="BI35" i="134"/>
  <c r="AS43" i="134" s="1"/>
  <c r="BE35" i="134"/>
  <c r="AW43" i="134" s="1"/>
  <c r="BC35" i="134"/>
  <c r="AS39" i="134" s="1"/>
  <c r="AY35" i="134"/>
  <c r="AW39" i="134" s="1"/>
  <c r="AP35" i="134"/>
  <c r="AN35" i="134"/>
  <c r="AJ35" i="134"/>
  <c r="AH35" i="134"/>
  <c r="AD35" i="134"/>
  <c r="AB35" i="134"/>
  <c r="X35" i="134"/>
  <c r="V35" i="134"/>
  <c r="R35" i="134"/>
  <c r="P35" i="134"/>
  <c r="L35" i="134"/>
  <c r="J35" i="134"/>
  <c r="F35" i="134"/>
  <c r="D35" i="134"/>
  <c r="BI34" i="134"/>
  <c r="AS42" i="134" s="1"/>
  <c r="BE34" i="134"/>
  <c r="AW42" i="134" s="1"/>
  <c r="BC34" i="134"/>
  <c r="AS38" i="134" s="1"/>
  <c r="AY34" i="134"/>
  <c r="AW38" i="134" s="1"/>
  <c r="AP34" i="134"/>
  <c r="AN34" i="134"/>
  <c r="AJ34" i="134"/>
  <c r="AH34" i="134"/>
  <c r="AD34" i="134"/>
  <c r="AB34" i="134"/>
  <c r="X34" i="134"/>
  <c r="V34" i="134"/>
  <c r="R34" i="134"/>
  <c r="P34" i="134"/>
  <c r="L34" i="134"/>
  <c r="J34" i="134"/>
  <c r="F34" i="134"/>
  <c r="D34" i="134"/>
  <c r="BI33" i="134"/>
  <c r="AS41" i="134" s="1"/>
  <c r="BE33" i="134"/>
  <c r="AW41" i="134" s="1"/>
  <c r="BC33" i="134"/>
  <c r="AS37" i="134" s="1"/>
  <c r="AY33" i="134"/>
  <c r="AW37" i="134" s="1"/>
  <c r="AP33" i="134"/>
  <c r="AN33" i="134"/>
  <c r="AJ33" i="134"/>
  <c r="AH33" i="134"/>
  <c r="AD33" i="134"/>
  <c r="AB33" i="134"/>
  <c r="X33" i="134"/>
  <c r="V33" i="134"/>
  <c r="R33" i="134"/>
  <c r="P33" i="134"/>
  <c r="L33" i="134"/>
  <c r="J33" i="134"/>
  <c r="F33" i="134"/>
  <c r="D33" i="134"/>
  <c r="A33" i="134"/>
  <c r="BS32" i="134"/>
  <c r="BH32" i="134"/>
  <c r="AT40" i="134" s="1"/>
  <c r="BE32" i="134"/>
  <c r="AV40" i="134" s="1"/>
  <c r="BB32" i="134"/>
  <c r="AT36" i="134" s="1"/>
  <c r="AY32" i="134"/>
  <c r="AV36" i="134" s="1"/>
  <c r="AP32" i="134"/>
  <c r="AL32" i="134"/>
  <c r="AF32" i="134"/>
  <c r="Z32" i="134"/>
  <c r="T32" i="134"/>
  <c r="N32" i="134"/>
  <c r="H32" i="134"/>
  <c r="B32" i="134"/>
  <c r="A32" i="134"/>
  <c r="BI31" i="134"/>
  <c r="AM43" i="134" s="1"/>
  <c r="BE31" i="134"/>
  <c r="AQ43" i="134" s="1"/>
  <c r="BC31" i="134"/>
  <c r="AM39" i="134" s="1"/>
  <c r="AY31" i="134"/>
  <c r="AQ39" i="134" s="1"/>
  <c r="AW31" i="134"/>
  <c r="AM35" i="134" s="1"/>
  <c r="AS31" i="134"/>
  <c r="AQ35" i="134" s="1"/>
  <c r="AJ31" i="134"/>
  <c r="AH31" i="134"/>
  <c r="AD31" i="134"/>
  <c r="AB31" i="134"/>
  <c r="X31" i="134"/>
  <c r="V31" i="134"/>
  <c r="R31" i="134"/>
  <c r="P31" i="134"/>
  <c r="L31" i="134"/>
  <c r="J31" i="134"/>
  <c r="F31" i="134"/>
  <c r="D31" i="134"/>
  <c r="BI30" i="134"/>
  <c r="AM42" i="134" s="1"/>
  <c r="BE30" i="134"/>
  <c r="AQ42" i="134" s="1"/>
  <c r="BC30" i="134"/>
  <c r="AM38" i="134" s="1"/>
  <c r="AY30" i="134"/>
  <c r="AQ38" i="134" s="1"/>
  <c r="AW30" i="134"/>
  <c r="AM34" i="134" s="1"/>
  <c r="AS30" i="134"/>
  <c r="AQ34" i="134" s="1"/>
  <c r="AJ30" i="134"/>
  <c r="AH30" i="134"/>
  <c r="AD30" i="134"/>
  <c r="AB30" i="134"/>
  <c r="X30" i="134"/>
  <c r="V30" i="134"/>
  <c r="R30" i="134"/>
  <c r="P30" i="134"/>
  <c r="L30" i="134"/>
  <c r="J30" i="134"/>
  <c r="F30" i="134"/>
  <c r="D30" i="134"/>
  <c r="BI29" i="134"/>
  <c r="AM41" i="134" s="1"/>
  <c r="BE29" i="134"/>
  <c r="AQ41" i="134" s="1"/>
  <c r="BC29" i="134"/>
  <c r="AM37" i="134" s="1"/>
  <c r="AY29" i="134"/>
  <c r="AQ37" i="134" s="1"/>
  <c r="AW29" i="134"/>
  <c r="AM33" i="134" s="1"/>
  <c r="AS29" i="134"/>
  <c r="AQ33" i="134" s="1"/>
  <c r="AJ29" i="134"/>
  <c r="AH29" i="134"/>
  <c r="AD29" i="134"/>
  <c r="AB29" i="134"/>
  <c r="X29" i="134"/>
  <c r="V29" i="134"/>
  <c r="R29" i="134"/>
  <c r="P29" i="134"/>
  <c r="L29" i="134"/>
  <c r="J29" i="134"/>
  <c r="F29" i="134"/>
  <c r="D29" i="134"/>
  <c r="A29" i="134"/>
  <c r="BH28" i="134"/>
  <c r="AN40" i="134" s="1"/>
  <c r="BE28" i="134"/>
  <c r="AP40" i="134" s="1"/>
  <c r="BB28" i="134"/>
  <c r="AY28" i="134"/>
  <c r="AP36" i="134" s="1"/>
  <c r="AV28" i="134"/>
  <c r="AN32" i="134" s="1"/>
  <c r="AS28" i="134"/>
  <c r="AF28" i="134"/>
  <c r="T28" i="134"/>
  <c r="N28" i="134"/>
  <c r="H28" i="134"/>
  <c r="B28" i="134"/>
  <c r="A28" i="134"/>
  <c r="BI27" i="134"/>
  <c r="AG43" i="134" s="1"/>
  <c r="BE27" i="134"/>
  <c r="AK43" i="134" s="1"/>
  <c r="BC27" i="134"/>
  <c r="AG39" i="134" s="1"/>
  <c r="AY27" i="134"/>
  <c r="AK39" i="134" s="1"/>
  <c r="AW27" i="134"/>
  <c r="AG35" i="134" s="1"/>
  <c r="AS27" i="134"/>
  <c r="AK35" i="134" s="1"/>
  <c r="AQ27" i="134"/>
  <c r="AG31" i="134" s="1"/>
  <c r="AM27" i="134"/>
  <c r="AK31" i="134" s="1"/>
  <c r="AD27" i="134"/>
  <c r="AB27" i="134"/>
  <c r="X27" i="134"/>
  <c r="V27" i="134"/>
  <c r="R27" i="134"/>
  <c r="P27" i="134"/>
  <c r="L27" i="134"/>
  <c r="J27" i="134"/>
  <c r="F27" i="134"/>
  <c r="D27" i="134"/>
  <c r="BI26" i="134"/>
  <c r="AG42" i="134" s="1"/>
  <c r="BE26" i="134"/>
  <c r="AK42" i="134" s="1"/>
  <c r="BC26" i="134"/>
  <c r="AG38" i="134" s="1"/>
  <c r="AY26" i="134"/>
  <c r="AK38" i="134" s="1"/>
  <c r="AW26" i="134"/>
  <c r="AG34" i="134" s="1"/>
  <c r="AS26" i="134"/>
  <c r="AK34" i="134" s="1"/>
  <c r="AQ26" i="134"/>
  <c r="AG30" i="134" s="1"/>
  <c r="AM26" i="134"/>
  <c r="AK30" i="134" s="1"/>
  <c r="AD26" i="134"/>
  <c r="AB26" i="134"/>
  <c r="X26" i="134"/>
  <c r="V26" i="134"/>
  <c r="S26" i="134"/>
  <c r="R26" i="134"/>
  <c r="P26" i="134"/>
  <c r="L26" i="134"/>
  <c r="J26" i="134"/>
  <c r="F26" i="134"/>
  <c r="D26" i="134"/>
  <c r="BI25" i="134"/>
  <c r="AG41" i="134" s="1"/>
  <c r="BE25" i="134"/>
  <c r="AK41" i="134" s="1"/>
  <c r="BC25" i="134"/>
  <c r="AG37" i="134" s="1"/>
  <c r="AY25" i="134"/>
  <c r="AK37" i="134" s="1"/>
  <c r="AW25" i="134"/>
  <c r="AG33" i="134" s="1"/>
  <c r="AS25" i="134"/>
  <c r="AK33" i="134" s="1"/>
  <c r="AQ25" i="134"/>
  <c r="AG29" i="134" s="1"/>
  <c r="AM25" i="134"/>
  <c r="AK29" i="134" s="1"/>
  <c r="AD25" i="134"/>
  <c r="AB25" i="134"/>
  <c r="X25" i="134"/>
  <c r="V25" i="134"/>
  <c r="S25" i="134"/>
  <c r="R25" i="134"/>
  <c r="P25" i="134"/>
  <c r="L25" i="134"/>
  <c r="J25" i="134"/>
  <c r="F25" i="134"/>
  <c r="D25" i="134"/>
  <c r="A25" i="134"/>
  <c r="BH24" i="134"/>
  <c r="AH40" i="134" s="1"/>
  <c r="BE24" i="134"/>
  <c r="BB24" i="134"/>
  <c r="AH36" i="134" s="1"/>
  <c r="AY24" i="134"/>
  <c r="AJ36" i="134" s="1"/>
  <c r="AV24" i="134"/>
  <c r="AH32" i="134" s="1"/>
  <c r="AS24" i="134"/>
  <c r="AJ32" i="134" s="1"/>
  <c r="AP24" i="134"/>
  <c r="AH28" i="134" s="1"/>
  <c r="Z24" i="134"/>
  <c r="T24" i="134"/>
  <c r="N24" i="134"/>
  <c r="H24" i="134"/>
  <c r="B24" i="134"/>
  <c r="A24" i="134"/>
  <c r="BI23" i="134"/>
  <c r="AA43" i="134" s="1"/>
  <c r="BE23" i="134"/>
  <c r="AE43" i="134" s="1"/>
  <c r="BC23" i="134"/>
  <c r="AA39" i="134" s="1"/>
  <c r="AY23" i="134"/>
  <c r="AE39" i="134" s="1"/>
  <c r="AW23" i="134"/>
  <c r="AA35" i="134" s="1"/>
  <c r="AS23" i="134"/>
  <c r="AE35" i="134" s="1"/>
  <c r="AQ23" i="134"/>
  <c r="AA31" i="134" s="1"/>
  <c r="AM23" i="134"/>
  <c r="AE31" i="134" s="1"/>
  <c r="AK23" i="134"/>
  <c r="AA27" i="134" s="1"/>
  <c r="AG23" i="134"/>
  <c r="AE27" i="134" s="1"/>
  <c r="X23" i="134"/>
  <c r="V23" i="134"/>
  <c r="R23" i="134"/>
  <c r="P23" i="134"/>
  <c r="L23" i="134"/>
  <c r="J23" i="134"/>
  <c r="F23" i="134"/>
  <c r="D23" i="134"/>
  <c r="BI22" i="134"/>
  <c r="AA42" i="134" s="1"/>
  <c r="BE22" i="134"/>
  <c r="AE42" i="134" s="1"/>
  <c r="BC22" i="134"/>
  <c r="AA38" i="134" s="1"/>
  <c r="AY22" i="134"/>
  <c r="AE38" i="134" s="1"/>
  <c r="AW22" i="134"/>
  <c r="AA34" i="134" s="1"/>
  <c r="AS22" i="134"/>
  <c r="AE34" i="134" s="1"/>
  <c r="AQ22" i="134"/>
  <c r="AA30" i="134" s="1"/>
  <c r="AM22" i="134"/>
  <c r="AE30" i="134" s="1"/>
  <c r="AK22" i="134"/>
  <c r="AA26" i="134" s="1"/>
  <c r="AG22" i="134"/>
  <c r="AE26" i="134" s="1"/>
  <c r="X22" i="134"/>
  <c r="V22" i="134"/>
  <c r="R22" i="134"/>
  <c r="P22" i="134"/>
  <c r="L22" i="134"/>
  <c r="J22" i="134"/>
  <c r="F22" i="134"/>
  <c r="BS20" i="134" s="1"/>
  <c r="D22" i="134"/>
  <c r="BI21" i="134"/>
  <c r="AA41" i="134" s="1"/>
  <c r="BE21" i="134"/>
  <c r="AE41" i="134" s="1"/>
  <c r="BC21" i="134"/>
  <c r="AA37" i="134" s="1"/>
  <c r="AY21" i="134"/>
  <c r="AE37" i="134" s="1"/>
  <c r="AW21" i="134"/>
  <c r="AA33" i="134" s="1"/>
  <c r="AS21" i="134"/>
  <c r="AE33" i="134" s="1"/>
  <c r="AQ21" i="134"/>
  <c r="AA29" i="134" s="1"/>
  <c r="AM21" i="134"/>
  <c r="AE29" i="134" s="1"/>
  <c r="AK21" i="134"/>
  <c r="AA25" i="134" s="1"/>
  <c r="AG21" i="134"/>
  <c r="AE25" i="134" s="1"/>
  <c r="X21" i="134"/>
  <c r="V21" i="134"/>
  <c r="R21" i="134"/>
  <c r="P21" i="134"/>
  <c r="L21" i="134"/>
  <c r="J21" i="134"/>
  <c r="F21" i="134"/>
  <c r="D21" i="134"/>
  <c r="A21" i="134"/>
  <c r="BH20" i="134"/>
  <c r="AB40" i="134" s="1"/>
  <c r="BE20" i="134"/>
  <c r="AD40" i="134" s="1"/>
  <c r="BB20" i="134"/>
  <c r="AB36" i="134" s="1"/>
  <c r="AY20" i="134"/>
  <c r="AD36" i="134" s="1"/>
  <c r="AV20" i="134"/>
  <c r="AB32" i="134" s="1"/>
  <c r="AS20" i="134"/>
  <c r="AD32" i="134" s="1"/>
  <c r="AP20" i="134"/>
  <c r="AB28" i="134" s="1"/>
  <c r="AM20" i="134"/>
  <c r="AD28" i="134" s="1"/>
  <c r="AJ20" i="134"/>
  <c r="AB24" i="134" s="1"/>
  <c r="AG20" i="134"/>
  <c r="AD24" i="134" s="1"/>
  <c r="T20" i="134"/>
  <c r="N20" i="134"/>
  <c r="H20" i="134"/>
  <c r="B20" i="134"/>
  <c r="A20" i="134"/>
  <c r="BI19" i="134"/>
  <c r="U43" i="134" s="1"/>
  <c r="BE19" i="134"/>
  <c r="Y43" i="134" s="1"/>
  <c r="BC19" i="134"/>
  <c r="U39" i="134" s="1"/>
  <c r="AY19" i="134"/>
  <c r="Y39" i="134" s="1"/>
  <c r="AW19" i="134"/>
  <c r="U35" i="134" s="1"/>
  <c r="AS19" i="134"/>
  <c r="Y35" i="134" s="1"/>
  <c r="AQ19" i="134"/>
  <c r="U31" i="134" s="1"/>
  <c r="AM19" i="134"/>
  <c r="Y31" i="134" s="1"/>
  <c r="AK19" i="134"/>
  <c r="U27" i="134" s="1"/>
  <c r="AG19" i="134"/>
  <c r="Y27" i="134" s="1"/>
  <c r="AE19" i="134"/>
  <c r="U23" i="134" s="1"/>
  <c r="AA19" i="134"/>
  <c r="Y23" i="134" s="1"/>
  <c r="R19" i="134"/>
  <c r="P19" i="134"/>
  <c r="L19" i="134"/>
  <c r="J19" i="134"/>
  <c r="F19" i="134"/>
  <c r="D19" i="134"/>
  <c r="BI18" i="134"/>
  <c r="U42" i="134" s="1"/>
  <c r="BE18" i="134"/>
  <c r="Y42" i="134" s="1"/>
  <c r="BC18" i="134"/>
  <c r="U38" i="134" s="1"/>
  <c r="AY18" i="134"/>
  <c r="Y38" i="134" s="1"/>
  <c r="AW18" i="134"/>
  <c r="U34" i="134" s="1"/>
  <c r="AS18" i="134"/>
  <c r="Y34" i="134" s="1"/>
  <c r="AQ18" i="134"/>
  <c r="U30" i="134" s="1"/>
  <c r="AM18" i="134"/>
  <c r="Y30" i="134" s="1"/>
  <c r="AK18" i="134"/>
  <c r="U26" i="134" s="1"/>
  <c r="AG18" i="134"/>
  <c r="Y26" i="134" s="1"/>
  <c r="AE18" i="134"/>
  <c r="U22" i="134" s="1"/>
  <c r="AA18" i="134"/>
  <c r="Y22" i="134" s="1"/>
  <c r="R18" i="134"/>
  <c r="P18" i="134"/>
  <c r="L18" i="134"/>
  <c r="J18" i="134"/>
  <c r="F18" i="134"/>
  <c r="D18" i="134"/>
  <c r="BI17" i="134"/>
  <c r="U41" i="134" s="1"/>
  <c r="BE17" i="134"/>
  <c r="Y41" i="134" s="1"/>
  <c r="BC17" i="134"/>
  <c r="U37" i="134" s="1"/>
  <c r="AY17" i="134"/>
  <c r="Y37" i="134" s="1"/>
  <c r="AW17" i="134"/>
  <c r="U33" i="134" s="1"/>
  <c r="AS17" i="134"/>
  <c r="Y33" i="134" s="1"/>
  <c r="AQ17" i="134"/>
  <c r="U29" i="134" s="1"/>
  <c r="AM17" i="134"/>
  <c r="Y29" i="134" s="1"/>
  <c r="AK17" i="134"/>
  <c r="U25" i="134" s="1"/>
  <c r="AG17" i="134"/>
  <c r="Y25" i="134" s="1"/>
  <c r="AE17" i="134"/>
  <c r="U21" i="134" s="1"/>
  <c r="AA17" i="134"/>
  <c r="Y21" i="134" s="1"/>
  <c r="R17" i="134"/>
  <c r="P17" i="134"/>
  <c r="L17" i="134"/>
  <c r="J17" i="134"/>
  <c r="F17" i="134"/>
  <c r="D17" i="134"/>
  <c r="A17" i="134"/>
  <c r="BS16" i="134"/>
  <c r="BH16" i="134"/>
  <c r="V40" i="134" s="1"/>
  <c r="BE16" i="134"/>
  <c r="X40" i="134" s="1"/>
  <c r="BB16" i="134"/>
  <c r="V36" i="134" s="1"/>
  <c r="AY16" i="134"/>
  <c r="X36" i="134" s="1"/>
  <c r="AV16" i="134"/>
  <c r="V32" i="134" s="1"/>
  <c r="AS16" i="134"/>
  <c r="X32" i="134" s="1"/>
  <c r="AP16" i="134"/>
  <c r="V28" i="134" s="1"/>
  <c r="AM16" i="134"/>
  <c r="X28" i="134" s="1"/>
  <c r="AJ16" i="134"/>
  <c r="V24" i="134" s="1"/>
  <c r="AG16" i="134"/>
  <c r="X24" i="134" s="1"/>
  <c r="AD16" i="134"/>
  <c r="V20" i="134" s="1"/>
  <c r="AA16" i="134"/>
  <c r="X20" i="134" s="1"/>
  <c r="N16" i="134"/>
  <c r="H16" i="134"/>
  <c r="B16" i="134"/>
  <c r="A16" i="134"/>
  <c r="BI15" i="134"/>
  <c r="O43" i="134" s="1"/>
  <c r="BE15" i="134"/>
  <c r="S43" i="134" s="1"/>
  <c r="BC15" i="134"/>
  <c r="O39" i="134" s="1"/>
  <c r="AY15" i="134"/>
  <c r="S39" i="134" s="1"/>
  <c r="AW15" i="134"/>
  <c r="O35" i="134" s="1"/>
  <c r="AS15" i="134"/>
  <c r="S35" i="134" s="1"/>
  <c r="AQ15" i="134"/>
  <c r="O31" i="134" s="1"/>
  <c r="AM15" i="134"/>
  <c r="S31" i="134" s="1"/>
  <c r="AK15" i="134"/>
  <c r="O27" i="134" s="1"/>
  <c r="AG15" i="134"/>
  <c r="S27" i="134" s="1"/>
  <c r="AE15" i="134"/>
  <c r="O23" i="134" s="1"/>
  <c r="AA15" i="134"/>
  <c r="S23" i="134" s="1"/>
  <c r="Y15" i="134"/>
  <c r="O19" i="134" s="1"/>
  <c r="U15" i="134"/>
  <c r="S19" i="134" s="1"/>
  <c r="L15" i="134"/>
  <c r="J15" i="134"/>
  <c r="F15" i="134"/>
  <c r="D15" i="134"/>
  <c r="BI14" i="134"/>
  <c r="O42" i="134" s="1"/>
  <c r="BE14" i="134"/>
  <c r="S42" i="134" s="1"/>
  <c r="BC14" i="134"/>
  <c r="O38" i="134" s="1"/>
  <c r="AY14" i="134"/>
  <c r="S38" i="134" s="1"/>
  <c r="AW14" i="134"/>
  <c r="O34" i="134" s="1"/>
  <c r="AS14" i="134"/>
  <c r="S34" i="134" s="1"/>
  <c r="AQ14" i="134"/>
  <c r="O30" i="134" s="1"/>
  <c r="AM14" i="134"/>
  <c r="S30" i="134" s="1"/>
  <c r="AK14" i="134"/>
  <c r="O26" i="134" s="1"/>
  <c r="AE14" i="134"/>
  <c r="O22" i="134" s="1"/>
  <c r="AA14" i="134"/>
  <c r="S22" i="134" s="1"/>
  <c r="Y14" i="134"/>
  <c r="O18" i="134" s="1"/>
  <c r="U14" i="134"/>
  <c r="S18" i="134" s="1"/>
  <c r="L14" i="134"/>
  <c r="J14" i="134"/>
  <c r="F14" i="134"/>
  <c r="D14" i="134"/>
  <c r="BI13" i="134"/>
  <c r="O41" i="134" s="1"/>
  <c r="BE13" i="134"/>
  <c r="S41" i="134" s="1"/>
  <c r="BC13" i="134"/>
  <c r="O37" i="134" s="1"/>
  <c r="AY13" i="134"/>
  <c r="S37" i="134" s="1"/>
  <c r="AW13" i="134"/>
  <c r="O33" i="134" s="1"/>
  <c r="AS13" i="134"/>
  <c r="S33" i="134" s="1"/>
  <c r="AQ13" i="134"/>
  <c r="O29" i="134" s="1"/>
  <c r="AM13" i="134"/>
  <c r="S29" i="134" s="1"/>
  <c r="AK13" i="134"/>
  <c r="O25" i="134" s="1"/>
  <c r="AE13" i="134"/>
  <c r="O21" i="134" s="1"/>
  <c r="AA13" i="134"/>
  <c r="S21" i="134" s="1"/>
  <c r="Y13" i="134"/>
  <c r="O17" i="134" s="1"/>
  <c r="U13" i="134"/>
  <c r="S17" i="134" s="1"/>
  <c r="L13" i="134"/>
  <c r="J13" i="134"/>
  <c r="F13" i="134"/>
  <c r="E13" i="134"/>
  <c r="D13" i="134"/>
  <c r="A13" i="134"/>
  <c r="BH12" i="134"/>
  <c r="P40" i="134" s="1"/>
  <c r="BE12" i="134"/>
  <c r="R40" i="134" s="1"/>
  <c r="BB12" i="134"/>
  <c r="AY12" i="134"/>
  <c r="R36" i="134" s="1"/>
  <c r="AV12" i="134"/>
  <c r="P32" i="134" s="1"/>
  <c r="AS12" i="134"/>
  <c r="R32" i="134" s="1"/>
  <c r="AP12" i="134"/>
  <c r="P28" i="134" s="1"/>
  <c r="AJ12" i="134"/>
  <c r="P24" i="134" s="1"/>
  <c r="AG12" i="134"/>
  <c r="R24" i="134" s="1"/>
  <c r="AD12" i="134"/>
  <c r="P20" i="134" s="1"/>
  <c r="AA12" i="134"/>
  <c r="R20" i="134" s="1"/>
  <c r="U12" i="134"/>
  <c r="R16" i="134" s="1"/>
  <c r="H12" i="134"/>
  <c r="B12" i="134"/>
  <c r="A12" i="134"/>
  <c r="BI11" i="134"/>
  <c r="I43" i="134" s="1"/>
  <c r="BE11" i="134"/>
  <c r="M43" i="134" s="1"/>
  <c r="BC11" i="134"/>
  <c r="I39" i="134" s="1"/>
  <c r="AY11" i="134"/>
  <c r="M39" i="134" s="1"/>
  <c r="AW11" i="134"/>
  <c r="I35" i="134" s="1"/>
  <c r="AS11" i="134"/>
  <c r="M35" i="134" s="1"/>
  <c r="AQ11" i="134"/>
  <c r="AM11" i="134"/>
  <c r="AK11" i="134"/>
  <c r="I27" i="134" s="1"/>
  <c r="AG11" i="134"/>
  <c r="M27" i="134" s="1"/>
  <c r="AE11" i="134"/>
  <c r="I23" i="134" s="1"/>
  <c r="AA11" i="134"/>
  <c r="M23" i="134" s="1"/>
  <c r="Y11" i="134"/>
  <c r="I19" i="134" s="1"/>
  <c r="U11" i="134"/>
  <c r="M19" i="134" s="1"/>
  <c r="S11" i="134"/>
  <c r="I15" i="134" s="1"/>
  <c r="O11" i="134"/>
  <c r="M15" i="134" s="1"/>
  <c r="F11" i="134"/>
  <c r="D11" i="134"/>
  <c r="BI10" i="134"/>
  <c r="I42" i="134" s="1"/>
  <c r="BE10" i="134"/>
  <c r="M42" i="134" s="1"/>
  <c r="BC10" i="134"/>
  <c r="I38" i="134" s="1"/>
  <c r="AY10" i="134"/>
  <c r="M38" i="134" s="1"/>
  <c r="AW10" i="134"/>
  <c r="I34" i="134" s="1"/>
  <c r="AS10" i="134"/>
  <c r="M34" i="134" s="1"/>
  <c r="AQ10" i="134"/>
  <c r="AM10" i="134"/>
  <c r="AK10" i="134"/>
  <c r="I26" i="134" s="1"/>
  <c r="AG10" i="134"/>
  <c r="M26" i="134" s="1"/>
  <c r="AE10" i="134"/>
  <c r="I22" i="134" s="1"/>
  <c r="AA10" i="134"/>
  <c r="M22" i="134" s="1"/>
  <c r="Y10" i="134"/>
  <c r="I18" i="134" s="1"/>
  <c r="U10" i="134"/>
  <c r="M18" i="134" s="1"/>
  <c r="S10" i="134"/>
  <c r="I14" i="134" s="1"/>
  <c r="O10" i="134"/>
  <c r="M14" i="134" s="1"/>
  <c r="F10" i="134"/>
  <c r="D10" i="134"/>
  <c r="BI9" i="134"/>
  <c r="I41" i="134" s="1"/>
  <c r="BE9" i="134"/>
  <c r="M41" i="134" s="1"/>
  <c r="BC9" i="134"/>
  <c r="I37" i="134" s="1"/>
  <c r="AY9" i="134"/>
  <c r="M37" i="134" s="1"/>
  <c r="AW9" i="134"/>
  <c r="I33" i="134" s="1"/>
  <c r="AS9" i="134"/>
  <c r="M33" i="134" s="1"/>
  <c r="AQ9" i="134"/>
  <c r="AM9" i="134"/>
  <c r="AK9" i="134"/>
  <c r="I25" i="134" s="1"/>
  <c r="AG9" i="134"/>
  <c r="M25" i="134" s="1"/>
  <c r="AE9" i="134"/>
  <c r="I21" i="134" s="1"/>
  <c r="AA9" i="134"/>
  <c r="M21" i="134" s="1"/>
  <c r="Y9" i="134"/>
  <c r="I17" i="134" s="1"/>
  <c r="U9" i="134"/>
  <c r="M17" i="134" s="1"/>
  <c r="S9" i="134"/>
  <c r="I13" i="134" s="1"/>
  <c r="O9" i="134"/>
  <c r="M13" i="134" s="1"/>
  <c r="F9" i="134"/>
  <c r="D9" i="134"/>
  <c r="BR8" i="134" s="1"/>
  <c r="A9" i="134"/>
  <c r="BS8" i="134"/>
  <c r="BH8" i="134"/>
  <c r="J40" i="134" s="1"/>
  <c r="BE8" i="134"/>
  <c r="BB8" i="134"/>
  <c r="AY8" i="134"/>
  <c r="L36" i="134" s="1"/>
  <c r="AV8" i="134"/>
  <c r="J32" i="134" s="1"/>
  <c r="AS8" i="134"/>
  <c r="L32" i="134" s="1"/>
  <c r="AP8" i="134"/>
  <c r="J28" i="134" s="1"/>
  <c r="AM8" i="134"/>
  <c r="L28" i="134" s="1"/>
  <c r="AJ8" i="134"/>
  <c r="J24" i="134" s="1"/>
  <c r="AG8" i="134"/>
  <c r="L24" i="134" s="1"/>
  <c r="AD8" i="134"/>
  <c r="J20" i="134" s="1"/>
  <c r="AA8" i="134"/>
  <c r="L20" i="134" s="1"/>
  <c r="X8" i="134"/>
  <c r="J16" i="134" s="1"/>
  <c r="U8" i="134"/>
  <c r="L16" i="134" s="1"/>
  <c r="R8" i="134"/>
  <c r="J12" i="134" s="1"/>
  <c r="O8" i="134"/>
  <c r="L12" i="134" s="1"/>
  <c r="B8" i="134"/>
  <c r="A8" i="134"/>
  <c r="BI7" i="134"/>
  <c r="C43" i="134" s="1"/>
  <c r="BE7" i="134"/>
  <c r="G43" i="134" s="1"/>
  <c r="BC7" i="134"/>
  <c r="C39" i="134" s="1"/>
  <c r="AY7" i="134"/>
  <c r="G39" i="134" s="1"/>
  <c r="AW7" i="134"/>
  <c r="C35" i="134" s="1"/>
  <c r="AS7" i="134"/>
  <c r="G35" i="134" s="1"/>
  <c r="AQ7" i="134"/>
  <c r="AM7" i="134"/>
  <c r="AK7" i="134"/>
  <c r="C27" i="134" s="1"/>
  <c r="AG7" i="134"/>
  <c r="G27" i="134" s="1"/>
  <c r="AE7" i="134"/>
  <c r="C23" i="134" s="1"/>
  <c r="AA7" i="134"/>
  <c r="G23" i="134" s="1"/>
  <c r="Y7" i="134"/>
  <c r="C19" i="134" s="1"/>
  <c r="U7" i="134"/>
  <c r="G19" i="134" s="1"/>
  <c r="S7" i="134"/>
  <c r="C15" i="134" s="1"/>
  <c r="O7" i="134"/>
  <c r="G15" i="134" s="1"/>
  <c r="M7" i="134"/>
  <c r="C11" i="134" s="1"/>
  <c r="I7" i="134"/>
  <c r="G11" i="134" s="1"/>
  <c r="BI6" i="134"/>
  <c r="C42" i="134" s="1"/>
  <c r="BE6" i="134"/>
  <c r="G42" i="134" s="1"/>
  <c r="BC6" i="134"/>
  <c r="C38" i="134" s="1"/>
  <c r="AY6" i="134"/>
  <c r="G38" i="134" s="1"/>
  <c r="AW6" i="134"/>
  <c r="C34" i="134" s="1"/>
  <c r="AS6" i="134"/>
  <c r="G34" i="134" s="1"/>
  <c r="AQ6" i="134"/>
  <c r="AM6" i="134"/>
  <c r="AK6" i="134"/>
  <c r="C26" i="134" s="1"/>
  <c r="AG6" i="134"/>
  <c r="G26" i="134" s="1"/>
  <c r="AE6" i="134"/>
  <c r="C22" i="134" s="1"/>
  <c r="AA6" i="134"/>
  <c r="G22" i="134" s="1"/>
  <c r="Y6" i="134"/>
  <c r="C18" i="134" s="1"/>
  <c r="U6" i="134"/>
  <c r="G18" i="134" s="1"/>
  <c r="S6" i="134"/>
  <c r="C14" i="134" s="1"/>
  <c r="O6" i="134"/>
  <c r="G14" i="134" s="1"/>
  <c r="M6" i="134"/>
  <c r="C10" i="134" s="1"/>
  <c r="I6" i="134"/>
  <c r="G10" i="134" s="1"/>
  <c r="BI5" i="134"/>
  <c r="C41" i="134" s="1"/>
  <c r="BE5" i="134"/>
  <c r="G41" i="134" s="1"/>
  <c r="BC5" i="134"/>
  <c r="C37" i="134" s="1"/>
  <c r="AY5" i="134"/>
  <c r="G37" i="134" s="1"/>
  <c r="AW5" i="134"/>
  <c r="C33" i="134" s="1"/>
  <c r="AU5" i="134"/>
  <c r="AS5" i="134"/>
  <c r="G33" i="134" s="1"/>
  <c r="AQ5" i="134"/>
  <c r="AM5" i="134"/>
  <c r="AK5" i="134"/>
  <c r="C25" i="134" s="1"/>
  <c r="AG5" i="134"/>
  <c r="G25" i="134" s="1"/>
  <c r="AE5" i="134"/>
  <c r="C21" i="134" s="1"/>
  <c r="AA5" i="134"/>
  <c r="G21" i="134" s="1"/>
  <c r="Y5" i="134"/>
  <c r="C17" i="134" s="1"/>
  <c r="U5" i="134"/>
  <c r="G17" i="134" s="1"/>
  <c r="S5" i="134"/>
  <c r="C13" i="134" s="1"/>
  <c r="O5" i="134"/>
  <c r="G13" i="134" s="1"/>
  <c r="M5" i="134"/>
  <c r="C9" i="134" s="1"/>
  <c r="I5" i="134"/>
  <c r="G9" i="134" s="1"/>
  <c r="A5" i="134"/>
  <c r="BS4" i="134"/>
  <c r="BR4" i="134"/>
  <c r="BH4" i="134"/>
  <c r="D40" i="134" s="1"/>
  <c r="BE4" i="134"/>
  <c r="F40" i="134" s="1"/>
  <c r="BB4" i="134"/>
  <c r="D36" i="134" s="1"/>
  <c r="AY4" i="134"/>
  <c r="AV4" i="134"/>
  <c r="D32" i="134" s="1"/>
  <c r="AS4" i="134"/>
  <c r="F32" i="134" s="1"/>
  <c r="AP4" i="134"/>
  <c r="D28" i="134" s="1"/>
  <c r="AM4" i="134"/>
  <c r="F28" i="134" s="1"/>
  <c r="AJ4" i="134"/>
  <c r="D24" i="134" s="1"/>
  <c r="AG4" i="134"/>
  <c r="F24" i="134" s="1"/>
  <c r="R4" i="134"/>
  <c r="D12" i="134" s="1"/>
  <c r="L4" i="134"/>
  <c r="D8" i="134" s="1"/>
  <c r="A4" i="134"/>
  <c r="BD49" i="132"/>
  <c r="AX49" i="132"/>
  <c r="AR49" i="132"/>
  <c r="AL49" i="132"/>
  <c r="AF49" i="132"/>
  <c r="Z49" i="132"/>
  <c r="T49" i="132"/>
  <c r="N49" i="132"/>
  <c r="H49" i="132"/>
  <c r="B49" i="132"/>
  <c r="A49" i="132"/>
  <c r="BB43" i="132"/>
  <c r="AZ43" i="132"/>
  <c r="AV43" i="132"/>
  <c r="AT43" i="132"/>
  <c r="AP43" i="132"/>
  <c r="AN43" i="132"/>
  <c r="AJ43" i="132"/>
  <c r="AH43" i="132"/>
  <c r="AD43" i="132"/>
  <c r="AB43" i="132"/>
  <c r="X43" i="132"/>
  <c r="V43" i="132"/>
  <c r="R43" i="132"/>
  <c r="P43" i="132"/>
  <c r="L43" i="132"/>
  <c r="J43" i="132"/>
  <c r="F43" i="132"/>
  <c r="D43" i="132"/>
  <c r="BB42" i="132"/>
  <c r="AZ42" i="132"/>
  <c r="AV42" i="132"/>
  <c r="AT42" i="132"/>
  <c r="AP42" i="132"/>
  <c r="AN42" i="132"/>
  <c r="AJ42" i="132"/>
  <c r="AH42" i="132"/>
  <c r="AD42" i="132"/>
  <c r="AB42" i="132"/>
  <c r="X42" i="132"/>
  <c r="V42" i="132"/>
  <c r="R42" i="132"/>
  <c r="P42" i="132"/>
  <c r="L42" i="132"/>
  <c r="J42" i="132"/>
  <c r="F42" i="132"/>
  <c r="D42" i="132"/>
  <c r="BB41" i="132"/>
  <c r="AZ41" i="132"/>
  <c r="AV41" i="132"/>
  <c r="AT41" i="132"/>
  <c r="AP41" i="132"/>
  <c r="AN41" i="132"/>
  <c r="AJ41" i="132"/>
  <c r="AH41" i="132"/>
  <c r="AD41" i="132"/>
  <c r="AB41" i="132"/>
  <c r="X41" i="132"/>
  <c r="V41" i="132"/>
  <c r="R41" i="132"/>
  <c r="P41" i="132"/>
  <c r="L41" i="132"/>
  <c r="J41" i="132"/>
  <c r="F41" i="132"/>
  <c r="BS40" i="132" s="1"/>
  <c r="D41" i="132"/>
  <c r="A41" i="132"/>
  <c r="BR40" i="132"/>
  <c r="BX40" i="132" s="1"/>
  <c r="AX40" i="132"/>
  <c r="AR40" i="132"/>
  <c r="AL40" i="132"/>
  <c r="AJ40" i="132"/>
  <c r="AF40" i="132"/>
  <c r="Z40" i="132"/>
  <c r="T40" i="132"/>
  <c r="N40" i="132"/>
  <c r="L40" i="132"/>
  <c r="H40" i="132"/>
  <c r="B40" i="132"/>
  <c r="A40" i="132"/>
  <c r="BI39" i="132"/>
  <c r="AY43" i="132" s="1"/>
  <c r="BE39" i="132"/>
  <c r="BC43" i="132" s="1"/>
  <c r="AV39" i="132"/>
  <c r="AT39" i="132"/>
  <c r="AP39" i="132"/>
  <c r="AN39" i="132"/>
  <c r="AJ39" i="132"/>
  <c r="AH39" i="132"/>
  <c r="AD39" i="132"/>
  <c r="AB39" i="132"/>
  <c r="X39" i="132"/>
  <c r="V39" i="132"/>
  <c r="R39" i="132"/>
  <c r="P39" i="132"/>
  <c r="L39" i="132"/>
  <c r="J39" i="132"/>
  <c r="F39" i="132"/>
  <c r="D39" i="132"/>
  <c r="BI38" i="132"/>
  <c r="AY42" i="132" s="1"/>
  <c r="BE38" i="132"/>
  <c r="BC42" i="132" s="1"/>
  <c r="AV38" i="132"/>
  <c r="AT38" i="132"/>
  <c r="AP38" i="132"/>
  <c r="AN38" i="132"/>
  <c r="AJ38" i="132"/>
  <c r="AH38" i="132"/>
  <c r="AD38" i="132"/>
  <c r="AB38" i="132"/>
  <c r="X38" i="132"/>
  <c r="V38" i="132"/>
  <c r="R38" i="132"/>
  <c r="P38" i="132"/>
  <c r="L38" i="132"/>
  <c r="J38" i="132"/>
  <c r="F38" i="132"/>
  <c r="D38" i="132"/>
  <c r="BI37" i="132"/>
  <c r="AY41" i="132" s="1"/>
  <c r="BE37" i="132"/>
  <c r="BC41" i="132" s="1"/>
  <c r="AV37" i="132"/>
  <c r="AT37" i="132"/>
  <c r="AP37" i="132"/>
  <c r="AN37" i="132"/>
  <c r="AJ37" i="132"/>
  <c r="AH37" i="132"/>
  <c r="AD37" i="132"/>
  <c r="AB37" i="132"/>
  <c r="X37" i="132"/>
  <c r="V37" i="132"/>
  <c r="R37" i="132"/>
  <c r="P37" i="132"/>
  <c r="L37" i="132"/>
  <c r="J37" i="132"/>
  <c r="F37" i="132"/>
  <c r="D37" i="132"/>
  <c r="A37" i="132"/>
  <c r="BS36" i="132"/>
  <c r="BH36" i="132"/>
  <c r="AZ40" i="132" s="1"/>
  <c r="BE36" i="132"/>
  <c r="BB40" i="132" s="1"/>
  <c r="AR36" i="132"/>
  <c r="AN36" i="132"/>
  <c r="AL36" i="132"/>
  <c r="AF36" i="132"/>
  <c r="Z36" i="132"/>
  <c r="T36" i="132"/>
  <c r="P36" i="132"/>
  <c r="N36" i="132"/>
  <c r="J36" i="132"/>
  <c r="H36" i="132"/>
  <c r="F36" i="132"/>
  <c r="B36" i="132"/>
  <c r="A36" i="132"/>
  <c r="BI35" i="132"/>
  <c r="AS43" i="132" s="1"/>
  <c r="BE35" i="132"/>
  <c r="AW43" i="132" s="1"/>
  <c r="BC35" i="132"/>
  <c r="AS39" i="132" s="1"/>
  <c r="AY35" i="132"/>
  <c r="AW39" i="132" s="1"/>
  <c r="AP35" i="132"/>
  <c r="AN35" i="132"/>
  <c r="AJ35" i="132"/>
  <c r="AH35" i="132"/>
  <c r="AD35" i="132"/>
  <c r="AB35" i="132"/>
  <c r="X35" i="132"/>
  <c r="V35" i="132"/>
  <c r="R35" i="132"/>
  <c r="P35" i="132"/>
  <c r="L35" i="132"/>
  <c r="J35" i="132"/>
  <c r="F35" i="132"/>
  <c r="D35" i="132"/>
  <c r="BI34" i="132"/>
  <c r="AS42" i="132" s="1"/>
  <c r="BE34" i="132"/>
  <c r="AW42" i="132" s="1"/>
  <c r="BC34" i="132"/>
  <c r="AS38" i="132" s="1"/>
  <c r="AY34" i="132"/>
  <c r="AW38" i="132" s="1"/>
  <c r="AP34" i="132"/>
  <c r="AN34" i="132"/>
  <c r="AJ34" i="132"/>
  <c r="AH34" i="132"/>
  <c r="AD34" i="132"/>
  <c r="AB34" i="132"/>
  <c r="X34" i="132"/>
  <c r="V34" i="132"/>
  <c r="R34" i="132"/>
  <c r="P34" i="132"/>
  <c r="L34" i="132"/>
  <c r="J34" i="132"/>
  <c r="F34" i="132"/>
  <c r="D34" i="132"/>
  <c r="BI33" i="132"/>
  <c r="AS41" i="132" s="1"/>
  <c r="BE33" i="132"/>
  <c r="AW41" i="132" s="1"/>
  <c r="BC33" i="132"/>
  <c r="AS37" i="132" s="1"/>
  <c r="AY33" i="132"/>
  <c r="AW37" i="132" s="1"/>
  <c r="AP33" i="132"/>
  <c r="AN33" i="132"/>
  <c r="AJ33" i="132"/>
  <c r="AH33" i="132"/>
  <c r="AD33" i="132"/>
  <c r="AB33" i="132"/>
  <c r="X33" i="132"/>
  <c r="V33" i="132"/>
  <c r="R33" i="132"/>
  <c r="P33" i="132"/>
  <c r="L33" i="132"/>
  <c r="J33" i="132"/>
  <c r="F33" i="132"/>
  <c r="D33" i="132"/>
  <c r="A33" i="132"/>
  <c r="BS32" i="132"/>
  <c r="BH32" i="132"/>
  <c r="AT40" i="132" s="1"/>
  <c r="BE32" i="132"/>
  <c r="AV40" i="132" s="1"/>
  <c r="BB32" i="132"/>
  <c r="AT36" i="132" s="1"/>
  <c r="AY32" i="132"/>
  <c r="AV36" i="132" s="1"/>
  <c r="AP32" i="132"/>
  <c r="AL32" i="132"/>
  <c r="AF32" i="132"/>
  <c r="Z32" i="132"/>
  <c r="T32" i="132"/>
  <c r="N32" i="132"/>
  <c r="H32" i="132"/>
  <c r="B32" i="132"/>
  <c r="A32" i="132"/>
  <c r="BI31" i="132"/>
  <c r="AM43" i="132" s="1"/>
  <c r="BE31" i="132"/>
  <c r="AQ43" i="132" s="1"/>
  <c r="BC31" i="132"/>
  <c r="AM39" i="132" s="1"/>
  <c r="AY31" i="132"/>
  <c r="AQ39" i="132" s="1"/>
  <c r="AW31" i="132"/>
  <c r="AM35" i="132" s="1"/>
  <c r="AS31" i="132"/>
  <c r="AQ35" i="132" s="1"/>
  <c r="AJ31" i="132"/>
  <c r="AH31" i="132"/>
  <c r="AD31" i="132"/>
  <c r="AB31" i="132"/>
  <c r="X31" i="132"/>
  <c r="V31" i="132"/>
  <c r="R31" i="132"/>
  <c r="P31" i="132"/>
  <c r="L31" i="132"/>
  <c r="J31" i="132"/>
  <c r="F31" i="132"/>
  <c r="D31" i="132"/>
  <c r="BI30" i="132"/>
  <c r="AM42" i="132" s="1"/>
  <c r="BE30" i="132"/>
  <c r="AQ42" i="132" s="1"/>
  <c r="BC30" i="132"/>
  <c r="AM38" i="132" s="1"/>
  <c r="AY30" i="132"/>
  <c r="AQ38" i="132" s="1"/>
  <c r="AW30" i="132"/>
  <c r="AM34" i="132" s="1"/>
  <c r="AS30" i="132"/>
  <c r="AQ34" i="132" s="1"/>
  <c r="AJ30" i="132"/>
  <c r="AH30" i="132"/>
  <c r="AD30" i="132"/>
  <c r="AB30" i="132"/>
  <c r="X30" i="132"/>
  <c r="V30" i="132"/>
  <c r="R30" i="132"/>
  <c r="P30" i="132"/>
  <c r="L30" i="132"/>
  <c r="J30" i="132"/>
  <c r="F30" i="132"/>
  <c r="D30" i="132"/>
  <c r="BI29" i="132"/>
  <c r="AM41" i="132" s="1"/>
  <c r="BE29" i="132"/>
  <c r="AQ41" i="132" s="1"/>
  <c r="BC29" i="132"/>
  <c r="AM37" i="132" s="1"/>
  <c r="AY29" i="132"/>
  <c r="AQ37" i="132" s="1"/>
  <c r="AW29" i="132"/>
  <c r="AM33" i="132" s="1"/>
  <c r="AS29" i="132"/>
  <c r="AQ33" i="132" s="1"/>
  <c r="AJ29" i="132"/>
  <c r="AH29" i="132"/>
  <c r="AD29" i="132"/>
  <c r="AB29" i="132"/>
  <c r="X29" i="132"/>
  <c r="V29" i="132"/>
  <c r="R29" i="132"/>
  <c r="P29" i="132"/>
  <c r="L29" i="132"/>
  <c r="J29" i="132"/>
  <c r="F29" i="132"/>
  <c r="D29" i="132"/>
  <c r="A29" i="132"/>
  <c r="BS28" i="132"/>
  <c r="BH28" i="132"/>
  <c r="AN40" i="132" s="1"/>
  <c r="BE28" i="132"/>
  <c r="AP40" i="132" s="1"/>
  <c r="BB28" i="132"/>
  <c r="AY28" i="132"/>
  <c r="AP36" i="132" s="1"/>
  <c r="AV28" i="132"/>
  <c r="AN32" i="132" s="1"/>
  <c r="AS28" i="132"/>
  <c r="AF28" i="132"/>
  <c r="T28" i="132"/>
  <c r="N28" i="132"/>
  <c r="H28" i="132"/>
  <c r="B28" i="132"/>
  <c r="A28" i="132"/>
  <c r="BI27" i="132"/>
  <c r="AG43" i="132" s="1"/>
  <c r="BE27" i="132"/>
  <c r="AK43" i="132" s="1"/>
  <c r="BC27" i="132"/>
  <c r="AG39" i="132" s="1"/>
  <c r="AY27" i="132"/>
  <c r="AK39" i="132" s="1"/>
  <c r="AW27" i="132"/>
  <c r="AG35" i="132" s="1"/>
  <c r="AS27" i="132"/>
  <c r="AK35" i="132" s="1"/>
  <c r="AQ27" i="132"/>
  <c r="AG31" i="132" s="1"/>
  <c r="AM27" i="132"/>
  <c r="AK31" i="132" s="1"/>
  <c r="AD27" i="132"/>
  <c r="AB27" i="132"/>
  <c r="X27" i="132"/>
  <c r="V27" i="132"/>
  <c r="R27" i="132"/>
  <c r="P27" i="132"/>
  <c r="L27" i="132"/>
  <c r="J27" i="132"/>
  <c r="F27" i="132"/>
  <c r="D27" i="132"/>
  <c r="BI26" i="132"/>
  <c r="AG42" i="132" s="1"/>
  <c r="BE26" i="132"/>
  <c r="AK42" i="132" s="1"/>
  <c r="BC26" i="132"/>
  <c r="AG38" i="132" s="1"/>
  <c r="AY26" i="132"/>
  <c r="AK38" i="132" s="1"/>
  <c r="AW26" i="132"/>
  <c r="AG34" i="132" s="1"/>
  <c r="AS26" i="132"/>
  <c r="AK34" i="132" s="1"/>
  <c r="AQ26" i="132"/>
  <c r="AG30" i="132" s="1"/>
  <c r="AM26" i="132"/>
  <c r="AK30" i="132" s="1"/>
  <c r="AD26" i="132"/>
  <c r="AB26" i="132"/>
  <c r="X26" i="132"/>
  <c r="V26" i="132"/>
  <c r="S26" i="132"/>
  <c r="R26" i="132"/>
  <c r="P26" i="132"/>
  <c r="L26" i="132"/>
  <c r="J26" i="132"/>
  <c r="F26" i="132"/>
  <c r="D26" i="132"/>
  <c r="BI25" i="132"/>
  <c r="AG41" i="132" s="1"/>
  <c r="BE25" i="132"/>
  <c r="AK41" i="132" s="1"/>
  <c r="BC25" i="132"/>
  <c r="AG37" i="132" s="1"/>
  <c r="AY25" i="132"/>
  <c r="AK37" i="132" s="1"/>
  <c r="AW25" i="132"/>
  <c r="AG33" i="132" s="1"/>
  <c r="AS25" i="132"/>
  <c r="AK33" i="132" s="1"/>
  <c r="AQ25" i="132"/>
  <c r="AG29" i="132" s="1"/>
  <c r="AM25" i="132"/>
  <c r="AK29" i="132" s="1"/>
  <c r="AD25" i="132"/>
  <c r="AB25" i="132"/>
  <c r="X25" i="132"/>
  <c r="V25" i="132"/>
  <c r="S25" i="132"/>
  <c r="R25" i="132"/>
  <c r="P25" i="132"/>
  <c r="L25" i="132"/>
  <c r="J25" i="132"/>
  <c r="F25" i="132"/>
  <c r="BS24" i="132" s="1"/>
  <c r="D25" i="132"/>
  <c r="A25" i="132"/>
  <c r="BR24" i="132"/>
  <c r="BX24" i="132" s="1"/>
  <c r="BH24" i="132"/>
  <c r="AH40" i="132" s="1"/>
  <c r="BE24" i="132"/>
  <c r="BB24" i="132"/>
  <c r="AH36" i="132" s="1"/>
  <c r="AY24" i="132"/>
  <c r="AJ36" i="132" s="1"/>
  <c r="AV24" i="132"/>
  <c r="AH32" i="132" s="1"/>
  <c r="AS24" i="132"/>
  <c r="AJ32" i="132" s="1"/>
  <c r="AP24" i="132"/>
  <c r="AH28" i="132" s="1"/>
  <c r="AM24" i="132"/>
  <c r="AJ28" i="132" s="1"/>
  <c r="Z24" i="132"/>
  <c r="T24" i="132"/>
  <c r="N24" i="132"/>
  <c r="H24" i="132"/>
  <c r="B24" i="132"/>
  <c r="A24" i="132"/>
  <c r="BI23" i="132"/>
  <c r="AA43" i="132" s="1"/>
  <c r="BE23" i="132"/>
  <c r="AE43" i="132" s="1"/>
  <c r="BC23" i="132"/>
  <c r="AA39" i="132" s="1"/>
  <c r="AY23" i="132"/>
  <c r="AE39" i="132" s="1"/>
  <c r="AW23" i="132"/>
  <c r="AA35" i="132" s="1"/>
  <c r="AS23" i="132"/>
  <c r="AE35" i="132" s="1"/>
  <c r="AQ23" i="132"/>
  <c r="AA31" i="132" s="1"/>
  <c r="AM23" i="132"/>
  <c r="AE31" i="132" s="1"/>
  <c r="AK23" i="132"/>
  <c r="AA27" i="132" s="1"/>
  <c r="AG23" i="132"/>
  <c r="AE27" i="132" s="1"/>
  <c r="X23" i="132"/>
  <c r="V23" i="132"/>
  <c r="R23" i="132"/>
  <c r="P23" i="132"/>
  <c r="L23" i="132"/>
  <c r="J23" i="132"/>
  <c r="F23" i="132"/>
  <c r="D23" i="132"/>
  <c r="BI22" i="132"/>
  <c r="AA42" i="132" s="1"/>
  <c r="BE22" i="132"/>
  <c r="AE42" i="132" s="1"/>
  <c r="BC22" i="132"/>
  <c r="AA38" i="132" s="1"/>
  <c r="AY22" i="132"/>
  <c r="AE38" i="132" s="1"/>
  <c r="AW22" i="132"/>
  <c r="AA34" i="132" s="1"/>
  <c r="AS22" i="132"/>
  <c r="AE34" i="132" s="1"/>
  <c r="AQ22" i="132"/>
  <c r="AA30" i="132" s="1"/>
  <c r="AM22" i="132"/>
  <c r="AE30" i="132" s="1"/>
  <c r="AK22" i="132"/>
  <c r="AA26" i="132" s="1"/>
  <c r="AG22" i="132"/>
  <c r="AE26" i="132" s="1"/>
  <c r="X22" i="132"/>
  <c r="V22" i="132"/>
  <c r="R22" i="132"/>
  <c r="P22" i="132"/>
  <c r="L22" i="132"/>
  <c r="J22" i="132"/>
  <c r="F22" i="132"/>
  <c r="D22" i="132"/>
  <c r="BI21" i="132"/>
  <c r="AA41" i="132" s="1"/>
  <c r="BE21" i="132"/>
  <c r="AE41" i="132" s="1"/>
  <c r="BC21" i="132"/>
  <c r="AA37" i="132" s="1"/>
  <c r="AY21" i="132"/>
  <c r="AE37" i="132" s="1"/>
  <c r="AW21" i="132"/>
  <c r="AA33" i="132" s="1"/>
  <c r="AS21" i="132"/>
  <c r="AE33" i="132" s="1"/>
  <c r="AQ21" i="132"/>
  <c r="AA29" i="132" s="1"/>
  <c r="AM21" i="132"/>
  <c r="AE29" i="132" s="1"/>
  <c r="AK21" i="132"/>
  <c r="AA25" i="132" s="1"/>
  <c r="AG21" i="132"/>
  <c r="AE25" i="132" s="1"/>
  <c r="X21" i="132"/>
  <c r="V21" i="132"/>
  <c r="R21" i="132"/>
  <c r="P21" i="132"/>
  <c r="L21" i="132"/>
  <c r="J21" i="132"/>
  <c r="F21" i="132"/>
  <c r="D21" i="132"/>
  <c r="A21" i="132"/>
  <c r="BH20" i="132"/>
  <c r="AB40" i="132" s="1"/>
  <c r="BE20" i="132"/>
  <c r="AD40" i="132" s="1"/>
  <c r="BB20" i="132"/>
  <c r="AB36" i="132" s="1"/>
  <c r="AY20" i="132"/>
  <c r="AD36" i="132" s="1"/>
  <c r="AV20" i="132"/>
  <c r="AB32" i="132" s="1"/>
  <c r="AS20" i="132"/>
  <c r="AD32" i="132" s="1"/>
  <c r="AP20" i="132"/>
  <c r="AB28" i="132" s="1"/>
  <c r="AM20" i="132"/>
  <c r="AD28" i="132" s="1"/>
  <c r="AJ20" i="132"/>
  <c r="AB24" i="132" s="1"/>
  <c r="AG20" i="132"/>
  <c r="AD24" i="132" s="1"/>
  <c r="T20" i="132"/>
  <c r="N20" i="132"/>
  <c r="H20" i="132"/>
  <c r="B20" i="132"/>
  <c r="A20" i="132"/>
  <c r="BI19" i="132"/>
  <c r="U43" i="132" s="1"/>
  <c r="BE19" i="132"/>
  <c r="Y43" i="132" s="1"/>
  <c r="BC19" i="132"/>
  <c r="U39" i="132" s="1"/>
  <c r="AY19" i="132"/>
  <c r="Y39" i="132" s="1"/>
  <c r="AW19" i="132"/>
  <c r="U35" i="132" s="1"/>
  <c r="AS19" i="132"/>
  <c r="Y35" i="132" s="1"/>
  <c r="AQ19" i="132"/>
  <c r="U31" i="132" s="1"/>
  <c r="AM19" i="132"/>
  <c r="Y31" i="132" s="1"/>
  <c r="AK19" i="132"/>
  <c r="U27" i="132" s="1"/>
  <c r="AG19" i="132"/>
  <c r="Y27" i="132" s="1"/>
  <c r="AE19" i="132"/>
  <c r="U23" i="132" s="1"/>
  <c r="AA19" i="132"/>
  <c r="Y23" i="132" s="1"/>
  <c r="R19" i="132"/>
  <c r="P19" i="132"/>
  <c r="L19" i="132"/>
  <c r="J19" i="132"/>
  <c r="F19" i="132"/>
  <c r="D19" i="132"/>
  <c r="BI18" i="132"/>
  <c r="U42" i="132" s="1"/>
  <c r="BE18" i="132"/>
  <c r="Y42" i="132" s="1"/>
  <c r="BC18" i="132"/>
  <c r="U38" i="132" s="1"/>
  <c r="AY18" i="132"/>
  <c r="Y38" i="132" s="1"/>
  <c r="AW18" i="132"/>
  <c r="U34" i="132" s="1"/>
  <c r="AS18" i="132"/>
  <c r="Y34" i="132" s="1"/>
  <c r="AQ18" i="132"/>
  <c r="U30" i="132" s="1"/>
  <c r="AM18" i="132"/>
  <c r="Y30" i="132" s="1"/>
  <c r="AK18" i="132"/>
  <c r="U26" i="132" s="1"/>
  <c r="AG18" i="132"/>
  <c r="Y26" i="132" s="1"/>
  <c r="AE18" i="132"/>
  <c r="U22" i="132" s="1"/>
  <c r="AA18" i="132"/>
  <c r="Y22" i="132" s="1"/>
  <c r="R18" i="132"/>
  <c r="P18" i="132"/>
  <c r="L18" i="132"/>
  <c r="J18" i="132"/>
  <c r="F18" i="132"/>
  <c r="D18" i="132"/>
  <c r="BI17" i="132"/>
  <c r="U41" i="132" s="1"/>
  <c r="BE17" i="132"/>
  <c r="Y41" i="132" s="1"/>
  <c r="BC17" i="132"/>
  <c r="U37" i="132" s="1"/>
  <c r="AY17" i="132"/>
  <c r="Y37" i="132" s="1"/>
  <c r="AW17" i="132"/>
  <c r="U33" i="132" s="1"/>
  <c r="AS17" i="132"/>
  <c r="Y33" i="132" s="1"/>
  <c r="AQ17" i="132"/>
  <c r="U29" i="132" s="1"/>
  <c r="AM17" i="132"/>
  <c r="Y29" i="132" s="1"/>
  <c r="AK17" i="132"/>
  <c r="U25" i="132" s="1"/>
  <c r="AG17" i="132"/>
  <c r="Y25" i="132" s="1"/>
  <c r="AE17" i="132"/>
  <c r="U21" i="132" s="1"/>
  <c r="AA17" i="132"/>
  <c r="Y21" i="132" s="1"/>
  <c r="R17" i="132"/>
  <c r="P17" i="132"/>
  <c r="L17" i="132"/>
  <c r="J17" i="132"/>
  <c r="F17" i="132"/>
  <c r="D17" i="132"/>
  <c r="A17" i="132"/>
  <c r="BS16" i="132"/>
  <c r="BH16" i="132"/>
  <c r="V40" i="132" s="1"/>
  <c r="BE16" i="132"/>
  <c r="X40" i="132" s="1"/>
  <c r="BB16" i="132"/>
  <c r="V36" i="132" s="1"/>
  <c r="AY16" i="132"/>
  <c r="X36" i="132" s="1"/>
  <c r="AV16" i="132"/>
  <c r="V32" i="132" s="1"/>
  <c r="AS16" i="132"/>
  <c r="X32" i="132" s="1"/>
  <c r="AP16" i="132"/>
  <c r="V28" i="132" s="1"/>
  <c r="AM16" i="132"/>
  <c r="X28" i="132" s="1"/>
  <c r="AJ16" i="132"/>
  <c r="V24" i="132" s="1"/>
  <c r="AG16" i="132"/>
  <c r="X24" i="132" s="1"/>
  <c r="AD16" i="132"/>
  <c r="V20" i="132" s="1"/>
  <c r="AA16" i="132"/>
  <c r="X20" i="132" s="1"/>
  <c r="N16" i="132"/>
  <c r="H16" i="132"/>
  <c r="B16" i="132"/>
  <c r="A16" i="132"/>
  <c r="BI15" i="132"/>
  <c r="O43" i="132" s="1"/>
  <c r="BE15" i="132"/>
  <c r="S43" i="132" s="1"/>
  <c r="BC15" i="132"/>
  <c r="O39" i="132" s="1"/>
  <c r="AY15" i="132"/>
  <c r="S39" i="132" s="1"/>
  <c r="AW15" i="132"/>
  <c r="O35" i="132" s="1"/>
  <c r="AS15" i="132"/>
  <c r="S35" i="132" s="1"/>
  <c r="AQ15" i="132"/>
  <c r="O31" i="132" s="1"/>
  <c r="AM15" i="132"/>
  <c r="S31" i="132" s="1"/>
  <c r="AK15" i="132"/>
  <c r="O27" i="132" s="1"/>
  <c r="AG15" i="132"/>
  <c r="S27" i="132" s="1"/>
  <c r="AE15" i="132"/>
  <c r="O23" i="132" s="1"/>
  <c r="AA15" i="132"/>
  <c r="S23" i="132" s="1"/>
  <c r="Y15" i="132"/>
  <c r="O19" i="132" s="1"/>
  <c r="U15" i="132"/>
  <c r="S19" i="132" s="1"/>
  <c r="L15" i="132"/>
  <c r="J15" i="132"/>
  <c r="F15" i="132"/>
  <c r="D15" i="132"/>
  <c r="BI14" i="132"/>
  <c r="O42" i="132" s="1"/>
  <c r="BE14" i="132"/>
  <c r="S42" i="132" s="1"/>
  <c r="BC14" i="132"/>
  <c r="O38" i="132" s="1"/>
  <c r="AY14" i="132"/>
  <c r="S38" i="132" s="1"/>
  <c r="AW14" i="132"/>
  <c r="O34" i="132" s="1"/>
  <c r="AS14" i="132"/>
  <c r="S34" i="132" s="1"/>
  <c r="AQ14" i="132"/>
  <c r="O30" i="132" s="1"/>
  <c r="AM14" i="132"/>
  <c r="S30" i="132" s="1"/>
  <c r="AK14" i="132"/>
  <c r="O26" i="132" s="1"/>
  <c r="AE14" i="132"/>
  <c r="O22" i="132" s="1"/>
  <c r="AA14" i="132"/>
  <c r="S22" i="132" s="1"/>
  <c r="Y14" i="132"/>
  <c r="O18" i="132" s="1"/>
  <c r="U14" i="132"/>
  <c r="S18" i="132" s="1"/>
  <c r="L14" i="132"/>
  <c r="J14" i="132"/>
  <c r="F14" i="132"/>
  <c r="BS12" i="132" s="1"/>
  <c r="D14" i="132"/>
  <c r="BI13" i="132"/>
  <c r="O41" i="132" s="1"/>
  <c r="BE13" i="132"/>
  <c r="S41" i="132" s="1"/>
  <c r="BC13" i="132"/>
  <c r="O37" i="132" s="1"/>
  <c r="AY13" i="132"/>
  <c r="S37" i="132" s="1"/>
  <c r="AW13" i="132"/>
  <c r="O33" i="132" s="1"/>
  <c r="AS13" i="132"/>
  <c r="S33" i="132" s="1"/>
  <c r="AQ13" i="132"/>
  <c r="O29" i="132" s="1"/>
  <c r="AM13" i="132"/>
  <c r="S29" i="132" s="1"/>
  <c r="AK13" i="132"/>
  <c r="O25" i="132" s="1"/>
  <c r="AE13" i="132"/>
  <c r="O21" i="132" s="1"/>
  <c r="AA13" i="132"/>
  <c r="S21" i="132" s="1"/>
  <c r="Y13" i="132"/>
  <c r="O17" i="132" s="1"/>
  <c r="U13" i="132"/>
  <c r="S17" i="132" s="1"/>
  <c r="L13" i="132"/>
  <c r="J13" i="132"/>
  <c r="F13" i="132"/>
  <c r="E13" i="132"/>
  <c r="D13" i="132"/>
  <c r="A13" i="132"/>
  <c r="BH12" i="132"/>
  <c r="P40" i="132" s="1"/>
  <c r="BE12" i="132"/>
  <c r="R40" i="132" s="1"/>
  <c r="BB12" i="132"/>
  <c r="AY12" i="132"/>
  <c r="R36" i="132" s="1"/>
  <c r="AV12" i="132"/>
  <c r="P32" i="132" s="1"/>
  <c r="AS12" i="132"/>
  <c r="R32" i="132" s="1"/>
  <c r="AP12" i="132"/>
  <c r="P28" i="132" s="1"/>
  <c r="AM12" i="132"/>
  <c r="R28" i="132" s="1"/>
  <c r="AJ12" i="132"/>
  <c r="P24" i="132" s="1"/>
  <c r="AG12" i="132"/>
  <c r="R24" i="132" s="1"/>
  <c r="X12" i="132"/>
  <c r="P16" i="132" s="1"/>
  <c r="H12" i="132"/>
  <c r="B12" i="132"/>
  <c r="A12" i="132"/>
  <c r="BI11" i="132"/>
  <c r="I43" i="132" s="1"/>
  <c r="BE11" i="132"/>
  <c r="M43" i="132" s="1"/>
  <c r="BC11" i="132"/>
  <c r="I39" i="132" s="1"/>
  <c r="AY11" i="132"/>
  <c r="M39" i="132" s="1"/>
  <c r="AW11" i="132"/>
  <c r="I35" i="132" s="1"/>
  <c r="AS11" i="132"/>
  <c r="M35" i="132" s="1"/>
  <c r="AQ11" i="132"/>
  <c r="AM11" i="132"/>
  <c r="AK11" i="132"/>
  <c r="I27" i="132" s="1"/>
  <c r="AG11" i="132"/>
  <c r="M27" i="132" s="1"/>
  <c r="AE11" i="132"/>
  <c r="I23" i="132" s="1"/>
  <c r="AA11" i="132"/>
  <c r="M23" i="132" s="1"/>
  <c r="Y11" i="132"/>
  <c r="I19" i="132" s="1"/>
  <c r="U11" i="132"/>
  <c r="M19" i="132" s="1"/>
  <c r="S11" i="132"/>
  <c r="I15" i="132" s="1"/>
  <c r="O11" i="132"/>
  <c r="M15" i="132" s="1"/>
  <c r="F11" i="132"/>
  <c r="D11" i="132"/>
  <c r="BI10" i="132"/>
  <c r="I42" i="132" s="1"/>
  <c r="BE10" i="132"/>
  <c r="M42" i="132" s="1"/>
  <c r="BC10" i="132"/>
  <c r="I38" i="132" s="1"/>
  <c r="AY10" i="132"/>
  <c r="M38" i="132" s="1"/>
  <c r="AW10" i="132"/>
  <c r="I34" i="132" s="1"/>
  <c r="AS10" i="132"/>
  <c r="M34" i="132" s="1"/>
  <c r="AQ10" i="132"/>
  <c r="AM10" i="132"/>
  <c r="AK10" i="132"/>
  <c r="I26" i="132" s="1"/>
  <c r="AG10" i="132"/>
  <c r="M26" i="132" s="1"/>
  <c r="AE10" i="132"/>
  <c r="I22" i="132" s="1"/>
  <c r="AA10" i="132"/>
  <c r="M22" i="132" s="1"/>
  <c r="Y10" i="132"/>
  <c r="I18" i="132" s="1"/>
  <c r="U10" i="132"/>
  <c r="M18" i="132" s="1"/>
  <c r="S10" i="132"/>
  <c r="I14" i="132" s="1"/>
  <c r="O10" i="132"/>
  <c r="M14" i="132" s="1"/>
  <c r="F10" i="132"/>
  <c r="D10" i="132"/>
  <c r="BI9" i="132"/>
  <c r="I41" i="132" s="1"/>
  <c r="BE9" i="132"/>
  <c r="M41" i="132" s="1"/>
  <c r="BC9" i="132"/>
  <c r="I37" i="132" s="1"/>
  <c r="AY9" i="132"/>
  <c r="M37" i="132" s="1"/>
  <c r="AW9" i="132"/>
  <c r="I33" i="132" s="1"/>
  <c r="AS9" i="132"/>
  <c r="M33" i="132" s="1"/>
  <c r="AQ9" i="132"/>
  <c r="AM9" i="132"/>
  <c r="AK9" i="132"/>
  <c r="I25" i="132" s="1"/>
  <c r="AG9" i="132"/>
  <c r="M25" i="132" s="1"/>
  <c r="AE9" i="132"/>
  <c r="I21" i="132" s="1"/>
  <c r="AA9" i="132"/>
  <c r="M21" i="132" s="1"/>
  <c r="Y9" i="132"/>
  <c r="I17" i="132" s="1"/>
  <c r="U9" i="132"/>
  <c r="M17" i="132" s="1"/>
  <c r="S9" i="132"/>
  <c r="I13" i="132" s="1"/>
  <c r="O9" i="132"/>
  <c r="M13" i="132" s="1"/>
  <c r="F9" i="132"/>
  <c r="BS8" i="132" s="1"/>
  <c r="D9" i="132"/>
  <c r="BR8" i="132" s="1"/>
  <c r="A9" i="132"/>
  <c r="BH8" i="132"/>
  <c r="J40" i="132" s="1"/>
  <c r="BE8" i="132"/>
  <c r="BB8" i="132"/>
  <c r="AY8" i="132"/>
  <c r="L36" i="132" s="1"/>
  <c r="AV8" i="132"/>
  <c r="J32" i="132" s="1"/>
  <c r="AS8" i="132"/>
  <c r="L32" i="132" s="1"/>
  <c r="AP8" i="132"/>
  <c r="J28" i="132" s="1"/>
  <c r="AM8" i="132"/>
  <c r="L28" i="132" s="1"/>
  <c r="AJ8" i="132"/>
  <c r="J24" i="132" s="1"/>
  <c r="AG8" i="132"/>
  <c r="L24" i="132" s="1"/>
  <c r="AD8" i="132"/>
  <c r="J20" i="132" s="1"/>
  <c r="AA8" i="132"/>
  <c r="L20" i="132" s="1"/>
  <c r="X8" i="132"/>
  <c r="J16" i="132" s="1"/>
  <c r="U8" i="132"/>
  <c r="L16" i="132" s="1"/>
  <c r="R8" i="132"/>
  <c r="J12" i="132" s="1"/>
  <c r="O8" i="132"/>
  <c r="L12" i="132" s="1"/>
  <c r="B8" i="132"/>
  <c r="A8" i="132"/>
  <c r="BI7" i="132"/>
  <c r="C43" i="132" s="1"/>
  <c r="BE7" i="132"/>
  <c r="G43" i="132" s="1"/>
  <c r="BC7" i="132"/>
  <c r="C39" i="132" s="1"/>
  <c r="AY7" i="132"/>
  <c r="G39" i="132" s="1"/>
  <c r="AW7" i="132"/>
  <c r="C35" i="132" s="1"/>
  <c r="AS7" i="132"/>
  <c r="G35" i="132" s="1"/>
  <c r="AQ7" i="132"/>
  <c r="AM7" i="132"/>
  <c r="AK7" i="132"/>
  <c r="C27" i="132" s="1"/>
  <c r="AG7" i="132"/>
  <c r="G27" i="132" s="1"/>
  <c r="AE7" i="132"/>
  <c r="C23" i="132" s="1"/>
  <c r="AA7" i="132"/>
  <c r="G23" i="132" s="1"/>
  <c r="Y7" i="132"/>
  <c r="C19" i="132" s="1"/>
  <c r="U7" i="132"/>
  <c r="G19" i="132" s="1"/>
  <c r="S7" i="132"/>
  <c r="C15" i="132" s="1"/>
  <c r="O7" i="132"/>
  <c r="G15" i="132" s="1"/>
  <c r="M7" i="132"/>
  <c r="C11" i="132" s="1"/>
  <c r="I7" i="132"/>
  <c r="G11" i="132" s="1"/>
  <c r="BI6" i="132"/>
  <c r="C42" i="132" s="1"/>
  <c r="BE6" i="132"/>
  <c r="G42" i="132" s="1"/>
  <c r="BC6" i="132"/>
  <c r="C38" i="132" s="1"/>
  <c r="AY6" i="132"/>
  <c r="G38" i="132" s="1"/>
  <c r="AW6" i="132"/>
  <c r="C34" i="132" s="1"/>
  <c r="AS6" i="132"/>
  <c r="G34" i="132" s="1"/>
  <c r="AQ6" i="132"/>
  <c r="AM6" i="132"/>
  <c r="AK6" i="132"/>
  <c r="C26" i="132" s="1"/>
  <c r="AG6" i="132"/>
  <c r="G26" i="132" s="1"/>
  <c r="AE6" i="132"/>
  <c r="C22" i="132" s="1"/>
  <c r="AA6" i="132"/>
  <c r="G22" i="132" s="1"/>
  <c r="Y6" i="132"/>
  <c r="C18" i="132" s="1"/>
  <c r="U6" i="132"/>
  <c r="G18" i="132" s="1"/>
  <c r="S6" i="132"/>
  <c r="C14" i="132" s="1"/>
  <c r="O6" i="132"/>
  <c r="G14" i="132" s="1"/>
  <c r="M6" i="132"/>
  <c r="C10" i="132" s="1"/>
  <c r="I6" i="132"/>
  <c r="G10" i="132" s="1"/>
  <c r="BI5" i="132"/>
  <c r="C41" i="132" s="1"/>
  <c r="BE5" i="132"/>
  <c r="G41" i="132" s="1"/>
  <c r="BC5" i="132"/>
  <c r="C37" i="132" s="1"/>
  <c r="AY5" i="132"/>
  <c r="G37" i="132" s="1"/>
  <c r="AW5" i="132"/>
  <c r="C33" i="132" s="1"/>
  <c r="AU5" i="132"/>
  <c r="AS5" i="132"/>
  <c r="G33" i="132" s="1"/>
  <c r="AQ5" i="132"/>
  <c r="AM5" i="132"/>
  <c r="AK5" i="132"/>
  <c r="C25" i="132" s="1"/>
  <c r="AG5" i="132"/>
  <c r="G25" i="132" s="1"/>
  <c r="AE5" i="132"/>
  <c r="C21" i="132" s="1"/>
  <c r="AA5" i="132"/>
  <c r="G21" i="132" s="1"/>
  <c r="Y5" i="132"/>
  <c r="C17" i="132" s="1"/>
  <c r="U5" i="132"/>
  <c r="G17" i="132" s="1"/>
  <c r="S5" i="132"/>
  <c r="C13" i="132" s="1"/>
  <c r="O5" i="132"/>
  <c r="G13" i="132" s="1"/>
  <c r="M5" i="132"/>
  <c r="C9" i="132" s="1"/>
  <c r="I5" i="132"/>
  <c r="G9" i="132" s="1"/>
  <c r="A5" i="132"/>
  <c r="BS4" i="132"/>
  <c r="BR4" i="132"/>
  <c r="BH4" i="132"/>
  <c r="D40" i="132" s="1"/>
  <c r="BN40" i="132" s="1"/>
  <c r="BE4" i="132"/>
  <c r="F40" i="132" s="1"/>
  <c r="BB4" i="132"/>
  <c r="D36" i="132" s="1"/>
  <c r="AY4" i="132"/>
  <c r="AV4" i="132"/>
  <c r="D32" i="132" s="1"/>
  <c r="BN32" i="132" s="1"/>
  <c r="AS4" i="132"/>
  <c r="F32" i="132" s="1"/>
  <c r="AP4" i="132"/>
  <c r="D28" i="132" s="1"/>
  <c r="BN28" i="132" s="1"/>
  <c r="AM4" i="132"/>
  <c r="F28" i="132" s="1"/>
  <c r="AJ4" i="132"/>
  <c r="D24" i="132" s="1"/>
  <c r="BN24" i="132" s="1"/>
  <c r="AG4" i="132"/>
  <c r="F24" i="132" s="1"/>
  <c r="BP24" i="132" s="1"/>
  <c r="AA4" i="132"/>
  <c r="F20" i="132" s="1"/>
  <c r="U4" i="132"/>
  <c r="F16" i="132" s="1"/>
  <c r="L4" i="132"/>
  <c r="D8" i="132" s="1"/>
  <c r="A4" i="132"/>
  <c r="BD49" i="131"/>
  <c r="AX49" i="131"/>
  <c r="AR49" i="131"/>
  <c r="AL49" i="131"/>
  <c r="AF49" i="131"/>
  <c r="Z49" i="131"/>
  <c r="T49" i="131"/>
  <c r="N49" i="131"/>
  <c r="H49" i="131"/>
  <c r="B49" i="131"/>
  <c r="A49" i="131"/>
  <c r="BB43" i="131"/>
  <c r="AZ43" i="131"/>
  <c r="AV43" i="131"/>
  <c r="AT43" i="131"/>
  <c r="AP43" i="131"/>
  <c r="AN43" i="131"/>
  <c r="AJ43" i="131"/>
  <c r="AH43" i="131"/>
  <c r="AD43" i="131"/>
  <c r="AB43" i="131"/>
  <c r="X43" i="131"/>
  <c r="V43" i="131"/>
  <c r="R43" i="131"/>
  <c r="P43" i="131"/>
  <c r="L43" i="131"/>
  <c r="J43" i="131"/>
  <c r="F43" i="131"/>
  <c r="D43" i="131"/>
  <c r="BB42" i="131"/>
  <c r="AZ42" i="131"/>
  <c r="AV42" i="131"/>
  <c r="AT42" i="131"/>
  <c r="AP42" i="131"/>
  <c r="AN42" i="131"/>
  <c r="AJ42" i="131"/>
  <c r="AH42" i="131"/>
  <c r="AD42" i="131"/>
  <c r="AB42" i="131"/>
  <c r="X42" i="131"/>
  <c r="V42" i="131"/>
  <c r="R42" i="131"/>
  <c r="P42" i="131"/>
  <c r="L42" i="131"/>
  <c r="J42" i="131"/>
  <c r="F42" i="131"/>
  <c r="D42" i="131"/>
  <c r="BB41" i="131"/>
  <c r="AZ41" i="131"/>
  <c r="AV41" i="131"/>
  <c r="AT41" i="131"/>
  <c r="AP41" i="131"/>
  <c r="AN41" i="131"/>
  <c r="AJ41" i="131"/>
  <c r="AH41" i="131"/>
  <c r="AD41" i="131"/>
  <c r="AB41" i="131"/>
  <c r="X41" i="131"/>
  <c r="V41" i="131"/>
  <c r="R41" i="131"/>
  <c r="P41" i="131"/>
  <c r="L41" i="131"/>
  <c r="J41" i="131"/>
  <c r="F41" i="131"/>
  <c r="BS40" i="131" s="1"/>
  <c r="D41" i="131"/>
  <c r="A41" i="131"/>
  <c r="BR40" i="131"/>
  <c r="BX40" i="131" s="1"/>
  <c r="AX40" i="131"/>
  <c r="AR40" i="131"/>
  <c r="AL40" i="131"/>
  <c r="AJ40" i="131"/>
  <c r="AF40" i="131"/>
  <c r="Z40" i="131"/>
  <c r="T40" i="131"/>
  <c r="N40" i="131"/>
  <c r="L40" i="131"/>
  <c r="H40" i="131"/>
  <c r="B40" i="131"/>
  <c r="A40" i="131"/>
  <c r="BI39" i="131"/>
  <c r="AY43" i="131" s="1"/>
  <c r="BE39" i="131"/>
  <c r="BC43" i="131" s="1"/>
  <c r="AV39" i="131"/>
  <c r="AT39" i="131"/>
  <c r="AP39" i="131"/>
  <c r="AN39" i="131"/>
  <c r="AJ39" i="131"/>
  <c r="AH39" i="131"/>
  <c r="AD39" i="131"/>
  <c r="AB39" i="131"/>
  <c r="X39" i="131"/>
  <c r="V39" i="131"/>
  <c r="R39" i="131"/>
  <c r="P39" i="131"/>
  <c r="L39" i="131"/>
  <c r="J39" i="131"/>
  <c r="F39" i="131"/>
  <c r="D39" i="131"/>
  <c r="BI38" i="131"/>
  <c r="AY42" i="131" s="1"/>
  <c r="BE38" i="131"/>
  <c r="BC42" i="131" s="1"/>
  <c r="AV38" i="131"/>
  <c r="AT38" i="131"/>
  <c r="AP38" i="131"/>
  <c r="AN38" i="131"/>
  <c r="AJ38" i="131"/>
  <c r="AH38" i="131"/>
  <c r="AD38" i="131"/>
  <c r="AB38" i="131"/>
  <c r="X38" i="131"/>
  <c r="V38" i="131"/>
  <c r="R38" i="131"/>
  <c r="P38" i="131"/>
  <c r="L38" i="131"/>
  <c r="J38" i="131"/>
  <c r="F38" i="131"/>
  <c r="D38" i="131"/>
  <c r="BI37" i="131"/>
  <c r="AY41" i="131" s="1"/>
  <c r="BE37" i="131"/>
  <c r="BC41" i="131" s="1"/>
  <c r="AV37" i="131"/>
  <c r="AT37" i="131"/>
  <c r="AP37" i="131"/>
  <c r="AN37" i="131"/>
  <c r="AJ37" i="131"/>
  <c r="AH37" i="131"/>
  <c r="AD37" i="131"/>
  <c r="AB37" i="131"/>
  <c r="X37" i="131"/>
  <c r="V37" i="131"/>
  <c r="R37" i="131"/>
  <c r="P37" i="131"/>
  <c r="L37" i="131"/>
  <c r="J37" i="131"/>
  <c r="F37" i="131"/>
  <c r="D37" i="131"/>
  <c r="A37" i="131"/>
  <c r="BS36" i="131"/>
  <c r="BH36" i="131"/>
  <c r="AZ40" i="131" s="1"/>
  <c r="BE36" i="131"/>
  <c r="BB40" i="131" s="1"/>
  <c r="AR36" i="131"/>
  <c r="AN36" i="131"/>
  <c r="AL36" i="131"/>
  <c r="AF36" i="131"/>
  <c r="Z36" i="131"/>
  <c r="T36" i="131"/>
  <c r="P36" i="131"/>
  <c r="N36" i="131"/>
  <c r="J36" i="131"/>
  <c r="H36" i="131"/>
  <c r="F36" i="131"/>
  <c r="B36" i="131"/>
  <c r="A36" i="131"/>
  <c r="BI35" i="131"/>
  <c r="AS43" i="131" s="1"/>
  <c r="BE35" i="131"/>
  <c r="AW43" i="131" s="1"/>
  <c r="BC35" i="131"/>
  <c r="AS39" i="131" s="1"/>
  <c r="AY35" i="131"/>
  <c r="AW39" i="131" s="1"/>
  <c r="AP35" i="131"/>
  <c r="AN35" i="131"/>
  <c r="AJ35" i="131"/>
  <c r="AH35" i="131"/>
  <c r="AD35" i="131"/>
  <c r="AB35" i="131"/>
  <c r="X35" i="131"/>
  <c r="V35" i="131"/>
  <c r="R35" i="131"/>
  <c r="P35" i="131"/>
  <c r="L35" i="131"/>
  <c r="J35" i="131"/>
  <c r="F35" i="131"/>
  <c r="D35" i="131"/>
  <c r="BI34" i="131"/>
  <c r="AS42" i="131" s="1"/>
  <c r="BE34" i="131"/>
  <c r="AW42" i="131" s="1"/>
  <c r="BC34" i="131"/>
  <c r="AS38" i="131" s="1"/>
  <c r="AY34" i="131"/>
  <c r="AW38" i="131" s="1"/>
  <c r="AP34" i="131"/>
  <c r="AN34" i="131"/>
  <c r="AJ34" i="131"/>
  <c r="AH34" i="131"/>
  <c r="AD34" i="131"/>
  <c r="AB34" i="131"/>
  <c r="X34" i="131"/>
  <c r="V34" i="131"/>
  <c r="R34" i="131"/>
  <c r="P34" i="131"/>
  <c r="L34" i="131"/>
  <c r="J34" i="131"/>
  <c r="F34" i="131"/>
  <c r="D34" i="131"/>
  <c r="BI33" i="131"/>
  <c r="AS41" i="131" s="1"/>
  <c r="BE33" i="131"/>
  <c r="AW41" i="131" s="1"/>
  <c r="BC33" i="131"/>
  <c r="AS37" i="131" s="1"/>
  <c r="AY33" i="131"/>
  <c r="AW37" i="131" s="1"/>
  <c r="AP33" i="131"/>
  <c r="AN33" i="131"/>
  <c r="AJ33" i="131"/>
  <c r="AH33" i="131"/>
  <c r="AD33" i="131"/>
  <c r="AB33" i="131"/>
  <c r="X33" i="131"/>
  <c r="V33" i="131"/>
  <c r="R33" i="131"/>
  <c r="P33" i="131"/>
  <c r="L33" i="131"/>
  <c r="J33" i="131"/>
  <c r="F33" i="131"/>
  <c r="D33" i="131"/>
  <c r="A33" i="131"/>
  <c r="BS32" i="131"/>
  <c r="BH32" i="131"/>
  <c r="AT40" i="131" s="1"/>
  <c r="BE32" i="131"/>
  <c r="AV40" i="131" s="1"/>
  <c r="BB32" i="131"/>
  <c r="AT36" i="131" s="1"/>
  <c r="AY32" i="131"/>
  <c r="AV36" i="131" s="1"/>
  <c r="AL32" i="131"/>
  <c r="AF32" i="131"/>
  <c r="Z32" i="131"/>
  <c r="T32" i="131"/>
  <c r="N32" i="131"/>
  <c r="H32" i="131"/>
  <c r="B32" i="131"/>
  <c r="A32" i="131"/>
  <c r="BI31" i="131"/>
  <c r="AM43" i="131" s="1"/>
  <c r="BE31" i="131"/>
  <c r="AQ43" i="131" s="1"/>
  <c r="BC31" i="131"/>
  <c r="AM39" i="131" s="1"/>
  <c r="AY31" i="131"/>
  <c r="AQ39" i="131" s="1"/>
  <c r="AW31" i="131"/>
  <c r="AM35" i="131" s="1"/>
  <c r="AS31" i="131"/>
  <c r="AQ35" i="131" s="1"/>
  <c r="AJ31" i="131"/>
  <c r="AH31" i="131"/>
  <c r="AD31" i="131"/>
  <c r="AB31" i="131"/>
  <c r="X31" i="131"/>
  <c r="V31" i="131"/>
  <c r="R31" i="131"/>
  <c r="P31" i="131"/>
  <c r="L31" i="131"/>
  <c r="J31" i="131"/>
  <c r="F31" i="131"/>
  <c r="D31" i="131"/>
  <c r="BI30" i="131"/>
  <c r="AM42" i="131" s="1"/>
  <c r="BE30" i="131"/>
  <c r="AQ42" i="131" s="1"/>
  <c r="BC30" i="131"/>
  <c r="AM38" i="131" s="1"/>
  <c r="AY30" i="131"/>
  <c r="AQ38" i="131" s="1"/>
  <c r="AW30" i="131"/>
  <c r="AM34" i="131" s="1"/>
  <c r="AS30" i="131"/>
  <c r="AQ34" i="131" s="1"/>
  <c r="AJ30" i="131"/>
  <c r="AH30" i="131"/>
  <c r="AD30" i="131"/>
  <c r="AB30" i="131"/>
  <c r="X30" i="131"/>
  <c r="V30" i="131"/>
  <c r="R30" i="131"/>
  <c r="P30" i="131"/>
  <c r="L30" i="131"/>
  <c r="J30" i="131"/>
  <c r="F30" i="131"/>
  <c r="D30" i="131"/>
  <c r="BI29" i="131"/>
  <c r="AM41" i="131" s="1"/>
  <c r="BE29" i="131"/>
  <c r="AQ41" i="131" s="1"/>
  <c r="BC29" i="131"/>
  <c r="AM37" i="131" s="1"/>
  <c r="AY29" i="131"/>
  <c r="AQ37" i="131" s="1"/>
  <c r="AW29" i="131"/>
  <c r="AM33" i="131" s="1"/>
  <c r="AS29" i="131"/>
  <c r="AQ33" i="131" s="1"/>
  <c r="AJ29" i="131"/>
  <c r="AH29" i="131"/>
  <c r="AD29" i="131"/>
  <c r="AB29" i="131"/>
  <c r="X29" i="131"/>
  <c r="V29" i="131"/>
  <c r="R29" i="131"/>
  <c r="P29" i="131"/>
  <c r="L29" i="131"/>
  <c r="J29" i="131"/>
  <c r="F29" i="131"/>
  <c r="BS28" i="131" s="1"/>
  <c r="D29" i="131"/>
  <c r="A29" i="131"/>
  <c r="BR28" i="131"/>
  <c r="BX28" i="131" s="1"/>
  <c r="BH28" i="131"/>
  <c r="AN40" i="131" s="1"/>
  <c r="BE28" i="131"/>
  <c r="AP40" i="131" s="1"/>
  <c r="BB28" i="131"/>
  <c r="AY28" i="131"/>
  <c r="AP36" i="131" s="1"/>
  <c r="AV28" i="131"/>
  <c r="AN32" i="131" s="1"/>
  <c r="AS28" i="131"/>
  <c r="AP32" i="131" s="1"/>
  <c r="AF28" i="131"/>
  <c r="Z28" i="131"/>
  <c r="T28" i="131"/>
  <c r="N28" i="131"/>
  <c r="H28" i="131"/>
  <c r="B28" i="131"/>
  <c r="A28" i="131"/>
  <c r="BI27" i="131"/>
  <c r="AG43" i="131" s="1"/>
  <c r="BE27" i="131"/>
  <c r="AK43" i="131" s="1"/>
  <c r="BC27" i="131"/>
  <c r="AG39" i="131" s="1"/>
  <c r="AY27" i="131"/>
  <c r="AK39" i="131" s="1"/>
  <c r="AW27" i="131"/>
  <c r="AG35" i="131" s="1"/>
  <c r="AS27" i="131"/>
  <c r="AK35" i="131" s="1"/>
  <c r="AQ27" i="131"/>
  <c r="AG31" i="131" s="1"/>
  <c r="AM27" i="131"/>
  <c r="AK31" i="131" s="1"/>
  <c r="AD27" i="131"/>
  <c r="AB27" i="131"/>
  <c r="X27" i="131"/>
  <c r="V27" i="131"/>
  <c r="R27" i="131"/>
  <c r="P27" i="131"/>
  <c r="L27" i="131"/>
  <c r="J27" i="131"/>
  <c r="F27" i="131"/>
  <c r="D27" i="131"/>
  <c r="BI26" i="131"/>
  <c r="AG42" i="131" s="1"/>
  <c r="BE26" i="131"/>
  <c r="AK42" i="131" s="1"/>
  <c r="BC26" i="131"/>
  <c r="AG38" i="131" s="1"/>
  <c r="AY26" i="131"/>
  <c r="AK38" i="131" s="1"/>
  <c r="AW26" i="131"/>
  <c r="AG34" i="131" s="1"/>
  <c r="AS26" i="131"/>
  <c r="AK34" i="131" s="1"/>
  <c r="AQ26" i="131"/>
  <c r="AG30" i="131" s="1"/>
  <c r="AM26" i="131"/>
  <c r="AK30" i="131" s="1"/>
  <c r="AD26" i="131"/>
  <c r="AB26" i="131"/>
  <c r="X26" i="131"/>
  <c r="V26" i="131"/>
  <c r="R26" i="131"/>
  <c r="P26" i="131"/>
  <c r="L26" i="131"/>
  <c r="J26" i="131"/>
  <c r="F26" i="131"/>
  <c r="D26" i="131"/>
  <c r="BI25" i="131"/>
  <c r="AG41" i="131" s="1"/>
  <c r="BE25" i="131"/>
  <c r="AK41" i="131" s="1"/>
  <c r="BC25" i="131"/>
  <c r="AG37" i="131" s="1"/>
  <c r="AY25" i="131"/>
  <c r="AK37" i="131" s="1"/>
  <c r="AW25" i="131"/>
  <c r="AG33" i="131" s="1"/>
  <c r="AS25" i="131"/>
  <c r="AK33" i="131" s="1"/>
  <c r="AQ25" i="131"/>
  <c r="AG29" i="131" s="1"/>
  <c r="AM25" i="131"/>
  <c r="AK29" i="131" s="1"/>
  <c r="AD25" i="131"/>
  <c r="AB25" i="131"/>
  <c r="X25" i="131"/>
  <c r="V25" i="131"/>
  <c r="R25" i="131"/>
  <c r="P25" i="131"/>
  <c r="L25" i="131"/>
  <c r="J25" i="131"/>
  <c r="F25" i="131"/>
  <c r="BS24" i="131" s="1"/>
  <c r="D25" i="131"/>
  <c r="A25" i="131"/>
  <c r="BR24" i="131"/>
  <c r="BH24" i="131"/>
  <c r="AH40" i="131" s="1"/>
  <c r="BE24" i="131"/>
  <c r="BB24" i="131"/>
  <c r="AH36" i="131" s="1"/>
  <c r="AY24" i="131"/>
  <c r="AJ36" i="131" s="1"/>
  <c r="AV24" i="131"/>
  <c r="AH32" i="131" s="1"/>
  <c r="AS24" i="131"/>
  <c r="AJ32" i="131" s="1"/>
  <c r="AP24" i="131"/>
  <c r="AH28" i="131" s="1"/>
  <c r="AM24" i="131"/>
  <c r="AJ28" i="131" s="1"/>
  <c r="Z24" i="131"/>
  <c r="T24" i="131"/>
  <c r="N24" i="131"/>
  <c r="H24" i="131"/>
  <c r="B24" i="131"/>
  <c r="A24" i="131"/>
  <c r="BI23" i="131"/>
  <c r="AA43" i="131" s="1"/>
  <c r="BE23" i="131"/>
  <c r="AE43" i="131" s="1"/>
  <c r="BC23" i="131"/>
  <c r="AA39" i="131" s="1"/>
  <c r="AY23" i="131"/>
  <c r="AE39" i="131" s="1"/>
  <c r="AW23" i="131"/>
  <c r="AA35" i="131" s="1"/>
  <c r="AS23" i="131"/>
  <c r="AE35" i="131" s="1"/>
  <c r="AQ23" i="131"/>
  <c r="AA31" i="131" s="1"/>
  <c r="AM23" i="131"/>
  <c r="AE31" i="131" s="1"/>
  <c r="AK23" i="131"/>
  <c r="AA27" i="131" s="1"/>
  <c r="AG23" i="131"/>
  <c r="AE27" i="131" s="1"/>
  <c r="X23" i="131"/>
  <c r="V23" i="131"/>
  <c r="R23" i="131"/>
  <c r="P23" i="131"/>
  <c r="L23" i="131"/>
  <c r="J23" i="131"/>
  <c r="F23" i="131"/>
  <c r="D23" i="131"/>
  <c r="BI22" i="131"/>
  <c r="AA42" i="131" s="1"/>
  <c r="BE22" i="131"/>
  <c r="AE42" i="131" s="1"/>
  <c r="BC22" i="131"/>
  <c r="AA38" i="131" s="1"/>
  <c r="AY22" i="131"/>
  <c r="AE38" i="131" s="1"/>
  <c r="AW22" i="131"/>
  <c r="AA34" i="131" s="1"/>
  <c r="AS22" i="131"/>
  <c r="AE34" i="131" s="1"/>
  <c r="AQ22" i="131"/>
  <c r="AA30" i="131" s="1"/>
  <c r="AM22" i="131"/>
  <c r="AE30" i="131" s="1"/>
  <c r="AK22" i="131"/>
  <c r="AA26" i="131" s="1"/>
  <c r="AG22" i="131"/>
  <c r="AE26" i="131" s="1"/>
  <c r="X22" i="131"/>
  <c r="V22" i="131"/>
  <c r="R22" i="131"/>
  <c r="P22" i="131"/>
  <c r="L22" i="131"/>
  <c r="J22" i="131"/>
  <c r="F22" i="131"/>
  <c r="D22" i="131"/>
  <c r="BI21" i="131"/>
  <c r="AA41" i="131" s="1"/>
  <c r="BE21" i="131"/>
  <c r="AE41" i="131" s="1"/>
  <c r="BC21" i="131"/>
  <c r="AA37" i="131" s="1"/>
  <c r="AY21" i="131"/>
  <c r="AE37" i="131" s="1"/>
  <c r="AW21" i="131"/>
  <c r="AA33" i="131" s="1"/>
  <c r="AS21" i="131"/>
  <c r="AE33" i="131" s="1"/>
  <c r="AQ21" i="131"/>
  <c r="AA29" i="131" s="1"/>
  <c r="AM21" i="131"/>
  <c r="AE29" i="131" s="1"/>
  <c r="AK21" i="131"/>
  <c r="AA25" i="131" s="1"/>
  <c r="AG21" i="131"/>
  <c r="AE25" i="131" s="1"/>
  <c r="X21" i="131"/>
  <c r="V21" i="131"/>
  <c r="R21" i="131"/>
  <c r="P21" i="131"/>
  <c r="L21" i="131"/>
  <c r="J21" i="131"/>
  <c r="F21" i="131"/>
  <c r="D21" i="131"/>
  <c r="A21" i="131"/>
  <c r="BH20" i="131"/>
  <c r="AB40" i="131" s="1"/>
  <c r="BE20" i="131"/>
  <c r="AD40" i="131" s="1"/>
  <c r="BB20" i="131"/>
  <c r="AB36" i="131" s="1"/>
  <c r="AY20" i="131"/>
  <c r="AD36" i="131" s="1"/>
  <c r="AV20" i="131"/>
  <c r="AB32" i="131" s="1"/>
  <c r="AS20" i="131"/>
  <c r="AD32" i="131" s="1"/>
  <c r="AP20" i="131"/>
  <c r="AB28" i="131" s="1"/>
  <c r="AM20" i="131"/>
  <c r="AD28" i="131" s="1"/>
  <c r="AJ20" i="131"/>
  <c r="AB24" i="131" s="1"/>
  <c r="T20" i="131"/>
  <c r="N20" i="131"/>
  <c r="H20" i="131"/>
  <c r="B20" i="131"/>
  <c r="A20" i="131"/>
  <c r="BI19" i="131"/>
  <c r="U43" i="131" s="1"/>
  <c r="BE19" i="131"/>
  <c r="Y43" i="131" s="1"/>
  <c r="BC19" i="131"/>
  <c r="U39" i="131" s="1"/>
  <c r="AY19" i="131"/>
  <c r="Y39" i="131" s="1"/>
  <c r="AW19" i="131"/>
  <c r="U35" i="131" s="1"/>
  <c r="AS19" i="131"/>
  <c r="Y35" i="131" s="1"/>
  <c r="AQ19" i="131"/>
  <c r="U31" i="131" s="1"/>
  <c r="AM19" i="131"/>
  <c r="Y31" i="131" s="1"/>
  <c r="AK19" i="131"/>
  <c r="U27" i="131" s="1"/>
  <c r="AG19" i="131"/>
  <c r="Y27" i="131" s="1"/>
  <c r="AE19" i="131"/>
  <c r="U23" i="131" s="1"/>
  <c r="AA19" i="131"/>
  <c r="Y23" i="131" s="1"/>
  <c r="R19" i="131"/>
  <c r="P19" i="131"/>
  <c r="L19" i="131"/>
  <c r="J19" i="131"/>
  <c r="F19" i="131"/>
  <c r="D19" i="131"/>
  <c r="BI18" i="131"/>
  <c r="U42" i="131" s="1"/>
  <c r="BE18" i="131"/>
  <c r="Y42" i="131" s="1"/>
  <c r="BC18" i="131"/>
  <c r="U38" i="131" s="1"/>
  <c r="AY18" i="131"/>
  <c r="Y38" i="131" s="1"/>
  <c r="AW18" i="131"/>
  <c r="U34" i="131" s="1"/>
  <c r="AS18" i="131"/>
  <c r="Y34" i="131" s="1"/>
  <c r="AQ18" i="131"/>
  <c r="U30" i="131" s="1"/>
  <c r="AM18" i="131"/>
  <c r="Y30" i="131" s="1"/>
  <c r="AK18" i="131"/>
  <c r="U26" i="131" s="1"/>
  <c r="AG18" i="131"/>
  <c r="Y26" i="131" s="1"/>
  <c r="AE18" i="131"/>
  <c r="U22" i="131" s="1"/>
  <c r="AA18" i="131"/>
  <c r="Y22" i="131" s="1"/>
  <c r="R18" i="131"/>
  <c r="P18" i="131"/>
  <c r="L18" i="131"/>
  <c r="J18" i="131"/>
  <c r="F18" i="131"/>
  <c r="D18" i="131"/>
  <c r="BI17" i="131"/>
  <c r="U41" i="131" s="1"/>
  <c r="BE17" i="131"/>
  <c r="Y41" i="131" s="1"/>
  <c r="BC17" i="131"/>
  <c r="U37" i="131" s="1"/>
  <c r="AY17" i="131"/>
  <c r="Y37" i="131" s="1"/>
  <c r="AW17" i="131"/>
  <c r="U33" i="131" s="1"/>
  <c r="AS17" i="131"/>
  <c r="Y33" i="131" s="1"/>
  <c r="AQ17" i="131"/>
  <c r="U29" i="131" s="1"/>
  <c r="AM17" i="131"/>
  <c r="Y29" i="131" s="1"/>
  <c r="AK17" i="131"/>
  <c r="U25" i="131" s="1"/>
  <c r="AG17" i="131"/>
  <c r="Y25" i="131" s="1"/>
  <c r="AE17" i="131"/>
  <c r="U21" i="131" s="1"/>
  <c r="AA17" i="131"/>
  <c r="Y21" i="131" s="1"/>
  <c r="R17" i="131"/>
  <c r="P17" i="131"/>
  <c r="L17" i="131"/>
  <c r="J17" i="131"/>
  <c r="F17" i="131"/>
  <c r="D17" i="131"/>
  <c r="A17" i="131"/>
  <c r="BS16" i="131"/>
  <c r="BH16" i="131"/>
  <c r="V40" i="131" s="1"/>
  <c r="BE16" i="131"/>
  <c r="X40" i="131" s="1"/>
  <c r="BB16" i="131"/>
  <c r="V36" i="131" s="1"/>
  <c r="AY16" i="131"/>
  <c r="X36" i="131" s="1"/>
  <c r="AV16" i="131"/>
  <c r="V32" i="131" s="1"/>
  <c r="AS16" i="131"/>
  <c r="X32" i="131" s="1"/>
  <c r="AP16" i="131"/>
  <c r="V28" i="131" s="1"/>
  <c r="AM16" i="131"/>
  <c r="X28" i="131" s="1"/>
  <c r="AJ16" i="131"/>
  <c r="V24" i="131" s="1"/>
  <c r="AG16" i="131"/>
  <c r="X24" i="131" s="1"/>
  <c r="AD16" i="131"/>
  <c r="V20" i="131" s="1"/>
  <c r="AA16" i="131"/>
  <c r="X20" i="131" s="1"/>
  <c r="N16" i="131"/>
  <c r="H16" i="131"/>
  <c r="B16" i="131"/>
  <c r="A16" i="131"/>
  <c r="BI15" i="131"/>
  <c r="O43" i="131" s="1"/>
  <c r="BE15" i="131"/>
  <c r="S43" i="131" s="1"/>
  <c r="BC15" i="131"/>
  <c r="O39" i="131" s="1"/>
  <c r="AY15" i="131"/>
  <c r="S39" i="131" s="1"/>
  <c r="AW15" i="131"/>
  <c r="O35" i="131" s="1"/>
  <c r="AS15" i="131"/>
  <c r="S35" i="131" s="1"/>
  <c r="AQ15" i="131"/>
  <c r="O31" i="131" s="1"/>
  <c r="AM15" i="131"/>
  <c r="S31" i="131" s="1"/>
  <c r="AK15" i="131"/>
  <c r="O27" i="131" s="1"/>
  <c r="AG15" i="131"/>
  <c r="S27" i="131" s="1"/>
  <c r="AE15" i="131"/>
  <c r="O23" i="131" s="1"/>
  <c r="AA15" i="131"/>
  <c r="S23" i="131" s="1"/>
  <c r="Y15" i="131"/>
  <c r="O19" i="131" s="1"/>
  <c r="U15" i="131"/>
  <c r="S19" i="131" s="1"/>
  <c r="L15" i="131"/>
  <c r="J15" i="131"/>
  <c r="F15" i="131"/>
  <c r="D15" i="131"/>
  <c r="BI14" i="131"/>
  <c r="O42" i="131" s="1"/>
  <c r="BE14" i="131"/>
  <c r="S42" i="131" s="1"/>
  <c r="BC14" i="131"/>
  <c r="O38" i="131" s="1"/>
  <c r="AY14" i="131"/>
  <c r="S38" i="131" s="1"/>
  <c r="AW14" i="131"/>
  <c r="O34" i="131" s="1"/>
  <c r="AS14" i="131"/>
  <c r="S34" i="131" s="1"/>
  <c r="AQ14" i="131"/>
  <c r="O30" i="131" s="1"/>
  <c r="AM14" i="131"/>
  <c r="S30" i="131" s="1"/>
  <c r="AK14" i="131"/>
  <c r="O26" i="131" s="1"/>
  <c r="AG14" i="131"/>
  <c r="S26" i="131" s="1"/>
  <c r="AE14" i="131"/>
  <c r="O22" i="131" s="1"/>
  <c r="AA14" i="131"/>
  <c r="S22" i="131" s="1"/>
  <c r="Y14" i="131"/>
  <c r="O18" i="131" s="1"/>
  <c r="U14" i="131"/>
  <c r="S18" i="131" s="1"/>
  <c r="L14" i="131"/>
  <c r="J14" i="131"/>
  <c r="F14" i="131"/>
  <c r="D14" i="131"/>
  <c r="BI13" i="131"/>
  <c r="O41" i="131" s="1"/>
  <c r="BE13" i="131"/>
  <c r="S41" i="131" s="1"/>
  <c r="BC13" i="131"/>
  <c r="O37" i="131" s="1"/>
  <c r="AY13" i="131"/>
  <c r="S37" i="131" s="1"/>
  <c r="AW13" i="131"/>
  <c r="O33" i="131" s="1"/>
  <c r="AS13" i="131"/>
  <c r="S33" i="131" s="1"/>
  <c r="AQ13" i="131"/>
  <c r="O29" i="131" s="1"/>
  <c r="AM13" i="131"/>
  <c r="S29" i="131" s="1"/>
  <c r="AK13" i="131"/>
  <c r="O25" i="131" s="1"/>
  <c r="AG13" i="131"/>
  <c r="S25" i="131" s="1"/>
  <c r="AE13" i="131"/>
  <c r="O21" i="131" s="1"/>
  <c r="AA13" i="131"/>
  <c r="S21" i="131" s="1"/>
  <c r="Y13" i="131"/>
  <c r="O17" i="131" s="1"/>
  <c r="U13" i="131"/>
  <c r="S17" i="131" s="1"/>
  <c r="L13" i="131"/>
  <c r="J13" i="131"/>
  <c r="F13" i="131"/>
  <c r="E13" i="131"/>
  <c r="D13" i="131"/>
  <c r="A13" i="131"/>
  <c r="BS12" i="131"/>
  <c r="BH12" i="131"/>
  <c r="P40" i="131" s="1"/>
  <c r="BE12" i="131"/>
  <c r="R40" i="131" s="1"/>
  <c r="BB12" i="131"/>
  <c r="AY12" i="131"/>
  <c r="R36" i="131" s="1"/>
  <c r="AV12" i="131"/>
  <c r="P32" i="131" s="1"/>
  <c r="AS12" i="131"/>
  <c r="R32" i="131" s="1"/>
  <c r="AP12" i="131"/>
  <c r="P28" i="131" s="1"/>
  <c r="AM12" i="131"/>
  <c r="R28" i="131" s="1"/>
  <c r="AJ12" i="131"/>
  <c r="P24" i="131" s="1"/>
  <c r="AG12" i="131"/>
  <c r="R24" i="131" s="1"/>
  <c r="AD12" i="131"/>
  <c r="P20" i="131" s="1"/>
  <c r="U12" i="131"/>
  <c r="R16" i="131" s="1"/>
  <c r="H12" i="131"/>
  <c r="B12" i="131"/>
  <c r="A12" i="131"/>
  <c r="BI11" i="131"/>
  <c r="I43" i="131" s="1"/>
  <c r="BE11" i="131"/>
  <c r="M43" i="131" s="1"/>
  <c r="BC11" i="131"/>
  <c r="I39" i="131" s="1"/>
  <c r="AY11" i="131"/>
  <c r="M39" i="131" s="1"/>
  <c r="AW11" i="131"/>
  <c r="I35" i="131" s="1"/>
  <c r="AS11" i="131"/>
  <c r="M35" i="131" s="1"/>
  <c r="AQ11" i="131"/>
  <c r="I31" i="131" s="1"/>
  <c r="AM11" i="131"/>
  <c r="AK11" i="131"/>
  <c r="I27" i="131" s="1"/>
  <c r="AG11" i="131"/>
  <c r="M27" i="131" s="1"/>
  <c r="AE11" i="131"/>
  <c r="I23" i="131" s="1"/>
  <c r="AA11" i="131"/>
  <c r="M23" i="131" s="1"/>
  <c r="Y11" i="131"/>
  <c r="I19" i="131" s="1"/>
  <c r="U11" i="131"/>
  <c r="M19" i="131" s="1"/>
  <c r="S11" i="131"/>
  <c r="I15" i="131" s="1"/>
  <c r="O11" i="131"/>
  <c r="M15" i="131" s="1"/>
  <c r="F11" i="131"/>
  <c r="D11" i="131"/>
  <c r="BI10" i="131"/>
  <c r="I42" i="131" s="1"/>
  <c r="BE10" i="131"/>
  <c r="M42" i="131" s="1"/>
  <c r="BC10" i="131"/>
  <c r="I38" i="131" s="1"/>
  <c r="AY10" i="131"/>
  <c r="M38" i="131" s="1"/>
  <c r="AW10" i="131"/>
  <c r="I34" i="131" s="1"/>
  <c r="AS10" i="131"/>
  <c r="M34" i="131" s="1"/>
  <c r="AQ10" i="131"/>
  <c r="I30" i="131" s="1"/>
  <c r="AM10" i="131"/>
  <c r="AK10" i="131"/>
  <c r="I26" i="131" s="1"/>
  <c r="AG10" i="131"/>
  <c r="M26" i="131" s="1"/>
  <c r="AE10" i="131"/>
  <c r="I22" i="131" s="1"/>
  <c r="AA10" i="131"/>
  <c r="M22" i="131" s="1"/>
  <c r="Y10" i="131"/>
  <c r="I18" i="131" s="1"/>
  <c r="U10" i="131"/>
  <c r="M18" i="131" s="1"/>
  <c r="S10" i="131"/>
  <c r="I14" i="131" s="1"/>
  <c r="O10" i="131"/>
  <c r="M14" i="131" s="1"/>
  <c r="F10" i="131"/>
  <c r="D10" i="131"/>
  <c r="BI9" i="131"/>
  <c r="I41" i="131" s="1"/>
  <c r="BE9" i="131"/>
  <c r="M41" i="131" s="1"/>
  <c r="BC9" i="131"/>
  <c r="I37" i="131" s="1"/>
  <c r="AY9" i="131"/>
  <c r="M37" i="131" s="1"/>
  <c r="AW9" i="131"/>
  <c r="I33" i="131" s="1"/>
  <c r="AS9" i="131"/>
  <c r="M33" i="131" s="1"/>
  <c r="AQ9" i="131"/>
  <c r="I29" i="131" s="1"/>
  <c r="AM9" i="131"/>
  <c r="AK9" i="131"/>
  <c r="I25" i="131" s="1"/>
  <c r="AG9" i="131"/>
  <c r="M25" i="131" s="1"/>
  <c r="AE9" i="131"/>
  <c r="I21" i="131" s="1"/>
  <c r="AA9" i="131"/>
  <c r="M21" i="131" s="1"/>
  <c r="Y9" i="131"/>
  <c r="I17" i="131" s="1"/>
  <c r="U9" i="131"/>
  <c r="M17" i="131" s="1"/>
  <c r="S9" i="131"/>
  <c r="I13" i="131" s="1"/>
  <c r="O9" i="131"/>
  <c r="M13" i="131" s="1"/>
  <c r="F9" i="131"/>
  <c r="BS8" i="131" s="1"/>
  <c r="D9" i="131"/>
  <c r="A9" i="131"/>
  <c r="BR8" i="131"/>
  <c r="BH8" i="131"/>
  <c r="J40" i="131" s="1"/>
  <c r="BE8" i="131"/>
  <c r="BB8" i="131"/>
  <c r="AY8" i="131"/>
  <c r="L36" i="131" s="1"/>
  <c r="BL36" i="131" s="1"/>
  <c r="AV8" i="131"/>
  <c r="J32" i="131" s="1"/>
  <c r="AS8" i="131"/>
  <c r="L32" i="131" s="1"/>
  <c r="AP8" i="131"/>
  <c r="J28" i="131" s="1"/>
  <c r="AM8" i="131"/>
  <c r="L28" i="131" s="1"/>
  <c r="BL28" i="131" s="1"/>
  <c r="AJ8" i="131"/>
  <c r="J24" i="131" s="1"/>
  <c r="AG8" i="131"/>
  <c r="L24" i="131" s="1"/>
  <c r="AD8" i="131"/>
  <c r="J20" i="131" s="1"/>
  <c r="AA8" i="131"/>
  <c r="L20" i="131" s="1"/>
  <c r="X8" i="131"/>
  <c r="J16" i="131" s="1"/>
  <c r="U8" i="131"/>
  <c r="L16" i="131" s="1"/>
  <c r="R8" i="131"/>
  <c r="J12" i="131" s="1"/>
  <c r="O8" i="131"/>
  <c r="L12" i="131" s="1"/>
  <c r="B8" i="131"/>
  <c r="A8" i="131"/>
  <c r="BI7" i="131"/>
  <c r="C43" i="131" s="1"/>
  <c r="BE7" i="131"/>
  <c r="G43" i="131" s="1"/>
  <c r="BC7" i="131"/>
  <c r="C39" i="131" s="1"/>
  <c r="AY7" i="131"/>
  <c r="G39" i="131" s="1"/>
  <c r="AW7" i="131"/>
  <c r="C35" i="131" s="1"/>
  <c r="AS7" i="131"/>
  <c r="G35" i="131" s="1"/>
  <c r="AQ7" i="131"/>
  <c r="C31" i="131" s="1"/>
  <c r="AM7" i="131"/>
  <c r="AK7" i="131"/>
  <c r="C27" i="131" s="1"/>
  <c r="AG7" i="131"/>
  <c r="G27" i="131" s="1"/>
  <c r="AE7" i="131"/>
  <c r="C23" i="131" s="1"/>
  <c r="AA7" i="131"/>
  <c r="G23" i="131" s="1"/>
  <c r="Y7" i="131"/>
  <c r="C19" i="131" s="1"/>
  <c r="U7" i="131"/>
  <c r="G19" i="131" s="1"/>
  <c r="S7" i="131"/>
  <c r="C15" i="131" s="1"/>
  <c r="O7" i="131"/>
  <c r="G15" i="131" s="1"/>
  <c r="M7" i="131"/>
  <c r="C11" i="131" s="1"/>
  <c r="I7" i="131"/>
  <c r="G11" i="131" s="1"/>
  <c r="BI6" i="131"/>
  <c r="C42" i="131" s="1"/>
  <c r="BE6" i="131"/>
  <c r="G42" i="131" s="1"/>
  <c r="BC6" i="131"/>
  <c r="C38" i="131" s="1"/>
  <c r="AY6" i="131"/>
  <c r="G38" i="131" s="1"/>
  <c r="AW6" i="131"/>
  <c r="C34" i="131" s="1"/>
  <c r="AS6" i="131"/>
  <c r="G34" i="131" s="1"/>
  <c r="AQ6" i="131"/>
  <c r="C30" i="131" s="1"/>
  <c r="AM6" i="131"/>
  <c r="AK6" i="131"/>
  <c r="C26" i="131" s="1"/>
  <c r="AG6" i="131"/>
  <c r="G26" i="131" s="1"/>
  <c r="AE6" i="131"/>
  <c r="C22" i="131" s="1"/>
  <c r="AA6" i="131"/>
  <c r="G22" i="131" s="1"/>
  <c r="Y6" i="131"/>
  <c r="C18" i="131" s="1"/>
  <c r="U6" i="131"/>
  <c r="G18" i="131" s="1"/>
  <c r="S6" i="131"/>
  <c r="C14" i="131" s="1"/>
  <c r="O6" i="131"/>
  <c r="G14" i="131" s="1"/>
  <c r="M6" i="131"/>
  <c r="C10" i="131" s="1"/>
  <c r="I6" i="131"/>
  <c r="G10" i="131" s="1"/>
  <c r="BI5" i="131"/>
  <c r="C41" i="131" s="1"/>
  <c r="BE5" i="131"/>
  <c r="G41" i="131" s="1"/>
  <c r="BC5" i="131"/>
  <c r="C37" i="131" s="1"/>
  <c r="AY5" i="131"/>
  <c r="G37" i="131" s="1"/>
  <c r="AW5" i="131"/>
  <c r="C33" i="131" s="1"/>
  <c r="AU5" i="131"/>
  <c r="AS5" i="131"/>
  <c r="G33" i="131" s="1"/>
  <c r="AQ5" i="131"/>
  <c r="C29" i="131" s="1"/>
  <c r="AM5" i="131"/>
  <c r="AK5" i="131"/>
  <c r="C25" i="131" s="1"/>
  <c r="AG5" i="131"/>
  <c r="G25" i="131" s="1"/>
  <c r="AE5" i="131"/>
  <c r="C21" i="131" s="1"/>
  <c r="AA5" i="131"/>
  <c r="G21" i="131" s="1"/>
  <c r="Y5" i="131"/>
  <c r="C17" i="131" s="1"/>
  <c r="U5" i="131"/>
  <c r="G17" i="131" s="1"/>
  <c r="S5" i="131"/>
  <c r="C13" i="131" s="1"/>
  <c r="O5" i="131"/>
  <c r="G13" i="131" s="1"/>
  <c r="M5" i="131"/>
  <c r="C9" i="131" s="1"/>
  <c r="I5" i="131"/>
  <c r="G9" i="131" s="1"/>
  <c r="A5" i="131"/>
  <c r="BS4" i="131"/>
  <c r="BR4" i="131"/>
  <c r="BH4" i="131"/>
  <c r="D40" i="131" s="1"/>
  <c r="BE4" i="131"/>
  <c r="F40" i="131" s="1"/>
  <c r="BB4" i="131"/>
  <c r="D36" i="131" s="1"/>
  <c r="AY4" i="131"/>
  <c r="AV4" i="131"/>
  <c r="D32" i="131" s="1"/>
  <c r="AS4" i="131"/>
  <c r="F32" i="131" s="1"/>
  <c r="AP4" i="131"/>
  <c r="D28" i="131" s="1"/>
  <c r="AM4" i="131"/>
  <c r="F28" i="131" s="1"/>
  <c r="AJ4" i="131"/>
  <c r="D24" i="131" s="1"/>
  <c r="AA4" i="131"/>
  <c r="F20" i="131" s="1"/>
  <c r="X4" i="131"/>
  <c r="D16" i="131" s="1"/>
  <c r="R4" i="131"/>
  <c r="D12" i="131" s="1"/>
  <c r="L4" i="131"/>
  <c r="I4" i="131"/>
  <c r="F8" i="131" s="1"/>
  <c r="BD49" i="130"/>
  <c r="AX49" i="130"/>
  <c r="AR49" i="130"/>
  <c r="AL49" i="130"/>
  <c r="AF49" i="130"/>
  <c r="Z49" i="130"/>
  <c r="T49" i="130"/>
  <c r="N49" i="130"/>
  <c r="H49" i="130"/>
  <c r="B49" i="130"/>
  <c r="A49" i="130"/>
  <c r="BB43" i="130"/>
  <c r="AZ43" i="130"/>
  <c r="AV43" i="130"/>
  <c r="AT43" i="130"/>
  <c r="AP43" i="130"/>
  <c r="AN43" i="130"/>
  <c r="AJ43" i="130"/>
  <c r="AH43" i="130"/>
  <c r="AD43" i="130"/>
  <c r="AB43" i="130"/>
  <c r="X43" i="130"/>
  <c r="V43" i="130"/>
  <c r="R43" i="130"/>
  <c r="P43" i="130"/>
  <c r="L43" i="130"/>
  <c r="J43" i="130"/>
  <c r="F43" i="130"/>
  <c r="D43" i="130"/>
  <c r="BB42" i="130"/>
  <c r="AZ42" i="130"/>
  <c r="AV42" i="130"/>
  <c r="AT42" i="130"/>
  <c r="AP42" i="130"/>
  <c r="AN42" i="130"/>
  <c r="AJ42" i="130"/>
  <c r="AH42" i="130"/>
  <c r="AD42" i="130"/>
  <c r="AB42" i="130"/>
  <c r="X42" i="130"/>
  <c r="V42" i="130"/>
  <c r="R42" i="130"/>
  <c r="P42" i="130"/>
  <c r="L42" i="130"/>
  <c r="J42" i="130"/>
  <c r="F42" i="130"/>
  <c r="D42" i="130"/>
  <c r="BB41" i="130"/>
  <c r="AZ41" i="130"/>
  <c r="AV41" i="130"/>
  <c r="AT41" i="130"/>
  <c r="AP41" i="130"/>
  <c r="AN41" i="130"/>
  <c r="AJ41" i="130"/>
  <c r="AH41" i="130"/>
  <c r="AD41" i="130"/>
  <c r="AB41" i="130"/>
  <c r="X41" i="130"/>
  <c r="V41" i="130"/>
  <c r="R41" i="130"/>
  <c r="P41" i="130"/>
  <c r="L41" i="130"/>
  <c r="J41" i="130"/>
  <c r="F41" i="130"/>
  <c r="D41" i="130"/>
  <c r="A41" i="130"/>
  <c r="BS40" i="130"/>
  <c r="AX40" i="130"/>
  <c r="AR40" i="130"/>
  <c r="AL40" i="130"/>
  <c r="AJ40" i="130"/>
  <c r="AF40" i="130"/>
  <c r="Z40" i="130"/>
  <c r="T40" i="130"/>
  <c r="N40" i="130"/>
  <c r="L40" i="130"/>
  <c r="H40" i="130"/>
  <c r="B40" i="130"/>
  <c r="A40" i="130"/>
  <c r="BI39" i="130"/>
  <c r="AY43" i="130" s="1"/>
  <c r="BE39" i="130"/>
  <c r="BC43" i="130" s="1"/>
  <c r="AV39" i="130"/>
  <c r="AT39" i="130"/>
  <c r="AP39" i="130"/>
  <c r="AN39" i="130"/>
  <c r="AJ39" i="130"/>
  <c r="AH39" i="130"/>
  <c r="AD39" i="130"/>
  <c r="AB39" i="130"/>
  <c r="X39" i="130"/>
  <c r="V39" i="130"/>
  <c r="R39" i="130"/>
  <c r="P39" i="130"/>
  <c r="L39" i="130"/>
  <c r="J39" i="130"/>
  <c r="F39" i="130"/>
  <c r="D39" i="130"/>
  <c r="BI38" i="130"/>
  <c r="AY42" i="130" s="1"/>
  <c r="BE38" i="130"/>
  <c r="BC42" i="130" s="1"/>
  <c r="AV38" i="130"/>
  <c r="AT38" i="130"/>
  <c r="AP38" i="130"/>
  <c r="AN38" i="130"/>
  <c r="AJ38" i="130"/>
  <c r="AH38" i="130"/>
  <c r="AD38" i="130"/>
  <c r="AB38" i="130"/>
  <c r="X38" i="130"/>
  <c r="V38" i="130"/>
  <c r="R38" i="130"/>
  <c r="P38" i="130"/>
  <c r="L38" i="130"/>
  <c r="J38" i="130"/>
  <c r="F38" i="130"/>
  <c r="D38" i="130"/>
  <c r="BI37" i="130"/>
  <c r="AY41" i="130" s="1"/>
  <c r="BE37" i="130"/>
  <c r="BC41" i="130" s="1"/>
  <c r="AV37" i="130"/>
  <c r="AT37" i="130"/>
  <c r="AP37" i="130"/>
  <c r="AN37" i="130"/>
  <c r="AJ37" i="130"/>
  <c r="AH37" i="130"/>
  <c r="AD37" i="130"/>
  <c r="AB37" i="130"/>
  <c r="X37" i="130"/>
  <c r="V37" i="130"/>
  <c r="R37" i="130"/>
  <c r="P37" i="130"/>
  <c r="L37" i="130"/>
  <c r="J37" i="130"/>
  <c r="F37" i="130"/>
  <c r="BS36" i="130" s="1"/>
  <c r="D37" i="130"/>
  <c r="A37" i="130"/>
  <c r="BR36" i="130"/>
  <c r="BX36" i="130" s="1"/>
  <c r="BH36" i="130"/>
  <c r="AZ40" i="130" s="1"/>
  <c r="BE36" i="130"/>
  <c r="BB40" i="130" s="1"/>
  <c r="AR36" i="130"/>
  <c r="AN36" i="130"/>
  <c r="AL36" i="130"/>
  <c r="AF36" i="130"/>
  <c r="Z36" i="130"/>
  <c r="T36" i="130"/>
  <c r="P36" i="130"/>
  <c r="N36" i="130"/>
  <c r="J36" i="130"/>
  <c r="H36" i="130"/>
  <c r="F36" i="130"/>
  <c r="B36" i="130"/>
  <c r="A36" i="130"/>
  <c r="BI35" i="130"/>
  <c r="AS43" i="130" s="1"/>
  <c r="BE35" i="130"/>
  <c r="AW43" i="130" s="1"/>
  <c r="BC35" i="130"/>
  <c r="AS39" i="130" s="1"/>
  <c r="AY35" i="130"/>
  <c r="AW39" i="130" s="1"/>
  <c r="AP35" i="130"/>
  <c r="AN35" i="130"/>
  <c r="AJ35" i="130"/>
  <c r="AH35" i="130"/>
  <c r="AD35" i="130"/>
  <c r="AB35" i="130"/>
  <c r="X35" i="130"/>
  <c r="V35" i="130"/>
  <c r="R35" i="130"/>
  <c r="P35" i="130"/>
  <c r="L35" i="130"/>
  <c r="J35" i="130"/>
  <c r="F35" i="130"/>
  <c r="D35" i="130"/>
  <c r="BI34" i="130"/>
  <c r="AS42" i="130" s="1"/>
  <c r="BE34" i="130"/>
  <c r="AW42" i="130" s="1"/>
  <c r="BC34" i="130"/>
  <c r="AS38" i="130" s="1"/>
  <c r="AY34" i="130"/>
  <c r="AW38" i="130" s="1"/>
  <c r="AP34" i="130"/>
  <c r="AN34" i="130"/>
  <c r="AJ34" i="130"/>
  <c r="AH34" i="130"/>
  <c r="AD34" i="130"/>
  <c r="AB34" i="130"/>
  <c r="X34" i="130"/>
  <c r="V34" i="130"/>
  <c r="R34" i="130"/>
  <c r="P34" i="130"/>
  <c r="L34" i="130"/>
  <c r="J34" i="130"/>
  <c r="F34" i="130"/>
  <c r="D34" i="130"/>
  <c r="BI33" i="130"/>
  <c r="AS41" i="130" s="1"/>
  <c r="BE33" i="130"/>
  <c r="AW41" i="130" s="1"/>
  <c r="BC33" i="130"/>
  <c r="AS37" i="130" s="1"/>
  <c r="AY33" i="130"/>
  <c r="AW37" i="130" s="1"/>
  <c r="AP33" i="130"/>
  <c r="AN33" i="130"/>
  <c r="AJ33" i="130"/>
  <c r="AH33" i="130"/>
  <c r="AD33" i="130"/>
  <c r="AB33" i="130"/>
  <c r="X33" i="130"/>
  <c r="V33" i="130"/>
  <c r="R33" i="130"/>
  <c r="P33" i="130"/>
  <c r="L33" i="130"/>
  <c r="J33" i="130"/>
  <c r="F33" i="130"/>
  <c r="BS32" i="130" s="1"/>
  <c r="D33" i="130"/>
  <c r="A33" i="130"/>
  <c r="BH32" i="130"/>
  <c r="AT40" i="130" s="1"/>
  <c r="BE32" i="130"/>
  <c r="AV40" i="130" s="1"/>
  <c r="BB32" i="130"/>
  <c r="AT36" i="130" s="1"/>
  <c r="AY32" i="130"/>
  <c r="AV36" i="130" s="1"/>
  <c r="AL32" i="130"/>
  <c r="AF32" i="130"/>
  <c r="Z32" i="130"/>
  <c r="T32" i="130"/>
  <c r="N32" i="130"/>
  <c r="H32" i="130"/>
  <c r="B32" i="130"/>
  <c r="A32" i="130"/>
  <c r="BI31" i="130"/>
  <c r="AM43" i="130" s="1"/>
  <c r="BE31" i="130"/>
  <c r="AQ43" i="130" s="1"/>
  <c r="BC31" i="130"/>
  <c r="AM39" i="130" s="1"/>
  <c r="AY31" i="130"/>
  <c r="AQ39" i="130" s="1"/>
  <c r="AW31" i="130"/>
  <c r="AM35" i="130" s="1"/>
  <c r="AS31" i="130"/>
  <c r="AQ35" i="130" s="1"/>
  <c r="AK31" i="130"/>
  <c r="AJ31" i="130"/>
  <c r="AH31" i="130"/>
  <c r="AD31" i="130"/>
  <c r="AB31" i="130"/>
  <c r="X31" i="130"/>
  <c r="V31" i="130"/>
  <c r="R31" i="130"/>
  <c r="P31" i="130"/>
  <c r="L31" i="130"/>
  <c r="J31" i="130"/>
  <c r="F31" i="130"/>
  <c r="D31" i="130"/>
  <c r="BI30" i="130"/>
  <c r="AM42" i="130" s="1"/>
  <c r="BE30" i="130"/>
  <c r="AQ42" i="130" s="1"/>
  <c r="BC30" i="130"/>
  <c r="AM38" i="130" s="1"/>
  <c r="AY30" i="130"/>
  <c r="AQ38" i="130" s="1"/>
  <c r="AW30" i="130"/>
  <c r="AM34" i="130" s="1"/>
  <c r="AS30" i="130"/>
  <c r="AQ34" i="130" s="1"/>
  <c r="AJ30" i="130"/>
  <c r="AH30" i="130"/>
  <c r="AD30" i="130"/>
  <c r="AB30" i="130"/>
  <c r="X30" i="130"/>
  <c r="V30" i="130"/>
  <c r="R30" i="130"/>
  <c r="P30" i="130"/>
  <c r="L30" i="130"/>
  <c r="J30" i="130"/>
  <c r="F30" i="130"/>
  <c r="D30" i="130"/>
  <c r="BI29" i="130"/>
  <c r="AM41" i="130" s="1"/>
  <c r="BE29" i="130"/>
  <c r="AQ41" i="130" s="1"/>
  <c r="BC29" i="130"/>
  <c r="AM37" i="130" s="1"/>
  <c r="AY29" i="130"/>
  <c r="AQ37" i="130" s="1"/>
  <c r="AW29" i="130"/>
  <c r="AM33" i="130" s="1"/>
  <c r="AS29" i="130"/>
  <c r="AQ33" i="130" s="1"/>
  <c r="AK29" i="130"/>
  <c r="AJ29" i="130"/>
  <c r="AH29" i="130"/>
  <c r="AD29" i="130"/>
  <c r="AB29" i="130"/>
  <c r="X29" i="130"/>
  <c r="V29" i="130"/>
  <c r="R29" i="130"/>
  <c r="P29" i="130"/>
  <c r="L29" i="130"/>
  <c r="J29" i="130"/>
  <c r="BR28" i="130" s="1"/>
  <c r="BX28" i="130" s="1"/>
  <c r="F29" i="130"/>
  <c r="D29" i="130"/>
  <c r="A29" i="130"/>
  <c r="BS28" i="130"/>
  <c r="BH28" i="130"/>
  <c r="AN40" i="130" s="1"/>
  <c r="BE28" i="130"/>
  <c r="AP40" i="130" s="1"/>
  <c r="BB28" i="130"/>
  <c r="AY28" i="130"/>
  <c r="AP36" i="130" s="1"/>
  <c r="AV28" i="130"/>
  <c r="AN32" i="130" s="1"/>
  <c r="AS28" i="130"/>
  <c r="AP32" i="130" s="1"/>
  <c r="AF28" i="130"/>
  <c r="Z28" i="130"/>
  <c r="T28" i="130"/>
  <c r="N28" i="130"/>
  <c r="H28" i="130"/>
  <c r="B28" i="130"/>
  <c r="A28" i="130"/>
  <c r="BI27" i="130"/>
  <c r="AG43" i="130" s="1"/>
  <c r="BE27" i="130"/>
  <c r="AK43" i="130" s="1"/>
  <c r="BC27" i="130"/>
  <c r="AG39" i="130" s="1"/>
  <c r="AY27" i="130"/>
  <c r="AK39" i="130" s="1"/>
  <c r="AW27" i="130"/>
  <c r="AG35" i="130" s="1"/>
  <c r="AS27" i="130"/>
  <c r="AK35" i="130" s="1"/>
  <c r="AQ27" i="130"/>
  <c r="AG31" i="130" s="1"/>
  <c r="AM27" i="130"/>
  <c r="AD27" i="130"/>
  <c r="AB27" i="130"/>
  <c r="X27" i="130"/>
  <c r="V27" i="130"/>
  <c r="R27" i="130"/>
  <c r="P27" i="130"/>
  <c r="L27" i="130"/>
  <c r="J27" i="130"/>
  <c r="F27" i="130"/>
  <c r="D27" i="130"/>
  <c r="BI26" i="130"/>
  <c r="AG42" i="130" s="1"/>
  <c r="BE26" i="130"/>
  <c r="AK42" i="130" s="1"/>
  <c r="BC26" i="130"/>
  <c r="AG38" i="130" s="1"/>
  <c r="AY26" i="130"/>
  <c r="AK38" i="130" s="1"/>
  <c r="AW26" i="130"/>
  <c r="AG34" i="130" s="1"/>
  <c r="AS26" i="130"/>
  <c r="AK34" i="130" s="1"/>
  <c r="AQ26" i="130"/>
  <c r="AG30" i="130" s="1"/>
  <c r="AM26" i="130"/>
  <c r="AK30" i="130" s="1"/>
  <c r="AD26" i="130"/>
  <c r="AB26" i="130"/>
  <c r="X26" i="130"/>
  <c r="V26" i="130"/>
  <c r="R26" i="130"/>
  <c r="P26" i="130"/>
  <c r="L26" i="130"/>
  <c r="J26" i="130"/>
  <c r="F26" i="130"/>
  <c r="D26" i="130"/>
  <c r="BI25" i="130"/>
  <c r="AG41" i="130" s="1"/>
  <c r="BE25" i="130"/>
  <c r="AK41" i="130" s="1"/>
  <c r="BC25" i="130"/>
  <c r="AG37" i="130" s="1"/>
  <c r="AY25" i="130"/>
  <c r="AK37" i="130" s="1"/>
  <c r="AW25" i="130"/>
  <c r="AG33" i="130" s="1"/>
  <c r="AS25" i="130"/>
  <c r="AK33" i="130" s="1"/>
  <c r="AQ25" i="130"/>
  <c r="AG29" i="130" s="1"/>
  <c r="AM25" i="130"/>
  <c r="AD25" i="130"/>
  <c r="AB25" i="130"/>
  <c r="X25" i="130"/>
  <c r="V25" i="130"/>
  <c r="R25" i="130"/>
  <c r="P25" i="130"/>
  <c r="L25" i="130"/>
  <c r="J25" i="130"/>
  <c r="F25" i="130"/>
  <c r="BS24" i="130" s="1"/>
  <c r="D25" i="130"/>
  <c r="A25" i="130"/>
  <c r="BH24" i="130"/>
  <c r="AH40" i="130" s="1"/>
  <c r="BE24" i="130"/>
  <c r="BB24" i="130"/>
  <c r="AH36" i="130" s="1"/>
  <c r="AY24" i="130"/>
  <c r="AJ36" i="130" s="1"/>
  <c r="AV24" i="130"/>
  <c r="AH32" i="130" s="1"/>
  <c r="AS24" i="130"/>
  <c r="AJ32" i="130" s="1"/>
  <c r="AP24" i="130"/>
  <c r="AH28" i="130" s="1"/>
  <c r="AM24" i="130"/>
  <c r="AJ28" i="130" s="1"/>
  <c r="Z24" i="130"/>
  <c r="T24" i="130"/>
  <c r="N24" i="130"/>
  <c r="H24" i="130"/>
  <c r="B24" i="130"/>
  <c r="A24" i="130"/>
  <c r="BI23" i="130"/>
  <c r="AA43" i="130" s="1"/>
  <c r="BE23" i="130"/>
  <c r="AE43" i="130" s="1"/>
  <c r="BC23" i="130"/>
  <c r="AA39" i="130" s="1"/>
  <c r="AY23" i="130"/>
  <c r="AE39" i="130" s="1"/>
  <c r="AW23" i="130"/>
  <c r="AA35" i="130" s="1"/>
  <c r="AS23" i="130"/>
  <c r="AE35" i="130" s="1"/>
  <c r="AQ23" i="130"/>
  <c r="AA31" i="130" s="1"/>
  <c r="AM23" i="130"/>
  <c r="AE31" i="130" s="1"/>
  <c r="AK23" i="130"/>
  <c r="AA27" i="130" s="1"/>
  <c r="AG23" i="130"/>
  <c r="AE27" i="130" s="1"/>
  <c r="X23" i="130"/>
  <c r="V23" i="130"/>
  <c r="R23" i="130"/>
  <c r="P23" i="130"/>
  <c r="L23" i="130"/>
  <c r="J23" i="130"/>
  <c r="F23" i="130"/>
  <c r="D23" i="130"/>
  <c r="BI22" i="130"/>
  <c r="AA42" i="130" s="1"/>
  <c r="BE22" i="130"/>
  <c r="AE42" i="130" s="1"/>
  <c r="BC22" i="130"/>
  <c r="AA38" i="130" s="1"/>
  <c r="AY22" i="130"/>
  <c r="AE38" i="130" s="1"/>
  <c r="AW22" i="130"/>
  <c r="AA34" i="130" s="1"/>
  <c r="AS22" i="130"/>
  <c r="AE34" i="130" s="1"/>
  <c r="AQ22" i="130"/>
  <c r="AA30" i="130" s="1"/>
  <c r="AM22" i="130"/>
  <c r="AE30" i="130" s="1"/>
  <c r="AK22" i="130"/>
  <c r="AA26" i="130" s="1"/>
  <c r="AG22" i="130"/>
  <c r="AE26" i="130" s="1"/>
  <c r="X22" i="130"/>
  <c r="V22" i="130"/>
  <c r="R22" i="130"/>
  <c r="P22" i="130"/>
  <c r="L22" i="130"/>
  <c r="J22" i="130"/>
  <c r="F22" i="130"/>
  <c r="D22" i="130"/>
  <c r="BI21" i="130"/>
  <c r="AA41" i="130" s="1"/>
  <c r="BE21" i="130"/>
  <c r="AE41" i="130" s="1"/>
  <c r="BC21" i="130"/>
  <c r="AA37" i="130" s="1"/>
  <c r="AY21" i="130"/>
  <c r="AE37" i="130" s="1"/>
  <c r="AW21" i="130"/>
  <c r="AA33" i="130" s="1"/>
  <c r="AS21" i="130"/>
  <c r="AE33" i="130" s="1"/>
  <c r="AQ21" i="130"/>
  <c r="AA29" i="130" s="1"/>
  <c r="AM21" i="130"/>
  <c r="AE29" i="130" s="1"/>
  <c r="AK21" i="130"/>
  <c r="AA25" i="130" s="1"/>
  <c r="AG21" i="130"/>
  <c r="AE25" i="130" s="1"/>
  <c r="X21" i="130"/>
  <c r="V21" i="130"/>
  <c r="R21" i="130"/>
  <c r="P21" i="130"/>
  <c r="L21" i="130"/>
  <c r="J21" i="130"/>
  <c r="F21" i="130"/>
  <c r="BS20" i="130" s="1"/>
  <c r="D21" i="130"/>
  <c r="A21" i="130"/>
  <c r="BR20" i="130"/>
  <c r="BH20" i="130"/>
  <c r="AB40" i="130" s="1"/>
  <c r="BE20" i="130"/>
  <c r="AD40" i="130" s="1"/>
  <c r="BB20" i="130"/>
  <c r="AB36" i="130" s="1"/>
  <c r="AY20" i="130"/>
  <c r="AD36" i="130" s="1"/>
  <c r="AV20" i="130"/>
  <c r="AB32" i="130" s="1"/>
  <c r="AS20" i="130"/>
  <c r="AD32" i="130" s="1"/>
  <c r="AP20" i="130"/>
  <c r="AB28" i="130" s="1"/>
  <c r="AM20" i="130"/>
  <c r="AD28" i="130" s="1"/>
  <c r="AJ20" i="130"/>
  <c r="AB24" i="130" s="1"/>
  <c r="AG20" i="130"/>
  <c r="AD24" i="130" s="1"/>
  <c r="T20" i="130"/>
  <c r="N20" i="130"/>
  <c r="H20" i="130"/>
  <c r="B20" i="130"/>
  <c r="A20" i="130"/>
  <c r="BI19" i="130"/>
  <c r="U43" i="130" s="1"/>
  <c r="BE19" i="130"/>
  <c r="Y43" i="130" s="1"/>
  <c r="BC19" i="130"/>
  <c r="U39" i="130" s="1"/>
  <c r="AY19" i="130"/>
  <c r="Y39" i="130" s="1"/>
  <c r="AW19" i="130"/>
  <c r="U35" i="130" s="1"/>
  <c r="AS19" i="130"/>
  <c r="Y35" i="130" s="1"/>
  <c r="AQ19" i="130"/>
  <c r="U31" i="130" s="1"/>
  <c r="AM19" i="130"/>
  <c r="Y31" i="130" s="1"/>
  <c r="AK19" i="130"/>
  <c r="U27" i="130" s="1"/>
  <c r="AG19" i="130"/>
  <c r="Y27" i="130" s="1"/>
  <c r="AE19" i="130"/>
  <c r="U23" i="130" s="1"/>
  <c r="AA19" i="130"/>
  <c r="Y23" i="130" s="1"/>
  <c r="R19" i="130"/>
  <c r="P19" i="130"/>
  <c r="L19" i="130"/>
  <c r="J19" i="130"/>
  <c r="F19" i="130"/>
  <c r="D19" i="130"/>
  <c r="BI18" i="130"/>
  <c r="U42" i="130" s="1"/>
  <c r="BE18" i="130"/>
  <c r="Y42" i="130" s="1"/>
  <c r="BC18" i="130"/>
  <c r="U38" i="130" s="1"/>
  <c r="AY18" i="130"/>
  <c r="Y38" i="130" s="1"/>
  <c r="AW18" i="130"/>
  <c r="U34" i="130" s="1"/>
  <c r="AS18" i="130"/>
  <c r="Y34" i="130" s="1"/>
  <c r="AQ18" i="130"/>
  <c r="U30" i="130" s="1"/>
  <c r="AM18" i="130"/>
  <c r="Y30" i="130" s="1"/>
  <c r="AK18" i="130"/>
  <c r="U26" i="130" s="1"/>
  <c r="AG18" i="130"/>
  <c r="Y26" i="130" s="1"/>
  <c r="AE18" i="130"/>
  <c r="U22" i="130" s="1"/>
  <c r="AA18" i="130"/>
  <c r="Y22" i="130" s="1"/>
  <c r="R18" i="130"/>
  <c r="P18" i="130"/>
  <c r="L18" i="130"/>
  <c r="J18" i="130"/>
  <c r="F18" i="130"/>
  <c r="D18" i="130"/>
  <c r="BI17" i="130"/>
  <c r="U41" i="130" s="1"/>
  <c r="BE17" i="130"/>
  <c r="Y41" i="130" s="1"/>
  <c r="BC17" i="130"/>
  <c r="U37" i="130" s="1"/>
  <c r="AY17" i="130"/>
  <c r="Y37" i="130" s="1"/>
  <c r="AW17" i="130"/>
  <c r="U33" i="130" s="1"/>
  <c r="AS17" i="130"/>
  <c r="Y33" i="130" s="1"/>
  <c r="AQ17" i="130"/>
  <c r="U29" i="130" s="1"/>
  <c r="AM17" i="130"/>
  <c r="Y29" i="130" s="1"/>
  <c r="AK17" i="130"/>
  <c r="U25" i="130" s="1"/>
  <c r="AG17" i="130"/>
  <c r="Y25" i="130" s="1"/>
  <c r="AE17" i="130"/>
  <c r="U21" i="130" s="1"/>
  <c r="AA17" i="130"/>
  <c r="Y21" i="130" s="1"/>
  <c r="R17" i="130"/>
  <c r="P17" i="130"/>
  <c r="L17" i="130"/>
  <c r="J17" i="130"/>
  <c r="F17" i="130"/>
  <c r="BS16" i="130" s="1"/>
  <c r="D17" i="130"/>
  <c r="A17" i="130"/>
  <c r="BR16" i="130"/>
  <c r="BH16" i="130"/>
  <c r="V40" i="130" s="1"/>
  <c r="BE16" i="130"/>
  <c r="X40" i="130" s="1"/>
  <c r="BB16" i="130"/>
  <c r="V36" i="130" s="1"/>
  <c r="AY16" i="130"/>
  <c r="X36" i="130" s="1"/>
  <c r="AV16" i="130"/>
  <c r="V32" i="130" s="1"/>
  <c r="AS16" i="130"/>
  <c r="X32" i="130" s="1"/>
  <c r="AP16" i="130"/>
  <c r="V28" i="130" s="1"/>
  <c r="AM16" i="130"/>
  <c r="X28" i="130" s="1"/>
  <c r="AJ16" i="130"/>
  <c r="V24" i="130" s="1"/>
  <c r="AG16" i="130"/>
  <c r="X24" i="130" s="1"/>
  <c r="AD16" i="130"/>
  <c r="V20" i="130" s="1"/>
  <c r="AA16" i="130"/>
  <c r="X20" i="130" s="1"/>
  <c r="N16" i="130"/>
  <c r="H16" i="130"/>
  <c r="B16" i="130"/>
  <c r="A16" i="130"/>
  <c r="BI15" i="130"/>
  <c r="O43" i="130" s="1"/>
  <c r="BE15" i="130"/>
  <c r="S43" i="130" s="1"/>
  <c r="BC15" i="130"/>
  <c r="O39" i="130" s="1"/>
  <c r="AY15" i="130"/>
  <c r="S39" i="130" s="1"/>
  <c r="AW15" i="130"/>
  <c r="O35" i="130" s="1"/>
  <c r="AS15" i="130"/>
  <c r="S35" i="130" s="1"/>
  <c r="AQ15" i="130"/>
  <c r="O31" i="130" s="1"/>
  <c r="AM15" i="130"/>
  <c r="S31" i="130" s="1"/>
  <c r="AK15" i="130"/>
  <c r="O27" i="130" s="1"/>
  <c r="AG15" i="130"/>
  <c r="S27" i="130" s="1"/>
  <c r="AE15" i="130"/>
  <c r="O23" i="130" s="1"/>
  <c r="AA15" i="130"/>
  <c r="S23" i="130" s="1"/>
  <c r="Y15" i="130"/>
  <c r="O19" i="130" s="1"/>
  <c r="U15" i="130"/>
  <c r="S19" i="130" s="1"/>
  <c r="L15" i="130"/>
  <c r="J15" i="130"/>
  <c r="F15" i="130"/>
  <c r="D15" i="130"/>
  <c r="BI14" i="130"/>
  <c r="O42" i="130" s="1"/>
  <c r="BE14" i="130"/>
  <c r="S42" i="130" s="1"/>
  <c r="BC14" i="130"/>
  <c r="O38" i="130" s="1"/>
  <c r="AY14" i="130"/>
  <c r="S38" i="130" s="1"/>
  <c r="AW14" i="130"/>
  <c r="O34" i="130" s="1"/>
  <c r="AS14" i="130"/>
  <c r="S34" i="130" s="1"/>
  <c r="AQ14" i="130"/>
  <c r="O30" i="130" s="1"/>
  <c r="AM14" i="130"/>
  <c r="S30" i="130" s="1"/>
  <c r="AK14" i="130"/>
  <c r="O26" i="130" s="1"/>
  <c r="AG14" i="130"/>
  <c r="S26" i="130" s="1"/>
  <c r="AE14" i="130"/>
  <c r="O22" i="130" s="1"/>
  <c r="AA14" i="130"/>
  <c r="S22" i="130" s="1"/>
  <c r="Y14" i="130"/>
  <c r="O18" i="130" s="1"/>
  <c r="U14" i="130"/>
  <c r="S18" i="130" s="1"/>
  <c r="L14" i="130"/>
  <c r="J14" i="130"/>
  <c r="F14" i="130"/>
  <c r="D14" i="130"/>
  <c r="BI13" i="130"/>
  <c r="O41" i="130" s="1"/>
  <c r="BE13" i="130"/>
  <c r="S41" i="130" s="1"/>
  <c r="BC13" i="130"/>
  <c r="O37" i="130" s="1"/>
  <c r="AY13" i="130"/>
  <c r="S37" i="130" s="1"/>
  <c r="AW13" i="130"/>
  <c r="O33" i="130" s="1"/>
  <c r="AS13" i="130"/>
  <c r="S33" i="130" s="1"/>
  <c r="AQ13" i="130"/>
  <c r="O29" i="130" s="1"/>
  <c r="AM13" i="130"/>
  <c r="S29" i="130" s="1"/>
  <c r="AK13" i="130"/>
  <c r="O25" i="130" s="1"/>
  <c r="AG13" i="130"/>
  <c r="S25" i="130" s="1"/>
  <c r="AE13" i="130"/>
  <c r="O21" i="130" s="1"/>
  <c r="AA13" i="130"/>
  <c r="S21" i="130" s="1"/>
  <c r="Y13" i="130"/>
  <c r="O17" i="130" s="1"/>
  <c r="U13" i="130"/>
  <c r="S17" i="130" s="1"/>
  <c r="L13" i="130"/>
  <c r="J13" i="130"/>
  <c r="F13" i="130"/>
  <c r="BS12" i="130" s="1"/>
  <c r="E13" i="130"/>
  <c r="D13" i="130"/>
  <c r="A13" i="130"/>
  <c r="BH12" i="130"/>
  <c r="P40" i="130" s="1"/>
  <c r="BE12" i="130"/>
  <c r="R40" i="130" s="1"/>
  <c r="BB12" i="130"/>
  <c r="AY12" i="130"/>
  <c r="R36" i="130" s="1"/>
  <c r="AV12" i="130"/>
  <c r="P32" i="130" s="1"/>
  <c r="AS12" i="130"/>
  <c r="R32" i="130" s="1"/>
  <c r="AP12" i="130"/>
  <c r="P28" i="130" s="1"/>
  <c r="AM12" i="130"/>
  <c r="R28" i="130" s="1"/>
  <c r="AJ12" i="130"/>
  <c r="P24" i="130" s="1"/>
  <c r="AG12" i="130"/>
  <c r="R24" i="130" s="1"/>
  <c r="AD12" i="130"/>
  <c r="P20" i="130" s="1"/>
  <c r="AA12" i="130"/>
  <c r="R20" i="130" s="1"/>
  <c r="X12" i="130"/>
  <c r="P16" i="130" s="1"/>
  <c r="U12" i="130"/>
  <c r="R16" i="130" s="1"/>
  <c r="H12" i="130"/>
  <c r="B12" i="130"/>
  <c r="A12" i="130"/>
  <c r="BI11" i="130"/>
  <c r="I43" i="130" s="1"/>
  <c r="BE11" i="130"/>
  <c r="M43" i="130" s="1"/>
  <c r="BC11" i="130"/>
  <c r="I39" i="130" s="1"/>
  <c r="AY11" i="130"/>
  <c r="M39" i="130" s="1"/>
  <c r="AW11" i="130"/>
  <c r="I35" i="130" s="1"/>
  <c r="AS11" i="130"/>
  <c r="M35" i="130" s="1"/>
  <c r="AQ11" i="130"/>
  <c r="I31" i="130" s="1"/>
  <c r="AM11" i="130"/>
  <c r="AK11" i="130"/>
  <c r="I27" i="130" s="1"/>
  <c r="AG11" i="130"/>
  <c r="M27" i="130" s="1"/>
  <c r="AE11" i="130"/>
  <c r="I23" i="130" s="1"/>
  <c r="AA11" i="130"/>
  <c r="M23" i="130" s="1"/>
  <c r="Y11" i="130"/>
  <c r="I19" i="130" s="1"/>
  <c r="U11" i="130"/>
  <c r="M19" i="130" s="1"/>
  <c r="S11" i="130"/>
  <c r="I15" i="130" s="1"/>
  <c r="O11" i="130"/>
  <c r="M15" i="130" s="1"/>
  <c r="F11" i="130"/>
  <c r="D11" i="130"/>
  <c r="BI10" i="130"/>
  <c r="I42" i="130" s="1"/>
  <c r="BE10" i="130"/>
  <c r="M42" i="130" s="1"/>
  <c r="BC10" i="130"/>
  <c r="I38" i="130" s="1"/>
  <c r="AY10" i="130"/>
  <c r="M38" i="130" s="1"/>
  <c r="AW10" i="130"/>
  <c r="I34" i="130" s="1"/>
  <c r="AS10" i="130"/>
  <c r="M34" i="130" s="1"/>
  <c r="AQ10" i="130"/>
  <c r="I30" i="130" s="1"/>
  <c r="AM10" i="130"/>
  <c r="AK10" i="130"/>
  <c r="I26" i="130" s="1"/>
  <c r="AG10" i="130"/>
  <c r="M26" i="130" s="1"/>
  <c r="AE10" i="130"/>
  <c r="I22" i="130" s="1"/>
  <c r="AA10" i="130"/>
  <c r="M22" i="130" s="1"/>
  <c r="Y10" i="130"/>
  <c r="I18" i="130" s="1"/>
  <c r="U10" i="130"/>
  <c r="M18" i="130" s="1"/>
  <c r="S10" i="130"/>
  <c r="I14" i="130" s="1"/>
  <c r="O10" i="130"/>
  <c r="M14" i="130" s="1"/>
  <c r="F10" i="130"/>
  <c r="D10" i="130"/>
  <c r="BI9" i="130"/>
  <c r="I41" i="130" s="1"/>
  <c r="BE9" i="130"/>
  <c r="M41" i="130" s="1"/>
  <c r="BC9" i="130"/>
  <c r="I37" i="130" s="1"/>
  <c r="AY9" i="130"/>
  <c r="M37" i="130" s="1"/>
  <c r="AW9" i="130"/>
  <c r="I33" i="130" s="1"/>
  <c r="AS9" i="130"/>
  <c r="M33" i="130" s="1"/>
  <c r="AQ9" i="130"/>
  <c r="I29" i="130" s="1"/>
  <c r="AM9" i="130"/>
  <c r="AK9" i="130"/>
  <c r="I25" i="130" s="1"/>
  <c r="AG9" i="130"/>
  <c r="M25" i="130" s="1"/>
  <c r="AE9" i="130"/>
  <c r="I21" i="130" s="1"/>
  <c r="AA9" i="130"/>
  <c r="M21" i="130" s="1"/>
  <c r="Y9" i="130"/>
  <c r="I17" i="130" s="1"/>
  <c r="U9" i="130"/>
  <c r="M17" i="130" s="1"/>
  <c r="S9" i="130"/>
  <c r="I13" i="130" s="1"/>
  <c r="O9" i="130"/>
  <c r="M13" i="130" s="1"/>
  <c r="G9" i="130"/>
  <c r="F9" i="130"/>
  <c r="D9" i="130"/>
  <c r="BR8" i="130" s="1"/>
  <c r="A9" i="130"/>
  <c r="BS8" i="130"/>
  <c r="BH8" i="130"/>
  <c r="J40" i="130" s="1"/>
  <c r="BE8" i="130"/>
  <c r="BB8" i="130"/>
  <c r="AY8" i="130"/>
  <c r="L36" i="130" s="1"/>
  <c r="AV8" i="130"/>
  <c r="J32" i="130" s="1"/>
  <c r="AS8" i="130"/>
  <c r="L32" i="130" s="1"/>
  <c r="AP8" i="130"/>
  <c r="J28" i="130" s="1"/>
  <c r="AM8" i="130"/>
  <c r="L28" i="130" s="1"/>
  <c r="AG8" i="130"/>
  <c r="L24" i="130" s="1"/>
  <c r="AA8" i="130"/>
  <c r="L20" i="130" s="1"/>
  <c r="U8" i="130"/>
  <c r="L16" i="130" s="1"/>
  <c r="R8" i="130"/>
  <c r="J12" i="130" s="1"/>
  <c r="O8" i="130"/>
  <c r="L12" i="130" s="1"/>
  <c r="B8" i="130"/>
  <c r="A8" i="130"/>
  <c r="BI7" i="130"/>
  <c r="C43" i="130" s="1"/>
  <c r="BE7" i="130"/>
  <c r="G43" i="130" s="1"/>
  <c r="BC7" i="130"/>
  <c r="C39" i="130" s="1"/>
  <c r="AY7" i="130"/>
  <c r="G39" i="130" s="1"/>
  <c r="AW7" i="130"/>
  <c r="C35" i="130" s="1"/>
  <c r="AS7" i="130"/>
  <c r="G35" i="130" s="1"/>
  <c r="AQ7" i="130"/>
  <c r="C31" i="130" s="1"/>
  <c r="AM7" i="130"/>
  <c r="AK7" i="130"/>
  <c r="C27" i="130" s="1"/>
  <c r="AG7" i="130"/>
  <c r="G27" i="130" s="1"/>
  <c r="AE7" i="130"/>
  <c r="C23" i="130" s="1"/>
  <c r="AA7" i="130"/>
  <c r="G23" i="130" s="1"/>
  <c r="Y7" i="130"/>
  <c r="C19" i="130" s="1"/>
  <c r="U7" i="130"/>
  <c r="G19" i="130" s="1"/>
  <c r="S7" i="130"/>
  <c r="C15" i="130" s="1"/>
  <c r="O7" i="130"/>
  <c r="G15" i="130" s="1"/>
  <c r="M7" i="130"/>
  <c r="C11" i="130" s="1"/>
  <c r="I7" i="130"/>
  <c r="G11" i="130" s="1"/>
  <c r="BI6" i="130"/>
  <c r="C42" i="130" s="1"/>
  <c r="BE6" i="130"/>
  <c r="G42" i="130" s="1"/>
  <c r="BC6" i="130"/>
  <c r="C38" i="130" s="1"/>
  <c r="AY6" i="130"/>
  <c r="G38" i="130" s="1"/>
  <c r="AW6" i="130"/>
  <c r="C34" i="130" s="1"/>
  <c r="AS6" i="130"/>
  <c r="G34" i="130" s="1"/>
  <c r="AQ6" i="130"/>
  <c r="C30" i="130" s="1"/>
  <c r="AM6" i="130"/>
  <c r="AK6" i="130"/>
  <c r="C26" i="130" s="1"/>
  <c r="AG6" i="130"/>
  <c r="G26" i="130" s="1"/>
  <c r="AE6" i="130"/>
  <c r="C22" i="130" s="1"/>
  <c r="AA6" i="130"/>
  <c r="G22" i="130" s="1"/>
  <c r="Y6" i="130"/>
  <c r="C18" i="130" s="1"/>
  <c r="U6" i="130"/>
  <c r="G18" i="130" s="1"/>
  <c r="S6" i="130"/>
  <c r="C14" i="130" s="1"/>
  <c r="O6" i="130"/>
  <c r="G14" i="130" s="1"/>
  <c r="M6" i="130"/>
  <c r="C10" i="130" s="1"/>
  <c r="I6" i="130"/>
  <c r="G10" i="130" s="1"/>
  <c r="BI5" i="130"/>
  <c r="C41" i="130" s="1"/>
  <c r="BE5" i="130"/>
  <c r="G41" i="130" s="1"/>
  <c r="BC5" i="130"/>
  <c r="C37" i="130" s="1"/>
  <c r="AY5" i="130"/>
  <c r="G37" i="130" s="1"/>
  <c r="AW5" i="130"/>
  <c r="C33" i="130" s="1"/>
  <c r="AU5" i="130"/>
  <c r="AS5" i="130"/>
  <c r="G33" i="130" s="1"/>
  <c r="AQ5" i="130"/>
  <c r="C29" i="130" s="1"/>
  <c r="AM5" i="130"/>
  <c r="AK5" i="130"/>
  <c r="C25" i="130" s="1"/>
  <c r="AG5" i="130"/>
  <c r="G25" i="130" s="1"/>
  <c r="AE5" i="130"/>
  <c r="C21" i="130" s="1"/>
  <c r="AA5" i="130"/>
  <c r="G21" i="130" s="1"/>
  <c r="Y5" i="130"/>
  <c r="C17" i="130" s="1"/>
  <c r="U5" i="130"/>
  <c r="G17" i="130" s="1"/>
  <c r="S5" i="130"/>
  <c r="C13" i="130" s="1"/>
  <c r="O5" i="130"/>
  <c r="G13" i="130" s="1"/>
  <c r="M5" i="130"/>
  <c r="C9" i="130" s="1"/>
  <c r="I5" i="130"/>
  <c r="A5" i="130"/>
  <c r="BS4" i="130"/>
  <c r="BR4" i="130"/>
  <c r="BH4" i="130"/>
  <c r="D40" i="130" s="1"/>
  <c r="BN40" i="130" s="1"/>
  <c r="BE4" i="130"/>
  <c r="F40" i="130" s="1"/>
  <c r="BB4" i="130"/>
  <c r="D36" i="130" s="1"/>
  <c r="AY4" i="130"/>
  <c r="AV4" i="130"/>
  <c r="D32" i="130" s="1"/>
  <c r="BN32" i="130" s="1"/>
  <c r="AS4" i="130"/>
  <c r="F32" i="130" s="1"/>
  <c r="AP4" i="130"/>
  <c r="D28" i="130" s="1"/>
  <c r="AM4" i="130"/>
  <c r="F28" i="130" s="1"/>
  <c r="AJ4" i="130"/>
  <c r="D24" i="130" s="1"/>
  <c r="AG4" i="130"/>
  <c r="F24" i="130" s="1"/>
  <c r="AD4" i="130"/>
  <c r="D20" i="130" s="1"/>
  <c r="O4" i="130"/>
  <c r="F12" i="130" s="1"/>
  <c r="L4" i="130"/>
  <c r="I4" i="130"/>
  <c r="BD49" i="129"/>
  <c r="AX49" i="129"/>
  <c r="AR49" i="129"/>
  <c r="AL49" i="129"/>
  <c r="AF49" i="129"/>
  <c r="Z49" i="129"/>
  <c r="T49" i="129"/>
  <c r="N49" i="129"/>
  <c r="H49" i="129"/>
  <c r="B49" i="129"/>
  <c r="A49" i="129"/>
  <c r="BB43" i="129"/>
  <c r="AZ43" i="129"/>
  <c r="AV43" i="129"/>
  <c r="AT43" i="129"/>
  <c r="AP43" i="129"/>
  <c r="AN43" i="129"/>
  <c r="AJ43" i="129"/>
  <c r="AH43" i="129"/>
  <c r="AD43" i="129"/>
  <c r="AB43" i="129"/>
  <c r="X43" i="129"/>
  <c r="V43" i="129"/>
  <c r="R43" i="129"/>
  <c r="P43" i="129"/>
  <c r="L43" i="129"/>
  <c r="J43" i="129"/>
  <c r="F43" i="129"/>
  <c r="D43" i="129"/>
  <c r="BB42" i="129"/>
  <c r="AZ42" i="129"/>
  <c r="AV42" i="129"/>
  <c r="AT42" i="129"/>
  <c r="AP42" i="129"/>
  <c r="AN42" i="129"/>
  <c r="AJ42" i="129"/>
  <c r="AH42" i="129"/>
  <c r="AD42" i="129"/>
  <c r="AB42" i="129"/>
  <c r="X42" i="129"/>
  <c r="V42" i="129"/>
  <c r="R42" i="129"/>
  <c r="P42" i="129"/>
  <c r="L42" i="129"/>
  <c r="J42" i="129"/>
  <c r="F42" i="129"/>
  <c r="D42" i="129"/>
  <c r="BB41" i="129"/>
  <c r="AZ41" i="129"/>
  <c r="AV41" i="129"/>
  <c r="AT41" i="129"/>
  <c r="AP41" i="129"/>
  <c r="AN41" i="129"/>
  <c r="AJ41" i="129"/>
  <c r="AH41" i="129"/>
  <c r="AD41" i="129"/>
  <c r="AB41" i="129"/>
  <c r="X41" i="129"/>
  <c r="V41" i="129"/>
  <c r="R41" i="129"/>
  <c r="P41" i="129"/>
  <c r="L41" i="129"/>
  <c r="J41" i="129"/>
  <c r="BR40" i="129" s="1"/>
  <c r="BX40" i="129" s="1"/>
  <c r="F41" i="129"/>
  <c r="D41" i="129"/>
  <c r="A41" i="129"/>
  <c r="BS40" i="129"/>
  <c r="AX40" i="129"/>
  <c r="AR40" i="129"/>
  <c r="AL40" i="129"/>
  <c r="AJ40" i="129"/>
  <c r="AF40" i="129"/>
  <c r="Z40" i="129"/>
  <c r="T40" i="129"/>
  <c r="N40" i="129"/>
  <c r="L40" i="129"/>
  <c r="H40" i="129"/>
  <c r="B40" i="129"/>
  <c r="A40" i="129"/>
  <c r="BI39" i="129"/>
  <c r="AY43" i="129" s="1"/>
  <c r="BE39" i="129"/>
  <c r="BC43" i="129" s="1"/>
  <c r="AV39" i="129"/>
  <c r="AT39" i="129"/>
  <c r="AP39" i="129"/>
  <c r="AN39" i="129"/>
  <c r="AJ39" i="129"/>
  <c r="AH39" i="129"/>
  <c r="AD39" i="129"/>
  <c r="AB39" i="129"/>
  <c r="X39" i="129"/>
  <c r="V39" i="129"/>
  <c r="R39" i="129"/>
  <c r="P39" i="129"/>
  <c r="L39" i="129"/>
  <c r="J39" i="129"/>
  <c r="F39" i="129"/>
  <c r="D39" i="129"/>
  <c r="BI38" i="129"/>
  <c r="AY42" i="129" s="1"/>
  <c r="BE38" i="129"/>
  <c r="BC42" i="129" s="1"/>
  <c r="AV38" i="129"/>
  <c r="AT38" i="129"/>
  <c r="AP38" i="129"/>
  <c r="AN38" i="129"/>
  <c r="AJ38" i="129"/>
  <c r="AH38" i="129"/>
  <c r="AD38" i="129"/>
  <c r="AB38" i="129"/>
  <c r="X38" i="129"/>
  <c r="V38" i="129"/>
  <c r="R38" i="129"/>
  <c r="P38" i="129"/>
  <c r="L38" i="129"/>
  <c r="J38" i="129"/>
  <c r="F38" i="129"/>
  <c r="D38" i="129"/>
  <c r="BI37" i="129"/>
  <c r="AY41" i="129" s="1"/>
  <c r="BE37" i="129"/>
  <c r="BC41" i="129" s="1"/>
  <c r="AV37" i="129"/>
  <c r="AT37" i="129"/>
  <c r="AP37" i="129"/>
  <c r="AN37" i="129"/>
  <c r="AJ37" i="129"/>
  <c r="AH37" i="129"/>
  <c r="AD37" i="129"/>
  <c r="AB37" i="129"/>
  <c r="X37" i="129"/>
  <c r="V37" i="129"/>
  <c r="R37" i="129"/>
  <c r="P37" i="129"/>
  <c r="L37" i="129"/>
  <c r="J37" i="129"/>
  <c r="F37" i="129"/>
  <c r="BS36" i="129" s="1"/>
  <c r="D37" i="129"/>
  <c r="A37" i="129"/>
  <c r="BR36" i="129"/>
  <c r="BX36" i="129" s="1"/>
  <c r="BH36" i="129"/>
  <c r="AZ40" i="129" s="1"/>
  <c r="BE36" i="129"/>
  <c r="BB40" i="129" s="1"/>
  <c r="AR36" i="129"/>
  <c r="AN36" i="129"/>
  <c r="AL36" i="129"/>
  <c r="AF36" i="129"/>
  <c r="Z36" i="129"/>
  <c r="T36" i="129"/>
  <c r="P36" i="129"/>
  <c r="N36" i="129"/>
  <c r="J36" i="129"/>
  <c r="H36" i="129"/>
  <c r="F36" i="129"/>
  <c r="B36" i="129"/>
  <c r="A36" i="129"/>
  <c r="BI35" i="129"/>
  <c r="AS43" i="129" s="1"/>
  <c r="BE35" i="129"/>
  <c r="AW43" i="129" s="1"/>
  <c r="BC35" i="129"/>
  <c r="AS39" i="129" s="1"/>
  <c r="AY35" i="129"/>
  <c r="AW39" i="129" s="1"/>
  <c r="AP35" i="129"/>
  <c r="AN35" i="129"/>
  <c r="AJ35" i="129"/>
  <c r="AH35" i="129"/>
  <c r="AD35" i="129"/>
  <c r="AB35" i="129"/>
  <c r="X35" i="129"/>
  <c r="V35" i="129"/>
  <c r="R35" i="129"/>
  <c r="P35" i="129"/>
  <c r="L35" i="129"/>
  <c r="J35" i="129"/>
  <c r="F35" i="129"/>
  <c r="D35" i="129"/>
  <c r="BI34" i="129"/>
  <c r="AS42" i="129" s="1"/>
  <c r="BE34" i="129"/>
  <c r="AW42" i="129" s="1"/>
  <c r="BC34" i="129"/>
  <c r="AS38" i="129" s="1"/>
  <c r="AY34" i="129"/>
  <c r="AW38" i="129" s="1"/>
  <c r="AP34" i="129"/>
  <c r="AN34" i="129"/>
  <c r="AJ34" i="129"/>
  <c r="AH34" i="129"/>
  <c r="AD34" i="129"/>
  <c r="AB34" i="129"/>
  <c r="X34" i="129"/>
  <c r="V34" i="129"/>
  <c r="R34" i="129"/>
  <c r="P34" i="129"/>
  <c r="L34" i="129"/>
  <c r="J34" i="129"/>
  <c r="F34" i="129"/>
  <c r="D34" i="129"/>
  <c r="BI33" i="129"/>
  <c r="AS41" i="129" s="1"/>
  <c r="BE33" i="129"/>
  <c r="AW41" i="129" s="1"/>
  <c r="BC33" i="129"/>
  <c r="AS37" i="129" s="1"/>
  <c r="AY33" i="129"/>
  <c r="AW37" i="129" s="1"/>
  <c r="AP33" i="129"/>
  <c r="AN33" i="129"/>
  <c r="AJ33" i="129"/>
  <c r="AH33" i="129"/>
  <c r="AD33" i="129"/>
  <c r="AB33" i="129"/>
  <c r="X33" i="129"/>
  <c r="V33" i="129"/>
  <c r="R33" i="129"/>
  <c r="P33" i="129"/>
  <c r="L33" i="129"/>
  <c r="J33" i="129"/>
  <c r="F33" i="129"/>
  <c r="BS32" i="129" s="1"/>
  <c r="D33" i="129"/>
  <c r="A33" i="129"/>
  <c r="BR32" i="129"/>
  <c r="BX32" i="129" s="1"/>
  <c r="BH32" i="129"/>
  <c r="AT40" i="129" s="1"/>
  <c r="BE32" i="129"/>
  <c r="AV40" i="129" s="1"/>
  <c r="BB32" i="129"/>
  <c r="AT36" i="129" s="1"/>
  <c r="AY32" i="129"/>
  <c r="AV36" i="129" s="1"/>
  <c r="AL32" i="129"/>
  <c r="AF32" i="129"/>
  <c r="Z32" i="129"/>
  <c r="T32" i="129"/>
  <c r="N32" i="129"/>
  <c r="H32" i="129"/>
  <c r="B32" i="129"/>
  <c r="A32" i="129"/>
  <c r="BI31" i="129"/>
  <c r="AM43" i="129" s="1"/>
  <c r="BE31" i="129"/>
  <c r="AQ43" i="129" s="1"/>
  <c r="BC31" i="129"/>
  <c r="AM39" i="129" s="1"/>
  <c r="AY31" i="129"/>
  <c r="AQ39" i="129" s="1"/>
  <c r="AW31" i="129"/>
  <c r="AM35" i="129" s="1"/>
  <c r="AS31" i="129"/>
  <c r="AQ35" i="129" s="1"/>
  <c r="AJ31" i="129"/>
  <c r="AH31" i="129"/>
  <c r="AD31" i="129"/>
  <c r="AB31" i="129"/>
  <c r="X31" i="129"/>
  <c r="V31" i="129"/>
  <c r="R31" i="129"/>
  <c r="P31" i="129"/>
  <c r="L31" i="129"/>
  <c r="J31" i="129"/>
  <c r="F31" i="129"/>
  <c r="D31" i="129"/>
  <c r="BI30" i="129"/>
  <c r="AM42" i="129" s="1"/>
  <c r="BE30" i="129"/>
  <c r="AQ42" i="129" s="1"/>
  <c r="BC30" i="129"/>
  <c r="AM38" i="129" s="1"/>
  <c r="AY30" i="129"/>
  <c r="AQ38" i="129" s="1"/>
  <c r="AW30" i="129"/>
  <c r="AM34" i="129" s="1"/>
  <c r="AS30" i="129"/>
  <c r="AQ34" i="129" s="1"/>
  <c r="AJ30" i="129"/>
  <c r="AH30" i="129"/>
  <c r="AD30" i="129"/>
  <c r="AB30" i="129"/>
  <c r="X30" i="129"/>
  <c r="V30" i="129"/>
  <c r="R30" i="129"/>
  <c r="P30" i="129"/>
  <c r="L30" i="129"/>
  <c r="J30" i="129"/>
  <c r="F30" i="129"/>
  <c r="D30" i="129"/>
  <c r="BI29" i="129"/>
  <c r="AM41" i="129" s="1"/>
  <c r="BE29" i="129"/>
  <c r="AQ41" i="129" s="1"/>
  <c r="BC29" i="129"/>
  <c r="AM37" i="129" s="1"/>
  <c r="AY29" i="129"/>
  <c r="AQ37" i="129" s="1"/>
  <c r="AW29" i="129"/>
  <c r="AM33" i="129" s="1"/>
  <c r="AS29" i="129"/>
  <c r="AQ33" i="129" s="1"/>
  <c r="AJ29" i="129"/>
  <c r="AH29" i="129"/>
  <c r="AD29" i="129"/>
  <c r="AB29" i="129"/>
  <c r="X29" i="129"/>
  <c r="V29" i="129"/>
  <c r="R29" i="129"/>
  <c r="P29" i="129"/>
  <c r="L29" i="129"/>
  <c r="J29" i="129"/>
  <c r="BR28" i="129" s="1"/>
  <c r="BX28" i="129" s="1"/>
  <c r="F29" i="129"/>
  <c r="D29" i="129"/>
  <c r="A29" i="129"/>
  <c r="BS28" i="129"/>
  <c r="BH28" i="129"/>
  <c r="AN40" i="129" s="1"/>
  <c r="BE28" i="129"/>
  <c r="AP40" i="129" s="1"/>
  <c r="BB28" i="129"/>
  <c r="AY28" i="129"/>
  <c r="AP36" i="129" s="1"/>
  <c r="AV28" i="129"/>
  <c r="AN32" i="129" s="1"/>
  <c r="AS28" i="129"/>
  <c r="AP32" i="129" s="1"/>
  <c r="AF28" i="129"/>
  <c r="Z28" i="129"/>
  <c r="T28" i="129"/>
  <c r="N28" i="129"/>
  <c r="H28" i="129"/>
  <c r="B28" i="129"/>
  <c r="A28" i="129"/>
  <c r="BI27" i="129"/>
  <c r="AG43" i="129" s="1"/>
  <c r="BE27" i="129"/>
  <c r="AK43" i="129" s="1"/>
  <c r="BC27" i="129"/>
  <c r="AG39" i="129" s="1"/>
  <c r="AY27" i="129"/>
  <c r="AK39" i="129" s="1"/>
  <c r="AW27" i="129"/>
  <c r="AG35" i="129" s="1"/>
  <c r="AS27" i="129"/>
  <c r="AK35" i="129" s="1"/>
  <c r="AQ27" i="129"/>
  <c r="AG31" i="129" s="1"/>
  <c r="AM27" i="129"/>
  <c r="AK31" i="129" s="1"/>
  <c r="AD27" i="129"/>
  <c r="AB27" i="129"/>
  <c r="X27" i="129"/>
  <c r="V27" i="129"/>
  <c r="R27" i="129"/>
  <c r="P27" i="129"/>
  <c r="L27" i="129"/>
  <c r="J27" i="129"/>
  <c r="F27" i="129"/>
  <c r="D27" i="129"/>
  <c r="BI26" i="129"/>
  <c r="AG42" i="129" s="1"/>
  <c r="BE26" i="129"/>
  <c r="AK42" i="129" s="1"/>
  <c r="BC26" i="129"/>
  <c r="AG38" i="129" s="1"/>
  <c r="AY26" i="129"/>
  <c r="AK38" i="129" s="1"/>
  <c r="AW26" i="129"/>
  <c r="AG34" i="129" s="1"/>
  <c r="AS26" i="129"/>
  <c r="AK34" i="129" s="1"/>
  <c r="AQ26" i="129"/>
  <c r="AG30" i="129" s="1"/>
  <c r="AM26" i="129"/>
  <c r="AK30" i="129" s="1"/>
  <c r="AD26" i="129"/>
  <c r="AB26" i="129"/>
  <c r="X26" i="129"/>
  <c r="V26" i="129"/>
  <c r="R26" i="129"/>
  <c r="P26" i="129"/>
  <c r="L26" i="129"/>
  <c r="J26" i="129"/>
  <c r="F26" i="129"/>
  <c r="D26" i="129"/>
  <c r="BI25" i="129"/>
  <c r="AG41" i="129" s="1"/>
  <c r="BE25" i="129"/>
  <c r="AK41" i="129" s="1"/>
  <c r="BC25" i="129"/>
  <c r="AG37" i="129" s="1"/>
  <c r="AY25" i="129"/>
  <c r="AK37" i="129" s="1"/>
  <c r="AW25" i="129"/>
  <c r="AG33" i="129" s="1"/>
  <c r="AS25" i="129"/>
  <c r="AK33" i="129" s="1"/>
  <c r="AQ25" i="129"/>
  <c r="AG29" i="129" s="1"/>
  <c r="AM25" i="129"/>
  <c r="AK29" i="129" s="1"/>
  <c r="AD25" i="129"/>
  <c r="AB25" i="129"/>
  <c r="X25" i="129"/>
  <c r="V25" i="129"/>
  <c r="R25" i="129"/>
  <c r="P25" i="129"/>
  <c r="L25" i="129"/>
  <c r="J25" i="129"/>
  <c r="F25" i="129"/>
  <c r="D25" i="129"/>
  <c r="A25" i="129"/>
  <c r="BH24" i="129"/>
  <c r="AH40" i="129" s="1"/>
  <c r="BE24" i="129"/>
  <c r="BB24" i="129"/>
  <c r="AH36" i="129" s="1"/>
  <c r="AY24" i="129"/>
  <c r="AJ36" i="129" s="1"/>
  <c r="AV24" i="129"/>
  <c r="AH32" i="129" s="1"/>
  <c r="AS24" i="129"/>
  <c r="AJ32" i="129" s="1"/>
  <c r="AP24" i="129"/>
  <c r="AH28" i="129" s="1"/>
  <c r="AM24" i="129"/>
  <c r="AJ28" i="129" s="1"/>
  <c r="Z24" i="129"/>
  <c r="T24" i="129"/>
  <c r="N24" i="129"/>
  <c r="H24" i="129"/>
  <c r="B24" i="129"/>
  <c r="A24" i="129"/>
  <c r="BI23" i="129"/>
  <c r="AA43" i="129" s="1"/>
  <c r="BE23" i="129"/>
  <c r="AE43" i="129" s="1"/>
  <c r="BC23" i="129"/>
  <c r="AA39" i="129" s="1"/>
  <c r="AY23" i="129"/>
  <c r="AE39" i="129" s="1"/>
  <c r="AW23" i="129"/>
  <c r="AA35" i="129" s="1"/>
  <c r="AS23" i="129"/>
  <c r="AE35" i="129" s="1"/>
  <c r="AQ23" i="129"/>
  <c r="AA31" i="129" s="1"/>
  <c r="AM23" i="129"/>
  <c r="AE31" i="129" s="1"/>
  <c r="AK23" i="129"/>
  <c r="AA27" i="129" s="1"/>
  <c r="AG23" i="129"/>
  <c r="AE27" i="129" s="1"/>
  <c r="X23" i="129"/>
  <c r="V23" i="129"/>
  <c r="R23" i="129"/>
  <c r="P23" i="129"/>
  <c r="L23" i="129"/>
  <c r="J23" i="129"/>
  <c r="F23" i="129"/>
  <c r="D23" i="129"/>
  <c r="BI22" i="129"/>
  <c r="AA42" i="129" s="1"/>
  <c r="BE22" i="129"/>
  <c r="AE42" i="129" s="1"/>
  <c r="BC22" i="129"/>
  <c r="AA38" i="129" s="1"/>
  <c r="AY22" i="129"/>
  <c r="AE38" i="129" s="1"/>
  <c r="AW22" i="129"/>
  <c r="AA34" i="129" s="1"/>
  <c r="AS22" i="129"/>
  <c r="AE34" i="129" s="1"/>
  <c r="AQ22" i="129"/>
  <c r="AA30" i="129" s="1"/>
  <c r="AM22" i="129"/>
  <c r="AE30" i="129" s="1"/>
  <c r="AK22" i="129"/>
  <c r="AA26" i="129" s="1"/>
  <c r="AG22" i="129"/>
  <c r="AE26" i="129" s="1"/>
  <c r="X22" i="129"/>
  <c r="V22" i="129"/>
  <c r="R22" i="129"/>
  <c r="P22" i="129"/>
  <c r="L22" i="129"/>
  <c r="J22" i="129"/>
  <c r="F22" i="129"/>
  <c r="D22" i="129"/>
  <c r="BI21" i="129"/>
  <c r="AA41" i="129" s="1"/>
  <c r="BE21" i="129"/>
  <c r="AE41" i="129" s="1"/>
  <c r="BC21" i="129"/>
  <c r="AA37" i="129" s="1"/>
  <c r="AY21" i="129"/>
  <c r="AE37" i="129" s="1"/>
  <c r="AW21" i="129"/>
  <c r="AA33" i="129" s="1"/>
  <c r="AS21" i="129"/>
  <c r="AE33" i="129" s="1"/>
  <c r="AQ21" i="129"/>
  <c r="AA29" i="129" s="1"/>
  <c r="AM21" i="129"/>
  <c r="AE29" i="129" s="1"/>
  <c r="AK21" i="129"/>
  <c r="AA25" i="129" s="1"/>
  <c r="AG21" i="129"/>
  <c r="AE25" i="129" s="1"/>
  <c r="X21" i="129"/>
  <c r="V21" i="129"/>
  <c r="R21" i="129"/>
  <c r="P21" i="129"/>
  <c r="L21" i="129"/>
  <c r="J21" i="129"/>
  <c r="F21" i="129"/>
  <c r="BS20" i="129" s="1"/>
  <c r="D21" i="129"/>
  <c r="A21" i="129"/>
  <c r="BR20" i="129"/>
  <c r="BH20" i="129"/>
  <c r="AB40" i="129" s="1"/>
  <c r="BE20" i="129"/>
  <c r="AD40" i="129" s="1"/>
  <c r="BB20" i="129"/>
  <c r="AB36" i="129" s="1"/>
  <c r="AY20" i="129"/>
  <c r="AD36" i="129" s="1"/>
  <c r="AV20" i="129"/>
  <c r="AB32" i="129" s="1"/>
  <c r="AS20" i="129"/>
  <c r="AD32" i="129" s="1"/>
  <c r="AP20" i="129"/>
  <c r="AB28" i="129" s="1"/>
  <c r="AM20" i="129"/>
  <c r="AD28" i="129" s="1"/>
  <c r="AJ20" i="129"/>
  <c r="AB24" i="129" s="1"/>
  <c r="AG20" i="129"/>
  <c r="AD24" i="129" s="1"/>
  <c r="T20" i="129"/>
  <c r="N20" i="129"/>
  <c r="H20" i="129"/>
  <c r="B20" i="129"/>
  <c r="A20" i="129"/>
  <c r="BI19" i="129"/>
  <c r="U43" i="129" s="1"/>
  <c r="BE19" i="129"/>
  <c r="Y43" i="129" s="1"/>
  <c r="BC19" i="129"/>
  <c r="U39" i="129" s="1"/>
  <c r="AY19" i="129"/>
  <c r="Y39" i="129" s="1"/>
  <c r="AW19" i="129"/>
  <c r="U35" i="129" s="1"/>
  <c r="AS19" i="129"/>
  <c r="Y35" i="129" s="1"/>
  <c r="AQ19" i="129"/>
  <c r="U31" i="129" s="1"/>
  <c r="AM19" i="129"/>
  <c r="Y31" i="129" s="1"/>
  <c r="AK19" i="129"/>
  <c r="U27" i="129" s="1"/>
  <c r="AG19" i="129"/>
  <c r="Y27" i="129" s="1"/>
  <c r="AE19" i="129"/>
  <c r="U23" i="129" s="1"/>
  <c r="AA19" i="129"/>
  <c r="Y23" i="129" s="1"/>
  <c r="R19" i="129"/>
  <c r="P19" i="129"/>
  <c r="L19" i="129"/>
  <c r="J19" i="129"/>
  <c r="F19" i="129"/>
  <c r="D19" i="129"/>
  <c r="BI18" i="129"/>
  <c r="U42" i="129" s="1"/>
  <c r="BE18" i="129"/>
  <c r="Y42" i="129" s="1"/>
  <c r="BC18" i="129"/>
  <c r="U38" i="129" s="1"/>
  <c r="AY18" i="129"/>
  <c r="Y38" i="129" s="1"/>
  <c r="AW18" i="129"/>
  <c r="U34" i="129" s="1"/>
  <c r="AS18" i="129"/>
  <c r="Y34" i="129" s="1"/>
  <c r="AQ18" i="129"/>
  <c r="U30" i="129" s="1"/>
  <c r="AM18" i="129"/>
  <c r="Y30" i="129" s="1"/>
  <c r="AK18" i="129"/>
  <c r="U26" i="129" s="1"/>
  <c r="AG18" i="129"/>
  <c r="Y26" i="129" s="1"/>
  <c r="AE18" i="129"/>
  <c r="U22" i="129" s="1"/>
  <c r="AA18" i="129"/>
  <c r="Y22" i="129" s="1"/>
  <c r="R18" i="129"/>
  <c r="P18" i="129"/>
  <c r="L18" i="129"/>
  <c r="J18" i="129"/>
  <c r="F18" i="129"/>
  <c r="D18" i="129"/>
  <c r="BI17" i="129"/>
  <c r="U41" i="129" s="1"/>
  <c r="BE17" i="129"/>
  <c r="Y41" i="129" s="1"/>
  <c r="BC17" i="129"/>
  <c r="U37" i="129" s="1"/>
  <c r="AY17" i="129"/>
  <c r="Y37" i="129" s="1"/>
  <c r="AW17" i="129"/>
  <c r="U33" i="129" s="1"/>
  <c r="AS17" i="129"/>
  <c r="Y33" i="129" s="1"/>
  <c r="AQ17" i="129"/>
  <c r="U29" i="129" s="1"/>
  <c r="AM17" i="129"/>
  <c r="Y29" i="129" s="1"/>
  <c r="AK17" i="129"/>
  <c r="U25" i="129" s="1"/>
  <c r="AG17" i="129"/>
  <c r="Y25" i="129" s="1"/>
  <c r="AE17" i="129"/>
  <c r="U21" i="129" s="1"/>
  <c r="AA17" i="129"/>
  <c r="Y21" i="129" s="1"/>
  <c r="R17" i="129"/>
  <c r="P17" i="129"/>
  <c r="L17" i="129"/>
  <c r="J17" i="129"/>
  <c r="F17" i="129"/>
  <c r="BS16" i="129" s="1"/>
  <c r="D17" i="129"/>
  <c r="A17" i="129"/>
  <c r="BR16" i="129"/>
  <c r="BH16" i="129"/>
  <c r="V40" i="129" s="1"/>
  <c r="BE16" i="129"/>
  <c r="X40" i="129" s="1"/>
  <c r="BB16" i="129"/>
  <c r="V36" i="129" s="1"/>
  <c r="AY16" i="129"/>
  <c r="X36" i="129" s="1"/>
  <c r="AV16" i="129"/>
  <c r="V32" i="129" s="1"/>
  <c r="AS16" i="129"/>
  <c r="X32" i="129" s="1"/>
  <c r="AP16" i="129"/>
  <c r="V28" i="129" s="1"/>
  <c r="AM16" i="129"/>
  <c r="X28" i="129" s="1"/>
  <c r="AJ16" i="129"/>
  <c r="V24" i="129" s="1"/>
  <c r="AG16" i="129"/>
  <c r="X24" i="129" s="1"/>
  <c r="AD16" i="129"/>
  <c r="V20" i="129" s="1"/>
  <c r="AA16" i="129"/>
  <c r="X20" i="129" s="1"/>
  <c r="N16" i="129"/>
  <c r="H16" i="129"/>
  <c r="B16" i="129"/>
  <c r="A16" i="129"/>
  <c r="BI15" i="129"/>
  <c r="O43" i="129" s="1"/>
  <c r="BE15" i="129"/>
  <c r="S43" i="129" s="1"/>
  <c r="BC15" i="129"/>
  <c r="O39" i="129" s="1"/>
  <c r="AY15" i="129"/>
  <c r="S39" i="129" s="1"/>
  <c r="AW15" i="129"/>
  <c r="O35" i="129" s="1"/>
  <c r="AS15" i="129"/>
  <c r="S35" i="129" s="1"/>
  <c r="AQ15" i="129"/>
  <c r="O31" i="129" s="1"/>
  <c r="AM15" i="129"/>
  <c r="S31" i="129" s="1"/>
  <c r="AK15" i="129"/>
  <c r="O27" i="129" s="1"/>
  <c r="AG15" i="129"/>
  <c r="S27" i="129" s="1"/>
  <c r="AE15" i="129"/>
  <c r="O23" i="129" s="1"/>
  <c r="AA15" i="129"/>
  <c r="S23" i="129" s="1"/>
  <c r="Y15" i="129"/>
  <c r="O19" i="129" s="1"/>
  <c r="U15" i="129"/>
  <c r="S19" i="129" s="1"/>
  <c r="L15" i="129"/>
  <c r="J15" i="129"/>
  <c r="F15" i="129"/>
  <c r="D15" i="129"/>
  <c r="BI14" i="129"/>
  <c r="O42" i="129" s="1"/>
  <c r="BE14" i="129"/>
  <c r="S42" i="129" s="1"/>
  <c r="BC14" i="129"/>
  <c r="O38" i="129" s="1"/>
  <c r="AY14" i="129"/>
  <c r="S38" i="129" s="1"/>
  <c r="AW14" i="129"/>
  <c r="O34" i="129" s="1"/>
  <c r="AS14" i="129"/>
  <c r="S34" i="129" s="1"/>
  <c r="AQ14" i="129"/>
  <c r="O30" i="129" s="1"/>
  <c r="AM14" i="129"/>
  <c r="S30" i="129" s="1"/>
  <c r="AK14" i="129"/>
  <c r="O26" i="129" s="1"/>
  <c r="AG14" i="129"/>
  <c r="S26" i="129" s="1"/>
  <c r="AE14" i="129"/>
  <c r="O22" i="129" s="1"/>
  <c r="AA14" i="129"/>
  <c r="S22" i="129" s="1"/>
  <c r="Y14" i="129"/>
  <c r="O18" i="129" s="1"/>
  <c r="U14" i="129"/>
  <c r="S18" i="129" s="1"/>
  <c r="L14" i="129"/>
  <c r="J14" i="129"/>
  <c r="F14" i="129"/>
  <c r="D14" i="129"/>
  <c r="BI13" i="129"/>
  <c r="O41" i="129" s="1"/>
  <c r="BE13" i="129"/>
  <c r="S41" i="129" s="1"/>
  <c r="BC13" i="129"/>
  <c r="O37" i="129" s="1"/>
  <c r="AY13" i="129"/>
  <c r="S37" i="129" s="1"/>
  <c r="AW13" i="129"/>
  <c r="O33" i="129" s="1"/>
  <c r="AS13" i="129"/>
  <c r="S33" i="129" s="1"/>
  <c r="AQ13" i="129"/>
  <c r="O29" i="129" s="1"/>
  <c r="AM13" i="129"/>
  <c r="S29" i="129" s="1"/>
  <c r="AK13" i="129"/>
  <c r="O25" i="129" s="1"/>
  <c r="AG13" i="129"/>
  <c r="S25" i="129" s="1"/>
  <c r="AE13" i="129"/>
  <c r="O21" i="129" s="1"/>
  <c r="AA13" i="129"/>
  <c r="S21" i="129" s="1"/>
  <c r="Y13" i="129"/>
  <c r="O17" i="129" s="1"/>
  <c r="U13" i="129"/>
  <c r="S17" i="129" s="1"/>
  <c r="L13" i="129"/>
  <c r="J13" i="129"/>
  <c r="F13" i="129"/>
  <c r="E13" i="129"/>
  <c r="D13" i="129"/>
  <c r="A13" i="129"/>
  <c r="BS12" i="129"/>
  <c r="BR12" i="129"/>
  <c r="BH12" i="129"/>
  <c r="P40" i="129" s="1"/>
  <c r="BE12" i="129"/>
  <c r="R40" i="129" s="1"/>
  <c r="BB12" i="129"/>
  <c r="AY12" i="129"/>
  <c r="R36" i="129" s="1"/>
  <c r="AV12" i="129"/>
  <c r="P32" i="129" s="1"/>
  <c r="AS12" i="129"/>
  <c r="R32" i="129" s="1"/>
  <c r="AP12" i="129"/>
  <c r="P28" i="129" s="1"/>
  <c r="AM12" i="129"/>
  <c r="R28" i="129" s="1"/>
  <c r="AJ12" i="129"/>
  <c r="P24" i="129" s="1"/>
  <c r="AG12" i="129"/>
  <c r="R24" i="129" s="1"/>
  <c r="AD12" i="129"/>
  <c r="P20" i="129" s="1"/>
  <c r="AA12" i="129"/>
  <c r="R20" i="129" s="1"/>
  <c r="X12" i="129"/>
  <c r="P16" i="129" s="1"/>
  <c r="U12" i="129"/>
  <c r="R16" i="129" s="1"/>
  <c r="H12" i="129"/>
  <c r="B12" i="129"/>
  <c r="A12" i="129"/>
  <c r="BI11" i="129"/>
  <c r="I43" i="129" s="1"/>
  <c r="BE11" i="129"/>
  <c r="M43" i="129" s="1"/>
  <c r="BC11" i="129"/>
  <c r="I39" i="129" s="1"/>
  <c r="AY11" i="129"/>
  <c r="M39" i="129" s="1"/>
  <c r="AW11" i="129"/>
  <c r="I35" i="129" s="1"/>
  <c r="AS11" i="129"/>
  <c r="M35" i="129" s="1"/>
  <c r="AQ11" i="129"/>
  <c r="I31" i="129" s="1"/>
  <c r="AM11" i="129"/>
  <c r="AK11" i="129"/>
  <c r="I27" i="129" s="1"/>
  <c r="AG11" i="129"/>
  <c r="M27" i="129" s="1"/>
  <c r="AE11" i="129"/>
  <c r="I23" i="129" s="1"/>
  <c r="AA11" i="129"/>
  <c r="M23" i="129" s="1"/>
  <c r="Y11" i="129"/>
  <c r="I19" i="129" s="1"/>
  <c r="U11" i="129"/>
  <c r="M19" i="129" s="1"/>
  <c r="S11" i="129"/>
  <c r="I15" i="129" s="1"/>
  <c r="O11" i="129"/>
  <c r="M15" i="129" s="1"/>
  <c r="F11" i="129"/>
  <c r="D11" i="129"/>
  <c r="BI10" i="129"/>
  <c r="I42" i="129" s="1"/>
  <c r="BE10" i="129"/>
  <c r="M42" i="129" s="1"/>
  <c r="BC10" i="129"/>
  <c r="I38" i="129" s="1"/>
  <c r="AY10" i="129"/>
  <c r="M38" i="129" s="1"/>
  <c r="AW10" i="129"/>
  <c r="I34" i="129" s="1"/>
  <c r="AS10" i="129"/>
  <c r="M34" i="129" s="1"/>
  <c r="AQ10" i="129"/>
  <c r="I30" i="129" s="1"/>
  <c r="AM10" i="129"/>
  <c r="AK10" i="129"/>
  <c r="I26" i="129" s="1"/>
  <c r="AG10" i="129"/>
  <c r="M26" i="129" s="1"/>
  <c r="AE10" i="129"/>
  <c r="I22" i="129" s="1"/>
  <c r="AA10" i="129"/>
  <c r="M22" i="129" s="1"/>
  <c r="Y10" i="129"/>
  <c r="I18" i="129" s="1"/>
  <c r="U10" i="129"/>
  <c r="M18" i="129" s="1"/>
  <c r="S10" i="129"/>
  <c r="I14" i="129" s="1"/>
  <c r="O10" i="129"/>
  <c r="M14" i="129" s="1"/>
  <c r="F10" i="129"/>
  <c r="D10" i="129"/>
  <c r="BI9" i="129"/>
  <c r="I41" i="129" s="1"/>
  <c r="BE9" i="129"/>
  <c r="M41" i="129" s="1"/>
  <c r="BC9" i="129"/>
  <c r="I37" i="129" s="1"/>
  <c r="AY9" i="129"/>
  <c r="M37" i="129" s="1"/>
  <c r="AW9" i="129"/>
  <c r="I33" i="129" s="1"/>
  <c r="AS9" i="129"/>
  <c r="M33" i="129" s="1"/>
  <c r="AQ9" i="129"/>
  <c r="I29" i="129" s="1"/>
  <c r="AM9" i="129"/>
  <c r="AK9" i="129"/>
  <c r="I25" i="129" s="1"/>
  <c r="AG9" i="129"/>
  <c r="M25" i="129" s="1"/>
  <c r="AE9" i="129"/>
  <c r="I21" i="129" s="1"/>
  <c r="AA9" i="129"/>
  <c r="M21" i="129" s="1"/>
  <c r="Y9" i="129"/>
  <c r="I17" i="129" s="1"/>
  <c r="U9" i="129"/>
  <c r="M17" i="129" s="1"/>
  <c r="S9" i="129"/>
  <c r="I13" i="129" s="1"/>
  <c r="O9" i="129"/>
  <c r="M13" i="129" s="1"/>
  <c r="F9" i="129"/>
  <c r="BS8" i="129" s="1"/>
  <c r="D9" i="129"/>
  <c r="A9" i="129"/>
  <c r="BR8" i="129"/>
  <c r="BH8" i="129"/>
  <c r="J40" i="129" s="1"/>
  <c r="BE8" i="129"/>
  <c r="BB8" i="129"/>
  <c r="AY8" i="129"/>
  <c r="L36" i="129" s="1"/>
  <c r="BL36" i="129" s="1"/>
  <c r="AV8" i="129"/>
  <c r="J32" i="129" s="1"/>
  <c r="AS8" i="129"/>
  <c r="L32" i="129" s="1"/>
  <c r="AP8" i="129"/>
  <c r="J28" i="129" s="1"/>
  <c r="AM8" i="129"/>
  <c r="L28" i="129" s="1"/>
  <c r="BL28" i="129" s="1"/>
  <c r="AJ8" i="129"/>
  <c r="J24" i="129" s="1"/>
  <c r="AG8" i="129"/>
  <c r="L24" i="129" s="1"/>
  <c r="AD8" i="129"/>
  <c r="J20" i="129" s="1"/>
  <c r="AA8" i="129"/>
  <c r="L20" i="129" s="1"/>
  <c r="X8" i="129"/>
  <c r="J16" i="129" s="1"/>
  <c r="U8" i="129"/>
  <c r="L16" i="129" s="1"/>
  <c r="R8" i="129"/>
  <c r="J12" i="129" s="1"/>
  <c r="O8" i="129"/>
  <c r="L12" i="129" s="1"/>
  <c r="B8" i="129"/>
  <c r="A8" i="129"/>
  <c r="BI7" i="129"/>
  <c r="C43" i="129" s="1"/>
  <c r="BE7" i="129"/>
  <c r="G43" i="129" s="1"/>
  <c r="BC7" i="129"/>
  <c r="C39" i="129" s="1"/>
  <c r="AY7" i="129"/>
  <c r="G39" i="129" s="1"/>
  <c r="AW7" i="129"/>
  <c r="C35" i="129" s="1"/>
  <c r="AS7" i="129"/>
  <c r="G35" i="129" s="1"/>
  <c r="AQ7" i="129"/>
  <c r="C31" i="129" s="1"/>
  <c r="AM7" i="129"/>
  <c r="AK7" i="129"/>
  <c r="C27" i="129" s="1"/>
  <c r="AG7" i="129"/>
  <c r="G27" i="129" s="1"/>
  <c r="AE7" i="129"/>
  <c r="C23" i="129" s="1"/>
  <c r="AA7" i="129"/>
  <c r="G23" i="129" s="1"/>
  <c r="Y7" i="129"/>
  <c r="C19" i="129" s="1"/>
  <c r="U7" i="129"/>
  <c r="G19" i="129" s="1"/>
  <c r="S7" i="129"/>
  <c r="C15" i="129" s="1"/>
  <c r="O7" i="129"/>
  <c r="G15" i="129" s="1"/>
  <c r="M7" i="129"/>
  <c r="C11" i="129" s="1"/>
  <c r="I7" i="129"/>
  <c r="G11" i="129" s="1"/>
  <c r="BI6" i="129"/>
  <c r="C42" i="129" s="1"/>
  <c r="BE6" i="129"/>
  <c r="G42" i="129" s="1"/>
  <c r="BC6" i="129"/>
  <c r="C38" i="129" s="1"/>
  <c r="AY6" i="129"/>
  <c r="G38" i="129" s="1"/>
  <c r="AW6" i="129"/>
  <c r="C34" i="129" s="1"/>
  <c r="AS6" i="129"/>
  <c r="G34" i="129" s="1"/>
  <c r="AQ6" i="129"/>
  <c r="C30" i="129" s="1"/>
  <c r="AM6" i="129"/>
  <c r="AK6" i="129"/>
  <c r="C26" i="129" s="1"/>
  <c r="AG6" i="129"/>
  <c r="G26" i="129" s="1"/>
  <c r="AE6" i="129"/>
  <c r="C22" i="129" s="1"/>
  <c r="AA6" i="129"/>
  <c r="G22" i="129" s="1"/>
  <c r="Y6" i="129"/>
  <c r="C18" i="129" s="1"/>
  <c r="U6" i="129"/>
  <c r="G18" i="129" s="1"/>
  <c r="S6" i="129"/>
  <c r="C14" i="129" s="1"/>
  <c r="O6" i="129"/>
  <c r="G14" i="129" s="1"/>
  <c r="M6" i="129"/>
  <c r="C10" i="129" s="1"/>
  <c r="I6" i="129"/>
  <c r="G10" i="129" s="1"/>
  <c r="BI5" i="129"/>
  <c r="C41" i="129" s="1"/>
  <c r="BE5" i="129"/>
  <c r="G41" i="129" s="1"/>
  <c r="BC5" i="129"/>
  <c r="C37" i="129" s="1"/>
  <c r="AY5" i="129"/>
  <c r="G37" i="129" s="1"/>
  <c r="AW5" i="129"/>
  <c r="C33" i="129" s="1"/>
  <c r="AU5" i="129"/>
  <c r="AS5" i="129"/>
  <c r="G33" i="129" s="1"/>
  <c r="AQ5" i="129"/>
  <c r="C29" i="129" s="1"/>
  <c r="AM5" i="129"/>
  <c r="AK5" i="129"/>
  <c r="C25" i="129" s="1"/>
  <c r="AG5" i="129"/>
  <c r="G25" i="129" s="1"/>
  <c r="AE5" i="129"/>
  <c r="C21" i="129" s="1"/>
  <c r="AA5" i="129"/>
  <c r="G21" i="129" s="1"/>
  <c r="Y5" i="129"/>
  <c r="C17" i="129" s="1"/>
  <c r="U5" i="129"/>
  <c r="G17" i="129" s="1"/>
  <c r="S5" i="129"/>
  <c r="C13" i="129" s="1"/>
  <c r="O5" i="129"/>
  <c r="G13" i="129" s="1"/>
  <c r="M5" i="129"/>
  <c r="C9" i="129" s="1"/>
  <c r="I5" i="129"/>
  <c r="G9" i="129" s="1"/>
  <c r="A5" i="129"/>
  <c r="BS4" i="129"/>
  <c r="BR4" i="129"/>
  <c r="BH4" i="129"/>
  <c r="D40" i="129" s="1"/>
  <c r="BE4" i="129"/>
  <c r="F40" i="129" s="1"/>
  <c r="BP40" i="129" s="1"/>
  <c r="BB4" i="129"/>
  <c r="D36" i="129" s="1"/>
  <c r="AY4" i="129"/>
  <c r="AV4" i="129"/>
  <c r="D32" i="129" s="1"/>
  <c r="AS4" i="129"/>
  <c r="F32" i="129" s="1"/>
  <c r="BP32" i="129" s="1"/>
  <c r="AP4" i="129"/>
  <c r="D28" i="129" s="1"/>
  <c r="AM4" i="129"/>
  <c r="F28" i="129" s="1"/>
  <c r="BP28" i="129" s="1"/>
  <c r="AG4" i="129"/>
  <c r="F24" i="129" s="1"/>
  <c r="AD4" i="129"/>
  <c r="D20" i="129" s="1"/>
  <c r="AA4" i="129"/>
  <c r="F20" i="129" s="1"/>
  <c r="L4" i="129"/>
  <c r="I4" i="129"/>
  <c r="F8" i="129" s="1"/>
  <c r="BD49" i="128"/>
  <c r="AX49" i="128"/>
  <c r="AR49" i="128"/>
  <c r="AL49" i="128"/>
  <c r="AF49" i="128"/>
  <c r="Z49" i="128"/>
  <c r="T49" i="128"/>
  <c r="N49" i="128"/>
  <c r="H49" i="128"/>
  <c r="B49" i="128"/>
  <c r="A49" i="128"/>
  <c r="BB43" i="128"/>
  <c r="AZ43" i="128"/>
  <c r="AV43" i="128"/>
  <c r="AT43" i="128"/>
  <c r="AP43" i="128"/>
  <c r="AN43" i="128"/>
  <c r="AJ43" i="128"/>
  <c r="AH43" i="128"/>
  <c r="AD43" i="128"/>
  <c r="AB43" i="128"/>
  <c r="X43" i="128"/>
  <c r="V43" i="128"/>
  <c r="R43" i="128"/>
  <c r="P43" i="128"/>
  <c r="L43" i="128"/>
  <c r="J43" i="128"/>
  <c r="F43" i="128"/>
  <c r="D43" i="128"/>
  <c r="BB42" i="128"/>
  <c r="AZ42" i="128"/>
  <c r="AV42" i="128"/>
  <c r="AT42" i="128"/>
  <c r="AP42" i="128"/>
  <c r="AN42" i="128"/>
  <c r="AJ42" i="128"/>
  <c r="AH42" i="128"/>
  <c r="AD42" i="128"/>
  <c r="AB42" i="128"/>
  <c r="X42" i="128"/>
  <c r="V42" i="128"/>
  <c r="R42" i="128"/>
  <c r="P42" i="128"/>
  <c r="L42" i="128"/>
  <c r="J42" i="128"/>
  <c r="F42" i="128"/>
  <c r="D42" i="128"/>
  <c r="BB41" i="128"/>
  <c r="AZ41" i="128"/>
  <c r="AV41" i="128"/>
  <c r="AT41" i="128"/>
  <c r="AP41" i="128"/>
  <c r="AN41" i="128"/>
  <c r="AJ41" i="128"/>
  <c r="AH41" i="128"/>
  <c r="AD41" i="128"/>
  <c r="AB41" i="128"/>
  <c r="X41" i="128"/>
  <c r="V41" i="128"/>
  <c r="R41" i="128"/>
  <c r="P41" i="128"/>
  <c r="L41" i="128"/>
  <c r="J41" i="128"/>
  <c r="F41" i="128"/>
  <c r="BS40" i="128" s="1"/>
  <c r="D41" i="128"/>
  <c r="A41" i="128"/>
  <c r="BR40" i="128"/>
  <c r="BX40" i="128" s="1"/>
  <c r="AX40" i="128"/>
  <c r="AR40" i="128"/>
  <c r="AL40" i="128"/>
  <c r="AJ40" i="128"/>
  <c r="AF40" i="128"/>
  <c r="Z40" i="128"/>
  <c r="T40" i="128"/>
  <c r="N40" i="128"/>
  <c r="L40" i="128"/>
  <c r="H40" i="128"/>
  <c r="B40" i="128"/>
  <c r="A40" i="128"/>
  <c r="BI39" i="128"/>
  <c r="AY43" i="128" s="1"/>
  <c r="BE39" i="128"/>
  <c r="BC43" i="128" s="1"/>
  <c r="AV39" i="128"/>
  <c r="AT39" i="128"/>
  <c r="AP39" i="128"/>
  <c r="AN39" i="128"/>
  <c r="AJ39" i="128"/>
  <c r="AH39" i="128"/>
  <c r="AD39" i="128"/>
  <c r="AB39" i="128"/>
  <c r="X39" i="128"/>
  <c r="V39" i="128"/>
  <c r="R39" i="128"/>
  <c r="P39" i="128"/>
  <c r="L39" i="128"/>
  <c r="J39" i="128"/>
  <c r="F39" i="128"/>
  <c r="D39" i="128"/>
  <c r="BI38" i="128"/>
  <c r="AY42" i="128" s="1"/>
  <c r="BE38" i="128"/>
  <c r="BC42" i="128" s="1"/>
  <c r="AV38" i="128"/>
  <c r="AT38" i="128"/>
  <c r="AP38" i="128"/>
  <c r="AN38" i="128"/>
  <c r="AJ38" i="128"/>
  <c r="AH38" i="128"/>
  <c r="AD38" i="128"/>
  <c r="AB38" i="128"/>
  <c r="X38" i="128"/>
  <c r="V38" i="128"/>
  <c r="R38" i="128"/>
  <c r="P38" i="128"/>
  <c r="L38" i="128"/>
  <c r="J38" i="128"/>
  <c r="F38" i="128"/>
  <c r="D38" i="128"/>
  <c r="BI37" i="128"/>
  <c r="AY41" i="128" s="1"/>
  <c r="BE37" i="128"/>
  <c r="BC41" i="128" s="1"/>
  <c r="AV37" i="128"/>
  <c r="AT37" i="128"/>
  <c r="AP37" i="128"/>
  <c r="AN37" i="128"/>
  <c r="AJ37" i="128"/>
  <c r="AH37" i="128"/>
  <c r="AD37" i="128"/>
  <c r="AB37" i="128"/>
  <c r="X37" i="128"/>
  <c r="V37" i="128"/>
  <c r="R37" i="128"/>
  <c r="P37" i="128"/>
  <c r="L37" i="128"/>
  <c r="J37" i="128"/>
  <c r="BR36" i="128" s="1"/>
  <c r="BX36" i="128" s="1"/>
  <c r="F37" i="128"/>
  <c r="D37" i="128"/>
  <c r="A37" i="128"/>
  <c r="BS36" i="128"/>
  <c r="BH36" i="128"/>
  <c r="AZ40" i="128" s="1"/>
  <c r="BE36" i="128"/>
  <c r="BB40" i="128" s="1"/>
  <c r="AR36" i="128"/>
  <c r="AN36" i="128"/>
  <c r="AL36" i="128"/>
  <c r="AF36" i="128"/>
  <c r="Z36" i="128"/>
  <c r="T36" i="128"/>
  <c r="P36" i="128"/>
  <c r="N36" i="128"/>
  <c r="J36" i="128"/>
  <c r="H36" i="128"/>
  <c r="F36" i="128"/>
  <c r="B36" i="128"/>
  <c r="A36" i="128"/>
  <c r="BI35" i="128"/>
  <c r="AS43" i="128" s="1"/>
  <c r="BE35" i="128"/>
  <c r="AW43" i="128" s="1"/>
  <c r="BC35" i="128"/>
  <c r="AS39" i="128" s="1"/>
  <c r="AY35" i="128"/>
  <c r="AW39" i="128" s="1"/>
  <c r="AP35" i="128"/>
  <c r="AN35" i="128"/>
  <c r="AJ35" i="128"/>
  <c r="AH35" i="128"/>
  <c r="AD35" i="128"/>
  <c r="AB35" i="128"/>
  <c r="X35" i="128"/>
  <c r="V35" i="128"/>
  <c r="R35" i="128"/>
  <c r="P35" i="128"/>
  <c r="L35" i="128"/>
  <c r="J35" i="128"/>
  <c r="F35" i="128"/>
  <c r="D35" i="128"/>
  <c r="BI34" i="128"/>
  <c r="AS42" i="128" s="1"/>
  <c r="BE34" i="128"/>
  <c r="AW42" i="128" s="1"/>
  <c r="BC34" i="128"/>
  <c r="AS38" i="128" s="1"/>
  <c r="AY34" i="128"/>
  <c r="AW38" i="128" s="1"/>
  <c r="AP34" i="128"/>
  <c r="AN34" i="128"/>
  <c r="AJ34" i="128"/>
  <c r="AH34" i="128"/>
  <c r="AD34" i="128"/>
  <c r="AB34" i="128"/>
  <c r="X34" i="128"/>
  <c r="V34" i="128"/>
  <c r="R34" i="128"/>
  <c r="P34" i="128"/>
  <c r="L34" i="128"/>
  <c r="J34" i="128"/>
  <c r="F34" i="128"/>
  <c r="D34" i="128"/>
  <c r="BI33" i="128"/>
  <c r="AS41" i="128" s="1"/>
  <c r="BE33" i="128"/>
  <c r="AW41" i="128" s="1"/>
  <c r="BC33" i="128"/>
  <c r="AS37" i="128" s="1"/>
  <c r="AY33" i="128"/>
  <c r="AW37" i="128" s="1"/>
  <c r="AP33" i="128"/>
  <c r="AN33" i="128"/>
  <c r="AJ33" i="128"/>
  <c r="AH33" i="128"/>
  <c r="AD33" i="128"/>
  <c r="AB33" i="128"/>
  <c r="X33" i="128"/>
  <c r="V33" i="128"/>
  <c r="R33" i="128"/>
  <c r="P33" i="128"/>
  <c r="L33" i="128"/>
  <c r="J33" i="128"/>
  <c r="BR32" i="128" s="1"/>
  <c r="BX32" i="128" s="1"/>
  <c r="F33" i="128"/>
  <c r="D33" i="128"/>
  <c r="A33" i="128"/>
  <c r="BS32" i="128"/>
  <c r="BH32" i="128"/>
  <c r="AT40" i="128" s="1"/>
  <c r="BE32" i="128"/>
  <c r="AV40" i="128" s="1"/>
  <c r="BB32" i="128"/>
  <c r="AT36" i="128" s="1"/>
  <c r="AY32" i="128"/>
  <c r="AV36" i="128" s="1"/>
  <c r="AP32" i="128"/>
  <c r="AL32" i="128"/>
  <c r="AF32" i="128"/>
  <c r="Z32" i="128"/>
  <c r="T32" i="128"/>
  <c r="N32" i="128"/>
  <c r="H32" i="128"/>
  <c r="B32" i="128"/>
  <c r="A32" i="128"/>
  <c r="BI31" i="128"/>
  <c r="AM43" i="128" s="1"/>
  <c r="BE31" i="128"/>
  <c r="AQ43" i="128" s="1"/>
  <c r="BC31" i="128"/>
  <c r="AM39" i="128" s="1"/>
  <c r="AY31" i="128"/>
  <c r="AQ39" i="128" s="1"/>
  <c r="AW31" i="128"/>
  <c r="AM35" i="128" s="1"/>
  <c r="AS31" i="128"/>
  <c r="AQ35" i="128" s="1"/>
  <c r="AJ31" i="128"/>
  <c r="AH31" i="128"/>
  <c r="AD31" i="128"/>
  <c r="AB31" i="128"/>
  <c r="X31" i="128"/>
  <c r="V31" i="128"/>
  <c r="R31" i="128"/>
  <c r="P31" i="128"/>
  <c r="L31" i="128"/>
  <c r="J31" i="128"/>
  <c r="F31" i="128"/>
  <c r="D31" i="128"/>
  <c r="BI30" i="128"/>
  <c r="AM42" i="128" s="1"/>
  <c r="BE30" i="128"/>
  <c r="AQ42" i="128" s="1"/>
  <c r="BC30" i="128"/>
  <c r="AM38" i="128" s="1"/>
  <c r="AY30" i="128"/>
  <c r="AQ38" i="128" s="1"/>
  <c r="AW30" i="128"/>
  <c r="AM34" i="128" s="1"/>
  <c r="AS30" i="128"/>
  <c r="AQ34" i="128" s="1"/>
  <c r="AJ30" i="128"/>
  <c r="AH30" i="128"/>
  <c r="AD30" i="128"/>
  <c r="AB30" i="128"/>
  <c r="X30" i="128"/>
  <c r="V30" i="128"/>
  <c r="R30" i="128"/>
  <c r="P30" i="128"/>
  <c r="L30" i="128"/>
  <c r="J30" i="128"/>
  <c r="F30" i="128"/>
  <c r="D30" i="128"/>
  <c r="BI29" i="128"/>
  <c r="AM41" i="128" s="1"/>
  <c r="BE29" i="128"/>
  <c r="AQ41" i="128" s="1"/>
  <c r="BC29" i="128"/>
  <c r="AM37" i="128" s="1"/>
  <c r="AY29" i="128"/>
  <c r="AQ37" i="128" s="1"/>
  <c r="AW29" i="128"/>
  <c r="AM33" i="128" s="1"/>
  <c r="AS29" i="128"/>
  <c r="AQ33" i="128" s="1"/>
  <c r="AJ29" i="128"/>
  <c r="AH29" i="128"/>
  <c r="AD29" i="128"/>
  <c r="AB29" i="128"/>
  <c r="X29" i="128"/>
  <c r="V29" i="128"/>
  <c r="R29" i="128"/>
  <c r="P29" i="128"/>
  <c r="L29" i="128"/>
  <c r="J29" i="128"/>
  <c r="BR28" i="128" s="1"/>
  <c r="BX28" i="128" s="1"/>
  <c r="F29" i="128"/>
  <c r="D29" i="128"/>
  <c r="A29" i="128"/>
  <c r="BS28" i="128"/>
  <c r="BH28" i="128"/>
  <c r="AN40" i="128" s="1"/>
  <c r="BE28" i="128"/>
  <c r="AP40" i="128" s="1"/>
  <c r="BB28" i="128"/>
  <c r="AY28" i="128"/>
  <c r="AP36" i="128" s="1"/>
  <c r="AV28" i="128"/>
  <c r="AN32" i="128" s="1"/>
  <c r="AS28" i="128"/>
  <c r="AF28" i="128"/>
  <c r="T28" i="128"/>
  <c r="N28" i="128"/>
  <c r="H28" i="128"/>
  <c r="B28" i="128"/>
  <c r="A28" i="128"/>
  <c r="BI27" i="128"/>
  <c r="AG43" i="128" s="1"/>
  <c r="BE27" i="128"/>
  <c r="AK43" i="128" s="1"/>
  <c r="BC27" i="128"/>
  <c r="AG39" i="128" s="1"/>
  <c r="AY27" i="128"/>
  <c r="AK39" i="128" s="1"/>
  <c r="AW27" i="128"/>
  <c r="AG35" i="128" s="1"/>
  <c r="AS27" i="128"/>
  <c r="AK35" i="128" s="1"/>
  <c r="AQ27" i="128"/>
  <c r="AG31" i="128" s="1"/>
  <c r="AM27" i="128"/>
  <c r="AK31" i="128" s="1"/>
  <c r="AD27" i="128"/>
  <c r="AB27" i="128"/>
  <c r="X27" i="128"/>
  <c r="V27" i="128"/>
  <c r="R27" i="128"/>
  <c r="P27" i="128"/>
  <c r="L27" i="128"/>
  <c r="J27" i="128"/>
  <c r="F27" i="128"/>
  <c r="D27" i="128"/>
  <c r="BI26" i="128"/>
  <c r="AG42" i="128" s="1"/>
  <c r="BE26" i="128"/>
  <c r="AK42" i="128" s="1"/>
  <c r="BC26" i="128"/>
  <c r="AG38" i="128" s="1"/>
  <c r="AY26" i="128"/>
  <c r="AK38" i="128" s="1"/>
  <c r="AW26" i="128"/>
  <c r="AG34" i="128" s="1"/>
  <c r="AS26" i="128"/>
  <c r="AK34" i="128" s="1"/>
  <c r="AQ26" i="128"/>
  <c r="AG30" i="128" s="1"/>
  <c r="AM26" i="128"/>
  <c r="AK30" i="128" s="1"/>
  <c r="AD26" i="128"/>
  <c r="AB26" i="128"/>
  <c r="X26" i="128"/>
  <c r="V26" i="128"/>
  <c r="S26" i="128"/>
  <c r="R26" i="128"/>
  <c r="P26" i="128"/>
  <c r="L26" i="128"/>
  <c r="J26" i="128"/>
  <c r="F26" i="128"/>
  <c r="D26" i="128"/>
  <c r="BI25" i="128"/>
  <c r="AG41" i="128" s="1"/>
  <c r="BE25" i="128"/>
  <c r="AK41" i="128" s="1"/>
  <c r="BC25" i="128"/>
  <c r="AG37" i="128" s="1"/>
  <c r="AY25" i="128"/>
  <c r="AK37" i="128" s="1"/>
  <c r="AW25" i="128"/>
  <c r="AG33" i="128" s="1"/>
  <c r="AS25" i="128"/>
  <c r="AK33" i="128" s="1"/>
  <c r="AQ25" i="128"/>
  <c r="AG29" i="128" s="1"/>
  <c r="AM25" i="128"/>
  <c r="AK29" i="128" s="1"/>
  <c r="AD25" i="128"/>
  <c r="AB25" i="128"/>
  <c r="X25" i="128"/>
  <c r="V25" i="128"/>
  <c r="S25" i="128"/>
  <c r="R25" i="128"/>
  <c r="P25" i="128"/>
  <c r="L25" i="128"/>
  <c r="J25" i="128"/>
  <c r="F25" i="128"/>
  <c r="BS24" i="128" s="1"/>
  <c r="D25" i="128"/>
  <c r="A25" i="128"/>
  <c r="BR24" i="128"/>
  <c r="BX24" i="128" s="1"/>
  <c r="BH24" i="128"/>
  <c r="AH40" i="128" s="1"/>
  <c r="BE24" i="128"/>
  <c r="BB24" i="128"/>
  <c r="AH36" i="128" s="1"/>
  <c r="AY24" i="128"/>
  <c r="AJ36" i="128" s="1"/>
  <c r="AV24" i="128"/>
  <c r="AH32" i="128" s="1"/>
  <c r="AS24" i="128"/>
  <c r="AJ32" i="128" s="1"/>
  <c r="AP24" i="128"/>
  <c r="AH28" i="128" s="1"/>
  <c r="AM24" i="128"/>
  <c r="AJ28" i="128" s="1"/>
  <c r="Z24" i="128"/>
  <c r="T24" i="128"/>
  <c r="N24" i="128"/>
  <c r="H24" i="128"/>
  <c r="B24" i="128"/>
  <c r="A24" i="128"/>
  <c r="BI23" i="128"/>
  <c r="AA43" i="128" s="1"/>
  <c r="BE23" i="128"/>
  <c r="AE43" i="128" s="1"/>
  <c r="BC23" i="128"/>
  <c r="AA39" i="128" s="1"/>
  <c r="AY23" i="128"/>
  <c r="AE39" i="128" s="1"/>
  <c r="AW23" i="128"/>
  <c r="AA35" i="128" s="1"/>
  <c r="AS23" i="128"/>
  <c r="AE35" i="128" s="1"/>
  <c r="AQ23" i="128"/>
  <c r="AA31" i="128" s="1"/>
  <c r="AM23" i="128"/>
  <c r="AE31" i="128" s="1"/>
  <c r="AK23" i="128"/>
  <c r="AA27" i="128" s="1"/>
  <c r="AG23" i="128"/>
  <c r="AE27" i="128" s="1"/>
  <c r="X23" i="128"/>
  <c r="V23" i="128"/>
  <c r="R23" i="128"/>
  <c r="P23" i="128"/>
  <c r="L23" i="128"/>
  <c r="J23" i="128"/>
  <c r="F23" i="128"/>
  <c r="D23" i="128"/>
  <c r="BI22" i="128"/>
  <c r="AA42" i="128" s="1"/>
  <c r="BE22" i="128"/>
  <c r="AE42" i="128" s="1"/>
  <c r="BC22" i="128"/>
  <c r="AA38" i="128" s="1"/>
  <c r="AY22" i="128"/>
  <c r="AE38" i="128" s="1"/>
  <c r="AW22" i="128"/>
  <c r="AA34" i="128" s="1"/>
  <c r="AS22" i="128"/>
  <c r="AE34" i="128" s="1"/>
  <c r="AQ22" i="128"/>
  <c r="AA30" i="128" s="1"/>
  <c r="AM22" i="128"/>
  <c r="AE30" i="128" s="1"/>
  <c r="AK22" i="128"/>
  <c r="AA26" i="128" s="1"/>
  <c r="AG22" i="128"/>
  <c r="AE26" i="128" s="1"/>
  <c r="X22" i="128"/>
  <c r="V22" i="128"/>
  <c r="R22" i="128"/>
  <c r="P22" i="128"/>
  <c r="L22" i="128"/>
  <c r="J22" i="128"/>
  <c r="F22" i="128"/>
  <c r="D22" i="128"/>
  <c r="BI21" i="128"/>
  <c r="AA41" i="128" s="1"/>
  <c r="BE21" i="128"/>
  <c r="AE41" i="128" s="1"/>
  <c r="BC21" i="128"/>
  <c r="AA37" i="128" s="1"/>
  <c r="AY21" i="128"/>
  <c r="AE37" i="128" s="1"/>
  <c r="AW21" i="128"/>
  <c r="AA33" i="128" s="1"/>
  <c r="AS21" i="128"/>
  <c r="AE33" i="128" s="1"/>
  <c r="AQ21" i="128"/>
  <c r="AA29" i="128" s="1"/>
  <c r="AM21" i="128"/>
  <c r="AE29" i="128" s="1"/>
  <c r="AK21" i="128"/>
  <c r="AA25" i="128" s="1"/>
  <c r="AG21" i="128"/>
  <c r="AE25" i="128" s="1"/>
  <c r="X21" i="128"/>
  <c r="BS20" i="128" s="1"/>
  <c r="V21" i="128"/>
  <c r="R21" i="128"/>
  <c r="P21" i="128"/>
  <c r="L21" i="128"/>
  <c r="J21" i="128"/>
  <c r="F21" i="128"/>
  <c r="D21" i="128"/>
  <c r="A21" i="128"/>
  <c r="BH20" i="128"/>
  <c r="AB40" i="128" s="1"/>
  <c r="BE20" i="128"/>
  <c r="AD40" i="128" s="1"/>
  <c r="BB20" i="128"/>
  <c r="AB36" i="128" s="1"/>
  <c r="AY20" i="128"/>
  <c r="AD36" i="128" s="1"/>
  <c r="AV20" i="128"/>
  <c r="AB32" i="128" s="1"/>
  <c r="AS20" i="128"/>
  <c r="AD32" i="128" s="1"/>
  <c r="AP20" i="128"/>
  <c r="AB28" i="128" s="1"/>
  <c r="AM20" i="128"/>
  <c r="AD28" i="128" s="1"/>
  <c r="AJ20" i="128"/>
  <c r="AB24" i="128" s="1"/>
  <c r="AG20" i="128"/>
  <c r="AD24" i="128" s="1"/>
  <c r="T20" i="128"/>
  <c r="N20" i="128"/>
  <c r="H20" i="128"/>
  <c r="B20" i="128"/>
  <c r="A20" i="128"/>
  <c r="BI19" i="128"/>
  <c r="U43" i="128" s="1"/>
  <c r="BE19" i="128"/>
  <c r="Y43" i="128" s="1"/>
  <c r="BC19" i="128"/>
  <c r="U39" i="128" s="1"/>
  <c r="AY19" i="128"/>
  <c r="Y39" i="128" s="1"/>
  <c r="AW19" i="128"/>
  <c r="U35" i="128" s="1"/>
  <c r="AS19" i="128"/>
  <c r="Y35" i="128" s="1"/>
  <c r="AQ19" i="128"/>
  <c r="U31" i="128" s="1"/>
  <c r="AM19" i="128"/>
  <c r="Y31" i="128" s="1"/>
  <c r="AK19" i="128"/>
  <c r="U27" i="128" s="1"/>
  <c r="AG19" i="128"/>
  <c r="Y27" i="128" s="1"/>
  <c r="AE19" i="128"/>
  <c r="U23" i="128" s="1"/>
  <c r="AA19" i="128"/>
  <c r="Y23" i="128" s="1"/>
  <c r="R19" i="128"/>
  <c r="P19" i="128"/>
  <c r="L19" i="128"/>
  <c r="J19" i="128"/>
  <c r="F19" i="128"/>
  <c r="D19" i="128"/>
  <c r="BI18" i="128"/>
  <c r="U42" i="128" s="1"/>
  <c r="BE18" i="128"/>
  <c r="Y42" i="128" s="1"/>
  <c r="BC18" i="128"/>
  <c r="U38" i="128" s="1"/>
  <c r="AY18" i="128"/>
  <c r="Y38" i="128" s="1"/>
  <c r="AW18" i="128"/>
  <c r="U34" i="128" s="1"/>
  <c r="AS18" i="128"/>
  <c r="Y34" i="128" s="1"/>
  <c r="AQ18" i="128"/>
  <c r="U30" i="128" s="1"/>
  <c r="AM18" i="128"/>
  <c r="Y30" i="128" s="1"/>
  <c r="AK18" i="128"/>
  <c r="U26" i="128" s="1"/>
  <c r="AG18" i="128"/>
  <c r="Y26" i="128" s="1"/>
  <c r="AE18" i="128"/>
  <c r="U22" i="128" s="1"/>
  <c r="AA18" i="128"/>
  <c r="Y22" i="128" s="1"/>
  <c r="R18" i="128"/>
  <c r="P18" i="128"/>
  <c r="L18" i="128"/>
  <c r="J18" i="128"/>
  <c r="F18" i="128"/>
  <c r="D18" i="128"/>
  <c r="BI17" i="128"/>
  <c r="U41" i="128" s="1"/>
  <c r="BE17" i="128"/>
  <c r="Y41" i="128" s="1"/>
  <c r="BC17" i="128"/>
  <c r="U37" i="128" s="1"/>
  <c r="AY17" i="128"/>
  <c r="Y37" i="128" s="1"/>
  <c r="AW17" i="128"/>
  <c r="U33" i="128" s="1"/>
  <c r="AS17" i="128"/>
  <c r="Y33" i="128" s="1"/>
  <c r="AQ17" i="128"/>
  <c r="U29" i="128" s="1"/>
  <c r="AM17" i="128"/>
  <c r="Y29" i="128" s="1"/>
  <c r="AK17" i="128"/>
  <c r="U25" i="128" s="1"/>
  <c r="AG17" i="128"/>
  <c r="Y25" i="128" s="1"/>
  <c r="AE17" i="128"/>
  <c r="U21" i="128" s="1"/>
  <c r="AA17" i="128"/>
  <c r="Y21" i="128" s="1"/>
  <c r="R17" i="128"/>
  <c r="P17" i="128"/>
  <c r="L17" i="128"/>
  <c r="J17" i="128"/>
  <c r="F17" i="128"/>
  <c r="D17" i="128"/>
  <c r="A17" i="128"/>
  <c r="BH16" i="128"/>
  <c r="V40" i="128" s="1"/>
  <c r="BE16" i="128"/>
  <c r="X40" i="128" s="1"/>
  <c r="BB16" i="128"/>
  <c r="V36" i="128" s="1"/>
  <c r="AY16" i="128"/>
  <c r="X36" i="128" s="1"/>
  <c r="AV16" i="128"/>
  <c r="V32" i="128" s="1"/>
  <c r="AS16" i="128"/>
  <c r="X32" i="128" s="1"/>
  <c r="AP16" i="128"/>
  <c r="V28" i="128" s="1"/>
  <c r="AM16" i="128"/>
  <c r="X28" i="128" s="1"/>
  <c r="AJ16" i="128"/>
  <c r="V24" i="128" s="1"/>
  <c r="AG16" i="128"/>
  <c r="X24" i="128" s="1"/>
  <c r="AA16" i="128"/>
  <c r="X20" i="128" s="1"/>
  <c r="N16" i="128"/>
  <c r="H16" i="128"/>
  <c r="B16" i="128"/>
  <c r="A16" i="128"/>
  <c r="BI15" i="128"/>
  <c r="O43" i="128" s="1"/>
  <c r="BE15" i="128"/>
  <c r="S43" i="128" s="1"/>
  <c r="BC15" i="128"/>
  <c r="O39" i="128" s="1"/>
  <c r="AY15" i="128"/>
  <c r="S39" i="128" s="1"/>
  <c r="AW15" i="128"/>
  <c r="O35" i="128" s="1"/>
  <c r="AS15" i="128"/>
  <c r="S35" i="128" s="1"/>
  <c r="AQ15" i="128"/>
  <c r="O31" i="128" s="1"/>
  <c r="AM15" i="128"/>
  <c r="S31" i="128" s="1"/>
  <c r="AK15" i="128"/>
  <c r="O27" i="128" s="1"/>
  <c r="AG15" i="128"/>
  <c r="S27" i="128" s="1"/>
  <c r="AE15" i="128"/>
  <c r="O23" i="128" s="1"/>
  <c r="AA15" i="128"/>
  <c r="S23" i="128" s="1"/>
  <c r="Y15" i="128"/>
  <c r="O19" i="128" s="1"/>
  <c r="U15" i="128"/>
  <c r="S19" i="128" s="1"/>
  <c r="L15" i="128"/>
  <c r="J15" i="128"/>
  <c r="F15" i="128"/>
  <c r="D15" i="128"/>
  <c r="BI14" i="128"/>
  <c r="O42" i="128" s="1"/>
  <c r="BE14" i="128"/>
  <c r="S42" i="128" s="1"/>
  <c r="BC14" i="128"/>
  <c r="O38" i="128" s="1"/>
  <c r="AY14" i="128"/>
  <c r="S38" i="128" s="1"/>
  <c r="AW14" i="128"/>
  <c r="O34" i="128" s="1"/>
  <c r="AS14" i="128"/>
  <c r="S34" i="128" s="1"/>
  <c r="AQ14" i="128"/>
  <c r="O30" i="128" s="1"/>
  <c r="AM14" i="128"/>
  <c r="S30" i="128" s="1"/>
  <c r="AK14" i="128"/>
  <c r="O26" i="128" s="1"/>
  <c r="AE14" i="128"/>
  <c r="O22" i="128" s="1"/>
  <c r="AA14" i="128"/>
  <c r="S22" i="128" s="1"/>
  <c r="Y14" i="128"/>
  <c r="O18" i="128" s="1"/>
  <c r="U14" i="128"/>
  <c r="S18" i="128" s="1"/>
  <c r="L14" i="128"/>
  <c r="J14" i="128"/>
  <c r="F14" i="128"/>
  <c r="D14" i="128"/>
  <c r="BI13" i="128"/>
  <c r="O41" i="128" s="1"/>
  <c r="BE13" i="128"/>
  <c r="S41" i="128" s="1"/>
  <c r="BC13" i="128"/>
  <c r="O37" i="128" s="1"/>
  <c r="AY13" i="128"/>
  <c r="S37" i="128" s="1"/>
  <c r="AW13" i="128"/>
  <c r="O33" i="128" s="1"/>
  <c r="AS13" i="128"/>
  <c r="S33" i="128" s="1"/>
  <c r="AQ13" i="128"/>
  <c r="O29" i="128" s="1"/>
  <c r="AM13" i="128"/>
  <c r="S29" i="128" s="1"/>
  <c r="AK13" i="128"/>
  <c r="O25" i="128" s="1"/>
  <c r="AE13" i="128"/>
  <c r="O21" i="128" s="1"/>
  <c r="AA13" i="128"/>
  <c r="S21" i="128" s="1"/>
  <c r="Y13" i="128"/>
  <c r="O17" i="128" s="1"/>
  <c r="U13" i="128"/>
  <c r="S17" i="128" s="1"/>
  <c r="L13" i="128"/>
  <c r="J13" i="128"/>
  <c r="F13" i="128"/>
  <c r="E13" i="128"/>
  <c r="D13" i="128"/>
  <c r="A13" i="128"/>
  <c r="BS12" i="128"/>
  <c r="BH12" i="128"/>
  <c r="P40" i="128" s="1"/>
  <c r="BE12" i="128"/>
  <c r="R40" i="128" s="1"/>
  <c r="BB12" i="128"/>
  <c r="AY12" i="128"/>
  <c r="R36" i="128" s="1"/>
  <c r="AV12" i="128"/>
  <c r="P32" i="128" s="1"/>
  <c r="AS12" i="128"/>
  <c r="R32" i="128" s="1"/>
  <c r="AP12" i="128"/>
  <c r="P28" i="128" s="1"/>
  <c r="AM12" i="128"/>
  <c r="R28" i="128" s="1"/>
  <c r="AJ12" i="128"/>
  <c r="P24" i="128" s="1"/>
  <c r="AG12" i="128"/>
  <c r="R24" i="128" s="1"/>
  <c r="AD12" i="128"/>
  <c r="P20" i="128" s="1"/>
  <c r="U12" i="128"/>
  <c r="R16" i="128" s="1"/>
  <c r="H12" i="128"/>
  <c r="B12" i="128"/>
  <c r="A12" i="128"/>
  <c r="BI11" i="128"/>
  <c r="I43" i="128" s="1"/>
  <c r="BE11" i="128"/>
  <c r="M43" i="128" s="1"/>
  <c r="BC11" i="128"/>
  <c r="I39" i="128" s="1"/>
  <c r="AY11" i="128"/>
  <c r="M39" i="128" s="1"/>
  <c r="AW11" i="128"/>
  <c r="I35" i="128" s="1"/>
  <c r="AS11" i="128"/>
  <c r="M35" i="128" s="1"/>
  <c r="AQ11" i="128"/>
  <c r="AM11" i="128"/>
  <c r="AK11" i="128"/>
  <c r="I27" i="128" s="1"/>
  <c r="AG11" i="128"/>
  <c r="M27" i="128" s="1"/>
  <c r="AE11" i="128"/>
  <c r="I23" i="128" s="1"/>
  <c r="AA11" i="128"/>
  <c r="M23" i="128" s="1"/>
  <c r="Y11" i="128"/>
  <c r="I19" i="128" s="1"/>
  <c r="U11" i="128"/>
  <c r="M19" i="128" s="1"/>
  <c r="S11" i="128"/>
  <c r="I15" i="128" s="1"/>
  <c r="O11" i="128"/>
  <c r="M15" i="128" s="1"/>
  <c r="F11" i="128"/>
  <c r="D11" i="128"/>
  <c r="BI10" i="128"/>
  <c r="I42" i="128" s="1"/>
  <c r="BE10" i="128"/>
  <c r="M42" i="128" s="1"/>
  <c r="BC10" i="128"/>
  <c r="I38" i="128" s="1"/>
  <c r="AY10" i="128"/>
  <c r="M38" i="128" s="1"/>
  <c r="AW10" i="128"/>
  <c r="I34" i="128" s="1"/>
  <c r="AS10" i="128"/>
  <c r="M34" i="128" s="1"/>
  <c r="AQ10" i="128"/>
  <c r="AM10" i="128"/>
  <c r="AK10" i="128"/>
  <c r="I26" i="128" s="1"/>
  <c r="AG10" i="128"/>
  <c r="M26" i="128" s="1"/>
  <c r="AE10" i="128"/>
  <c r="I22" i="128" s="1"/>
  <c r="AA10" i="128"/>
  <c r="M22" i="128" s="1"/>
  <c r="Y10" i="128"/>
  <c r="I18" i="128" s="1"/>
  <c r="U10" i="128"/>
  <c r="M18" i="128" s="1"/>
  <c r="S10" i="128"/>
  <c r="I14" i="128" s="1"/>
  <c r="O10" i="128"/>
  <c r="M14" i="128" s="1"/>
  <c r="F10" i="128"/>
  <c r="D10" i="128"/>
  <c r="BI9" i="128"/>
  <c r="I41" i="128" s="1"/>
  <c r="BE9" i="128"/>
  <c r="M41" i="128" s="1"/>
  <c r="BC9" i="128"/>
  <c r="I37" i="128" s="1"/>
  <c r="AY9" i="128"/>
  <c r="M37" i="128" s="1"/>
  <c r="AW9" i="128"/>
  <c r="I33" i="128" s="1"/>
  <c r="AS9" i="128"/>
  <c r="M33" i="128" s="1"/>
  <c r="AQ9" i="128"/>
  <c r="AM9" i="128"/>
  <c r="AK9" i="128"/>
  <c r="I25" i="128" s="1"/>
  <c r="AG9" i="128"/>
  <c r="M25" i="128" s="1"/>
  <c r="AE9" i="128"/>
  <c r="I21" i="128" s="1"/>
  <c r="AA9" i="128"/>
  <c r="M21" i="128" s="1"/>
  <c r="Y9" i="128"/>
  <c r="I17" i="128" s="1"/>
  <c r="U9" i="128"/>
  <c r="M17" i="128" s="1"/>
  <c r="S9" i="128"/>
  <c r="I13" i="128" s="1"/>
  <c r="O9" i="128"/>
  <c r="M13" i="128" s="1"/>
  <c r="F9" i="128"/>
  <c r="D9" i="128"/>
  <c r="BR8" i="128" s="1"/>
  <c r="A9" i="128"/>
  <c r="BS8" i="128"/>
  <c r="BH8" i="128"/>
  <c r="J40" i="128" s="1"/>
  <c r="BE8" i="128"/>
  <c r="BB8" i="128"/>
  <c r="AY8" i="128"/>
  <c r="L36" i="128" s="1"/>
  <c r="AV8" i="128"/>
  <c r="J32" i="128" s="1"/>
  <c r="AS8" i="128"/>
  <c r="L32" i="128" s="1"/>
  <c r="AP8" i="128"/>
  <c r="J28" i="128" s="1"/>
  <c r="AM8" i="128"/>
  <c r="L28" i="128" s="1"/>
  <c r="AJ8" i="128"/>
  <c r="J24" i="128" s="1"/>
  <c r="AG8" i="128"/>
  <c r="L24" i="128" s="1"/>
  <c r="AD8" i="128"/>
  <c r="J20" i="128" s="1"/>
  <c r="AA8" i="128"/>
  <c r="L20" i="128" s="1"/>
  <c r="X8" i="128"/>
  <c r="J16" i="128" s="1"/>
  <c r="U8" i="128"/>
  <c r="L16" i="128" s="1"/>
  <c r="R8" i="128"/>
  <c r="J12" i="128" s="1"/>
  <c r="O8" i="128"/>
  <c r="L12" i="128" s="1"/>
  <c r="B8" i="128"/>
  <c r="A8" i="128"/>
  <c r="BI7" i="128"/>
  <c r="C43" i="128" s="1"/>
  <c r="BE7" i="128"/>
  <c r="G43" i="128" s="1"/>
  <c r="BC7" i="128"/>
  <c r="C39" i="128" s="1"/>
  <c r="AY7" i="128"/>
  <c r="G39" i="128" s="1"/>
  <c r="AW7" i="128"/>
  <c r="C35" i="128" s="1"/>
  <c r="AS7" i="128"/>
  <c r="G35" i="128" s="1"/>
  <c r="AQ7" i="128"/>
  <c r="AM7" i="128"/>
  <c r="AK7" i="128"/>
  <c r="C27" i="128" s="1"/>
  <c r="AG7" i="128"/>
  <c r="G27" i="128" s="1"/>
  <c r="AE7" i="128"/>
  <c r="C23" i="128" s="1"/>
  <c r="AA7" i="128"/>
  <c r="G23" i="128" s="1"/>
  <c r="Y7" i="128"/>
  <c r="C19" i="128" s="1"/>
  <c r="U7" i="128"/>
  <c r="G19" i="128" s="1"/>
  <c r="S7" i="128"/>
  <c r="C15" i="128" s="1"/>
  <c r="O7" i="128"/>
  <c r="G15" i="128" s="1"/>
  <c r="M7" i="128"/>
  <c r="C11" i="128" s="1"/>
  <c r="I7" i="128"/>
  <c r="G11" i="128" s="1"/>
  <c r="BI6" i="128"/>
  <c r="C42" i="128" s="1"/>
  <c r="BE6" i="128"/>
  <c r="G42" i="128" s="1"/>
  <c r="BC6" i="128"/>
  <c r="C38" i="128" s="1"/>
  <c r="AY6" i="128"/>
  <c r="G38" i="128" s="1"/>
  <c r="AW6" i="128"/>
  <c r="C34" i="128" s="1"/>
  <c r="AS6" i="128"/>
  <c r="G34" i="128" s="1"/>
  <c r="AQ6" i="128"/>
  <c r="AM6" i="128"/>
  <c r="AK6" i="128"/>
  <c r="C26" i="128" s="1"/>
  <c r="AG6" i="128"/>
  <c r="G26" i="128" s="1"/>
  <c r="AE6" i="128"/>
  <c r="C22" i="128" s="1"/>
  <c r="AA6" i="128"/>
  <c r="G22" i="128" s="1"/>
  <c r="Y6" i="128"/>
  <c r="C18" i="128" s="1"/>
  <c r="U6" i="128"/>
  <c r="G18" i="128" s="1"/>
  <c r="S6" i="128"/>
  <c r="C14" i="128" s="1"/>
  <c r="O6" i="128"/>
  <c r="G14" i="128" s="1"/>
  <c r="M6" i="128"/>
  <c r="C10" i="128" s="1"/>
  <c r="I6" i="128"/>
  <c r="G10" i="128" s="1"/>
  <c r="BI5" i="128"/>
  <c r="C41" i="128" s="1"/>
  <c r="BE5" i="128"/>
  <c r="G41" i="128" s="1"/>
  <c r="BC5" i="128"/>
  <c r="C37" i="128" s="1"/>
  <c r="AY5" i="128"/>
  <c r="G37" i="128" s="1"/>
  <c r="AW5" i="128"/>
  <c r="C33" i="128" s="1"/>
  <c r="AU5" i="128"/>
  <c r="AS5" i="128"/>
  <c r="G33" i="128" s="1"/>
  <c r="AQ5" i="128"/>
  <c r="AM5" i="128"/>
  <c r="AK5" i="128"/>
  <c r="C25" i="128" s="1"/>
  <c r="AG5" i="128"/>
  <c r="G25" i="128" s="1"/>
  <c r="AE5" i="128"/>
  <c r="C21" i="128" s="1"/>
  <c r="AA5" i="128"/>
  <c r="G21" i="128" s="1"/>
  <c r="Y5" i="128"/>
  <c r="C17" i="128" s="1"/>
  <c r="U5" i="128"/>
  <c r="G17" i="128" s="1"/>
  <c r="S5" i="128"/>
  <c r="C13" i="128" s="1"/>
  <c r="O5" i="128"/>
  <c r="G13" i="128" s="1"/>
  <c r="M5" i="128"/>
  <c r="C9" i="128" s="1"/>
  <c r="I5" i="128"/>
  <c r="G9" i="128" s="1"/>
  <c r="A5" i="128"/>
  <c r="BS4" i="128"/>
  <c r="BR4" i="128"/>
  <c r="BH4" i="128"/>
  <c r="D40" i="128" s="1"/>
  <c r="BN40" i="128" s="1"/>
  <c r="BE4" i="128"/>
  <c r="F40" i="128" s="1"/>
  <c r="BB4" i="128"/>
  <c r="D36" i="128" s="1"/>
  <c r="AY4" i="128"/>
  <c r="AV4" i="128"/>
  <c r="D32" i="128" s="1"/>
  <c r="BN32" i="128" s="1"/>
  <c r="AS4" i="128"/>
  <c r="F32" i="128" s="1"/>
  <c r="AP4" i="128"/>
  <c r="D28" i="128" s="1"/>
  <c r="BN28" i="128" s="1"/>
  <c r="AM4" i="128"/>
  <c r="F28" i="128" s="1"/>
  <c r="AJ4" i="128"/>
  <c r="D24" i="128" s="1"/>
  <c r="BN24" i="128" s="1"/>
  <c r="AG4" i="128"/>
  <c r="F24" i="128" s="1"/>
  <c r="BP24" i="128" s="1"/>
  <c r="AD4" i="128"/>
  <c r="D20" i="128" s="1"/>
  <c r="X4" i="128"/>
  <c r="D16" i="128" s="1"/>
  <c r="U4" i="128"/>
  <c r="F16" i="128" s="1"/>
  <c r="R4" i="128"/>
  <c r="D12" i="128" s="1"/>
  <c r="O4" i="128"/>
  <c r="F12" i="128" s="1"/>
  <c r="L4" i="128"/>
  <c r="D8" i="128" s="1"/>
  <c r="A4" i="128"/>
  <c r="BD49" i="127"/>
  <c r="AX49" i="127"/>
  <c r="AR49" i="127"/>
  <c r="AL49" i="127"/>
  <c r="AF49" i="127"/>
  <c r="Z49" i="127"/>
  <c r="T49" i="127"/>
  <c r="N49" i="127"/>
  <c r="H49" i="127"/>
  <c r="B49" i="127"/>
  <c r="A49" i="127"/>
  <c r="BB43" i="127"/>
  <c r="AZ43" i="127"/>
  <c r="AV43" i="127"/>
  <c r="AT43" i="127"/>
  <c r="AP43" i="127"/>
  <c r="AN43" i="127"/>
  <c r="AJ43" i="127"/>
  <c r="AH43" i="127"/>
  <c r="AD43" i="127"/>
  <c r="AB43" i="127"/>
  <c r="X43" i="127"/>
  <c r="V43" i="127"/>
  <c r="R43" i="127"/>
  <c r="P43" i="127"/>
  <c r="L43" i="127"/>
  <c r="J43" i="127"/>
  <c r="F43" i="127"/>
  <c r="D43" i="127"/>
  <c r="BB42" i="127"/>
  <c r="AZ42" i="127"/>
  <c r="AV42" i="127"/>
  <c r="AT42" i="127"/>
  <c r="AP42" i="127"/>
  <c r="AN42" i="127"/>
  <c r="AJ42" i="127"/>
  <c r="AH42" i="127"/>
  <c r="AD42" i="127"/>
  <c r="AB42" i="127"/>
  <c r="X42" i="127"/>
  <c r="V42" i="127"/>
  <c r="R42" i="127"/>
  <c r="P42" i="127"/>
  <c r="L42" i="127"/>
  <c r="J42" i="127"/>
  <c r="F42" i="127"/>
  <c r="D42" i="127"/>
  <c r="BB41" i="127"/>
  <c r="AZ41" i="127"/>
  <c r="AV41" i="127"/>
  <c r="AT41" i="127"/>
  <c r="AP41" i="127"/>
  <c r="AN41" i="127"/>
  <c r="AJ41" i="127"/>
  <c r="AH41" i="127"/>
  <c r="AD41" i="127"/>
  <c r="AB41" i="127"/>
  <c r="X41" i="127"/>
  <c r="V41" i="127"/>
  <c r="R41" i="127"/>
  <c r="P41" i="127"/>
  <c r="L41" i="127"/>
  <c r="J41" i="127"/>
  <c r="F41" i="127"/>
  <c r="BS40" i="127" s="1"/>
  <c r="D41" i="127"/>
  <c r="A41" i="127"/>
  <c r="BR40" i="127"/>
  <c r="BX40" i="127" s="1"/>
  <c r="AX40" i="127"/>
  <c r="AR40" i="127"/>
  <c r="AL40" i="127"/>
  <c r="AJ40" i="127"/>
  <c r="AF40" i="127"/>
  <c r="Z40" i="127"/>
  <c r="T40" i="127"/>
  <c r="N40" i="127"/>
  <c r="L40" i="127"/>
  <c r="H40" i="127"/>
  <c r="B40" i="127"/>
  <c r="A40" i="127"/>
  <c r="BI39" i="127"/>
  <c r="AY43" i="127" s="1"/>
  <c r="BE39" i="127"/>
  <c r="BC43" i="127" s="1"/>
  <c r="AV39" i="127"/>
  <c r="AT39" i="127"/>
  <c r="AP39" i="127"/>
  <c r="AN39" i="127"/>
  <c r="AJ39" i="127"/>
  <c r="AH39" i="127"/>
  <c r="AD39" i="127"/>
  <c r="AB39" i="127"/>
  <c r="X39" i="127"/>
  <c r="V39" i="127"/>
  <c r="R39" i="127"/>
  <c r="P39" i="127"/>
  <c r="L39" i="127"/>
  <c r="J39" i="127"/>
  <c r="F39" i="127"/>
  <c r="D39" i="127"/>
  <c r="BI38" i="127"/>
  <c r="AY42" i="127" s="1"/>
  <c r="BE38" i="127"/>
  <c r="BC42" i="127" s="1"/>
  <c r="AV38" i="127"/>
  <c r="AT38" i="127"/>
  <c r="AP38" i="127"/>
  <c r="AN38" i="127"/>
  <c r="AJ38" i="127"/>
  <c r="AH38" i="127"/>
  <c r="AD38" i="127"/>
  <c r="AB38" i="127"/>
  <c r="X38" i="127"/>
  <c r="V38" i="127"/>
  <c r="R38" i="127"/>
  <c r="P38" i="127"/>
  <c r="L38" i="127"/>
  <c r="J38" i="127"/>
  <c r="F38" i="127"/>
  <c r="D38" i="127"/>
  <c r="BI37" i="127"/>
  <c r="AY41" i="127" s="1"/>
  <c r="BE37" i="127"/>
  <c r="BC41" i="127" s="1"/>
  <c r="AV37" i="127"/>
  <c r="AT37" i="127"/>
  <c r="AP37" i="127"/>
  <c r="AN37" i="127"/>
  <c r="AJ37" i="127"/>
  <c r="AH37" i="127"/>
  <c r="AD37" i="127"/>
  <c r="AB37" i="127"/>
  <c r="X37" i="127"/>
  <c r="V37" i="127"/>
  <c r="R37" i="127"/>
  <c r="P37" i="127"/>
  <c r="L37" i="127"/>
  <c r="J37" i="127"/>
  <c r="BR36" i="127" s="1"/>
  <c r="BX36" i="127" s="1"/>
  <c r="F37" i="127"/>
  <c r="D37" i="127"/>
  <c r="A37" i="127"/>
  <c r="BS36" i="127"/>
  <c r="BH36" i="127"/>
  <c r="AZ40" i="127" s="1"/>
  <c r="BE36" i="127"/>
  <c r="BB40" i="127" s="1"/>
  <c r="AR36" i="127"/>
  <c r="AN36" i="127"/>
  <c r="AL36" i="127"/>
  <c r="AF36" i="127"/>
  <c r="Z36" i="127"/>
  <c r="T36" i="127"/>
  <c r="P36" i="127"/>
  <c r="N36" i="127"/>
  <c r="J36" i="127"/>
  <c r="H36" i="127"/>
  <c r="F36" i="127"/>
  <c r="B36" i="127"/>
  <c r="A36" i="127"/>
  <c r="BI35" i="127"/>
  <c r="AS43" i="127" s="1"/>
  <c r="BE35" i="127"/>
  <c r="AW43" i="127" s="1"/>
  <c r="BC35" i="127"/>
  <c r="AS39" i="127" s="1"/>
  <c r="AY35" i="127"/>
  <c r="AW39" i="127" s="1"/>
  <c r="AP35" i="127"/>
  <c r="AN35" i="127"/>
  <c r="AJ35" i="127"/>
  <c r="AH35" i="127"/>
  <c r="AD35" i="127"/>
  <c r="AB35" i="127"/>
  <c r="X35" i="127"/>
  <c r="V35" i="127"/>
  <c r="R35" i="127"/>
  <c r="P35" i="127"/>
  <c r="L35" i="127"/>
  <c r="J35" i="127"/>
  <c r="F35" i="127"/>
  <c r="D35" i="127"/>
  <c r="BI34" i="127"/>
  <c r="AS42" i="127" s="1"/>
  <c r="BE34" i="127"/>
  <c r="AW42" i="127" s="1"/>
  <c r="BC34" i="127"/>
  <c r="AS38" i="127" s="1"/>
  <c r="AY34" i="127"/>
  <c r="AW38" i="127" s="1"/>
  <c r="AP34" i="127"/>
  <c r="AN34" i="127"/>
  <c r="AJ34" i="127"/>
  <c r="AH34" i="127"/>
  <c r="AD34" i="127"/>
  <c r="AB34" i="127"/>
  <c r="X34" i="127"/>
  <c r="V34" i="127"/>
  <c r="R34" i="127"/>
  <c r="P34" i="127"/>
  <c r="L34" i="127"/>
  <c r="J34" i="127"/>
  <c r="F34" i="127"/>
  <c r="D34" i="127"/>
  <c r="BI33" i="127"/>
  <c r="AS41" i="127" s="1"/>
  <c r="BE33" i="127"/>
  <c r="AW41" i="127" s="1"/>
  <c r="BC33" i="127"/>
  <c r="AS37" i="127" s="1"/>
  <c r="AY33" i="127"/>
  <c r="AW37" i="127" s="1"/>
  <c r="AP33" i="127"/>
  <c r="AN33" i="127"/>
  <c r="AJ33" i="127"/>
  <c r="AH33" i="127"/>
  <c r="AD33" i="127"/>
  <c r="AB33" i="127"/>
  <c r="X33" i="127"/>
  <c r="V33" i="127"/>
  <c r="R33" i="127"/>
  <c r="P33" i="127"/>
  <c r="L33" i="127"/>
  <c r="J33" i="127"/>
  <c r="BR32" i="127" s="1"/>
  <c r="BX32" i="127" s="1"/>
  <c r="F33" i="127"/>
  <c r="D33" i="127"/>
  <c r="A33" i="127"/>
  <c r="BS32" i="127"/>
  <c r="BH32" i="127"/>
  <c r="AT40" i="127" s="1"/>
  <c r="BE32" i="127"/>
  <c r="AV40" i="127" s="1"/>
  <c r="BB32" i="127"/>
  <c r="AT36" i="127" s="1"/>
  <c r="AY32" i="127"/>
  <c r="AV36" i="127" s="1"/>
  <c r="AP32" i="127"/>
  <c r="AL32" i="127"/>
  <c r="AF32" i="127"/>
  <c r="Z32" i="127"/>
  <c r="T32" i="127"/>
  <c r="N32" i="127"/>
  <c r="H32" i="127"/>
  <c r="B32" i="127"/>
  <c r="A32" i="127"/>
  <c r="BI31" i="127"/>
  <c r="AM43" i="127" s="1"/>
  <c r="BE31" i="127"/>
  <c r="AQ43" i="127" s="1"/>
  <c r="BC31" i="127"/>
  <c r="AM39" i="127" s="1"/>
  <c r="AY31" i="127"/>
  <c r="AQ39" i="127" s="1"/>
  <c r="AW31" i="127"/>
  <c r="AM35" i="127" s="1"/>
  <c r="AS31" i="127"/>
  <c r="AQ35" i="127" s="1"/>
  <c r="AJ31" i="127"/>
  <c r="AH31" i="127"/>
  <c r="AD31" i="127"/>
  <c r="AB31" i="127"/>
  <c r="X31" i="127"/>
  <c r="V31" i="127"/>
  <c r="R31" i="127"/>
  <c r="P31" i="127"/>
  <c r="L31" i="127"/>
  <c r="J31" i="127"/>
  <c r="F31" i="127"/>
  <c r="D31" i="127"/>
  <c r="BI30" i="127"/>
  <c r="AM42" i="127" s="1"/>
  <c r="BE30" i="127"/>
  <c r="AQ42" i="127" s="1"/>
  <c r="BC30" i="127"/>
  <c r="AM38" i="127" s="1"/>
  <c r="AY30" i="127"/>
  <c r="AQ38" i="127" s="1"/>
  <c r="AW30" i="127"/>
  <c r="AM34" i="127" s="1"/>
  <c r="AS30" i="127"/>
  <c r="AQ34" i="127" s="1"/>
  <c r="AJ30" i="127"/>
  <c r="AH30" i="127"/>
  <c r="AD30" i="127"/>
  <c r="AB30" i="127"/>
  <c r="X30" i="127"/>
  <c r="V30" i="127"/>
  <c r="R30" i="127"/>
  <c r="P30" i="127"/>
  <c r="L30" i="127"/>
  <c r="J30" i="127"/>
  <c r="F30" i="127"/>
  <c r="D30" i="127"/>
  <c r="BI29" i="127"/>
  <c r="AM41" i="127" s="1"/>
  <c r="BE29" i="127"/>
  <c r="AQ41" i="127" s="1"/>
  <c r="BC29" i="127"/>
  <c r="AM37" i="127" s="1"/>
  <c r="AY29" i="127"/>
  <c r="AQ37" i="127" s="1"/>
  <c r="AW29" i="127"/>
  <c r="AM33" i="127" s="1"/>
  <c r="AS29" i="127"/>
  <c r="AQ33" i="127" s="1"/>
  <c r="AJ29" i="127"/>
  <c r="AH29" i="127"/>
  <c r="AD29" i="127"/>
  <c r="AB29" i="127"/>
  <c r="X29" i="127"/>
  <c r="V29" i="127"/>
  <c r="R29" i="127"/>
  <c r="P29" i="127"/>
  <c r="L29" i="127"/>
  <c r="J29" i="127"/>
  <c r="BR28" i="127" s="1"/>
  <c r="BX28" i="127" s="1"/>
  <c r="F29" i="127"/>
  <c r="D29" i="127"/>
  <c r="A29" i="127"/>
  <c r="BS28" i="127"/>
  <c r="BH28" i="127"/>
  <c r="AN40" i="127" s="1"/>
  <c r="BE28" i="127"/>
  <c r="AP40" i="127" s="1"/>
  <c r="BB28" i="127"/>
  <c r="AY28" i="127"/>
  <c r="AP36" i="127" s="1"/>
  <c r="AV28" i="127"/>
  <c r="AN32" i="127" s="1"/>
  <c r="AS28" i="127"/>
  <c r="AF28" i="127"/>
  <c r="T28" i="127"/>
  <c r="N28" i="127"/>
  <c r="H28" i="127"/>
  <c r="B28" i="127"/>
  <c r="A28" i="127"/>
  <c r="BI27" i="127"/>
  <c r="AG43" i="127" s="1"/>
  <c r="BE27" i="127"/>
  <c r="AK43" i="127" s="1"/>
  <c r="BC27" i="127"/>
  <c r="AG39" i="127" s="1"/>
  <c r="AY27" i="127"/>
  <c r="AK39" i="127" s="1"/>
  <c r="AW27" i="127"/>
  <c r="AG35" i="127" s="1"/>
  <c r="AS27" i="127"/>
  <c r="AK35" i="127" s="1"/>
  <c r="AQ27" i="127"/>
  <c r="AG31" i="127" s="1"/>
  <c r="AM27" i="127"/>
  <c r="AK31" i="127" s="1"/>
  <c r="AD27" i="127"/>
  <c r="AB27" i="127"/>
  <c r="X27" i="127"/>
  <c r="V27" i="127"/>
  <c r="R27" i="127"/>
  <c r="P27" i="127"/>
  <c r="L27" i="127"/>
  <c r="J27" i="127"/>
  <c r="F27" i="127"/>
  <c r="D27" i="127"/>
  <c r="BI26" i="127"/>
  <c r="AG42" i="127" s="1"/>
  <c r="BE26" i="127"/>
  <c r="AK42" i="127" s="1"/>
  <c r="BC26" i="127"/>
  <c r="AG38" i="127" s="1"/>
  <c r="AY26" i="127"/>
  <c r="AK38" i="127" s="1"/>
  <c r="AW26" i="127"/>
  <c r="AG34" i="127" s="1"/>
  <c r="AS26" i="127"/>
  <c r="AK34" i="127" s="1"/>
  <c r="AQ26" i="127"/>
  <c r="AG30" i="127" s="1"/>
  <c r="AM26" i="127"/>
  <c r="AK30" i="127" s="1"/>
  <c r="AD26" i="127"/>
  <c r="AB26" i="127"/>
  <c r="X26" i="127"/>
  <c r="V26" i="127"/>
  <c r="S26" i="127"/>
  <c r="R26" i="127"/>
  <c r="P26" i="127"/>
  <c r="L26" i="127"/>
  <c r="J26" i="127"/>
  <c r="F26" i="127"/>
  <c r="D26" i="127"/>
  <c r="BI25" i="127"/>
  <c r="AG41" i="127" s="1"/>
  <c r="BE25" i="127"/>
  <c r="AK41" i="127" s="1"/>
  <c r="BC25" i="127"/>
  <c r="AG37" i="127" s="1"/>
  <c r="AY25" i="127"/>
  <c r="AK37" i="127" s="1"/>
  <c r="AW25" i="127"/>
  <c r="AG33" i="127" s="1"/>
  <c r="AS25" i="127"/>
  <c r="AK33" i="127" s="1"/>
  <c r="AQ25" i="127"/>
  <c r="AG29" i="127" s="1"/>
  <c r="AM25" i="127"/>
  <c r="AK29" i="127" s="1"/>
  <c r="AD25" i="127"/>
  <c r="AB25" i="127"/>
  <c r="X25" i="127"/>
  <c r="V25" i="127"/>
  <c r="S25" i="127"/>
  <c r="R25" i="127"/>
  <c r="P25" i="127"/>
  <c r="L25" i="127"/>
  <c r="J25" i="127"/>
  <c r="F25" i="127"/>
  <c r="BS24" i="127" s="1"/>
  <c r="D25" i="127"/>
  <c r="A25" i="127"/>
  <c r="BR24" i="127"/>
  <c r="BX24" i="127" s="1"/>
  <c r="BH24" i="127"/>
  <c r="AH40" i="127" s="1"/>
  <c r="BE24" i="127"/>
  <c r="BB24" i="127"/>
  <c r="AH36" i="127" s="1"/>
  <c r="AY24" i="127"/>
  <c r="AJ36" i="127" s="1"/>
  <c r="AV24" i="127"/>
  <c r="AH32" i="127" s="1"/>
  <c r="AS24" i="127"/>
  <c r="AJ32" i="127" s="1"/>
  <c r="AP24" i="127"/>
  <c r="AH28" i="127" s="1"/>
  <c r="AM24" i="127"/>
  <c r="AJ28" i="127" s="1"/>
  <c r="Z24" i="127"/>
  <c r="T24" i="127"/>
  <c r="N24" i="127"/>
  <c r="H24" i="127"/>
  <c r="B24" i="127"/>
  <c r="A24" i="127"/>
  <c r="BI23" i="127"/>
  <c r="AA43" i="127" s="1"/>
  <c r="BE23" i="127"/>
  <c r="AE43" i="127" s="1"/>
  <c r="BC23" i="127"/>
  <c r="AA39" i="127" s="1"/>
  <c r="AY23" i="127"/>
  <c r="AE39" i="127" s="1"/>
  <c r="AW23" i="127"/>
  <c r="AA35" i="127" s="1"/>
  <c r="AS23" i="127"/>
  <c r="AE35" i="127" s="1"/>
  <c r="AQ23" i="127"/>
  <c r="AA31" i="127" s="1"/>
  <c r="AM23" i="127"/>
  <c r="AE31" i="127" s="1"/>
  <c r="AK23" i="127"/>
  <c r="AA27" i="127" s="1"/>
  <c r="AG23" i="127"/>
  <c r="AE27" i="127" s="1"/>
  <c r="X23" i="127"/>
  <c r="V23" i="127"/>
  <c r="R23" i="127"/>
  <c r="P23" i="127"/>
  <c r="L23" i="127"/>
  <c r="J23" i="127"/>
  <c r="F23" i="127"/>
  <c r="D23" i="127"/>
  <c r="BI22" i="127"/>
  <c r="AA42" i="127" s="1"/>
  <c r="BE22" i="127"/>
  <c r="AE42" i="127" s="1"/>
  <c r="BC22" i="127"/>
  <c r="AA38" i="127" s="1"/>
  <c r="AY22" i="127"/>
  <c r="AE38" i="127" s="1"/>
  <c r="AW22" i="127"/>
  <c r="AA34" i="127" s="1"/>
  <c r="AS22" i="127"/>
  <c r="AE34" i="127" s="1"/>
  <c r="AQ22" i="127"/>
  <c r="AA30" i="127" s="1"/>
  <c r="AM22" i="127"/>
  <c r="AE30" i="127" s="1"/>
  <c r="AK22" i="127"/>
  <c r="AA26" i="127" s="1"/>
  <c r="AG22" i="127"/>
  <c r="AE26" i="127" s="1"/>
  <c r="X22" i="127"/>
  <c r="V22" i="127"/>
  <c r="R22" i="127"/>
  <c r="P22" i="127"/>
  <c r="L22" i="127"/>
  <c r="J22" i="127"/>
  <c r="F22" i="127"/>
  <c r="D22" i="127"/>
  <c r="BI21" i="127"/>
  <c r="AA41" i="127" s="1"/>
  <c r="BE21" i="127"/>
  <c r="AE41" i="127" s="1"/>
  <c r="BC21" i="127"/>
  <c r="AA37" i="127" s="1"/>
  <c r="AY21" i="127"/>
  <c r="AE37" i="127" s="1"/>
  <c r="AW21" i="127"/>
  <c r="AA33" i="127" s="1"/>
  <c r="AS21" i="127"/>
  <c r="AE33" i="127" s="1"/>
  <c r="AQ21" i="127"/>
  <c r="AA29" i="127" s="1"/>
  <c r="AM21" i="127"/>
  <c r="AE29" i="127" s="1"/>
  <c r="AK21" i="127"/>
  <c r="AA25" i="127" s="1"/>
  <c r="AG21" i="127"/>
  <c r="AE25" i="127" s="1"/>
  <c r="X21" i="127"/>
  <c r="V21" i="127"/>
  <c r="R21" i="127"/>
  <c r="P21" i="127"/>
  <c r="L21" i="127"/>
  <c r="J21" i="127"/>
  <c r="F21" i="127"/>
  <c r="D21" i="127"/>
  <c r="A21" i="127"/>
  <c r="BH20" i="127"/>
  <c r="AB40" i="127" s="1"/>
  <c r="BE20" i="127"/>
  <c r="AD40" i="127" s="1"/>
  <c r="BB20" i="127"/>
  <c r="AB36" i="127" s="1"/>
  <c r="AY20" i="127"/>
  <c r="AD36" i="127" s="1"/>
  <c r="AV20" i="127"/>
  <c r="AB32" i="127" s="1"/>
  <c r="AS20" i="127"/>
  <c r="AD32" i="127" s="1"/>
  <c r="AP20" i="127"/>
  <c r="AB28" i="127" s="1"/>
  <c r="AM20" i="127"/>
  <c r="AD28" i="127" s="1"/>
  <c r="AJ20" i="127"/>
  <c r="AB24" i="127" s="1"/>
  <c r="AG20" i="127"/>
  <c r="AD24" i="127" s="1"/>
  <c r="T20" i="127"/>
  <c r="N20" i="127"/>
  <c r="H20" i="127"/>
  <c r="B20" i="127"/>
  <c r="A20" i="127"/>
  <c r="BI19" i="127"/>
  <c r="U43" i="127" s="1"/>
  <c r="BE19" i="127"/>
  <c r="Y43" i="127" s="1"/>
  <c r="BC19" i="127"/>
  <c r="U39" i="127" s="1"/>
  <c r="AY19" i="127"/>
  <c r="Y39" i="127" s="1"/>
  <c r="AW19" i="127"/>
  <c r="U35" i="127" s="1"/>
  <c r="AS19" i="127"/>
  <c r="Y35" i="127" s="1"/>
  <c r="AQ19" i="127"/>
  <c r="U31" i="127" s="1"/>
  <c r="AM19" i="127"/>
  <c r="Y31" i="127" s="1"/>
  <c r="AK19" i="127"/>
  <c r="U27" i="127" s="1"/>
  <c r="AG19" i="127"/>
  <c r="Y27" i="127" s="1"/>
  <c r="AE19" i="127"/>
  <c r="U23" i="127" s="1"/>
  <c r="AA19" i="127"/>
  <c r="Y23" i="127" s="1"/>
  <c r="R19" i="127"/>
  <c r="P19" i="127"/>
  <c r="L19" i="127"/>
  <c r="J19" i="127"/>
  <c r="F19" i="127"/>
  <c r="D19" i="127"/>
  <c r="BI18" i="127"/>
  <c r="U42" i="127" s="1"/>
  <c r="BE18" i="127"/>
  <c r="Y42" i="127" s="1"/>
  <c r="BC18" i="127"/>
  <c r="U38" i="127" s="1"/>
  <c r="AY18" i="127"/>
  <c r="Y38" i="127" s="1"/>
  <c r="AW18" i="127"/>
  <c r="U34" i="127" s="1"/>
  <c r="AS18" i="127"/>
  <c r="Y34" i="127" s="1"/>
  <c r="AQ18" i="127"/>
  <c r="U30" i="127" s="1"/>
  <c r="AM18" i="127"/>
  <c r="Y30" i="127" s="1"/>
  <c r="AK18" i="127"/>
  <c r="U26" i="127" s="1"/>
  <c r="AG18" i="127"/>
  <c r="Y26" i="127" s="1"/>
  <c r="AE18" i="127"/>
  <c r="U22" i="127" s="1"/>
  <c r="AA18" i="127"/>
  <c r="Y22" i="127" s="1"/>
  <c r="R18" i="127"/>
  <c r="P18" i="127"/>
  <c r="L18" i="127"/>
  <c r="J18" i="127"/>
  <c r="F18" i="127"/>
  <c r="D18" i="127"/>
  <c r="BI17" i="127"/>
  <c r="U41" i="127" s="1"/>
  <c r="BE17" i="127"/>
  <c r="Y41" i="127" s="1"/>
  <c r="BC17" i="127"/>
  <c r="U37" i="127" s="1"/>
  <c r="AY17" i="127"/>
  <c r="Y37" i="127" s="1"/>
  <c r="AW17" i="127"/>
  <c r="U33" i="127" s="1"/>
  <c r="AS17" i="127"/>
  <c r="Y33" i="127" s="1"/>
  <c r="AQ17" i="127"/>
  <c r="U29" i="127" s="1"/>
  <c r="AM17" i="127"/>
  <c r="Y29" i="127" s="1"/>
  <c r="AK17" i="127"/>
  <c r="U25" i="127" s="1"/>
  <c r="AG17" i="127"/>
  <c r="Y25" i="127" s="1"/>
  <c r="AE17" i="127"/>
  <c r="U21" i="127" s="1"/>
  <c r="AA17" i="127"/>
  <c r="Y21" i="127" s="1"/>
  <c r="R17" i="127"/>
  <c r="P17" i="127"/>
  <c r="L17" i="127"/>
  <c r="J17" i="127"/>
  <c r="F17" i="127"/>
  <c r="D17" i="127"/>
  <c r="A17" i="127"/>
  <c r="BH16" i="127"/>
  <c r="V40" i="127" s="1"/>
  <c r="BE16" i="127"/>
  <c r="X40" i="127" s="1"/>
  <c r="BB16" i="127"/>
  <c r="V36" i="127" s="1"/>
  <c r="AY16" i="127"/>
  <c r="X36" i="127" s="1"/>
  <c r="AV16" i="127"/>
  <c r="V32" i="127" s="1"/>
  <c r="AS16" i="127"/>
  <c r="X32" i="127" s="1"/>
  <c r="AP16" i="127"/>
  <c r="V28" i="127" s="1"/>
  <c r="AM16" i="127"/>
  <c r="X28" i="127" s="1"/>
  <c r="AJ16" i="127"/>
  <c r="V24" i="127" s="1"/>
  <c r="AG16" i="127"/>
  <c r="X24" i="127" s="1"/>
  <c r="N16" i="127"/>
  <c r="H16" i="127"/>
  <c r="B16" i="127"/>
  <c r="A16" i="127"/>
  <c r="BI15" i="127"/>
  <c r="O43" i="127" s="1"/>
  <c r="BE15" i="127"/>
  <c r="S43" i="127" s="1"/>
  <c r="BC15" i="127"/>
  <c r="O39" i="127" s="1"/>
  <c r="AY15" i="127"/>
  <c r="S39" i="127" s="1"/>
  <c r="AW15" i="127"/>
  <c r="O35" i="127" s="1"/>
  <c r="AS15" i="127"/>
  <c r="S35" i="127" s="1"/>
  <c r="AQ15" i="127"/>
  <c r="O31" i="127" s="1"/>
  <c r="AM15" i="127"/>
  <c r="S31" i="127" s="1"/>
  <c r="AK15" i="127"/>
  <c r="O27" i="127" s="1"/>
  <c r="AG15" i="127"/>
  <c r="S27" i="127" s="1"/>
  <c r="AE15" i="127"/>
  <c r="O23" i="127" s="1"/>
  <c r="AA15" i="127"/>
  <c r="S23" i="127" s="1"/>
  <c r="Y15" i="127"/>
  <c r="O19" i="127" s="1"/>
  <c r="U15" i="127"/>
  <c r="S19" i="127" s="1"/>
  <c r="L15" i="127"/>
  <c r="J15" i="127"/>
  <c r="F15" i="127"/>
  <c r="D15" i="127"/>
  <c r="BI14" i="127"/>
  <c r="O42" i="127" s="1"/>
  <c r="BE14" i="127"/>
  <c r="S42" i="127" s="1"/>
  <c r="BC14" i="127"/>
  <c r="O38" i="127" s="1"/>
  <c r="AY14" i="127"/>
  <c r="S38" i="127" s="1"/>
  <c r="AW14" i="127"/>
  <c r="O34" i="127" s="1"/>
  <c r="AS14" i="127"/>
  <c r="S34" i="127" s="1"/>
  <c r="AQ14" i="127"/>
  <c r="O30" i="127" s="1"/>
  <c r="AM14" i="127"/>
  <c r="S30" i="127" s="1"/>
  <c r="AK14" i="127"/>
  <c r="O26" i="127" s="1"/>
  <c r="AE14" i="127"/>
  <c r="O22" i="127" s="1"/>
  <c r="AA14" i="127"/>
  <c r="S22" i="127" s="1"/>
  <c r="Y14" i="127"/>
  <c r="O18" i="127" s="1"/>
  <c r="U14" i="127"/>
  <c r="S18" i="127" s="1"/>
  <c r="L14" i="127"/>
  <c r="J14" i="127"/>
  <c r="F14" i="127"/>
  <c r="D14" i="127"/>
  <c r="BI13" i="127"/>
  <c r="O41" i="127" s="1"/>
  <c r="BE13" i="127"/>
  <c r="S41" i="127" s="1"/>
  <c r="BC13" i="127"/>
  <c r="O37" i="127" s="1"/>
  <c r="AY13" i="127"/>
  <c r="S37" i="127" s="1"/>
  <c r="AW13" i="127"/>
  <c r="O33" i="127" s="1"/>
  <c r="AS13" i="127"/>
  <c r="S33" i="127" s="1"/>
  <c r="AQ13" i="127"/>
  <c r="O29" i="127" s="1"/>
  <c r="AM13" i="127"/>
  <c r="S29" i="127" s="1"/>
  <c r="AK13" i="127"/>
  <c r="O25" i="127" s="1"/>
  <c r="AE13" i="127"/>
  <c r="O21" i="127" s="1"/>
  <c r="AA13" i="127"/>
  <c r="S21" i="127" s="1"/>
  <c r="Y13" i="127"/>
  <c r="O17" i="127" s="1"/>
  <c r="U13" i="127"/>
  <c r="S17" i="127" s="1"/>
  <c r="L13" i="127"/>
  <c r="J13" i="127"/>
  <c r="F13" i="127"/>
  <c r="E13" i="127"/>
  <c r="D13" i="127"/>
  <c r="A13" i="127"/>
  <c r="BH12" i="127"/>
  <c r="P40" i="127" s="1"/>
  <c r="BE12" i="127"/>
  <c r="R40" i="127" s="1"/>
  <c r="BB12" i="127"/>
  <c r="AY12" i="127"/>
  <c r="R36" i="127" s="1"/>
  <c r="AV12" i="127"/>
  <c r="P32" i="127" s="1"/>
  <c r="AS12" i="127"/>
  <c r="R32" i="127" s="1"/>
  <c r="AP12" i="127"/>
  <c r="P28" i="127" s="1"/>
  <c r="AM12" i="127"/>
  <c r="R28" i="127" s="1"/>
  <c r="AJ12" i="127"/>
  <c r="P24" i="127" s="1"/>
  <c r="AG12" i="127"/>
  <c r="R24" i="127" s="1"/>
  <c r="AA12" i="127"/>
  <c r="R20" i="127" s="1"/>
  <c r="X12" i="127"/>
  <c r="P16" i="127" s="1"/>
  <c r="U12" i="127"/>
  <c r="R16" i="127" s="1"/>
  <c r="H12" i="127"/>
  <c r="B12" i="127"/>
  <c r="A12" i="127"/>
  <c r="BI11" i="127"/>
  <c r="I43" i="127" s="1"/>
  <c r="BE11" i="127"/>
  <c r="M43" i="127" s="1"/>
  <c r="BC11" i="127"/>
  <c r="I39" i="127" s="1"/>
  <c r="AY11" i="127"/>
  <c r="M39" i="127" s="1"/>
  <c r="AW11" i="127"/>
  <c r="I35" i="127" s="1"/>
  <c r="AS11" i="127"/>
  <c r="M35" i="127" s="1"/>
  <c r="AQ11" i="127"/>
  <c r="AM11" i="127"/>
  <c r="AK11" i="127"/>
  <c r="I27" i="127" s="1"/>
  <c r="AG11" i="127"/>
  <c r="M27" i="127" s="1"/>
  <c r="AE11" i="127"/>
  <c r="I23" i="127" s="1"/>
  <c r="AA11" i="127"/>
  <c r="M23" i="127" s="1"/>
  <c r="Y11" i="127"/>
  <c r="I19" i="127" s="1"/>
  <c r="U11" i="127"/>
  <c r="M19" i="127" s="1"/>
  <c r="S11" i="127"/>
  <c r="I15" i="127" s="1"/>
  <c r="O11" i="127"/>
  <c r="M15" i="127" s="1"/>
  <c r="F11" i="127"/>
  <c r="D11" i="127"/>
  <c r="BI10" i="127"/>
  <c r="I42" i="127" s="1"/>
  <c r="BE10" i="127"/>
  <c r="M42" i="127" s="1"/>
  <c r="BC10" i="127"/>
  <c r="I38" i="127" s="1"/>
  <c r="AY10" i="127"/>
  <c r="M38" i="127" s="1"/>
  <c r="AW10" i="127"/>
  <c r="I34" i="127" s="1"/>
  <c r="AS10" i="127"/>
  <c r="M34" i="127" s="1"/>
  <c r="AQ10" i="127"/>
  <c r="AM10" i="127"/>
  <c r="AK10" i="127"/>
  <c r="I26" i="127" s="1"/>
  <c r="AG10" i="127"/>
  <c r="M26" i="127" s="1"/>
  <c r="AE10" i="127"/>
  <c r="I22" i="127" s="1"/>
  <c r="AA10" i="127"/>
  <c r="M22" i="127" s="1"/>
  <c r="Y10" i="127"/>
  <c r="I18" i="127" s="1"/>
  <c r="U10" i="127"/>
  <c r="M18" i="127" s="1"/>
  <c r="S10" i="127"/>
  <c r="I14" i="127" s="1"/>
  <c r="O10" i="127"/>
  <c r="M14" i="127" s="1"/>
  <c r="F10" i="127"/>
  <c r="D10" i="127"/>
  <c r="BI9" i="127"/>
  <c r="I41" i="127" s="1"/>
  <c r="BE9" i="127"/>
  <c r="M41" i="127" s="1"/>
  <c r="BC9" i="127"/>
  <c r="I37" i="127" s="1"/>
  <c r="AY9" i="127"/>
  <c r="M37" i="127" s="1"/>
  <c r="AW9" i="127"/>
  <c r="I33" i="127" s="1"/>
  <c r="AS9" i="127"/>
  <c r="M33" i="127" s="1"/>
  <c r="AQ9" i="127"/>
  <c r="AM9" i="127"/>
  <c r="AK9" i="127"/>
  <c r="I25" i="127" s="1"/>
  <c r="AG9" i="127"/>
  <c r="M25" i="127" s="1"/>
  <c r="AE9" i="127"/>
  <c r="I21" i="127" s="1"/>
  <c r="AA9" i="127"/>
  <c r="M21" i="127" s="1"/>
  <c r="Y9" i="127"/>
  <c r="I17" i="127" s="1"/>
  <c r="U9" i="127"/>
  <c r="M17" i="127" s="1"/>
  <c r="S9" i="127"/>
  <c r="I13" i="127" s="1"/>
  <c r="O9" i="127"/>
  <c r="M13" i="127" s="1"/>
  <c r="F9" i="127"/>
  <c r="D9" i="127"/>
  <c r="BR8" i="127" s="1"/>
  <c r="A9" i="127"/>
  <c r="BS8" i="127"/>
  <c r="BH8" i="127"/>
  <c r="J40" i="127" s="1"/>
  <c r="BE8" i="127"/>
  <c r="BB8" i="127"/>
  <c r="AY8" i="127"/>
  <c r="L36" i="127" s="1"/>
  <c r="AV8" i="127"/>
  <c r="J32" i="127" s="1"/>
  <c r="AS8" i="127"/>
  <c r="L32" i="127" s="1"/>
  <c r="AP8" i="127"/>
  <c r="J28" i="127" s="1"/>
  <c r="AM8" i="127"/>
  <c r="L28" i="127" s="1"/>
  <c r="AJ8" i="127"/>
  <c r="J24" i="127" s="1"/>
  <c r="AG8" i="127"/>
  <c r="L24" i="127" s="1"/>
  <c r="AD8" i="127"/>
  <c r="J20" i="127" s="1"/>
  <c r="AA8" i="127"/>
  <c r="L20" i="127" s="1"/>
  <c r="X8" i="127"/>
  <c r="J16" i="127" s="1"/>
  <c r="U8" i="127"/>
  <c r="L16" i="127" s="1"/>
  <c r="R8" i="127"/>
  <c r="J12" i="127" s="1"/>
  <c r="O8" i="127"/>
  <c r="L12" i="127" s="1"/>
  <c r="B8" i="127"/>
  <c r="A8" i="127"/>
  <c r="BI7" i="127"/>
  <c r="C43" i="127" s="1"/>
  <c r="BE7" i="127"/>
  <c r="G43" i="127" s="1"/>
  <c r="BC7" i="127"/>
  <c r="C39" i="127" s="1"/>
  <c r="AY7" i="127"/>
  <c r="G39" i="127" s="1"/>
  <c r="AW7" i="127"/>
  <c r="C35" i="127" s="1"/>
  <c r="AS7" i="127"/>
  <c r="G35" i="127" s="1"/>
  <c r="AQ7" i="127"/>
  <c r="AM7" i="127"/>
  <c r="AK7" i="127"/>
  <c r="C27" i="127" s="1"/>
  <c r="AG7" i="127"/>
  <c r="G27" i="127" s="1"/>
  <c r="AE7" i="127"/>
  <c r="C23" i="127" s="1"/>
  <c r="AA7" i="127"/>
  <c r="G23" i="127" s="1"/>
  <c r="Y7" i="127"/>
  <c r="C19" i="127" s="1"/>
  <c r="U7" i="127"/>
  <c r="G19" i="127" s="1"/>
  <c r="S7" i="127"/>
  <c r="C15" i="127" s="1"/>
  <c r="O7" i="127"/>
  <c r="G15" i="127" s="1"/>
  <c r="M7" i="127"/>
  <c r="C11" i="127" s="1"/>
  <c r="I7" i="127"/>
  <c r="G11" i="127" s="1"/>
  <c r="BI6" i="127"/>
  <c r="C42" i="127" s="1"/>
  <c r="BE6" i="127"/>
  <c r="G42" i="127" s="1"/>
  <c r="BC6" i="127"/>
  <c r="C38" i="127" s="1"/>
  <c r="AY6" i="127"/>
  <c r="G38" i="127" s="1"/>
  <c r="AW6" i="127"/>
  <c r="C34" i="127" s="1"/>
  <c r="AS6" i="127"/>
  <c r="G34" i="127" s="1"/>
  <c r="AQ6" i="127"/>
  <c r="AM6" i="127"/>
  <c r="AK6" i="127"/>
  <c r="C26" i="127" s="1"/>
  <c r="AG6" i="127"/>
  <c r="G26" i="127" s="1"/>
  <c r="AE6" i="127"/>
  <c r="C22" i="127" s="1"/>
  <c r="AA6" i="127"/>
  <c r="G22" i="127" s="1"/>
  <c r="Y6" i="127"/>
  <c r="C18" i="127" s="1"/>
  <c r="U6" i="127"/>
  <c r="G18" i="127" s="1"/>
  <c r="S6" i="127"/>
  <c r="C14" i="127" s="1"/>
  <c r="O6" i="127"/>
  <c r="G14" i="127" s="1"/>
  <c r="M6" i="127"/>
  <c r="C10" i="127" s="1"/>
  <c r="I6" i="127"/>
  <c r="G10" i="127" s="1"/>
  <c r="BI5" i="127"/>
  <c r="C41" i="127" s="1"/>
  <c r="BE5" i="127"/>
  <c r="G41" i="127" s="1"/>
  <c r="BC5" i="127"/>
  <c r="C37" i="127" s="1"/>
  <c r="AY5" i="127"/>
  <c r="G37" i="127" s="1"/>
  <c r="AW5" i="127"/>
  <c r="C33" i="127" s="1"/>
  <c r="AU5" i="127"/>
  <c r="AS5" i="127"/>
  <c r="G33" i="127" s="1"/>
  <c r="AQ5" i="127"/>
  <c r="AM5" i="127"/>
  <c r="AK5" i="127"/>
  <c r="C25" i="127" s="1"/>
  <c r="AG5" i="127"/>
  <c r="G25" i="127" s="1"/>
  <c r="AE5" i="127"/>
  <c r="C21" i="127" s="1"/>
  <c r="AA5" i="127"/>
  <c r="G21" i="127" s="1"/>
  <c r="Y5" i="127"/>
  <c r="C17" i="127" s="1"/>
  <c r="U5" i="127"/>
  <c r="G17" i="127" s="1"/>
  <c r="S5" i="127"/>
  <c r="C13" i="127" s="1"/>
  <c r="O5" i="127"/>
  <c r="G13" i="127" s="1"/>
  <c r="M5" i="127"/>
  <c r="C9" i="127" s="1"/>
  <c r="I5" i="127"/>
  <c r="G9" i="127" s="1"/>
  <c r="A5" i="127"/>
  <c r="BS4" i="127"/>
  <c r="BR4" i="127"/>
  <c r="BH4" i="127"/>
  <c r="D40" i="127" s="1"/>
  <c r="BN40" i="127" s="1"/>
  <c r="BE4" i="127"/>
  <c r="F40" i="127" s="1"/>
  <c r="BB4" i="127"/>
  <c r="D36" i="127" s="1"/>
  <c r="AY4" i="127"/>
  <c r="AV4" i="127"/>
  <c r="D32" i="127" s="1"/>
  <c r="BN32" i="127" s="1"/>
  <c r="AS4" i="127"/>
  <c r="F32" i="127" s="1"/>
  <c r="AP4" i="127"/>
  <c r="D28" i="127" s="1"/>
  <c r="BN28" i="127" s="1"/>
  <c r="AM4" i="127"/>
  <c r="F28" i="127" s="1"/>
  <c r="AJ4" i="127"/>
  <c r="D24" i="127" s="1"/>
  <c r="BN24" i="127" s="1"/>
  <c r="AG4" i="127"/>
  <c r="F24" i="127" s="1"/>
  <c r="BP24" i="127" s="1"/>
  <c r="AD4" i="127"/>
  <c r="D20" i="127" s="1"/>
  <c r="X4" i="127"/>
  <c r="D16" i="127" s="1"/>
  <c r="R4" i="127"/>
  <c r="D12" i="127" s="1"/>
  <c r="BN12" i="127" s="1"/>
  <c r="I4" i="127"/>
  <c r="A4" i="127"/>
  <c r="BD49" i="126"/>
  <c r="AX49" i="126"/>
  <c r="AR49" i="126"/>
  <c r="AL49" i="126"/>
  <c r="AF49" i="126"/>
  <c r="Z49" i="126"/>
  <c r="T49" i="126"/>
  <c r="N49" i="126"/>
  <c r="H49" i="126"/>
  <c r="B49" i="126"/>
  <c r="A49" i="126"/>
  <c r="BB43" i="126"/>
  <c r="AZ43" i="126"/>
  <c r="AV43" i="126"/>
  <c r="AT43" i="126"/>
  <c r="AP43" i="126"/>
  <c r="AN43" i="126"/>
  <c r="AJ43" i="126"/>
  <c r="AH43" i="126"/>
  <c r="AD43" i="126"/>
  <c r="AB43" i="126"/>
  <c r="X43" i="126"/>
  <c r="V43" i="126"/>
  <c r="R43" i="126"/>
  <c r="P43" i="126"/>
  <c r="L43" i="126"/>
  <c r="J43" i="126"/>
  <c r="F43" i="126"/>
  <c r="D43" i="126"/>
  <c r="BB42" i="126"/>
  <c r="AZ42" i="126"/>
  <c r="AV42" i="126"/>
  <c r="AT42" i="126"/>
  <c r="AP42" i="126"/>
  <c r="AN42" i="126"/>
  <c r="AJ42" i="126"/>
  <c r="AH42" i="126"/>
  <c r="AD42" i="126"/>
  <c r="AB42" i="126"/>
  <c r="X42" i="126"/>
  <c r="V42" i="126"/>
  <c r="R42" i="126"/>
  <c r="P42" i="126"/>
  <c r="L42" i="126"/>
  <c r="J42" i="126"/>
  <c r="F42" i="126"/>
  <c r="D42" i="126"/>
  <c r="BB41" i="126"/>
  <c r="AZ41" i="126"/>
  <c r="AV41" i="126"/>
  <c r="AT41" i="126"/>
  <c r="AP41" i="126"/>
  <c r="AN41" i="126"/>
  <c r="AJ41" i="126"/>
  <c r="AH41" i="126"/>
  <c r="AD41" i="126"/>
  <c r="AB41" i="126"/>
  <c r="X41" i="126"/>
  <c r="V41" i="126"/>
  <c r="R41" i="126"/>
  <c r="P41" i="126"/>
  <c r="L41" i="126"/>
  <c r="J41" i="126"/>
  <c r="F41" i="126"/>
  <c r="BS40" i="126" s="1"/>
  <c r="D41" i="126"/>
  <c r="A41" i="126"/>
  <c r="BR40" i="126"/>
  <c r="BX40" i="126" s="1"/>
  <c r="AX40" i="126"/>
  <c r="AR40" i="126"/>
  <c r="AL40" i="126"/>
  <c r="AJ40" i="126"/>
  <c r="AF40" i="126"/>
  <c r="Z40" i="126"/>
  <c r="T40" i="126"/>
  <c r="N40" i="126"/>
  <c r="L40" i="126"/>
  <c r="H40" i="126"/>
  <c r="B40" i="126"/>
  <c r="A40" i="126"/>
  <c r="BI39" i="126"/>
  <c r="AY43" i="126" s="1"/>
  <c r="BE39" i="126"/>
  <c r="BC43" i="126" s="1"/>
  <c r="AV39" i="126"/>
  <c r="AT39" i="126"/>
  <c r="AP39" i="126"/>
  <c r="AN39" i="126"/>
  <c r="AJ39" i="126"/>
  <c r="AH39" i="126"/>
  <c r="AD39" i="126"/>
  <c r="AB39" i="126"/>
  <c r="X39" i="126"/>
  <c r="V39" i="126"/>
  <c r="R39" i="126"/>
  <c r="P39" i="126"/>
  <c r="L39" i="126"/>
  <c r="J39" i="126"/>
  <c r="F39" i="126"/>
  <c r="D39" i="126"/>
  <c r="BI38" i="126"/>
  <c r="AY42" i="126" s="1"/>
  <c r="BE38" i="126"/>
  <c r="BC42" i="126" s="1"/>
  <c r="AV38" i="126"/>
  <c r="AT38" i="126"/>
  <c r="AP38" i="126"/>
  <c r="AN38" i="126"/>
  <c r="AJ38" i="126"/>
  <c r="AH38" i="126"/>
  <c r="AD38" i="126"/>
  <c r="AB38" i="126"/>
  <c r="X38" i="126"/>
  <c r="V38" i="126"/>
  <c r="R38" i="126"/>
  <c r="P38" i="126"/>
  <c r="L38" i="126"/>
  <c r="J38" i="126"/>
  <c r="F38" i="126"/>
  <c r="D38" i="126"/>
  <c r="BI37" i="126"/>
  <c r="AY41" i="126" s="1"/>
  <c r="BE37" i="126"/>
  <c r="BC41" i="126" s="1"/>
  <c r="AV37" i="126"/>
  <c r="AT37" i="126"/>
  <c r="AP37" i="126"/>
  <c r="AN37" i="126"/>
  <c r="AJ37" i="126"/>
  <c r="AH37" i="126"/>
  <c r="AD37" i="126"/>
  <c r="AB37" i="126"/>
  <c r="X37" i="126"/>
  <c r="V37" i="126"/>
  <c r="R37" i="126"/>
  <c r="P37" i="126"/>
  <c r="L37" i="126"/>
  <c r="J37" i="126"/>
  <c r="BR36" i="126" s="1"/>
  <c r="BX36" i="126" s="1"/>
  <c r="F37" i="126"/>
  <c r="D37" i="126"/>
  <c r="A37" i="126"/>
  <c r="BS36" i="126"/>
  <c r="BH36" i="126"/>
  <c r="AZ40" i="126" s="1"/>
  <c r="BE36" i="126"/>
  <c r="BB40" i="126" s="1"/>
  <c r="AR36" i="126"/>
  <c r="AN36" i="126"/>
  <c r="AL36" i="126"/>
  <c r="AF36" i="126"/>
  <c r="Z36" i="126"/>
  <c r="T36" i="126"/>
  <c r="P36" i="126"/>
  <c r="N36" i="126"/>
  <c r="J36" i="126"/>
  <c r="H36" i="126"/>
  <c r="F36" i="126"/>
  <c r="B36" i="126"/>
  <c r="A36" i="126"/>
  <c r="BI35" i="126"/>
  <c r="AS43" i="126" s="1"/>
  <c r="BE35" i="126"/>
  <c r="AW43" i="126" s="1"/>
  <c r="BC35" i="126"/>
  <c r="AS39" i="126" s="1"/>
  <c r="AY35" i="126"/>
  <c r="AW39" i="126" s="1"/>
  <c r="AP35" i="126"/>
  <c r="AN35" i="126"/>
  <c r="AJ35" i="126"/>
  <c r="AH35" i="126"/>
  <c r="AD35" i="126"/>
  <c r="AB35" i="126"/>
  <c r="X35" i="126"/>
  <c r="V35" i="126"/>
  <c r="R35" i="126"/>
  <c r="P35" i="126"/>
  <c r="L35" i="126"/>
  <c r="J35" i="126"/>
  <c r="F35" i="126"/>
  <c r="D35" i="126"/>
  <c r="BI34" i="126"/>
  <c r="AS42" i="126" s="1"/>
  <c r="BE34" i="126"/>
  <c r="AW42" i="126" s="1"/>
  <c r="BC34" i="126"/>
  <c r="AS38" i="126" s="1"/>
  <c r="AY34" i="126"/>
  <c r="AW38" i="126" s="1"/>
  <c r="AP34" i="126"/>
  <c r="AN34" i="126"/>
  <c r="AJ34" i="126"/>
  <c r="AH34" i="126"/>
  <c r="AD34" i="126"/>
  <c r="AB34" i="126"/>
  <c r="X34" i="126"/>
  <c r="V34" i="126"/>
  <c r="R34" i="126"/>
  <c r="P34" i="126"/>
  <c r="L34" i="126"/>
  <c r="J34" i="126"/>
  <c r="F34" i="126"/>
  <c r="D34" i="126"/>
  <c r="BI33" i="126"/>
  <c r="AS41" i="126" s="1"/>
  <c r="BE33" i="126"/>
  <c r="AW41" i="126" s="1"/>
  <c r="BC33" i="126"/>
  <c r="AS37" i="126" s="1"/>
  <c r="AY33" i="126"/>
  <c r="AW37" i="126" s="1"/>
  <c r="AP33" i="126"/>
  <c r="AN33" i="126"/>
  <c r="AJ33" i="126"/>
  <c r="AH33" i="126"/>
  <c r="AD33" i="126"/>
  <c r="AB33" i="126"/>
  <c r="X33" i="126"/>
  <c r="V33" i="126"/>
  <c r="R33" i="126"/>
  <c r="P33" i="126"/>
  <c r="L33" i="126"/>
  <c r="J33" i="126"/>
  <c r="BR32" i="126" s="1"/>
  <c r="BX32" i="126" s="1"/>
  <c r="F33" i="126"/>
  <c r="D33" i="126"/>
  <c r="A33" i="126"/>
  <c r="BS32" i="126"/>
  <c r="BH32" i="126"/>
  <c r="AT40" i="126" s="1"/>
  <c r="BE32" i="126"/>
  <c r="AV40" i="126" s="1"/>
  <c r="BB32" i="126"/>
  <c r="AT36" i="126" s="1"/>
  <c r="AY32" i="126"/>
  <c r="AV36" i="126" s="1"/>
  <c r="AP32" i="126"/>
  <c r="AL32" i="126"/>
  <c r="AF32" i="126"/>
  <c r="Z32" i="126"/>
  <c r="T32" i="126"/>
  <c r="N32" i="126"/>
  <c r="H32" i="126"/>
  <c r="B32" i="126"/>
  <c r="A32" i="126"/>
  <c r="BI31" i="126"/>
  <c r="AM43" i="126" s="1"/>
  <c r="BE31" i="126"/>
  <c r="AQ43" i="126" s="1"/>
  <c r="BC31" i="126"/>
  <c r="AM39" i="126" s="1"/>
  <c r="AY31" i="126"/>
  <c r="AQ39" i="126" s="1"/>
  <c r="AW31" i="126"/>
  <c r="AM35" i="126" s="1"/>
  <c r="AS31" i="126"/>
  <c r="AQ35" i="126" s="1"/>
  <c r="AJ31" i="126"/>
  <c r="AH31" i="126"/>
  <c r="AD31" i="126"/>
  <c r="AB31" i="126"/>
  <c r="X31" i="126"/>
  <c r="V31" i="126"/>
  <c r="R31" i="126"/>
  <c r="P31" i="126"/>
  <c r="L31" i="126"/>
  <c r="J31" i="126"/>
  <c r="F31" i="126"/>
  <c r="D31" i="126"/>
  <c r="BI30" i="126"/>
  <c r="AM42" i="126" s="1"/>
  <c r="BE30" i="126"/>
  <c r="AQ42" i="126" s="1"/>
  <c r="BC30" i="126"/>
  <c r="AM38" i="126" s="1"/>
  <c r="AY30" i="126"/>
  <c r="AQ38" i="126" s="1"/>
  <c r="AW30" i="126"/>
  <c r="AM34" i="126" s="1"/>
  <c r="AS30" i="126"/>
  <c r="AQ34" i="126" s="1"/>
  <c r="AJ30" i="126"/>
  <c r="AH30" i="126"/>
  <c r="AD30" i="126"/>
  <c r="AB30" i="126"/>
  <c r="X30" i="126"/>
  <c r="V30" i="126"/>
  <c r="R30" i="126"/>
  <c r="P30" i="126"/>
  <c r="L30" i="126"/>
  <c r="J30" i="126"/>
  <c r="F30" i="126"/>
  <c r="D30" i="126"/>
  <c r="BI29" i="126"/>
  <c r="AM41" i="126" s="1"/>
  <c r="BE29" i="126"/>
  <c r="AQ41" i="126" s="1"/>
  <c r="BC29" i="126"/>
  <c r="AM37" i="126" s="1"/>
  <c r="AY29" i="126"/>
  <c r="AQ37" i="126" s="1"/>
  <c r="AW29" i="126"/>
  <c r="AM33" i="126" s="1"/>
  <c r="AS29" i="126"/>
  <c r="AQ33" i="126" s="1"/>
  <c r="AJ29" i="126"/>
  <c r="AH29" i="126"/>
  <c r="AD29" i="126"/>
  <c r="AB29" i="126"/>
  <c r="X29" i="126"/>
  <c r="V29" i="126"/>
  <c r="R29" i="126"/>
  <c r="P29" i="126"/>
  <c r="L29" i="126"/>
  <c r="J29" i="126"/>
  <c r="BR28" i="126" s="1"/>
  <c r="BX28" i="126" s="1"/>
  <c r="F29" i="126"/>
  <c r="D29" i="126"/>
  <c r="A29" i="126"/>
  <c r="BS28" i="126"/>
  <c r="BH28" i="126"/>
  <c r="AN40" i="126" s="1"/>
  <c r="BE28" i="126"/>
  <c r="AP40" i="126" s="1"/>
  <c r="BB28" i="126"/>
  <c r="AY28" i="126"/>
  <c r="AP36" i="126" s="1"/>
  <c r="AV28" i="126"/>
  <c r="AN32" i="126" s="1"/>
  <c r="AS28" i="126"/>
  <c r="AF28" i="126"/>
  <c r="T28" i="126"/>
  <c r="N28" i="126"/>
  <c r="H28" i="126"/>
  <c r="B28" i="126"/>
  <c r="A28" i="126"/>
  <c r="BI27" i="126"/>
  <c r="AG43" i="126" s="1"/>
  <c r="BE27" i="126"/>
  <c r="AK43" i="126" s="1"/>
  <c r="BC27" i="126"/>
  <c r="AG39" i="126" s="1"/>
  <c r="AY27" i="126"/>
  <c r="AK39" i="126" s="1"/>
  <c r="AW27" i="126"/>
  <c r="AG35" i="126" s="1"/>
  <c r="AS27" i="126"/>
  <c r="AK35" i="126" s="1"/>
  <c r="AQ27" i="126"/>
  <c r="AG31" i="126" s="1"/>
  <c r="AM27" i="126"/>
  <c r="AK31" i="126" s="1"/>
  <c r="AD27" i="126"/>
  <c r="AB27" i="126"/>
  <c r="X27" i="126"/>
  <c r="V27" i="126"/>
  <c r="R27" i="126"/>
  <c r="P27" i="126"/>
  <c r="L27" i="126"/>
  <c r="J27" i="126"/>
  <c r="F27" i="126"/>
  <c r="D27" i="126"/>
  <c r="BI26" i="126"/>
  <c r="AG42" i="126" s="1"/>
  <c r="BE26" i="126"/>
  <c r="AK42" i="126" s="1"/>
  <c r="BC26" i="126"/>
  <c r="AG38" i="126" s="1"/>
  <c r="AY26" i="126"/>
  <c r="AK38" i="126" s="1"/>
  <c r="AW26" i="126"/>
  <c r="AG34" i="126" s="1"/>
  <c r="AS26" i="126"/>
  <c r="AK34" i="126" s="1"/>
  <c r="AQ26" i="126"/>
  <c r="AG30" i="126" s="1"/>
  <c r="AM26" i="126"/>
  <c r="AK30" i="126" s="1"/>
  <c r="AD26" i="126"/>
  <c r="AB26" i="126"/>
  <c r="X26" i="126"/>
  <c r="V26" i="126"/>
  <c r="S26" i="126"/>
  <c r="R26" i="126"/>
  <c r="P26" i="126"/>
  <c r="L26" i="126"/>
  <c r="J26" i="126"/>
  <c r="F26" i="126"/>
  <c r="D26" i="126"/>
  <c r="BI25" i="126"/>
  <c r="AG41" i="126" s="1"/>
  <c r="BE25" i="126"/>
  <c r="AK41" i="126" s="1"/>
  <c r="BC25" i="126"/>
  <c r="AG37" i="126" s="1"/>
  <c r="AY25" i="126"/>
  <c r="AK37" i="126" s="1"/>
  <c r="AW25" i="126"/>
  <c r="AG33" i="126" s="1"/>
  <c r="AS25" i="126"/>
  <c r="AK33" i="126" s="1"/>
  <c r="AQ25" i="126"/>
  <c r="AG29" i="126" s="1"/>
  <c r="AM25" i="126"/>
  <c r="AK29" i="126" s="1"/>
  <c r="AD25" i="126"/>
  <c r="AB25" i="126"/>
  <c r="X25" i="126"/>
  <c r="V25" i="126"/>
  <c r="S25" i="126"/>
  <c r="R25" i="126"/>
  <c r="P25" i="126"/>
  <c r="L25" i="126"/>
  <c r="J25" i="126"/>
  <c r="F25" i="126"/>
  <c r="BS24" i="126" s="1"/>
  <c r="D25" i="126"/>
  <c r="A25" i="126"/>
  <c r="BH24" i="126"/>
  <c r="AH40" i="126" s="1"/>
  <c r="BE24" i="126"/>
  <c r="BB24" i="126"/>
  <c r="AH36" i="126" s="1"/>
  <c r="AY24" i="126"/>
  <c r="AJ36" i="126" s="1"/>
  <c r="AV24" i="126"/>
  <c r="AH32" i="126" s="1"/>
  <c r="AS24" i="126"/>
  <c r="AJ32" i="126" s="1"/>
  <c r="AP24" i="126"/>
  <c r="AH28" i="126" s="1"/>
  <c r="AM24" i="126"/>
  <c r="AJ28" i="126" s="1"/>
  <c r="Z24" i="126"/>
  <c r="T24" i="126"/>
  <c r="N24" i="126"/>
  <c r="H24" i="126"/>
  <c r="B24" i="126"/>
  <c r="A24" i="126"/>
  <c r="BI23" i="126"/>
  <c r="AA43" i="126" s="1"/>
  <c r="BE23" i="126"/>
  <c r="AE43" i="126" s="1"/>
  <c r="BC23" i="126"/>
  <c r="AA39" i="126" s="1"/>
  <c r="AY23" i="126"/>
  <c r="AE39" i="126" s="1"/>
  <c r="AW23" i="126"/>
  <c r="AA35" i="126" s="1"/>
  <c r="AS23" i="126"/>
  <c r="AE35" i="126" s="1"/>
  <c r="AQ23" i="126"/>
  <c r="AA31" i="126" s="1"/>
  <c r="AM23" i="126"/>
  <c r="AE31" i="126" s="1"/>
  <c r="AK23" i="126"/>
  <c r="AA27" i="126" s="1"/>
  <c r="AG23" i="126"/>
  <c r="AE27" i="126" s="1"/>
  <c r="X23" i="126"/>
  <c r="V23" i="126"/>
  <c r="R23" i="126"/>
  <c r="P23" i="126"/>
  <c r="L23" i="126"/>
  <c r="J23" i="126"/>
  <c r="F23" i="126"/>
  <c r="D23" i="126"/>
  <c r="BI22" i="126"/>
  <c r="AA42" i="126" s="1"/>
  <c r="BE22" i="126"/>
  <c r="AE42" i="126" s="1"/>
  <c r="BC22" i="126"/>
  <c r="AA38" i="126" s="1"/>
  <c r="AY22" i="126"/>
  <c r="AE38" i="126" s="1"/>
  <c r="AW22" i="126"/>
  <c r="AA34" i="126" s="1"/>
  <c r="AS22" i="126"/>
  <c r="AE34" i="126" s="1"/>
  <c r="AQ22" i="126"/>
  <c r="AA30" i="126" s="1"/>
  <c r="AM22" i="126"/>
  <c r="AE30" i="126" s="1"/>
  <c r="AK22" i="126"/>
  <c r="AA26" i="126" s="1"/>
  <c r="AG22" i="126"/>
  <c r="AE26" i="126" s="1"/>
  <c r="X22" i="126"/>
  <c r="V22" i="126"/>
  <c r="R22" i="126"/>
  <c r="P22" i="126"/>
  <c r="L22" i="126"/>
  <c r="J22" i="126"/>
  <c r="F22" i="126"/>
  <c r="D22" i="126"/>
  <c r="BI21" i="126"/>
  <c r="AA41" i="126" s="1"/>
  <c r="BE21" i="126"/>
  <c r="AE41" i="126" s="1"/>
  <c r="BC21" i="126"/>
  <c r="AA37" i="126" s="1"/>
  <c r="AY21" i="126"/>
  <c r="AE37" i="126" s="1"/>
  <c r="AW21" i="126"/>
  <c r="AA33" i="126" s="1"/>
  <c r="AS21" i="126"/>
  <c r="AE33" i="126" s="1"/>
  <c r="AQ21" i="126"/>
  <c r="AA29" i="126" s="1"/>
  <c r="AM21" i="126"/>
  <c r="AE29" i="126" s="1"/>
  <c r="AK21" i="126"/>
  <c r="AA25" i="126" s="1"/>
  <c r="AG21" i="126"/>
  <c r="AE25" i="126" s="1"/>
  <c r="X21" i="126"/>
  <c r="V21" i="126"/>
  <c r="R21" i="126"/>
  <c r="P21" i="126"/>
  <c r="L21" i="126"/>
  <c r="J21" i="126"/>
  <c r="F21" i="126"/>
  <c r="BS20" i="126" s="1"/>
  <c r="D21" i="126"/>
  <c r="A21" i="126"/>
  <c r="BH20" i="126"/>
  <c r="AB40" i="126" s="1"/>
  <c r="BE20" i="126"/>
  <c r="AD40" i="126" s="1"/>
  <c r="BB20" i="126"/>
  <c r="AB36" i="126" s="1"/>
  <c r="AY20" i="126"/>
  <c r="AD36" i="126" s="1"/>
  <c r="AV20" i="126"/>
  <c r="AB32" i="126" s="1"/>
  <c r="AS20" i="126"/>
  <c r="AD32" i="126" s="1"/>
  <c r="AP20" i="126"/>
  <c r="AB28" i="126" s="1"/>
  <c r="AM20" i="126"/>
  <c r="AD28" i="126" s="1"/>
  <c r="AJ20" i="126"/>
  <c r="AB24" i="126" s="1"/>
  <c r="AG20" i="126"/>
  <c r="AD24" i="126" s="1"/>
  <c r="T20" i="126"/>
  <c r="N20" i="126"/>
  <c r="H20" i="126"/>
  <c r="B20" i="126"/>
  <c r="A20" i="126"/>
  <c r="BI19" i="126"/>
  <c r="U43" i="126" s="1"/>
  <c r="BE19" i="126"/>
  <c r="Y43" i="126" s="1"/>
  <c r="BC19" i="126"/>
  <c r="U39" i="126" s="1"/>
  <c r="AY19" i="126"/>
  <c r="Y39" i="126" s="1"/>
  <c r="AW19" i="126"/>
  <c r="U35" i="126" s="1"/>
  <c r="AS19" i="126"/>
  <c r="Y35" i="126" s="1"/>
  <c r="AQ19" i="126"/>
  <c r="U31" i="126" s="1"/>
  <c r="AM19" i="126"/>
  <c r="Y31" i="126" s="1"/>
  <c r="AK19" i="126"/>
  <c r="U27" i="126" s="1"/>
  <c r="AG19" i="126"/>
  <c r="Y27" i="126" s="1"/>
  <c r="AE19" i="126"/>
  <c r="U23" i="126" s="1"/>
  <c r="AA19" i="126"/>
  <c r="Y23" i="126" s="1"/>
  <c r="R19" i="126"/>
  <c r="P19" i="126"/>
  <c r="L19" i="126"/>
  <c r="J19" i="126"/>
  <c r="F19" i="126"/>
  <c r="D19" i="126"/>
  <c r="BI18" i="126"/>
  <c r="U42" i="126" s="1"/>
  <c r="BE18" i="126"/>
  <c r="Y42" i="126" s="1"/>
  <c r="BC18" i="126"/>
  <c r="U38" i="126" s="1"/>
  <c r="AY18" i="126"/>
  <c r="Y38" i="126" s="1"/>
  <c r="AW18" i="126"/>
  <c r="U34" i="126" s="1"/>
  <c r="AS18" i="126"/>
  <c r="Y34" i="126" s="1"/>
  <c r="AQ18" i="126"/>
  <c r="U30" i="126" s="1"/>
  <c r="AM18" i="126"/>
  <c r="Y30" i="126" s="1"/>
  <c r="AK18" i="126"/>
  <c r="U26" i="126" s="1"/>
  <c r="AG18" i="126"/>
  <c r="Y26" i="126" s="1"/>
  <c r="AE18" i="126"/>
  <c r="U22" i="126" s="1"/>
  <c r="AA18" i="126"/>
  <c r="Y22" i="126" s="1"/>
  <c r="R18" i="126"/>
  <c r="P18" i="126"/>
  <c r="L18" i="126"/>
  <c r="J18" i="126"/>
  <c r="F18" i="126"/>
  <c r="D18" i="126"/>
  <c r="BI17" i="126"/>
  <c r="U41" i="126" s="1"/>
  <c r="BE17" i="126"/>
  <c r="Y41" i="126" s="1"/>
  <c r="BC17" i="126"/>
  <c r="U37" i="126" s="1"/>
  <c r="AY17" i="126"/>
  <c r="Y37" i="126" s="1"/>
  <c r="AW17" i="126"/>
  <c r="U33" i="126" s="1"/>
  <c r="AS17" i="126"/>
  <c r="Y33" i="126" s="1"/>
  <c r="AQ17" i="126"/>
  <c r="U29" i="126" s="1"/>
  <c r="AM17" i="126"/>
  <c r="Y29" i="126" s="1"/>
  <c r="AK17" i="126"/>
  <c r="U25" i="126" s="1"/>
  <c r="AG17" i="126"/>
  <c r="Y25" i="126" s="1"/>
  <c r="AE17" i="126"/>
  <c r="U21" i="126" s="1"/>
  <c r="AA17" i="126"/>
  <c r="Y21" i="126" s="1"/>
  <c r="R17" i="126"/>
  <c r="P17" i="126"/>
  <c r="L17" i="126"/>
  <c r="J17" i="126"/>
  <c r="F17" i="126"/>
  <c r="BS16" i="126" s="1"/>
  <c r="D17" i="126"/>
  <c r="A17" i="126"/>
  <c r="BR16" i="126"/>
  <c r="BH16" i="126"/>
  <c r="V40" i="126" s="1"/>
  <c r="BE16" i="126"/>
  <c r="X40" i="126" s="1"/>
  <c r="BB16" i="126"/>
  <c r="V36" i="126" s="1"/>
  <c r="AY16" i="126"/>
  <c r="X36" i="126" s="1"/>
  <c r="AV16" i="126"/>
  <c r="V32" i="126" s="1"/>
  <c r="AS16" i="126"/>
  <c r="X32" i="126" s="1"/>
  <c r="AP16" i="126"/>
  <c r="V28" i="126" s="1"/>
  <c r="AM16" i="126"/>
  <c r="X28" i="126" s="1"/>
  <c r="AJ16" i="126"/>
  <c r="V24" i="126" s="1"/>
  <c r="AG16" i="126"/>
  <c r="X24" i="126" s="1"/>
  <c r="AD16" i="126"/>
  <c r="V20" i="126" s="1"/>
  <c r="AA16" i="126"/>
  <c r="X20" i="126" s="1"/>
  <c r="N16" i="126"/>
  <c r="H16" i="126"/>
  <c r="B16" i="126"/>
  <c r="A16" i="126"/>
  <c r="BI15" i="126"/>
  <c r="O43" i="126" s="1"/>
  <c r="BE15" i="126"/>
  <c r="S43" i="126" s="1"/>
  <c r="BC15" i="126"/>
  <c r="O39" i="126" s="1"/>
  <c r="AY15" i="126"/>
  <c r="S39" i="126" s="1"/>
  <c r="AW15" i="126"/>
  <c r="O35" i="126" s="1"/>
  <c r="AS15" i="126"/>
  <c r="S35" i="126" s="1"/>
  <c r="AQ15" i="126"/>
  <c r="O31" i="126" s="1"/>
  <c r="AM15" i="126"/>
  <c r="S31" i="126" s="1"/>
  <c r="AK15" i="126"/>
  <c r="O27" i="126" s="1"/>
  <c r="AG15" i="126"/>
  <c r="S27" i="126" s="1"/>
  <c r="AE15" i="126"/>
  <c r="O23" i="126" s="1"/>
  <c r="AA15" i="126"/>
  <c r="S23" i="126" s="1"/>
  <c r="Y15" i="126"/>
  <c r="O19" i="126" s="1"/>
  <c r="U15" i="126"/>
  <c r="S19" i="126" s="1"/>
  <c r="L15" i="126"/>
  <c r="J15" i="126"/>
  <c r="F15" i="126"/>
  <c r="D15" i="126"/>
  <c r="BI14" i="126"/>
  <c r="O42" i="126" s="1"/>
  <c r="BE14" i="126"/>
  <c r="S42" i="126" s="1"/>
  <c r="BC14" i="126"/>
  <c r="O38" i="126" s="1"/>
  <c r="AY14" i="126"/>
  <c r="S38" i="126" s="1"/>
  <c r="AW14" i="126"/>
  <c r="O34" i="126" s="1"/>
  <c r="AS14" i="126"/>
  <c r="S34" i="126" s="1"/>
  <c r="AQ14" i="126"/>
  <c r="O30" i="126" s="1"/>
  <c r="AM14" i="126"/>
  <c r="S30" i="126" s="1"/>
  <c r="AK14" i="126"/>
  <c r="O26" i="126" s="1"/>
  <c r="AE14" i="126"/>
  <c r="O22" i="126" s="1"/>
  <c r="AA14" i="126"/>
  <c r="S22" i="126" s="1"/>
  <c r="Y14" i="126"/>
  <c r="O18" i="126" s="1"/>
  <c r="U14" i="126"/>
  <c r="S18" i="126" s="1"/>
  <c r="L14" i="126"/>
  <c r="J14" i="126"/>
  <c r="F14" i="126"/>
  <c r="D14" i="126"/>
  <c r="BI13" i="126"/>
  <c r="O41" i="126" s="1"/>
  <c r="BE13" i="126"/>
  <c r="S41" i="126" s="1"/>
  <c r="BC13" i="126"/>
  <c r="O37" i="126" s="1"/>
  <c r="AY13" i="126"/>
  <c r="S37" i="126" s="1"/>
  <c r="AW13" i="126"/>
  <c r="O33" i="126" s="1"/>
  <c r="AS13" i="126"/>
  <c r="S33" i="126" s="1"/>
  <c r="AQ13" i="126"/>
  <c r="O29" i="126" s="1"/>
  <c r="AM13" i="126"/>
  <c r="S29" i="126" s="1"/>
  <c r="AK13" i="126"/>
  <c r="O25" i="126" s="1"/>
  <c r="AE13" i="126"/>
  <c r="O21" i="126" s="1"/>
  <c r="AA13" i="126"/>
  <c r="S21" i="126" s="1"/>
  <c r="Y13" i="126"/>
  <c r="O17" i="126" s="1"/>
  <c r="U13" i="126"/>
  <c r="S17" i="126" s="1"/>
  <c r="L13" i="126"/>
  <c r="J13" i="126"/>
  <c r="F13" i="126"/>
  <c r="E13" i="126"/>
  <c r="D13" i="126"/>
  <c r="A13" i="126"/>
  <c r="BH12" i="126"/>
  <c r="P40" i="126" s="1"/>
  <c r="BE12" i="126"/>
  <c r="R40" i="126" s="1"/>
  <c r="BB12" i="126"/>
  <c r="AY12" i="126"/>
  <c r="R36" i="126" s="1"/>
  <c r="AV12" i="126"/>
  <c r="P32" i="126" s="1"/>
  <c r="AS12" i="126"/>
  <c r="R32" i="126" s="1"/>
  <c r="AP12" i="126"/>
  <c r="P28" i="126" s="1"/>
  <c r="AM12" i="126"/>
  <c r="R28" i="126" s="1"/>
  <c r="AJ12" i="126"/>
  <c r="P24" i="126" s="1"/>
  <c r="AG12" i="126"/>
  <c r="R24" i="126" s="1"/>
  <c r="AD12" i="126"/>
  <c r="P20" i="126" s="1"/>
  <c r="H12" i="126"/>
  <c r="B12" i="126"/>
  <c r="A12" i="126"/>
  <c r="BI11" i="126"/>
  <c r="I43" i="126" s="1"/>
  <c r="BE11" i="126"/>
  <c r="M43" i="126" s="1"/>
  <c r="BC11" i="126"/>
  <c r="I39" i="126" s="1"/>
  <c r="AY11" i="126"/>
  <c r="M39" i="126" s="1"/>
  <c r="AW11" i="126"/>
  <c r="I35" i="126" s="1"/>
  <c r="AS11" i="126"/>
  <c r="M35" i="126" s="1"/>
  <c r="AQ11" i="126"/>
  <c r="AM11" i="126"/>
  <c r="AK11" i="126"/>
  <c r="I27" i="126" s="1"/>
  <c r="AG11" i="126"/>
  <c r="M27" i="126" s="1"/>
  <c r="AE11" i="126"/>
  <c r="I23" i="126" s="1"/>
  <c r="AA11" i="126"/>
  <c r="M23" i="126" s="1"/>
  <c r="Y11" i="126"/>
  <c r="I19" i="126" s="1"/>
  <c r="U11" i="126"/>
  <c r="M19" i="126" s="1"/>
  <c r="S11" i="126"/>
  <c r="I15" i="126" s="1"/>
  <c r="O11" i="126"/>
  <c r="M15" i="126" s="1"/>
  <c r="F11" i="126"/>
  <c r="D11" i="126"/>
  <c r="BI10" i="126"/>
  <c r="I42" i="126" s="1"/>
  <c r="BE10" i="126"/>
  <c r="M42" i="126" s="1"/>
  <c r="BC10" i="126"/>
  <c r="I38" i="126" s="1"/>
  <c r="AY10" i="126"/>
  <c r="M38" i="126" s="1"/>
  <c r="AW10" i="126"/>
  <c r="I34" i="126" s="1"/>
  <c r="AS10" i="126"/>
  <c r="M34" i="126" s="1"/>
  <c r="AQ10" i="126"/>
  <c r="AM10" i="126"/>
  <c r="AK10" i="126"/>
  <c r="I26" i="126" s="1"/>
  <c r="AG10" i="126"/>
  <c r="M26" i="126" s="1"/>
  <c r="AE10" i="126"/>
  <c r="I22" i="126" s="1"/>
  <c r="AA10" i="126"/>
  <c r="M22" i="126" s="1"/>
  <c r="Y10" i="126"/>
  <c r="I18" i="126" s="1"/>
  <c r="U10" i="126"/>
  <c r="M18" i="126" s="1"/>
  <c r="S10" i="126"/>
  <c r="I14" i="126" s="1"/>
  <c r="O10" i="126"/>
  <c r="M14" i="126" s="1"/>
  <c r="F10" i="126"/>
  <c r="D10" i="126"/>
  <c r="BI9" i="126"/>
  <c r="I41" i="126" s="1"/>
  <c r="BE9" i="126"/>
  <c r="M41" i="126" s="1"/>
  <c r="BC9" i="126"/>
  <c r="I37" i="126" s="1"/>
  <c r="AY9" i="126"/>
  <c r="M37" i="126" s="1"/>
  <c r="AW9" i="126"/>
  <c r="I33" i="126" s="1"/>
  <c r="AS9" i="126"/>
  <c r="M33" i="126" s="1"/>
  <c r="AQ9" i="126"/>
  <c r="AM9" i="126"/>
  <c r="AK9" i="126"/>
  <c r="I25" i="126" s="1"/>
  <c r="AG9" i="126"/>
  <c r="M25" i="126" s="1"/>
  <c r="AE9" i="126"/>
  <c r="I21" i="126" s="1"/>
  <c r="AA9" i="126"/>
  <c r="M21" i="126" s="1"/>
  <c r="Y9" i="126"/>
  <c r="I17" i="126" s="1"/>
  <c r="U9" i="126"/>
  <c r="M17" i="126" s="1"/>
  <c r="S9" i="126"/>
  <c r="I13" i="126" s="1"/>
  <c r="O9" i="126"/>
  <c r="M13" i="126" s="1"/>
  <c r="F9" i="126"/>
  <c r="BS8" i="126" s="1"/>
  <c r="D9" i="126"/>
  <c r="A9" i="126"/>
  <c r="BR8" i="126"/>
  <c r="BH8" i="126"/>
  <c r="J40" i="126" s="1"/>
  <c r="BE8" i="126"/>
  <c r="BB8" i="126"/>
  <c r="AY8" i="126"/>
  <c r="L36" i="126" s="1"/>
  <c r="AV8" i="126"/>
  <c r="J32" i="126" s="1"/>
  <c r="AS8" i="126"/>
  <c r="L32" i="126" s="1"/>
  <c r="AP8" i="126"/>
  <c r="J28" i="126" s="1"/>
  <c r="AM8" i="126"/>
  <c r="L28" i="126" s="1"/>
  <c r="AJ8" i="126"/>
  <c r="J24" i="126" s="1"/>
  <c r="AG8" i="126"/>
  <c r="L24" i="126" s="1"/>
  <c r="AD8" i="126"/>
  <c r="J20" i="126" s="1"/>
  <c r="AA8" i="126"/>
  <c r="L20" i="126" s="1"/>
  <c r="X8" i="126"/>
  <c r="J16" i="126" s="1"/>
  <c r="U8" i="126"/>
  <c r="L16" i="126" s="1"/>
  <c r="R8" i="126"/>
  <c r="J12" i="126" s="1"/>
  <c r="O8" i="126"/>
  <c r="L12" i="126" s="1"/>
  <c r="B8" i="126"/>
  <c r="A8" i="126"/>
  <c r="BI7" i="126"/>
  <c r="C43" i="126" s="1"/>
  <c r="BE7" i="126"/>
  <c r="G43" i="126" s="1"/>
  <c r="BC7" i="126"/>
  <c r="C39" i="126" s="1"/>
  <c r="AY7" i="126"/>
  <c r="G39" i="126" s="1"/>
  <c r="AW7" i="126"/>
  <c r="C35" i="126" s="1"/>
  <c r="AS7" i="126"/>
  <c r="G35" i="126" s="1"/>
  <c r="AQ7" i="126"/>
  <c r="C31" i="126" s="1"/>
  <c r="AM7" i="126"/>
  <c r="M31" i="126" s="1"/>
  <c r="AK7" i="126"/>
  <c r="C27" i="126" s="1"/>
  <c r="AG7" i="126"/>
  <c r="G27" i="126" s="1"/>
  <c r="AE7" i="126"/>
  <c r="C23" i="126" s="1"/>
  <c r="AA7" i="126"/>
  <c r="G23" i="126" s="1"/>
  <c r="Y7" i="126"/>
  <c r="C19" i="126" s="1"/>
  <c r="U7" i="126"/>
  <c r="G19" i="126" s="1"/>
  <c r="S7" i="126"/>
  <c r="C15" i="126" s="1"/>
  <c r="O7" i="126"/>
  <c r="G15" i="126" s="1"/>
  <c r="M7" i="126"/>
  <c r="C11" i="126" s="1"/>
  <c r="I7" i="126"/>
  <c r="G11" i="126" s="1"/>
  <c r="BI6" i="126"/>
  <c r="C42" i="126" s="1"/>
  <c r="BE6" i="126"/>
  <c r="G42" i="126" s="1"/>
  <c r="BC6" i="126"/>
  <c r="C38" i="126" s="1"/>
  <c r="AY6" i="126"/>
  <c r="G38" i="126" s="1"/>
  <c r="AW6" i="126"/>
  <c r="C34" i="126" s="1"/>
  <c r="AS6" i="126"/>
  <c r="G34" i="126" s="1"/>
  <c r="AQ6" i="126"/>
  <c r="C30" i="126" s="1"/>
  <c r="AM6" i="126"/>
  <c r="M30" i="126" s="1"/>
  <c r="AK6" i="126"/>
  <c r="C26" i="126" s="1"/>
  <c r="AG6" i="126"/>
  <c r="G26" i="126" s="1"/>
  <c r="AE6" i="126"/>
  <c r="C22" i="126" s="1"/>
  <c r="AA6" i="126"/>
  <c r="G22" i="126" s="1"/>
  <c r="Y6" i="126"/>
  <c r="C18" i="126" s="1"/>
  <c r="U6" i="126"/>
  <c r="G18" i="126" s="1"/>
  <c r="S6" i="126"/>
  <c r="C14" i="126" s="1"/>
  <c r="O6" i="126"/>
  <c r="G14" i="126" s="1"/>
  <c r="M6" i="126"/>
  <c r="C10" i="126" s="1"/>
  <c r="I6" i="126"/>
  <c r="G10" i="126" s="1"/>
  <c r="BI5" i="126"/>
  <c r="C41" i="126" s="1"/>
  <c r="BE5" i="126"/>
  <c r="G41" i="126" s="1"/>
  <c r="BC5" i="126"/>
  <c r="C37" i="126" s="1"/>
  <c r="AY5" i="126"/>
  <c r="G37" i="126" s="1"/>
  <c r="AW5" i="126"/>
  <c r="C33" i="126" s="1"/>
  <c r="AU5" i="126"/>
  <c r="AS5" i="126"/>
  <c r="G33" i="126" s="1"/>
  <c r="AQ5" i="126"/>
  <c r="C29" i="126" s="1"/>
  <c r="AM5" i="126"/>
  <c r="AK5" i="126"/>
  <c r="C25" i="126" s="1"/>
  <c r="AG5" i="126"/>
  <c r="G25" i="126" s="1"/>
  <c r="AE5" i="126"/>
  <c r="C21" i="126" s="1"/>
  <c r="AA5" i="126"/>
  <c r="G21" i="126" s="1"/>
  <c r="Y5" i="126"/>
  <c r="C17" i="126" s="1"/>
  <c r="U5" i="126"/>
  <c r="G17" i="126" s="1"/>
  <c r="S5" i="126"/>
  <c r="C13" i="126" s="1"/>
  <c r="O5" i="126"/>
  <c r="G13" i="126" s="1"/>
  <c r="M5" i="126"/>
  <c r="C9" i="126" s="1"/>
  <c r="I5" i="126"/>
  <c r="G9" i="126" s="1"/>
  <c r="A5" i="126"/>
  <c r="BS4" i="126"/>
  <c r="BR4" i="126"/>
  <c r="BH4" i="126"/>
  <c r="D40" i="126" s="1"/>
  <c r="BE4" i="126"/>
  <c r="F40" i="126" s="1"/>
  <c r="BB4" i="126"/>
  <c r="D36" i="126" s="1"/>
  <c r="AY4" i="126"/>
  <c r="AV4" i="126"/>
  <c r="D32" i="126" s="1"/>
  <c r="BN32" i="126" s="1"/>
  <c r="AS4" i="126"/>
  <c r="F32" i="126" s="1"/>
  <c r="AP4" i="126"/>
  <c r="D28" i="126" s="1"/>
  <c r="BN28" i="126" s="1"/>
  <c r="AM4" i="126"/>
  <c r="F28" i="126" s="1"/>
  <c r="AJ4" i="126"/>
  <c r="D24" i="126" s="1"/>
  <c r="BN24" i="126" s="1"/>
  <c r="AG4" i="126"/>
  <c r="F24" i="126" s="1"/>
  <c r="AD4" i="126"/>
  <c r="D20" i="126" s="1"/>
  <c r="AA4" i="126"/>
  <c r="F20" i="126" s="1"/>
  <c r="X4" i="126"/>
  <c r="D16" i="126" s="1"/>
  <c r="R4" i="126"/>
  <c r="D12" i="126" s="1"/>
  <c r="I4" i="126"/>
  <c r="A4" i="126"/>
  <c r="BS28" i="134" l="1"/>
  <c r="AG20" i="131"/>
  <c r="AD24" i="131" s="1"/>
  <c r="AA4" i="134"/>
  <c r="F20" i="134" s="1"/>
  <c r="AD4" i="134"/>
  <c r="D20" i="134" s="1"/>
  <c r="BN20" i="134" s="1"/>
  <c r="AD4" i="135"/>
  <c r="D20" i="135" s="1"/>
  <c r="X8" i="130"/>
  <c r="J16" i="130" s="1"/>
  <c r="AA4" i="136"/>
  <c r="F20" i="136" s="1"/>
  <c r="BP20" i="136" s="1"/>
  <c r="AD4" i="136"/>
  <c r="D20" i="136" s="1"/>
  <c r="BJ20" i="136" s="1"/>
  <c r="O4" i="131"/>
  <c r="F12" i="131" s="1"/>
  <c r="R4" i="130"/>
  <c r="D12" i="130" s="1"/>
  <c r="BR12" i="130"/>
  <c r="BP24" i="129"/>
  <c r="AM12" i="135"/>
  <c r="R28" i="135" s="1"/>
  <c r="AP12" i="135"/>
  <c r="P28" i="135" s="1"/>
  <c r="BN28" i="135" s="1"/>
  <c r="AM12" i="134"/>
  <c r="R28" i="134" s="1"/>
  <c r="BN12" i="134"/>
  <c r="L4" i="126"/>
  <c r="R4" i="129"/>
  <c r="D12" i="129" s="1"/>
  <c r="O4" i="129"/>
  <c r="F12" i="129" s="1"/>
  <c r="BP12" i="129" s="1"/>
  <c r="I4" i="128"/>
  <c r="L4" i="127"/>
  <c r="D8" i="127" s="1"/>
  <c r="AD16" i="128"/>
  <c r="V20" i="128" s="1"/>
  <c r="AJ8" i="130"/>
  <c r="J24" i="130" s="1"/>
  <c r="I4" i="132"/>
  <c r="AD16" i="127"/>
  <c r="V20" i="127" s="1"/>
  <c r="AA16" i="127"/>
  <c r="X20" i="127" s="1"/>
  <c r="BS24" i="135"/>
  <c r="AM12" i="136"/>
  <c r="R28" i="136" s="1"/>
  <c r="AA12" i="131"/>
  <c r="R20" i="131" s="1"/>
  <c r="O4" i="126"/>
  <c r="F12" i="126" s="1"/>
  <c r="I4" i="134"/>
  <c r="X4" i="129"/>
  <c r="D16" i="129" s="1"/>
  <c r="U4" i="129"/>
  <c r="F16" i="129" s="1"/>
  <c r="BP16" i="129" s="1"/>
  <c r="L4" i="135"/>
  <c r="U4" i="131"/>
  <c r="F16" i="131" s="1"/>
  <c r="O4" i="132"/>
  <c r="F12" i="132" s="1"/>
  <c r="R4" i="132"/>
  <c r="D12" i="132" s="1"/>
  <c r="X4" i="130"/>
  <c r="D16" i="130" s="1"/>
  <c r="U4" i="130"/>
  <c r="F16" i="130" s="1"/>
  <c r="BP16" i="130" s="1"/>
  <c r="I4" i="136"/>
  <c r="F8" i="136" s="1"/>
  <c r="O4" i="127"/>
  <c r="F12" i="127" s="1"/>
  <c r="BS12" i="127"/>
  <c r="X12" i="134"/>
  <c r="P16" i="134" s="1"/>
  <c r="AA12" i="128"/>
  <c r="R20" i="128" s="1"/>
  <c r="U12" i="136"/>
  <c r="R16" i="136" s="1"/>
  <c r="AA12" i="126"/>
  <c r="R20" i="126" s="1"/>
  <c r="U12" i="135"/>
  <c r="R16" i="135" s="1"/>
  <c r="X12" i="135"/>
  <c r="P16" i="135" s="1"/>
  <c r="AD12" i="127"/>
  <c r="P20" i="127" s="1"/>
  <c r="BS28" i="136"/>
  <c r="BR24" i="134"/>
  <c r="BS24" i="134"/>
  <c r="BR16" i="128"/>
  <c r="BT16" i="128" s="1"/>
  <c r="BX16" i="128" s="1"/>
  <c r="BS16" i="128"/>
  <c r="AA12" i="132"/>
  <c r="R20" i="132" s="1"/>
  <c r="AD12" i="132"/>
  <c r="P20" i="132" s="1"/>
  <c r="BJ20" i="132" s="1"/>
  <c r="BL4" i="126"/>
  <c r="U4" i="126"/>
  <c r="F16" i="126" s="1"/>
  <c r="BP16" i="126" s="1"/>
  <c r="BS24" i="129"/>
  <c r="O4" i="135"/>
  <c r="F12" i="135" s="1"/>
  <c r="BR16" i="127"/>
  <c r="U4" i="127"/>
  <c r="F16" i="127" s="1"/>
  <c r="BL16" i="127" s="1"/>
  <c r="BS16" i="127"/>
  <c r="BS24" i="136"/>
  <c r="BS12" i="134"/>
  <c r="O4" i="134"/>
  <c r="F12" i="134" s="1"/>
  <c r="BL12" i="134" s="1"/>
  <c r="BN24" i="130"/>
  <c r="BR12" i="128"/>
  <c r="BT12" i="128" s="1"/>
  <c r="BX12" i="128" s="1"/>
  <c r="BN12" i="128"/>
  <c r="O4" i="136"/>
  <c r="F12" i="136" s="1"/>
  <c r="BP12" i="136" s="1"/>
  <c r="R4" i="136"/>
  <c r="D12" i="136" s="1"/>
  <c r="X4" i="132"/>
  <c r="D16" i="132" s="1"/>
  <c r="AD4" i="131"/>
  <c r="D20" i="131" s="1"/>
  <c r="BS20" i="131"/>
  <c r="BL4" i="130"/>
  <c r="AA4" i="130"/>
  <c r="F20" i="130" s="1"/>
  <c r="BP20" i="130" s="1"/>
  <c r="BR12" i="127"/>
  <c r="AM24" i="134"/>
  <c r="AJ28" i="134" s="1"/>
  <c r="BP24" i="134"/>
  <c r="AA4" i="128"/>
  <c r="F20" i="128" s="1"/>
  <c r="BR20" i="128"/>
  <c r="BN12" i="131"/>
  <c r="BN16" i="131"/>
  <c r="X12" i="131"/>
  <c r="P16" i="131" s="1"/>
  <c r="BN16" i="130"/>
  <c r="AA4" i="127"/>
  <c r="F20" i="127" s="1"/>
  <c r="BR20" i="127"/>
  <c r="BS20" i="127"/>
  <c r="AM24" i="135"/>
  <c r="AJ28" i="135" s="1"/>
  <c r="BL28" i="135" s="1"/>
  <c r="X4" i="135"/>
  <c r="D16" i="135" s="1"/>
  <c r="BN16" i="135" s="1"/>
  <c r="U4" i="134"/>
  <c r="F16" i="134" s="1"/>
  <c r="BP16" i="134" s="1"/>
  <c r="X4" i="134"/>
  <c r="D16" i="134" s="1"/>
  <c r="BP24" i="136"/>
  <c r="AM24" i="136"/>
  <c r="AJ28" i="136" s="1"/>
  <c r="BL28" i="136" s="1"/>
  <c r="BR12" i="136"/>
  <c r="BS12" i="136"/>
  <c r="U4" i="136"/>
  <c r="F16" i="136" s="1"/>
  <c r="BP16" i="136" s="1"/>
  <c r="X4" i="136"/>
  <c r="D16" i="136" s="1"/>
  <c r="BN16" i="136" s="1"/>
  <c r="AD4" i="132"/>
  <c r="D20" i="132" s="1"/>
  <c r="BS20" i="132"/>
  <c r="BN16" i="132"/>
  <c r="U12" i="132"/>
  <c r="R16" i="132" s="1"/>
  <c r="BP16" i="132" s="1"/>
  <c r="BL4" i="131"/>
  <c r="AG4" i="131"/>
  <c r="F24" i="131" s="1"/>
  <c r="AD8" i="130"/>
  <c r="J20" i="130" s="1"/>
  <c r="BP20" i="129"/>
  <c r="AJ4" i="129"/>
  <c r="D24" i="129" s="1"/>
  <c r="BN24" i="129" s="1"/>
  <c r="BQ24" i="129" s="1"/>
  <c r="BR24" i="129"/>
  <c r="X12" i="128"/>
  <c r="P16" i="128" s="1"/>
  <c r="BN16" i="128" s="1"/>
  <c r="BN16" i="127"/>
  <c r="X12" i="126"/>
  <c r="P16" i="126" s="1"/>
  <c r="U12" i="126"/>
  <c r="R16" i="126" s="1"/>
  <c r="D8" i="130"/>
  <c r="BJ8" i="130" s="1"/>
  <c r="BN12" i="130"/>
  <c r="BN28" i="130"/>
  <c r="BR16" i="131"/>
  <c r="BT16" i="131" s="1"/>
  <c r="BR32" i="131"/>
  <c r="BX32" i="131" s="1"/>
  <c r="BR12" i="132"/>
  <c r="BR20" i="132"/>
  <c r="BR28" i="132"/>
  <c r="BX28" i="132" s="1"/>
  <c r="BR36" i="132"/>
  <c r="BX36" i="132" s="1"/>
  <c r="BR16" i="134"/>
  <c r="BR32" i="134"/>
  <c r="BX32" i="134" s="1"/>
  <c r="BR40" i="135"/>
  <c r="BX40" i="135" s="1"/>
  <c r="BR28" i="136"/>
  <c r="BR20" i="126"/>
  <c r="BT20" i="126" s="1"/>
  <c r="BP12" i="127"/>
  <c r="BQ12" i="127" s="1"/>
  <c r="BP16" i="127"/>
  <c r="BP28" i="127"/>
  <c r="BP32" i="127"/>
  <c r="BQ32" i="127" s="1"/>
  <c r="BP40" i="127"/>
  <c r="BL28" i="127"/>
  <c r="BL36" i="127"/>
  <c r="BP16" i="128"/>
  <c r="BP20" i="128"/>
  <c r="BP28" i="128"/>
  <c r="BP32" i="128"/>
  <c r="BP40" i="128"/>
  <c r="BL28" i="128"/>
  <c r="BL36" i="128"/>
  <c r="BN12" i="129"/>
  <c r="BN16" i="129"/>
  <c r="BN28" i="129"/>
  <c r="BW28" i="129" s="1"/>
  <c r="BN32" i="129"/>
  <c r="BN40" i="129"/>
  <c r="BW40" i="129" s="1"/>
  <c r="BP12" i="130"/>
  <c r="BQ12" i="130" s="1"/>
  <c r="BP24" i="130"/>
  <c r="BQ24" i="130" s="1"/>
  <c r="BP28" i="130"/>
  <c r="BQ28" i="130" s="1"/>
  <c r="BP32" i="130"/>
  <c r="BP40" i="130"/>
  <c r="BQ40" i="130" s="1"/>
  <c r="BP4" i="130"/>
  <c r="BL24" i="130"/>
  <c r="BL28" i="130"/>
  <c r="BL36" i="130"/>
  <c r="BR24" i="130"/>
  <c r="BT24" i="130" s="1"/>
  <c r="BR32" i="130"/>
  <c r="BT32" i="130" s="1"/>
  <c r="BR40" i="130"/>
  <c r="BX40" i="130" s="1"/>
  <c r="BN24" i="131"/>
  <c r="BN28" i="131"/>
  <c r="BN32" i="131"/>
  <c r="BQ32" i="131" s="1"/>
  <c r="BN40" i="131"/>
  <c r="BR20" i="131"/>
  <c r="BR36" i="131"/>
  <c r="BX36" i="131" s="1"/>
  <c r="BR16" i="132"/>
  <c r="BT16" i="132" s="1"/>
  <c r="BR32" i="132"/>
  <c r="BX32" i="132" s="1"/>
  <c r="BN16" i="134"/>
  <c r="BN24" i="134"/>
  <c r="BN28" i="134"/>
  <c r="BN32" i="134"/>
  <c r="BN40" i="134"/>
  <c r="BQ40" i="134" s="1"/>
  <c r="BR12" i="134"/>
  <c r="BR20" i="134"/>
  <c r="BR28" i="134"/>
  <c r="BT28" i="134" s="1"/>
  <c r="BR36" i="134"/>
  <c r="BX36" i="134" s="1"/>
  <c r="BR24" i="135"/>
  <c r="BR36" i="135"/>
  <c r="BX36" i="135" s="1"/>
  <c r="BR36" i="136"/>
  <c r="BX36" i="136" s="1"/>
  <c r="BP12" i="131"/>
  <c r="BP16" i="131"/>
  <c r="BP20" i="131"/>
  <c r="BP24" i="131"/>
  <c r="BP28" i="131"/>
  <c r="BQ28" i="131" s="1"/>
  <c r="BP32" i="131"/>
  <c r="BP40" i="131"/>
  <c r="BQ40" i="131" s="1"/>
  <c r="BN4" i="131"/>
  <c r="BR12" i="131"/>
  <c r="BT12" i="131" s="1"/>
  <c r="BP20" i="132"/>
  <c r="BP28" i="132"/>
  <c r="BP32" i="132"/>
  <c r="BP40" i="132"/>
  <c r="BL28" i="132"/>
  <c r="BL36" i="132"/>
  <c r="BP12" i="134"/>
  <c r="BP20" i="134"/>
  <c r="BP28" i="134"/>
  <c r="BP32" i="134"/>
  <c r="BP40" i="134"/>
  <c r="BL28" i="134"/>
  <c r="BL36" i="134"/>
  <c r="BP16" i="135"/>
  <c r="BP20" i="135"/>
  <c r="BP24" i="135"/>
  <c r="BP32" i="135"/>
  <c r="BP40" i="135"/>
  <c r="BN12" i="136"/>
  <c r="BN28" i="136"/>
  <c r="BN32" i="136"/>
  <c r="BN40" i="136"/>
  <c r="BW40" i="136" s="1"/>
  <c r="BJ28" i="136"/>
  <c r="BR24" i="136"/>
  <c r="BS32" i="136"/>
  <c r="BP24" i="126"/>
  <c r="BP32" i="126"/>
  <c r="BR24" i="126"/>
  <c r="BT24" i="126" s="1"/>
  <c r="I29" i="126"/>
  <c r="I31" i="126"/>
  <c r="BP12" i="126"/>
  <c r="BP20" i="126"/>
  <c r="F8" i="126"/>
  <c r="BP8" i="126" s="1"/>
  <c r="BJ28" i="126"/>
  <c r="BJ40" i="126"/>
  <c r="BS12" i="126"/>
  <c r="I30" i="126"/>
  <c r="BL20" i="126"/>
  <c r="BL8" i="136"/>
  <c r="BP8" i="136"/>
  <c r="BL16" i="136"/>
  <c r="BL20" i="136"/>
  <c r="BL24" i="136"/>
  <c r="BN20" i="136"/>
  <c r="BJ12" i="136"/>
  <c r="BT24" i="136"/>
  <c r="BT4" i="136"/>
  <c r="BX4" i="136" s="1"/>
  <c r="M30" i="136"/>
  <c r="G30" i="136"/>
  <c r="M31" i="136"/>
  <c r="G31" i="136"/>
  <c r="D8" i="136"/>
  <c r="BL32" i="136"/>
  <c r="BT8" i="136"/>
  <c r="BX8" i="136" s="1"/>
  <c r="BT16" i="136"/>
  <c r="BX16" i="136" s="1"/>
  <c r="BT20" i="136"/>
  <c r="BX20" i="136" s="1"/>
  <c r="C29" i="136"/>
  <c r="BW32" i="136"/>
  <c r="BQ32" i="136"/>
  <c r="BJ36" i="136"/>
  <c r="BN36" i="136"/>
  <c r="BQ40" i="136"/>
  <c r="BN4" i="136"/>
  <c r="M29" i="136"/>
  <c r="G29" i="136"/>
  <c r="I30" i="136"/>
  <c r="C30" i="136"/>
  <c r="I31" i="136"/>
  <c r="C31" i="136"/>
  <c r="BJ32" i="136"/>
  <c r="BJ40" i="136"/>
  <c r="BP36" i="136"/>
  <c r="BT32" i="136"/>
  <c r="BL40" i="136"/>
  <c r="BT40" i="136"/>
  <c r="BT36" i="136"/>
  <c r="BN20" i="135"/>
  <c r="BJ20" i="135"/>
  <c r="BJ12" i="135"/>
  <c r="BJ24" i="135"/>
  <c r="BJ28" i="135"/>
  <c r="BL8" i="135"/>
  <c r="BP8" i="135"/>
  <c r="BL16" i="135"/>
  <c r="BL20" i="135"/>
  <c r="BL24" i="135"/>
  <c r="BJ4" i="135"/>
  <c r="BT4" i="135"/>
  <c r="BX4" i="135" s="1"/>
  <c r="M31" i="135"/>
  <c r="G31" i="135"/>
  <c r="D8" i="135"/>
  <c r="BL32" i="135"/>
  <c r="BL36" i="135"/>
  <c r="BP36" i="135"/>
  <c r="BT8" i="135"/>
  <c r="BX8" i="135" s="1"/>
  <c r="BL40" i="135"/>
  <c r="BT12" i="135"/>
  <c r="BX12" i="135" s="1"/>
  <c r="BT16" i="135"/>
  <c r="BX16" i="135" s="1"/>
  <c r="BT20" i="135"/>
  <c r="BX20" i="135" s="1"/>
  <c r="BT28" i="135"/>
  <c r="BX28" i="135" s="1"/>
  <c r="G29" i="135"/>
  <c r="G30" i="135"/>
  <c r="BW32" i="135"/>
  <c r="BQ32" i="135"/>
  <c r="BN36" i="135"/>
  <c r="BJ36" i="135"/>
  <c r="BW40" i="135"/>
  <c r="BQ40" i="135"/>
  <c r="BN4" i="135"/>
  <c r="I31" i="135"/>
  <c r="C31" i="135"/>
  <c r="BJ32" i="135"/>
  <c r="BJ40" i="135"/>
  <c r="BT24" i="135"/>
  <c r="C29" i="135"/>
  <c r="C30" i="135"/>
  <c r="BT36" i="135"/>
  <c r="BT32" i="135"/>
  <c r="BT40" i="135"/>
  <c r="BJ8" i="134"/>
  <c r="BN8" i="134"/>
  <c r="BJ20" i="134"/>
  <c r="BJ12" i="134"/>
  <c r="BJ16" i="134"/>
  <c r="BJ24" i="134"/>
  <c r="BL16" i="134"/>
  <c r="BL20" i="134"/>
  <c r="BL24" i="134"/>
  <c r="BW32" i="134"/>
  <c r="BQ32" i="134"/>
  <c r="BJ36" i="134"/>
  <c r="BN36" i="134"/>
  <c r="BW40" i="134"/>
  <c r="M29" i="134"/>
  <c r="G29" i="134"/>
  <c r="I30" i="134"/>
  <c r="C30" i="134"/>
  <c r="I31" i="134"/>
  <c r="C31" i="134"/>
  <c r="F8" i="134"/>
  <c r="BJ28" i="134"/>
  <c r="BJ32" i="134"/>
  <c r="BJ40" i="134"/>
  <c r="BP4" i="134"/>
  <c r="BT4" i="134"/>
  <c r="BX4" i="134" s="1"/>
  <c r="I29" i="134"/>
  <c r="C29" i="134"/>
  <c r="M30" i="134"/>
  <c r="G30" i="134"/>
  <c r="M31" i="134"/>
  <c r="G31" i="134"/>
  <c r="BL32" i="134"/>
  <c r="BT8" i="134"/>
  <c r="BX8" i="134" s="1"/>
  <c r="BT20" i="134"/>
  <c r="BT32" i="134"/>
  <c r="BP36" i="134"/>
  <c r="BL40" i="134"/>
  <c r="BT40" i="134"/>
  <c r="BJ8" i="132"/>
  <c r="BN8" i="132"/>
  <c r="BN20" i="132"/>
  <c r="BW24" i="132"/>
  <c r="BQ24" i="132"/>
  <c r="BJ16" i="132"/>
  <c r="BJ24" i="132"/>
  <c r="BL20" i="132"/>
  <c r="BL24" i="132"/>
  <c r="BW28" i="132"/>
  <c r="BQ28" i="132"/>
  <c r="BW32" i="132"/>
  <c r="BQ32" i="132"/>
  <c r="BJ36" i="132"/>
  <c r="BN36" i="132"/>
  <c r="BW40" i="132"/>
  <c r="BQ40" i="132"/>
  <c r="M29" i="132"/>
  <c r="G29" i="132"/>
  <c r="I30" i="132"/>
  <c r="C30" i="132"/>
  <c r="I31" i="132"/>
  <c r="C31" i="132"/>
  <c r="F8" i="132"/>
  <c r="BJ28" i="132"/>
  <c r="BJ32" i="132"/>
  <c r="BJ40" i="132"/>
  <c r="BP4" i="132"/>
  <c r="BT4" i="132"/>
  <c r="BX4" i="132" s="1"/>
  <c r="I29" i="132"/>
  <c r="C29" i="132"/>
  <c r="M30" i="132"/>
  <c r="G30" i="132"/>
  <c r="M31" i="132"/>
  <c r="G31" i="132"/>
  <c r="BL32" i="132"/>
  <c r="BT8" i="132"/>
  <c r="BX8" i="132" s="1"/>
  <c r="BT28" i="132"/>
  <c r="BP36" i="132"/>
  <c r="BT24" i="132"/>
  <c r="BT32" i="132"/>
  <c r="BL40" i="132"/>
  <c r="BT40" i="132"/>
  <c r="BT36" i="132"/>
  <c r="BN20" i="131"/>
  <c r="BJ20" i="131"/>
  <c r="BL12" i="131"/>
  <c r="BL16" i="131"/>
  <c r="BL20" i="131"/>
  <c r="BL24" i="131"/>
  <c r="BL8" i="131"/>
  <c r="BP8" i="131"/>
  <c r="BJ12" i="131"/>
  <c r="BJ16" i="131"/>
  <c r="BJ24" i="131"/>
  <c r="BP4" i="131"/>
  <c r="BT4" i="131"/>
  <c r="BX4" i="131" s="1"/>
  <c r="M30" i="131"/>
  <c r="G30" i="131"/>
  <c r="M31" i="131"/>
  <c r="G31" i="131"/>
  <c r="D8" i="131"/>
  <c r="BL32" i="131"/>
  <c r="BT8" i="131"/>
  <c r="BX8" i="131" s="1"/>
  <c r="BW28" i="131"/>
  <c r="BW32" i="131"/>
  <c r="BJ36" i="131"/>
  <c r="BN36" i="131"/>
  <c r="BW40" i="131"/>
  <c r="M29" i="131"/>
  <c r="G29" i="131"/>
  <c r="BJ28" i="131"/>
  <c r="BJ32" i="131"/>
  <c r="BJ40" i="131"/>
  <c r="BT32" i="131"/>
  <c r="BP36" i="131"/>
  <c r="BT24" i="131"/>
  <c r="BX24" i="131" s="1"/>
  <c r="BT28" i="131"/>
  <c r="BL40" i="131"/>
  <c r="BT40" i="131"/>
  <c r="BT36" i="131"/>
  <c r="BL12" i="130"/>
  <c r="BL20" i="130"/>
  <c r="BJ20" i="130"/>
  <c r="BN20" i="130"/>
  <c r="BJ16" i="130"/>
  <c r="BJ24" i="130"/>
  <c r="BJ12" i="130"/>
  <c r="BW28" i="130"/>
  <c r="BW32" i="130"/>
  <c r="BQ32" i="130"/>
  <c r="BN36" i="130"/>
  <c r="BJ36" i="130"/>
  <c r="BW40" i="130"/>
  <c r="M29" i="130"/>
  <c r="G29" i="130"/>
  <c r="F8" i="130"/>
  <c r="BJ28" i="130"/>
  <c r="BJ32" i="130"/>
  <c r="BJ40" i="130"/>
  <c r="BN8" i="130"/>
  <c r="BX32" i="130"/>
  <c r="BP36" i="130"/>
  <c r="BT4" i="130"/>
  <c r="BX4" i="130" s="1"/>
  <c r="M30" i="130"/>
  <c r="G30" i="130"/>
  <c r="M31" i="130"/>
  <c r="G31" i="130"/>
  <c r="BL32" i="130"/>
  <c r="BT8" i="130"/>
  <c r="BX8" i="130" s="1"/>
  <c r="BL40" i="130"/>
  <c r="BT12" i="130"/>
  <c r="BX12" i="130" s="1"/>
  <c r="BT16" i="130"/>
  <c r="BX16" i="130" s="1"/>
  <c r="BT20" i="130"/>
  <c r="BX20" i="130" s="1"/>
  <c r="BT28" i="130"/>
  <c r="BT36" i="130"/>
  <c r="BT40" i="130"/>
  <c r="BN20" i="129"/>
  <c r="BJ20" i="129"/>
  <c r="BJ12" i="129"/>
  <c r="BJ16" i="129"/>
  <c r="BL8" i="129"/>
  <c r="BP8" i="129"/>
  <c r="BL20" i="129"/>
  <c r="BL24" i="129"/>
  <c r="BT4" i="129"/>
  <c r="BX4" i="129" s="1"/>
  <c r="M30" i="129"/>
  <c r="G30" i="129"/>
  <c r="M31" i="129"/>
  <c r="G31" i="129"/>
  <c r="D8" i="129"/>
  <c r="BL32" i="129"/>
  <c r="BT8" i="129"/>
  <c r="BX8" i="129" s="1"/>
  <c r="BT12" i="129"/>
  <c r="BX12" i="129" s="1"/>
  <c r="BT16" i="129"/>
  <c r="BX16" i="129" s="1"/>
  <c r="BT20" i="129"/>
  <c r="BX20" i="129" s="1"/>
  <c r="BQ28" i="129"/>
  <c r="BW32" i="129"/>
  <c r="BQ32" i="129"/>
  <c r="BJ36" i="129"/>
  <c r="BN36" i="129"/>
  <c r="BQ40" i="129"/>
  <c r="M29" i="129"/>
  <c r="G29" i="129"/>
  <c r="BJ28" i="129"/>
  <c r="BJ32" i="129"/>
  <c r="BJ40" i="129"/>
  <c r="BT32" i="129"/>
  <c r="BP36" i="129"/>
  <c r="BT28" i="129"/>
  <c r="BL40" i="129"/>
  <c r="BT40" i="129"/>
  <c r="BT36" i="129"/>
  <c r="BJ8" i="128"/>
  <c r="BN8" i="128"/>
  <c r="BJ20" i="128"/>
  <c r="BN20" i="128"/>
  <c r="BW24" i="128"/>
  <c r="BQ24" i="128"/>
  <c r="BJ12" i="128"/>
  <c r="BJ16" i="128"/>
  <c r="BJ24" i="128"/>
  <c r="BL12" i="128"/>
  <c r="BL16" i="128"/>
  <c r="BL20" i="128"/>
  <c r="BL24" i="128"/>
  <c r="BW28" i="128"/>
  <c r="BQ28" i="128"/>
  <c r="BW32" i="128"/>
  <c r="BQ32" i="128"/>
  <c r="BJ36" i="128"/>
  <c r="BN36" i="128"/>
  <c r="BW40" i="128"/>
  <c r="BQ40" i="128"/>
  <c r="BL4" i="128"/>
  <c r="M29" i="128"/>
  <c r="G29" i="128"/>
  <c r="I30" i="128"/>
  <c r="C30" i="128"/>
  <c r="I31" i="128"/>
  <c r="C31" i="128"/>
  <c r="F8" i="128"/>
  <c r="BJ28" i="128"/>
  <c r="BJ32" i="128"/>
  <c r="BJ40" i="128"/>
  <c r="BP4" i="128"/>
  <c r="BT4" i="128"/>
  <c r="BX4" i="128" s="1"/>
  <c r="I29" i="128"/>
  <c r="C29" i="128"/>
  <c r="M30" i="128"/>
  <c r="G30" i="128"/>
  <c r="M31" i="128"/>
  <c r="G31" i="128"/>
  <c r="BL32" i="128"/>
  <c r="BT8" i="128"/>
  <c r="BX8" i="128" s="1"/>
  <c r="BT20" i="128"/>
  <c r="BX20" i="128" s="1"/>
  <c r="BT24" i="128"/>
  <c r="BT32" i="128"/>
  <c r="BP36" i="128"/>
  <c r="BT28" i="128"/>
  <c r="BL40" i="128"/>
  <c r="BT40" i="128"/>
  <c r="BT36" i="128"/>
  <c r="BJ8" i="127"/>
  <c r="BN8" i="127"/>
  <c r="BJ20" i="127"/>
  <c r="BN20" i="127"/>
  <c r="BW24" i="127"/>
  <c r="BQ24" i="127"/>
  <c r="BJ12" i="127"/>
  <c r="BJ16" i="127"/>
  <c r="BJ24" i="127"/>
  <c r="BL12" i="127"/>
  <c r="BL24" i="127"/>
  <c r="BW28" i="127"/>
  <c r="BQ28" i="127"/>
  <c r="BW32" i="127"/>
  <c r="BJ36" i="127"/>
  <c r="BN36" i="127"/>
  <c r="BW40" i="127"/>
  <c r="BQ40" i="127"/>
  <c r="BL4" i="127"/>
  <c r="M29" i="127"/>
  <c r="G29" i="127"/>
  <c r="I30" i="127"/>
  <c r="C30" i="127"/>
  <c r="I31" i="127"/>
  <c r="C31" i="127"/>
  <c r="F8" i="127"/>
  <c r="BJ28" i="127"/>
  <c r="BJ32" i="127"/>
  <c r="BJ40" i="127"/>
  <c r="BP4" i="127"/>
  <c r="BT4" i="127"/>
  <c r="BX4" i="127" s="1"/>
  <c r="I29" i="127"/>
  <c r="C29" i="127"/>
  <c r="M30" i="127"/>
  <c r="G30" i="127"/>
  <c r="M31" i="127"/>
  <c r="G31" i="127"/>
  <c r="BL32" i="127"/>
  <c r="BT8" i="127"/>
  <c r="BX8" i="127" s="1"/>
  <c r="BT12" i="127"/>
  <c r="BX12" i="127" s="1"/>
  <c r="BT16" i="127"/>
  <c r="BX16" i="127" s="1"/>
  <c r="BT28" i="127"/>
  <c r="BP36" i="127"/>
  <c r="BT24" i="127"/>
  <c r="BT32" i="127"/>
  <c r="BL40" i="127"/>
  <c r="BT40" i="127"/>
  <c r="BT36" i="127"/>
  <c r="BX24" i="126"/>
  <c r="BJ20" i="126"/>
  <c r="BN20" i="126"/>
  <c r="BW24" i="126"/>
  <c r="BQ24" i="126"/>
  <c r="BW28" i="126"/>
  <c r="BW32" i="126"/>
  <c r="BQ32" i="126"/>
  <c r="BJ16" i="126"/>
  <c r="BN16" i="126"/>
  <c r="BJ24" i="126"/>
  <c r="BY28" i="126"/>
  <c r="BJ32" i="126"/>
  <c r="BL28" i="126"/>
  <c r="BM28" i="126" s="1"/>
  <c r="BL12" i="126"/>
  <c r="BP28" i="126"/>
  <c r="BQ28" i="126" s="1"/>
  <c r="BT32" i="126"/>
  <c r="D8" i="126"/>
  <c r="BP4" i="126"/>
  <c r="BJ36" i="126"/>
  <c r="BN36" i="126"/>
  <c r="BN40" i="126"/>
  <c r="M29" i="126"/>
  <c r="G29" i="126"/>
  <c r="BR12" i="126"/>
  <c r="BL24" i="126"/>
  <c r="BL32" i="126"/>
  <c r="BP40" i="126"/>
  <c r="BT4" i="126"/>
  <c r="BX4" i="126" s="1"/>
  <c r="BL36" i="126"/>
  <c r="BT8" i="126"/>
  <c r="BX8" i="126" s="1"/>
  <c r="BL40" i="126"/>
  <c r="BM40" i="126" s="1"/>
  <c r="BT16" i="126"/>
  <c r="BX16" i="126" s="1"/>
  <c r="BT28" i="126"/>
  <c r="G30" i="126"/>
  <c r="G31" i="126"/>
  <c r="BP36" i="126"/>
  <c r="BT40" i="126"/>
  <c r="BT36" i="126"/>
  <c r="BL4" i="134" l="1"/>
  <c r="BT24" i="134"/>
  <c r="BX24" i="134" s="1"/>
  <c r="BT24" i="129"/>
  <c r="BX24" i="129" s="1"/>
  <c r="BL12" i="135"/>
  <c r="BP12" i="135"/>
  <c r="BL8" i="126"/>
  <c r="BL12" i="129"/>
  <c r="BP20" i="127"/>
  <c r="BT20" i="127"/>
  <c r="BX20" i="127" s="1"/>
  <c r="BT28" i="136"/>
  <c r="BQ12" i="131"/>
  <c r="BW12" i="131" s="1"/>
  <c r="BL16" i="129"/>
  <c r="BN4" i="129"/>
  <c r="BJ4" i="129"/>
  <c r="BL4" i="132"/>
  <c r="BN4" i="132"/>
  <c r="BJ4" i="132"/>
  <c r="BM4" i="132" s="1"/>
  <c r="BL16" i="130"/>
  <c r="BM16" i="130" s="1"/>
  <c r="BQ12" i="135"/>
  <c r="BW12" i="135" s="1"/>
  <c r="BY12" i="135" s="1"/>
  <c r="BN12" i="135"/>
  <c r="BL12" i="132"/>
  <c r="BP12" i="132"/>
  <c r="BT20" i="132"/>
  <c r="BX20" i="132" s="1"/>
  <c r="BN4" i="126"/>
  <c r="BQ4" i="126" s="1"/>
  <c r="BW4" i="126" s="1"/>
  <c r="BL16" i="126"/>
  <c r="BM16" i="126" s="1"/>
  <c r="BJ4" i="126"/>
  <c r="BM4" i="126" s="1"/>
  <c r="BQ16" i="129"/>
  <c r="BW16" i="129" s="1"/>
  <c r="BN4" i="134"/>
  <c r="BQ4" i="134" s="1"/>
  <c r="BW4" i="134" s="1"/>
  <c r="BQ12" i="134"/>
  <c r="BW12" i="134" s="1"/>
  <c r="BQ16" i="130"/>
  <c r="BW16" i="130" s="1"/>
  <c r="BY16" i="130" s="1"/>
  <c r="BW24" i="130"/>
  <c r="BJ4" i="136"/>
  <c r="BL12" i="136"/>
  <c r="BM12" i="136" s="1"/>
  <c r="BQ12" i="136"/>
  <c r="BW12" i="136" s="1"/>
  <c r="BT12" i="136"/>
  <c r="BX12" i="136" s="1"/>
  <c r="BX20" i="134"/>
  <c r="BQ16" i="132"/>
  <c r="BW16" i="132" s="1"/>
  <c r="BN4" i="130"/>
  <c r="BQ4" i="130" s="1"/>
  <c r="BJ4" i="130"/>
  <c r="BM4" i="130" s="1"/>
  <c r="BW12" i="127"/>
  <c r="BY12" i="127" s="1"/>
  <c r="BX28" i="134"/>
  <c r="BQ24" i="134"/>
  <c r="BW24" i="134" s="1"/>
  <c r="BY24" i="134" s="1"/>
  <c r="BQ28" i="134"/>
  <c r="BW28" i="134" s="1"/>
  <c r="BY28" i="134" s="1"/>
  <c r="BQ12" i="129"/>
  <c r="BW12" i="129" s="1"/>
  <c r="BY12" i="129" s="1"/>
  <c r="BN4" i="128"/>
  <c r="BQ4" i="128" s="1"/>
  <c r="BJ4" i="128"/>
  <c r="BM4" i="128" s="1"/>
  <c r="BQ16" i="131"/>
  <c r="BW16" i="131" s="1"/>
  <c r="BX16" i="131"/>
  <c r="BX12" i="131"/>
  <c r="BW12" i="130"/>
  <c r="BY12" i="130" s="1"/>
  <c r="BN4" i="127"/>
  <c r="BQ4" i="127" s="1"/>
  <c r="BL20" i="127"/>
  <c r="BM20" i="127" s="1"/>
  <c r="BJ4" i="127"/>
  <c r="BM4" i="127" s="1"/>
  <c r="BP28" i="135"/>
  <c r="BQ28" i="135" s="1"/>
  <c r="BX24" i="135"/>
  <c r="BN24" i="135"/>
  <c r="BP4" i="135"/>
  <c r="BQ4" i="135" s="1"/>
  <c r="BW4" i="135" s="1"/>
  <c r="BY4" i="135" s="1"/>
  <c r="BJ16" i="135"/>
  <c r="BM16" i="135" s="1"/>
  <c r="BQ16" i="135"/>
  <c r="BW16" i="135" s="1"/>
  <c r="BL4" i="135"/>
  <c r="BM4" i="135" s="1"/>
  <c r="BT12" i="134"/>
  <c r="BX12" i="134" s="1"/>
  <c r="BJ4" i="134"/>
  <c r="BM4" i="134" s="1"/>
  <c r="BQ16" i="134"/>
  <c r="BW16" i="134" s="1"/>
  <c r="BM28" i="136"/>
  <c r="BJ24" i="136"/>
  <c r="BM24" i="136" s="1"/>
  <c r="BX28" i="136"/>
  <c r="BP28" i="136"/>
  <c r="BN24" i="136"/>
  <c r="BX24" i="136"/>
  <c r="BP4" i="136"/>
  <c r="BJ16" i="136"/>
  <c r="BM16" i="136" s="1"/>
  <c r="BQ16" i="136"/>
  <c r="BW16" i="136" s="1"/>
  <c r="BL4" i="136"/>
  <c r="BL16" i="132"/>
  <c r="BJ12" i="132"/>
  <c r="BM12" i="132" s="1"/>
  <c r="BX16" i="132"/>
  <c r="BN12" i="132"/>
  <c r="BQ24" i="131"/>
  <c r="BJ4" i="131"/>
  <c r="BM4" i="131" s="1"/>
  <c r="BW24" i="131"/>
  <c r="BY24" i="131" s="1"/>
  <c r="BQ4" i="131"/>
  <c r="BW4" i="131" s="1"/>
  <c r="BX24" i="130"/>
  <c r="BW24" i="129"/>
  <c r="BP4" i="129"/>
  <c r="BJ24" i="129"/>
  <c r="BM24" i="129" s="1"/>
  <c r="BL4" i="129"/>
  <c r="BQ16" i="128"/>
  <c r="BW16" i="128" s="1"/>
  <c r="BY16" i="128" s="1"/>
  <c r="BP12" i="128"/>
  <c r="BQ16" i="127"/>
  <c r="BW16" i="127" s="1"/>
  <c r="BY16" i="127" s="1"/>
  <c r="BJ12" i="126"/>
  <c r="BM12" i="126" s="1"/>
  <c r="BN12" i="126"/>
  <c r="BX20" i="126"/>
  <c r="BT20" i="131"/>
  <c r="BX20" i="131" s="1"/>
  <c r="BT12" i="132"/>
  <c r="BX12" i="132" s="1"/>
  <c r="BT36" i="134"/>
  <c r="BT16" i="134"/>
  <c r="BX16" i="134" s="1"/>
  <c r="BY40" i="136"/>
  <c r="BM40" i="136"/>
  <c r="BQ4" i="136"/>
  <c r="BW4" i="136" s="1"/>
  <c r="BY4" i="136" s="1"/>
  <c r="BM36" i="136"/>
  <c r="BM20" i="136"/>
  <c r="BM32" i="136"/>
  <c r="BY32" i="136"/>
  <c r="BW36" i="136"/>
  <c r="BY36" i="136" s="1"/>
  <c r="BQ36" i="136"/>
  <c r="BN8" i="136"/>
  <c r="BJ8" i="136"/>
  <c r="BQ20" i="136"/>
  <c r="BW20" i="136" s="1"/>
  <c r="BY20" i="136" s="1"/>
  <c r="BY32" i="135"/>
  <c r="BM32" i="135"/>
  <c r="BM36" i="135"/>
  <c r="BM24" i="135"/>
  <c r="BM12" i="135"/>
  <c r="BQ20" i="135"/>
  <c r="BW20" i="135" s="1"/>
  <c r="BY20" i="135" s="1"/>
  <c r="BM40" i="135"/>
  <c r="BY40" i="135"/>
  <c r="BW36" i="135"/>
  <c r="BY36" i="135" s="1"/>
  <c r="BQ36" i="135"/>
  <c r="BN8" i="135"/>
  <c r="BJ8" i="135"/>
  <c r="BM28" i="135"/>
  <c r="BM20" i="135"/>
  <c r="BY32" i="134"/>
  <c r="BM32" i="134"/>
  <c r="BP8" i="134"/>
  <c r="BQ8" i="134" s="1"/>
  <c r="BW8" i="134" s="1"/>
  <c r="BY8" i="134" s="1"/>
  <c r="BL8" i="134"/>
  <c r="BM8" i="134" s="1"/>
  <c r="BM36" i="134"/>
  <c r="BM16" i="134"/>
  <c r="BQ20" i="134"/>
  <c r="BW20" i="134" s="1"/>
  <c r="BY40" i="134"/>
  <c r="BM40" i="134"/>
  <c r="BM28" i="134"/>
  <c r="BW36" i="134"/>
  <c r="BY36" i="134" s="1"/>
  <c r="BQ36" i="134"/>
  <c r="BM24" i="134"/>
  <c r="BM12" i="134"/>
  <c r="BM20" i="134"/>
  <c r="BM32" i="132"/>
  <c r="BY32" i="132"/>
  <c r="BP8" i="132"/>
  <c r="BL8" i="132"/>
  <c r="BM8" i="132" s="1"/>
  <c r="BM36" i="132"/>
  <c r="BM16" i="132"/>
  <c r="BW20" i="132"/>
  <c r="BQ20" i="132"/>
  <c r="BY40" i="132"/>
  <c r="BM40" i="132"/>
  <c r="BY28" i="132"/>
  <c r="BM28" i="132"/>
  <c r="BQ4" i="132"/>
  <c r="BW4" i="132" s="1"/>
  <c r="BW36" i="132"/>
  <c r="BY36" i="132" s="1"/>
  <c r="BQ36" i="132"/>
  <c r="BM24" i="132"/>
  <c r="BY24" i="132"/>
  <c r="BM20" i="132"/>
  <c r="BY32" i="131"/>
  <c r="BM32" i="131"/>
  <c r="BM36" i="131"/>
  <c r="BM16" i="131"/>
  <c r="BM20" i="131"/>
  <c r="BY40" i="131"/>
  <c r="BM40" i="131"/>
  <c r="BM28" i="131"/>
  <c r="BY28" i="131"/>
  <c r="BW36" i="131"/>
  <c r="BY36" i="131" s="1"/>
  <c r="BQ36" i="131"/>
  <c r="BN8" i="131"/>
  <c r="BJ8" i="131"/>
  <c r="BM24" i="131"/>
  <c r="BM12" i="131"/>
  <c r="BQ20" i="131"/>
  <c r="BW20" i="131" s="1"/>
  <c r="BY32" i="130"/>
  <c r="BM32" i="130"/>
  <c r="BP8" i="130"/>
  <c r="BQ8" i="130" s="1"/>
  <c r="BL8" i="130"/>
  <c r="BM8" i="130" s="1"/>
  <c r="BM36" i="130"/>
  <c r="BM12" i="130"/>
  <c r="BM20" i="130"/>
  <c r="BY40" i="130"/>
  <c r="BM40" i="130"/>
  <c r="BM28" i="130"/>
  <c r="BY28" i="130"/>
  <c r="BW36" i="130"/>
  <c r="BY36" i="130" s="1"/>
  <c r="BQ36" i="130"/>
  <c r="BM24" i="130"/>
  <c r="BQ20" i="130"/>
  <c r="BW20" i="130" s="1"/>
  <c r="BY20" i="130" s="1"/>
  <c r="BY40" i="129"/>
  <c r="BM40" i="129"/>
  <c r="BM28" i="129"/>
  <c r="BY28" i="129"/>
  <c r="BW36" i="129"/>
  <c r="BY36" i="129" s="1"/>
  <c r="BQ36" i="129"/>
  <c r="BY16" i="129"/>
  <c r="BM16" i="129"/>
  <c r="BM20" i="129"/>
  <c r="BY32" i="129"/>
  <c r="BM32" i="129"/>
  <c r="BM36" i="129"/>
  <c r="BN8" i="129"/>
  <c r="BJ8" i="129"/>
  <c r="BM12" i="129"/>
  <c r="BQ20" i="129"/>
  <c r="BW20" i="129" s="1"/>
  <c r="BY20" i="129" s="1"/>
  <c r="BY32" i="128"/>
  <c r="BM32" i="128"/>
  <c r="BP8" i="128"/>
  <c r="BQ8" i="128" s="1"/>
  <c r="BL8" i="128"/>
  <c r="BM36" i="128"/>
  <c r="BM16" i="128"/>
  <c r="BQ20" i="128"/>
  <c r="BW20" i="128" s="1"/>
  <c r="BY20" i="128" s="1"/>
  <c r="BY40" i="128"/>
  <c r="BM40" i="128"/>
  <c r="BM28" i="128"/>
  <c r="BY28" i="128"/>
  <c r="BW36" i="128"/>
  <c r="BY36" i="128" s="1"/>
  <c r="BQ36" i="128"/>
  <c r="BY24" i="128"/>
  <c r="BM24" i="128"/>
  <c r="BM12" i="128"/>
  <c r="BM20" i="128"/>
  <c r="BM8" i="128"/>
  <c r="BM32" i="127"/>
  <c r="BY32" i="127"/>
  <c r="BP8" i="127"/>
  <c r="BL8" i="127"/>
  <c r="BM8" i="127" s="1"/>
  <c r="BM36" i="127"/>
  <c r="BM16" i="127"/>
  <c r="BQ20" i="127"/>
  <c r="BW20" i="127" s="1"/>
  <c r="BY40" i="127"/>
  <c r="BM40" i="127"/>
  <c r="BY28" i="127"/>
  <c r="BM28" i="127"/>
  <c r="BW36" i="127"/>
  <c r="BY36" i="127" s="1"/>
  <c r="BQ36" i="127"/>
  <c r="BM24" i="127"/>
  <c r="BY24" i="127"/>
  <c r="BM12" i="127"/>
  <c r="BT12" i="126"/>
  <c r="BX12" i="126" s="1"/>
  <c r="BW36" i="126"/>
  <c r="BQ36" i="126"/>
  <c r="BW40" i="126"/>
  <c r="BY40" i="126" s="1"/>
  <c r="BQ40" i="126"/>
  <c r="BM36" i="126"/>
  <c r="BY36" i="126"/>
  <c r="BJ8" i="126"/>
  <c r="BN8" i="126"/>
  <c r="BY32" i="126"/>
  <c r="BM32" i="126"/>
  <c r="BQ16" i="126"/>
  <c r="BW16" i="126" s="1"/>
  <c r="BY16" i="126" s="1"/>
  <c r="BQ20" i="126"/>
  <c r="BW20" i="126" s="1"/>
  <c r="BY24" i="126"/>
  <c r="BM24" i="126"/>
  <c r="BM20" i="126"/>
  <c r="BM4" i="129" l="1"/>
  <c r="BY24" i="130"/>
  <c r="BY20" i="126"/>
  <c r="BY20" i="127"/>
  <c r="BY12" i="136"/>
  <c r="BY12" i="131"/>
  <c r="BY20" i="132"/>
  <c r="BY4" i="132"/>
  <c r="BW4" i="130"/>
  <c r="BY4" i="130" s="1"/>
  <c r="BQ8" i="127"/>
  <c r="BW8" i="127" s="1"/>
  <c r="BY8" i="127" s="1"/>
  <c r="BQ28" i="136"/>
  <c r="BW28" i="136" s="1"/>
  <c r="BY28" i="136" s="1"/>
  <c r="BY4" i="126"/>
  <c r="BY24" i="129"/>
  <c r="BY16" i="131"/>
  <c r="BW4" i="127"/>
  <c r="BY4" i="127" s="1"/>
  <c r="BY12" i="134"/>
  <c r="BY4" i="134"/>
  <c r="BM4" i="136"/>
  <c r="BY20" i="134"/>
  <c r="BY16" i="132"/>
  <c r="BY4" i="131"/>
  <c r="BQ8" i="132"/>
  <c r="BW8" i="132" s="1"/>
  <c r="BY8" i="132" s="1"/>
  <c r="BW4" i="128"/>
  <c r="BY4" i="128" s="1"/>
  <c r="BW28" i="135"/>
  <c r="BY28" i="135" s="1"/>
  <c r="BQ24" i="135"/>
  <c r="BW24" i="135" s="1"/>
  <c r="BY24" i="135" s="1"/>
  <c r="BY16" i="135"/>
  <c r="BY16" i="134"/>
  <c r="BQ24" i="136"/>
  <c r="BW24" i="136" s="1"/>
  <c r="BY24" i="136" s="1"/>
  <c r="BY16" i="136"/>
  <c r="BQ12" i="132"/>
  <c r="BW12" i="132" s="1"/>
  <c r="BY12" i="132" s="1"/>
  <c r="BY20" i="131"/>
  <c r="BW8" i="130"/>
  <c r="BY8" i="130" s="1"/>
  <c r="BQ4" i="129"/>
  <c r="BW4" i="129" s="1"/>
  <c r="BY4" i="129" s="1"/>
  <c r="BQ12" i="128"/>
  <c r="BW12" i="128" s="1"/>
  <c r="BY12" i="128" s="1"/>
  <c r="BW8" i="128"/>
  <c r="BY8" i="128" s="1"/>
  <c r="BQ12" i="126"/>
  <c r="BW12" i="126" s="1"/>
  <c r="BY12" i="126" s="1"/>
  <c r="BM8" i="136"/>
  <c r="BQ8" i="136"/>
  <c r="BW8" i="136" s="1"/>
  <c r="BY8" i="136" s="1"/>
  <c r="BM8" i="135"/>
  <c r="BQ8" i="135"/>
  <c r="BW8" i="135" s="1"/>
  <c r="BY8" i="135" s="1"/>
  <c r="BM8" i="131"/>
  <c r="BQ8" i="131"/>
  <c r="BW8" i="131" s="1"/>
  <c r="BY8" i="131" s="1"/>
  <c r="BM8" i="129"/>
  <c r="BQ8" i="129"/>
  <c r="BW8" i="129" s="1"/>
  <c r="BY8" i="129" s="1"/>
  <c r="BQ8" i="126"/>
  <c r="BW8" i="126" s="1"/>
  <c r="BY8" i="126" s="1"/>
  <c r="BM8" i="126"/>
  <c r="BV20" i="134" l="1"/>
  <c r="BU20" i="134" s="1"/>
  <c r="Z50" i="134" s="1"/>
  <c r="BV8" i="127"/>
  <c r="BU8" i="127" s="1"/>
  <c r="H50" i="127" s="1"/>
  <c r="BV32" i="134"/>
  <c r="BU32" i="134" s="1"/>
  <c r="AR50" i="134" s="1"/>
  <c r="BV20" i="130"/>
  <c r="BU20" i="130" s="1"/>
  <c r="Z50" i="130" s="1"/>
  <c r="BV4" i="127"/>
  <c r="BU4" i="127" s="1"/>
  <c r="B50" i="127" s="1"/>
  <c r="BV24" i="127"/>
  <c r="BU24" i="127" s="1"/>
  <c r="AF50" i="127" s="1"/>
  <c r="BV40" i="127"/>
  <c r="BU40" i="127" s="1"/>
  <c r="BD50" i="127" s="1"/>
  <c r="BV36" i="127"/>
  <c r="BU36" i="127" s="1"/>
  <c r="AX50" i="127" s="1"/>
  <c r="BV20" i="127"/>
  <c r="BU20" i="127" s="1"/>
  <c r="Z50" i="127" s="1"/>
  <c r="BV36" i="134"/>
  <c r="BU36" i="134" s="1"/>
  <c r="AX50" i="134" s="1"/>
  <c r="BV32" i="130"/>
  <c r="BU32" i="130" s="1"/>
  <c r="AR50" i="130" s="1"/>
  <c r="BV12" i="130"/>
  <c r="BU12" i="130" s="1"/>
  <c r="N50" i="130" s="1"/>
  <c r="BV4" i="130"/>
  <c r="BU4" i="130" s="1"/>
  <c r="B50" i="130" s="1"/>
  <c r="BV28" i="130"/>
  <c r="BU28" i="130" s="1"/>
  <c r="AL50" i="130" s="1"/>
  <c r="BV28" i="127"/>
  <c r="BU28" i="127" s="1"/>
  <c r="AL50" i="127" s="1"/>
  <c r="BV32" i="127"/>
  <c r="BU32" i="127" s="1"/>
  <c r="AR50" i="127" s="1"/>
  <c r="BV16" i="127"/>
  <c r="BU16" i="127" s="1"/>
  <c r="T50" i="127" s="1"/>
  <c r="BV12" i="127"/>
  <c r="BU12" i="127" s="1"/>
  <c r="N50" i="127" s="1"/>
  <c r="BV8" i="134"/>
  <c r="BU8" i="134" s="1"/>
  <c r="H50" i="134" s="1"/>
  <c r="BV36" i="128"/>
  <c r="BU36" i="128" s="1"/>
  <c r="AX50" i="128" s="1"/>
  <c r="BV12" i="128"/>
  <c r="BU12" i="128" s="1"/>
  <c r="N50" i="128" s="1"/>
  <c r="BV4" i="128"/>
  <c r="BU4" i="128" s="1"/>
  <c r="B50" i="128" s="1"/>
  <c r="BV16" i="134"/>
  <c r="BU16" i="134" s="1"/>
  <c r="T50" i="134" s="1"/>
  <c r="BV4" i="134"/>
  <c r="BU4" i="134" s="1"/>
  <c r="B50" i="134" s="1"/>
  <c r="BV12" i="134"/>
  <c r="BU12" i="134" s="1"/>
  <c r="N50" i="134" s="1"/>
  <c r="BV40" i="134"/>
  <c r="BU40" i="134" s="1"/>
  <c r="BD50" i="134" s="1"/>
  <c r="BV24" i="134"/>
  <c r="BU24" i="134" s="1"/>
  <c r="AF50" i="134" s="1"/>
  <c r="BV28" i="134"/>
  <c r="BU28" i="134" s="1"/>
  <c r="AL50" i="134" s="1"/>
  <c r="BV36" i="132"/>
  <c r="BU36" i="132" s="1"/>
  <c r="AX50" i="132" s="1"/>
  <c r="BV8" i="132"/>
  <c r="BU8" i="132" s="1"/>
  <c r="H50" i="132" s="1"/>
  <c r="BV12" i="132"/>
  <c r="BU12" i="132" s="1"/>
  <c r="N50" i="132" s="1"/>
  <c r="BV16" i="132"/>
  <c r="BU16" i="132" s="1"/>
  <c r="T50" i="132" s="1"/>
  <c r="BV4" i="132"/>
  <c r="BU4" i="132" s="1"/>
  <c r="B50" i="132" s="1"/>
  <c r="BV40" i="132"/>
  <c r="BU40" i="132" s="1"/>
  <c r="BD50" i="132" s="1"/>
  <c r="BV20" i="132"/>
  <c r="BU20" i="132" s="1"/>
  <c r="Z50" i="132" s="1"/>
  <c r="BV24" i="132"/>
  <c r="BU24" i="132" s="1"/>
  <c r="AF50" i="132" s="1"/>
  <c r="BV32" i="132"/>
  <c r="BU32" i="132" s="1"/>
  <c r="AR50" i="132" s="1"/>
  <c r="BV28" i="132"/>
  <c r="BU28" i="132" s="1"/>
  <c r="AL50" i="132" s="1"/>
  <c r="BV8" i="130"/>
  <c r="BU8" i="130" s="1"/>
  <c r="H50" i="130" s="1"/>
  <c r="BV40" i="130"/>
  <c r="BU40" i="130" s="1"/>
  <c r="BD50" i="130" s="1"/>
  <c r="BV24" i="130"/>
  <c r="BU24" i="130" s="1"/>
  <c r="AF50" i="130" s="1"/>
  <c r="BV16" i="130"/>
  <c r="BU16" i="130" s="1"/>
  <c r="T50" i="130" s="1"/>
  <c r="BV36" i="130"/>
  <c r="BU36" i="130" s="1"/>
  <c r="AX50" i="130" s="1"/>
  <c r="BV32" i="128"/>
  <c r="BU32" i="128" s="1"/>
  <c r="AR50" i="128" s="1"/>
  <c r="BV16" i="128"/>
  <c r="BU16" i="128" s="1"/>
  <c r="T50" i="128" s="1"/>
  <c r="BV8" i="128"/>
  <c r="BU8" i="128" s="1"/>
  <c r="H50" i="128" s="1"/>
  <c r="BV20" i="128"/>
  <c r="BU20" i="128" s="1"/>
  <c r="Z50" i="128" s="1"/>
  <c r="BV40" i="128"/>
  <c r="BU40" i="128" s="1"/>
  <c r="BD50" i="128" s="1"/>
  <c r="BV24" i="128"/>
  <c r="BU24" i="128" s="1"/>
  <c r="AF50" i="128" s="1"/>
  <c r="BV28" i="128"/>
  <c r="BU28" i="128" s="1"/>
  <c r="AL50" i="128" s="1"/>
  <c r="BV16" i="136"/>
  <c r="BU16" i="136" s="1"/>
  <c r="T50" i="136" s="1"/>
  <c r="BV32" i="136"/>
  <c r="BU32" i="136" s="1"/>
  <c r="AR50" i="136" s="1"/>
  <c r="BV40" i="136"/>
  <c r="BU40" i="136" s="1"/>
  <c r="BD50" i="136" s="1"/>
  <c r="BV8" i="136"/>
  <c r="BU8" i="136" s="1"/>
  <c r="H50" i="136" s="1"/>
  <c r="BV28" i="136"/>
  <c r="BU28" i="136" s="1"/>
  <c r="AL50" i="136" s="1"/>
  <c r="BV12" i="136"/>
  <c r="BU12" i="136" s="1"/>
  <c r="N50" i="136" s="1"/>
  <c r="BV4" i="136"/>
  <c r="BU4" i="136" s="1"/>
  <c r="B50" i="136" s="1"/>
  <c r="BV20" i="136"/>
  <c r="BU20" i="136" s="1"/>
  <c r="Z50" i="136" s="1"/>
  <c r="BV24" i="136"/>
  <c r="BU24" i="136" s="1"/>
  <c r="AF50" i="136" s="1"/>
  <c r="BV36" i="136"/>
  <c r="BU36" i="136" s="1"/>
  <c r="AX50" i="136" s="1"/>
  <c r="BV8" i="135"/>
  <c r="BU8" i="135" s="1"/>
  <c r="H50" i="135" s="1"/>
  <c r="BV36" i="135"/>
  <c r="BU36" i="135" s="1"/>
  <c r="AX50" i="135" s="1"/>
  <c r="BV40" i="135"/>
  <c r="BU40" i="135" s="1"/>
  <c r="BD50" i="135" s="1"/>
  <c r="BV20" i="135"/>
  <c r="BU20" i="135" s="1"/>
  <c r="Z50" i="135" s="1"/>
  <c r="BV28" i="135"/>
  <c r="BU28" i="135" s="1"/>
  <c r="AL50" i="135" s="1"/>
  <c r="BV32" i="135"/>
  <c r="BU32" i="135" s="1"/>
  <c r="AR50" i="135" s="1"/>
  <c r="BV4" i="135"/>
  <c r="BU4" i="135" s="1"/>
  <c r="B50" i="135" s="1"/>
  <c r="BV24" i="135"/>
  <c r="BU24" i="135" s="1"/>
  <c r="AF50" i="135" s="1"/>
  <c r="BV16" i="135"/>
  <c r="BU16" i="135" s="1"/>
  <c r="T50" i="135" s="1"/>
  <c r="BV12" i="135"/>
  <c r="BU12" i="135" s="1"/>
  <c r="N50" i="135" s="1"/>
  <c r="BV8" i="131"/>
  <c r="BU8" i="131" s="1"/>
  <c r="H50" i="131" s="1"/>
  <c r="BV20" i="131"/>
  <c r="BU20" i="131" s="1"/>
  <c r="Z50" i="131" s="1"/>
  <c r="BV24" i="131"/>
  <c r="BU24" i="131" s="1"/>
  <c r="AF50" i="131" s="1"/>
  <c r="BV12" i="131"/>
  <c r="BU12" i="131" s="1"/>
  <c r="N50" i="131" s="1"/>
  <c r="BV16" i="131"/>
  <c r="BU16" i="131" s="1"/>
  <c r="T50" i="131" s="1"/>
  <c r="BV32" i="131"/>
  <c r="BU32" i="131" s="1"/>
  <c r="AR50" i="131" s="1"/>
  <c r="BV36" i="131"/>
  <c r="BU36" i="131" s="1"/>
  <c r="AX50" i="131" s="1"/>
  <c r="BV28" i="131"/>
  <c r="BU28" i="131" s="1"/>
  <c r="AL50" i="131" s="1"/>
  <c r="BV40" i="131"/>
  <c r="BU40" i="131" s="1"/>
  <c r="BD50" i="131" s="1"/>
  <c r="BV4" i="131"/>
  <c r="BU4" i="131" s="1"/>
  <c r="B50" i="131" s="1"/>
  <c r="BV8" i="129"/>
  <c r="BU8" i="129" s="1"/>
  <c r="H50" i="129" s="1"/>
  <c r="BV20" i="129"/>
  <c r="BU20" i="129" s="1"/>
  <c r="Z50" i="129" s="1"/>
  <c r="BV24" i="129"/>
  <c r="BU24" i="129" s="1"/>
  <c r="AF50" i="129" s="1"/>
  <c r="BV28" i="129"/>
  <c r="BU28" i="129" s="1"/>
  <c r="AL50" i="129" s="1"/>
  <c r="BV32" i="129"/>
  <c r="BU32" i="129" s="1"/>
  <c r="AR50" i="129" s="1"/>
  <c r="BV40" i="129"/>
  <c r="BU40" i="129" s="1"/>
  <c r="BD50" i="129" s="1"/>
  <c r="BV4" i="129"/>
  <c r="BU4" i="129" s="1"/>
  <c r="B50" i="129" s="1"/>
  <c r="BV36" i="129"/>
  <c r="BU36" i="129" s="1"/>
  <c r="AX50" i="129" s="1"/>
  <c r="BV12" i="129"/>
  <c r="BU12" i="129" s="1"/>
  <c r="N50" i="129" s="1"/>
  <c r="BV16" i="129"/>
  <c r="BU16" i="129" s="1"/>
  <c r="T50" i="129" s="1"/>
  <c r="BV8" i="126"/>
  <c r="BU8" i="126" s="1"/>
  <c r="H50" i="126" s="1"/>
  <c r="BV28" i="126"/>
  <c r="BU28" i="126" s="1"/>
  <c r="AL50" i="126" s="1"/>
  <c r="BV4" i="126"/>
  <c r="BU4" i="126" s="1"/>
  <c r="B50" i="126" s="1"/>
  <c r="BV12" i="126"/>
  <c r="BU12" i="126" s="1"/>
  <c r="N50" i="126" s="1"/>
  <c r="BV20" i="126"/>
  <c r="BU20" i="126" s="1"/>
  <c r="Z50" i="126" s="1"/>
  <c r="BV32" i="126"/>
  <c r="BU32" i="126" s="1"/>
  <c r="AR50" i="126" s="1"/>
  <c r="BV24" i="126"/>
  <c r="BU24" i="126" s="1"/>
  <c r="AF50" i="126" s="1"/>
  <c r="BV36" i="126"/>
  <c r="BU36" i="126" s="1"/>
  <c r="AX50" i="126" s="1"/>
  <c r="BV16" i="126"/>
  <c r="BU16" i="126" s="1"/>
  <c r="T50" i="126" s="1"/>
  <c r="BV40" i="126"/>
  <c r="BU40" i="126" s="1"/>
  <c r="BD50" i="126" s="1"/>
</calcChain>
</file>

<file path=xl/sharedStrings.xml><?xml version="1.0" encoding="utf-8"?>
<sst xmlns="http://schemas.openxmlformats.org/spreadsheetml/2006/main" count="4186" uniqueCount="104">
  <si>
    <t>集計表</t>
    <rPh sb="0" eb="2">
      <t>シュウケイ</t>
    </rPh>
    <rPh sb="2" eb="3">
      <t>ヒョウ</t>
    </rPh>
    <phoneticPr fontId="3"/>
  </si>
  <si>
    <t>第1コート</t>
    <rPh sb="0" eb="1">
      <t>ダイ</t>
    </rPh>
    <phoneticPr fontId="3"/>
  </si>
  <si>
    <t>（青色の未入力のこと）</t>
    <rPh sb="1" eb="3">
      <t>アオイロ</t>
    </rPh>
    <rPh sb="4" eb="7">
      <t>ミニュウリョク</t>
    </rPh>
    <phoneticPr fontId="3"/>
  </si>
  <si>
    <t>地区</t>
    <rPh sb="0" eb="2">
      <t>チク</t>
    </rPh>
    <phoneticPr fontId="3"/>
  </si>
  <si>
    <t>勝敗</t>
    <rPh sb="0" eb="2">
      <t>ショウハイ</t>
    </rPh>
    <phoneticPr fontId="3"/>
  </si>
  <si>
    <t>得セット数</t>
    <rPh sb="0" eb="1">
      <t>トク</t>
    </rPh>
    <phoneticPr fontId="3"/>
  </si>
  <si>
    <t>損セット数</t>
    <rPh sb="0" eb="1">
      <t>ソン</t>
    </rPh>
    <rPh sb="4" eb="5">
      <t>スウ</t>
    </rPh>
    <phoneticPr fontId="3"/>
  </si>
  <si>
    <t>セット率</t>
    <rPh sb="3" eb="4">
      <t>リツ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</si>
  <si>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</si>
  <si>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</si>
  <si>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ポイント率</t>
    <rPh sb="4" eb="5">
      <t>リツ</t>
    </rPh>
    <phoneticPr fontId="3"/>
  </si>
  <si>
    <t>順位</t>
    <rPh sb="0" eb="2">
      <t>ジュンイ</t>
    </rPh>
    <phoneticPr fontId="3"/>
  </si>
  <si>
    <t>チーム名</t>
    <rPh sb="3" eb="4">
      <t>ナ</t>
    </rPh>
    <phoneticPr fontId="3"/>
  </si>
  <si>
    <t>-</t>
    <phoneticPr fontId="3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</si>
  <si>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</si>
  <si>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</si>
  <si>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</si>
  <si>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</si>
  <si>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</si>
  <si>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</si>
  <si>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</si>
  <si>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</si>
  <si>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</si>
  <si>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</si>
  <si>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</si>
  <si>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3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</si>
  <si>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</si>
  <si>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</si>
  <si>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</si>
  <si>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</si>
  <si>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第3コート</t>
    <rPh sb="0" eb="1">
      <t>ダイ</t>
    </rPh>
    <phoneticPr fontId="3"/>
  </si>
  <si>
    <t>第5コート</t>
    <rPh sb="0" eb="1">
      <t>ダイ</t>
    </rPh>
    <phoneticPr fontId="3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</si>
  <si>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</si>
  <si>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</si>
  <si>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</si>
  <si>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3"/>
  </si>
  <si>
    <t>木曽川</t>
    <rPh sb="0" eb="3">
      <t>キソガワ</t>
    </rPh>
    <phoneticPr fontId="1"/>
  </si>
  <si>
    <t>レデースフリーの部</t>
    <rPh sb="8" eb="9">
      <t>ブ</t>
    </rPh>
    <phoneticPr fontId="1"/>
  </si>
  <si>
    <t>第4コート</t>
    <rPh sb="0" eb="1">
      <t>ダイ</t>
    </rPh>
    <phoneticPr fontId="3"/>
  </si>
  <si>
    <t>弥冨ドリーム</t>
    <rPh sb="0" eb="2">
      <t>ヤトミ</t>
    </rPh>
    <phoneticPr fontId="1"/>
  </si>
  <si>
    <t>ひまわり平和</t>
    <rPh sb="4" eb="6">
      <t>ヘイワ</t>
    </rPh>
    <phoneticPr fontId="1"/>
  </si>
  <si>
    <t>第10コート</t>
    <rPh sb="0" eb="1">
      <t>ダイ</t>
    </rPh>
    <phoneticPr fontId="3"/>
  </si>
  <si>
    <t>第8コート</t>
    <rPh sb="0" eb="1">
      <t>ダイ</t>
    </rPh>
    <phoneticPr fontId="3"/>
  </si>
  <si>
    <t>甚目寺</t>
    <rPh sb="0" eb="3">
      <t>ジモクジ</t>
    </rPh>
    <phoneticPr fontId="1"/>
  </si>
  <si>
    <t>甚目寺体育館</t>
    <rPh sb="0" eb="3">
      <t>ジモクジ</t>
    </rPh>
    <rPh sb="3" eb="6">
      <t>タイイクカン</t>
    </rPh>
    <phoneticPr fontId="1"/>
  </si>
  <si>
    <t>甚目寺体育館</t>
    <rPh sb="0" eb="6">
      <t>ジモクジタイイクカン</t>
    </rPh>
    <phoneticPr fontId="1"/>
  </si>
  <si>
    <t>レデースフリー</t>
    <phoneticPr fontId="1"/>
  </si>
  <si>
    <t>第6コート</t>
    <rPh sb="0" eb="1">
      <t>ダイ</t>
    </rPh>
    <phoneticPr fontId="3"/>
  </si>
  <si>
    <t>第7コート</t>
    <rPh sb="0" eb="1">
      <t>ダイ</t>
    </rPh>
    <phoneticPr fontId="3"/>
  </si>
  <si>
    <t>レデース50歳以上の部</t>
    <rPh sb="6" eb="9">
      <t>サイイジョウ</t>
    </rPh>
    <rPh sb="10" eb="11">
      <t>ブ</t>
    </rPh>
    <phoneticPr fontId="1"/>
  </si>
  <si>
    <t>メンズの部</t>
    <rPh sb="4" eb="5">
      <t>ブ</t>
    </rPh>
    <phoneticPr fontId="1"/>
  </si>
  <si>
    <t>レッドビッキーズ</t>
    <phoneticPr fontId="1"/>
  </si>
  <si>
    <t>Bombero</t>
    <phoneticPr fontId="1"/>
  </si>
  <si>
    <t>ブラボー</t>
    <phoneticPr fontId="1"/>
  </si>
  <si>
    <t>ピノキオ</t>
    <phoneticPr fontId="1"/>
  </si>
  <si>
    <t>稲沢手ワーズ</t>
    <rPh sb="0" eb="3">
      <t>イナザワシュ</t>
    </rPh>
    <phoneticPr fontId="1"/>
  </si>
  <si>
    <t>にこにこ</t>
    <phoneticPr fontId="1"/>
  </si>
  <si>
    <t>ウェーブ</t>
    <phoneticPr fontId="1"/>
  </si>
  <si>
    <t>ビギナーズ</t>
    <phoneticPr fontId="1"/>
  </si>
  <si>
    <t>ユーアイクラブ</t>
    <phoneticPr fontId="1"/>
  </si>
  <si>
    <t>スポーツクラブＺ</t>
    <phoneticPr fontId="1"/>
  </si>
  <si>
    <t>SUPER COMBI</t>
    <phoneticPr fontId="1"/>
  </si>
  <si>
    <t>エンジェルス</t>
    <phoneticPr fontId="1"/>
  </si>
  <si>
    <t>SV岩倉</t>
    <rPh sb="2" eb="4">
      <t>イワクラ</t>
    </rPh>
    <phoneticPr fontId="1"/>
  </si>
  <si>
    <t>華成★桜★</t>
    <rPh sb="0" eb="1">
      <t>ハナ</t>
    </rPh>
    <rPh sb="1" eb="2">
      <t>ナリ</t>
    </rPh>
    <rPh sb="2" eb="5">
      <t>ホシサクラホシ</t>
    </rPh>
    <phoneticPr fontId="1"/>
  </si>
  <si>
    <t>KISOGAWA</t>
    <phoneticPr fontId="1"/>
  </si>
  <si>
    <t>光ヶ丘P&amp;M</t>
    <rPh sb="0" eb="3">
      <t>ヒカリガオカ</t>
    </rPh>
    <phoneticPr fontId="1"/>
  </si>
  <si>
    <t>TEAM　MOＭ</t>
    <phoneticPr fontId="1"/>
  </si>
  <si>
    <t>フラッパーズ</t>
    <phoneticPr fontId="1"/>
  </si>
  <si>
    <t>大塚ＳＶＣ</t>
    <phoneticPr fontId="1"/>
  </si>
  <si>
    <t>ｓｅｓａｍｅ</t>
    <phoneticPr fontId="1"/>
  </si>
  <si>
    <t>さくらんぼ</t>
    <phoneticPr fontId="1"/>
  </si>
  <si>
    <t>Cheers!</t>
    <phoneticPr fontId="1"/>
  </si>
  <si>
    <t>Noa</t>
    <phoneticPr fontId="1"/>
  </si>
  <si>
    <t>ペガサスＬ</t>
    <phoneticPr fontId="1"/>
  </si>
  <si>
    <t>エンドレス</t>
    <phoneticPr fontId="1"/>
  </si>
  <si>
    <t>PISTE絆</t>
    <rPh sb="5" eb="6">
      <t>キズナ</t>
    </rPh>
    <phoneticPr fontId="1"/>
  </si>
  <si>
    <t>ワルキューレ</t>
    <phoneticPr fontId="1"/>
  </si>
  <si>
    <t>teamSMILEY「venus」</t>
    <phoneticPr fontId="1"/>
  </si>
  <si>
    <t>ウッドワン</t>
    <phoneticPr fontId="1"/>
  </si>
  <si>
    <t>ハッピー</t>
    <phoneticPr fontId="1"/>
  </si>
  <si>
    <t>スマイルおーはるレディース</t>
    <phoneticPr fontId="1"/>
  </si>
  <si>
    <t>team SMILEYちょいわるママ</t>
    <phoneticPr fontId="1"/>
  </si>
  <si>
    <t>ベジタブル</t>
    <phoneticPr fontId="1"/>
  </si>
  <si>
    <t>PooH</t>
    <phoneticPr fontId="1"/>
  </si>
  <si>
    <t>ミックス</t>
    <phoneticPr fontId="1"/>
  </si>
  <si>
    <t>レッドビッキーズ</t>
    <phoneticPr fontId="1"/>
  </si>
  <si>
    <t>木曽川A</t>
    <rPh sb="0" eb="3">
      <t>キソガワ</t>
    </rPh>
    <phoneticPr fontId="1"/>
  </si>
  <si>
    <t>PISTE</t>
    <phoneticPr fontId="1"/>
  </si>
  <si>
    <t>Bom beroA</t>
    <phoneticPr fontId="1"/>
  </si>
  <si>
    <t>Bom beroＢ</t>
    <phoneticPr fontId="1"/>
  </si>
  <si>
    <t>華成Black</t>
    <phoneticPr fontId="1"/>
  </si>
  <si>
    <t>エンジェルス</t>
    <phoneticPr fontId="1"/>
  </si>
  <si>
    <t>スポーツクラブＺ</t>
    <phoneticPr fontId="1"/>
  </si>
  <si>
    <t>Bom　bero大</t>
    <rPh sb="8" eb="9">
      <t>ダイ</t>
    </rPh>
    <phoneticPr fontId="1"/>
  </si>
  <si>
    <t>SHIRAKI</t>
    <phoneticPr fontId="1"/>
  </si>
  <si>
    <t>ペガサス</t>
    <phoneticPr fontId="1"/>
  </si>
  <si>
    <t>甚目寺Ｂ</t>
    <rPh sb="0" eb="3">
      <t>ジモクジ</t>
    </rPh>
    <phoneticPr fontId="1"/>
  </si>
  <si>
    <t>大志え～</t>
    <rPh sb="0" eb="2">
      <t>タイシ</t>
    </rPh>
    <phoneticPr fontId="1"/>
  </si>
  <si>
    <t>team SMILEY「ｍｅｎ’ｓ」</t>
    <phoneticPr fontId="1"/>
  </si>
  <si>
    <t>ベストマッチ</t>
    <phoneticPr fontId="1"/>
  </si>
  <si>
    <t>スマイルおーはるメンズ</t>
    <phoneticPr fontId="1"/>
  </si>
  <si>
    <t>大志くまもんず</t>
    <rPh sb="0" eb="2">
      <t>タイシ</t>
    </rPh>
    <phoneticPr fontId="1"/>
  </si>
  <si>
    <t>team SMILEYちょいわるオヤジ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</si>
</sst>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73">
    <xf numFmtId="0" fontId="0" fillId="0" borderId="0" xfId="0"/>
    <xf numFmtId="0" fontId="0" fillId="0" borderId="0" xfId="0" applyFont="1"/>
    <xf numFmtId="0" fontId="0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0" fillId="0" borderId="35" xfId="0" applyFont="1" applyBorder="1"/>
    <xf numFmtId="0" fontId="6" fillId="0" borderId="64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53" xfId="0" applyFont="1" applyBorder="1"/>
    <xf numFmtId="0" fontId="0" fillId="0" borderId="49" xfId="0" applyFont="1" applyBorder="1"/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6" borderId="7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0" xfId="0" applyFont="1" applyFill="1"/>
    <xf numFmtId="176" fontId="0" fillId="0" borderId="0" xfId="0" applyNumberFormat="1" applyFont="1"/>
    <xf numFmtId="0" fontId="4" fillId="0" borderId="76" xfId="0" applyFont="1" applyBorder="1" applyAlignment="1">
      <alignment vertical="center" wrapText="1"/>
    </xf>
    <xf numFmtId="0" fontId="4" fillId="0" borderId="79" xfId="0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 applyFont="1"/>
    <xf numFmtId="0" fontId="0" fillId="0" borderId="52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1" fillId="0" borderId="0" xfId="0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vertical="center"/>
    </xf>
    <xf numFmtId="0" fontId="6" fillId="7" borderId="30" xfId="0" applyFont="1" applyFill="1" applyBorder="1" applyAlignment="1">
      <alignment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vertical="center"/>
    </xf>
    <xf numFmtId="0" fontId="6" fillId="6" borderId="23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77" xfId="0" applyFont="1" applyBorder="1" applyAlignment="1">
      <alignment vertical="center" wrapText="1"/>
    </xf>
    <xf numFmtId="176" fontId="6" fillId="0" borderId="48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75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7" fillId="5" borderId="68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0" fillId="6" borderId="91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left" vertical="top" wrapText="1"/>
    </xf>
    <xf numFmtId="0" fontId="12" fillId="6" borderId="32" xfId="0" applyFont="1" applyFill="1" applyBorder="1" applyAlignment="1">
      <alignment horizontal="left" vertical="top" wrapText="1"/>
    </xf>
    <xf numFmtId="0" fontId="12" fillId="6" borderId="38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 wrapText="1"/>
    </xf>
    <xf numFmtId="0" fontId="0" fillId="6" borderId="52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6" fillId="9" borderId="31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left"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12" fillId="8" borderId="38" xfId="0" applyFont="1" applyFill="1" applyBorder="1" applyAlignment="1">
      <alignment horizontal="left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6" xfId="0" applyNumberFormat="1" applyFont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vertical="top" wrapText="1"/>
    </xf>
    <xf numFmtId="0" fontId="6" fillId="9" borderId="23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33CC"/>
      <color rgb="FFD8185D"/>
      <color rgb="FFC62AB3"/>
      <color rgb="FFE8F945"/>
      <color rgb="FF66FF33"/>
      <color rgb="FFCCFFFF"/>
      <color rgb="FFFFFF99"/>
      <color rgb="FFFDE9D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CA111"/>
  <sheetViews>
    <sheetView tabSelected="1" workbookViewId="0">
      <selection activeCell="BT12" sqref="BT12:BT15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9" s="123" customFormat="1" ht="26.25" customHeight="1" thickBot="1">
      <c r="A1" s="118" t="s">
        <v>0</v>
      </c>
      <c r="B1" s="118"/>
      <c r="C1" s="118"/>
      <c r="D1" s="124" t="s">
        <v>1</v>
      </c>
      <c r="E1" s="120"/>
      <c r="F1" s="120"/>
      <c r="G1" s="121"/>
      <c r="H1" s="122"/>
      <c r="I1" s="120"/>
      <c r="J1" s="120"/>
      <c r="K1" s="120"/>
      <c r="L1" s="122" t="s">
        <v>37</v>
      </c>
      <c r="M1" s="120"/>
      <c r="N1" s="120"/>
      <c r="O1" s="120"/>
      <c r="P1" s="120"/>
      <c r="Q1" s="120"/>
      <c r="R1" s="120"/>
      <c r="S1" s="120"/>
      <c r="T1" s="120"/>
      <c r="U1" s="120"/>
      <c r="V1" s="120" t="s">
        <v>44</v>
      </c>
      <c r="W1" s="120"/>
      <c r="X1" s="120"/>
      <c r="Y1" s="120"/>
      <c r="Z1" s="120"/>
      <c r="AA1" s="120"/>
      <c r="AB1" s="120"/>
      <c r="AC1" s="120"/>
      <c r="AD1" s="120"/>
      <c r="AE1" s="120"/>
      <c r="AF1" s="120" t="s">
        <v>2</v>
      </c>
      <c r="AG1" s="120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0"/>
      <c r="BK1" s="120"/>
      <c r="BL1" s="120"/>
      <c r="BM1" s="120"/>
      <c r="BN1" s="121"/>
      <c r="BO1" s="121"/>
      <c r="BP1" s="121"/>
      <c r="BQ1" s="120"/>
      <c r="BR1" s="120"/>
      <c r="BS1" s="120"/>
      <c r="BT1" s="120"/>
      <c r="BU1" s="120"/>
    </row>
    <row r="2" spans="1:79" ht="15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9" s="85" customFormat="1" ht="30.75" customHeight="1" thickBot="1">
      <c r="A3" s="4" t="s">
        <v>12</v>
      </c>
      <c r="B3" s="239" t="s">
        <v>64</v>
      </c>
      <c r="C3" s="240"/>
      <c r="D3" s="240"/>
      <c r="E3" s="240"/>
      <c r="F3" s="240"/>
      <c r="G3" s="241"/>
      <c r="H3" s="239" t="s">
        <v>65</v>
      </c>
      <c r="I3" s="240"/>
      <c r="J3" s="240"/>
      <c r="K3" s="240"/>
      <c r="L3" s="240"/>
      <c r="M3" s="241"/>
      <c r="N3" s="239" t="s">
        <v>66</v>
      </c>
      <c r="O3" s="240"/>
      <c r="P3" s="240"/>
      <c r="Q3" s="240"/>
      <c r="R3" s="240"/>
      <c r="S3" s="241"/>
      <c r="T3" s="239" t="s">
        <v>51</v>
      </c>
      <c r="U3" s="240"/>
      <c r="V3" s="240"/>
      <c r="W3" s="240"/>
      <c r="X3" s="240"/>
      <c r="Y3" s="241"/>
      <c r="Z3" s="239" t="s">
        <v>52</v>
      </c>
      <c r="AA3" s="240"/>
      <c r="AB3" s="240"/>
      <c r="AC3" s="240"/>
      <c r="AD3" s="240"/>
      <c r="AE3" s="241"/>
      <c r="AF3" s="239"/>
      <c r="AG3" s="240"/>
      <c r="AH3" s="240"/>
      <c r="AI3" s="240"/>
      <c r="AJ3" s="240"/>
      <c r="AK3" s="241"/>
      <c r="AL3" s="239"/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1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9" ht="18" customHeight="1">
      <c r="A4" s="5">
        <f>$B$2</f>
        <v>0</v>
      </c>
      <c r="B4" s="193"/>
      <c r="C4" s="194"/>
      <c r="D4" s="194"/>
      <c r="E4" s="194"/>
      <c r="F4" s="194"/>
      <c r="G4" s="195"/>
      <c r="H4" s="267" t="s">
        <v>21</v>
      </c>
      <c r="I4" s="96">
        <f>IF(J5="","",SUM(I5:I7))</f>
        <v>2</v>
      </c>
      <c r="J4" s="97"/>
      <c r="K4" s="98" t="s">
        <v>13</v>
      </c>
      <c r="L4" s="96">
        <f>IF(L5="","",SUM(M5:M7))</f>
        <v>1</v>
      </c>
      <c r="M4" s="97"/>
      <c r="N4" s="209" t="s">
        <v>17</v>
      </c>
      <c r="O4" s="96">
        <f>IF(P5="","",SUM(O5:O7))</f>
        <v>1</v>
      </c>
      <c r="P4" s="109"/>
      <c r="Q4" s="99" t="s">
        <v>13</v>
      </c>
      <c r="R4" s="96">
        <f>IF(R5="","",SUM(S5:S7))</f>
        <v>2</v>
      </c>
      <c r="S4" s="97"/>
      <c r="T4" s="184" t="s">
        <v>15</v>
      </c>
      <c r="U4" s="96">
        <f>IF(V5="","",SUM(U5:U7))</f>
        <v>1</v>
      </c>
      <c r="V4" s="97"/>
      <c r="W4" s="11" t="s">
        <v>13</v>
      </c>
      <c r="X4" s="9">
        <f>IF(X5="","",SUM(Y5:Y7))</f>
        <v>2</v>
      </c>
      <c r="Y4" s="10"/>
      <c r="Z4" s="209" t="s">
        <v>24</v>
      </c>
      <c r="AA4" s="96">
        <f>IF(AB5="","",SUM(AA5:AA7))</f>
        <v>1</v>
      </c>
      <c r="AB4" s="97"/>
      <c r="AC4" s="98" t="s">
        <v>13</v>
      </c>
      <c r="AD4" s="96">
        <f>IF(AD5="","",SUM(AE5:AE7))</f>
        <v>2</v>
      </c>
      <c r="AE4" s="97"/>
      <c r="AF4" s="134"/>
      <c r="AG4" s="45" t="str">
        <f>IF(AH5="","",SUM(AG5:AG7))</f>
        <v/>
      </c>
      <c r="AH4" s="107"/>
      <c r="AI4" s="108" t="s">
        <v>13</v>
      </c>
      <c r="AJ4" s="45" t="str">
        <f>IF(AJ5="","",SUM(AK5:AK7))</f>
        <v/>
      </c>
      <c r="AK4" s="107"/>
      <c r="AL4" s="167"/>
      <c r="AM4" s="91" t="str">
        <f>IF(AN5="","",SUM(AM5:AM7))</f>
        <v/>
      </c>
      <c r="AN4" s="92"/>
      <c r="AO4" s="39" t="s">
        <v>13</v>
      </c>
      <c r="AP4" s="91" t="str">
        <f>IF(AP5="","",SUM(AQ5:AQ7))</f>
        <v/>
      </c>
      <c r="AQ4" s="92"/>
      <c r="AR4" s="184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1</v>
      </c>
      <c r="BK4" s="158" t="s">
        <v>14</v>
      </c>
      <c r="BL4" s="158">
        <f>SUMPRODUCT((L4=2)+(R4=2)+(X4=2)+(AD4=2)+(AJ4=2)+(AP4=2)+(AV4=2)+(BB4=2)+(BH4=2))</f>
        <v>3</v>
      </c>
      <c r="BM4" s="160">
        <f>SUM(BJ4*2)+BL4</f>
        <v>5</v>
      </c>
      <c r="BN4" s="180">
        <f>SUM(I4,O4,U4,AA4,AG4,AM4,AS4,AY4,BE4)</f>
        <v>5</v>
      </c>
      <c r="BO4" s="170" t="s">
        <v>14</v>
      </c>
      <c r="BP4" s="170">
        <f>SUM(F4,L4,R4,X4,AD4,AJ4,AP4,AV4,BB4,BH4)</f>
        <v>7</v>
      </c>
      <c r="BQ4" s="226">
        <f>SUM(BN4/BP4)</f>
        <v>0.7142857142857143</v>
      </c>
      <c r="BR4" s="170">
        <f>SUM(J5,J6,J7,P5,P6,P7,V5,V6,V7,AB5,AB6,AB7,AH5,AH6,AH7,AN5,AN6,AN7,AT5,AT6,AT7,AZ5,AZ6,AZ7,BF5,BF6,BF7,D5,D6,D7)</f>
        <v>158</v>
      </c>
      <c r="BS4" s="170">
        <f>SUM(F5,F6,F7,L5,L6,L7,R5,R6,R7,X5,X6,X7,AD5,AD6,AD7,AJ5,AJ6,AJ7,AP5,AP6,AP7,AV5,AV6,AV7,BB5,BB6,BB7,BH5,BH6,BH7)</f>
        <v>160</v>
      </c>
      <c r="BT4" s="148">
        <f>SUM(BR4/BS4)</f>
        <v>0.98750000000000004</v>
      </c>
      <c r="BU4" s="151">
        <f>$BV4</f>
        <v>3</v>
      </c>
      <c r="BV4" s="1">
        <f>RANK(BY4,BY$4:BY$43)</f>
        <v>3</v>
      </c>
      <c r="BW4" s="1">
        <f>IF(BN4=0,0,IF(BP4=0,9,BQ4))</f>
        <v>0.7142857142857143</v>
      </c>
      <c r="BX4" s="1">
        <f>IF(BR4=0,0,BT4)</f>
        <v>0.98750000000000004</v>
      </c>
      <c r="BY4" s="1">
        <f>BJ4+0.01*BW4+0.00001*BX4</f>
        <v>1.0071527321428571</v>
      </c>
      <c r="CA4" s="85"/>
    </row>
    <row r="5" spans="1:79" ht="18" customHeight="1">
      <c r="A5" s="189" t="str">
        <f>$B$3</f>
        <v>華成★桜★</v>
      </c>
      <c r="B5" s="196"/>
      <c r="C5" s="197"/>
      <c r="D5" s="197"/>
      <c r="E5" s="197"/>
      <c r="F5" s="197"/>
      <c r="G5" s="198"/>
      <c r="H5" s="268"/>
      <c r="I5" s="95">
        <f>IF(J5="","",IF(J5&gt;L5,1,0))</f>
        <v>1</v>
      </c>
      <c r="J5" s="103">
        <v>15</v>
      </c>
      <c r="K5" s="95" t="s">
        <v>13</v>
      </c>
      <c r="L5" s="100">
        <v>11</v>
      </c>
      <c r="M5" s="95">
        <f>IF(L5="","",IF(L5&gt;J5,1,0))</f>
        <v>0</v>
      </c>
      <c r="N5" s="210"/>
      <c r="O5" s="95">
        <f>IF(P5="","",IF(P5&gt;R5,1,0))</f>
        <v>0</v>
      </c>
      <c r="P5" s="103">
        <v>12</v>
      </c>
      <c r="Q5" s="95" t="s">
        <v>13</v>
      </c>
      <c r="R5" s="100">
        <v>15</v>
      </c>
      <c r="S5" s="95">
        <f>IF(R5="","",IF(R5&gt;P5,1,0))</f>
        <v>1</v>
      </c>
      <c r="T5" s="185"/>
      <c r="U5" s="14">
        <f>IF(V5="","",IF(V5&gt;X5,1,0))</f>
        <v>1</v>
      </c>
      <c r="V5" s="15">
        <v>15</v>
      </c>
      <c r="W5" s="14" t="s">
        <v>13</v>
      </c>
      <c r="X5" s="16">
        <v>5</v>
      </c>
      <c r="Y5" s="14">
        <f>IF(X5="","",IF(X5&gt;V5,1,0))</f>
        <v>0</v>
      </c>
      <c r="Z5" s="210"/>
      <c r="AA5" s="95">
        <f>IF(AB5="","",IF(AB5&gt;AD5,1,0))</f>
        <v>0</v>
      </c>
      <c r="AB5" s="103">
        <v>13</v>
      </c>
      <c r="AC5" s="95" t="s">
        <v>13</v>
      </c>
      <c r="AD5" s="100">
        <v>15</v>
      </c>
      <c r="AE5" s="95">
        <f>IF(AD5="","",IF(AD5&gt;AB5,1,0))</f>
        <v>1</v>
      </c>
      <c r="AF5" s="135"/>
      <c r="AG5" s="49" t="str">
        <f>IF(AH5="","",IF(AH5&gt;AJ5,1,0))</f>
        <v/>
      </c>
      <c r="AH5" s="108"/>
      <c r="AI5" s="49" t="s">
        <v>13</v>
      </c>
      <c r="AJ5" s="57"/>
      <c r="AK5" s="49" t="str">
        <f>IF(AJ5="","",IF(AJ5&gt;AH5,1,0))</f>
        <v/>
      </c>
      <c r="AL5" s="168"/>
      <c r="AM5" s="32" t="str">
        <f>IF(AN5="","",IF(AN5&gt;AP5,1,0))</f>
        <v/>
      </c>
      <c r="AN5" s="39"/>
      <c r="AO5" s="32" t="s">
        <v>13</v>
      </c>
      <c r="AP5" s="65"/>
      <c r="AQ5" s="32" t="str">
        <f>IF(AP5="","",IF(AP5&gt;AN5,1,0))</f>
        <v/>
      </c>
      <c r="AR5" s="185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9" ht="18" customHeight="1">
      <c r="A6" s="189"/>
      <c r="B6" s="196"/>
      <c r="C6" s="197"/>
      <c r="D6" s="197"/>
      <c r="E6" s="197"/>
      <c r="F6" s="197"/>
      <c r="G6" s="198"/>
      <c r="H6" s="268"/>
      <c r="I6" s="95">
        <f>IF(J6="","",IF(J6&gt;L6,1,0))</f>
        <v>0</v>
      </c>
      <c r="J6" s="104">
        <v>8</v>
      </c>
      <c r="K6" s="95" t="s">
        <v>13</v>
      </c>
      <c r="L6" s="101">
        <v>15</v>
      </c>
      <c r="M6" s="95">
        <f>IF(L6="","",IF(L6&gt;J6,1,0))</f>
        <v>1</v>
      </c>
      <c r="N6" s="210"/>
      <c r="O6" s="95">
        <f>IF(P6="","",IF(P6&gt;R6,1,0))</f>
        <v>1</v>
      </c>
      <c r="P6" s="104">
        <v>16</v>
      </c>
      <c r="Q6" s="95" t="s">
        <v>13</v>
      </c>
      <c r="R6" s="101">
        <v>14</v>
      </c>
      <c r="S6" s="95">
        <f>IF(R6="","",IF(R6&gt;P6,1,0))</f>
        <v>0</v>
      </c>
      <c r="T6" s="185"/>
      <c r="U6" s="14">
        <f>IF(V6="","",IF(V6&gt;X6,1,0))</f>
        <v>0</v>
      </c>
      <c r="V6" s="17">
        <v>10</v>
      </c>
      <c r="W6" s="14" t="s">
        <v>13</v>
      </c>
      <c r="X6" s="18">
        <v>15</v>
      </c>
      <c r="Y6" s="14">
        <f>IF(X6="","",IF(X6&gt;V6,1,0))</f>
        <v>1</v>
      </c>
      <c r="Z6" s="210"/>
      <c r="AA6" s="95">
        <f>IF(AB6="","",IF(AB6&gt;AD6,1,0))</f>
        <v>1</v>
      </c>
      <c r="AB6" s="104">
        <v>15</v>
      </c>
      <c r="AC6" s="95" t="s">
        <v>13</v>
      </c>
      <c r="AD6" s="101">
        <v>11</v>
      </c>
      <c r="AE6" s="95">
        <f>IF(AD6="","",IF(AD6&gt;AB6,1,0))</f>
        <v>0</v>
      </c>
      <c r="AF6" s="135"/>
      <c r="AG6" s="49" t="str">
        <f>IF(AH6="","",IF(AH6&gt;AJ6,1,0))</f>
        <v/>
      </c>
      <c r="AH6" s="49"/>
      <c r="AI6" s="49" t="s">
        <v>13</v>
      </c>
      <c r="AJ6" s="60"/>
      <c r="AK6" s="49" t="str">
        <f>IF(AJ6="","",IF(AJ6&gt;AH6,1,0))</f>
        <v/>
      </c>
      <c r="AL6" s="168"/>
      <c r="AM6" s="32" t="str">
        <f>IF(AN6="","",IF(AN6&gt;AP6,1,0))</f>
        <v/>
      </c>
      <c r="AN6" s="32"/>
      <c r="AO6" s="32" t="s">
        <v>13</v>
      </c>
      <c r="AP6" s="33"/>
      <c r="AQ6" s="32" t="str">
        <f>IF(AP6="","",IF(AP6&gt;AN6,1,0))</f>
        <v/>
      </c>
      <c r="AR6" s="185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9" ht="18" customHeight="1" thickBot="1">
      <c r="A7" s="190"/>
      <c r="B7" s="199"/>
      <c r="C7" s="200"/>
      <c r="D7" s="200"/>
      <c r="E7" s="200"/>
      <c r="F7" s="200"/>
      <c r="G7" s="201"/>
      <c r="H7" s="269"/>
      <c r="I7" s="95">
        <f>IF(J7="","",IF(J7&gt;L7,1,0))</f>
        <v>1</v>
      </c>
      <c r="J7" s="105">
        <v>16</v>
      </c>
      <c r="K7" s="106" t="s">
        <v>13</v>
      </c>
      <c r="L7" s="102">
        <v>14</v>
      </c>
      <c r="M7" s="95">
        <f>IF(L7="","",IF(L7&gt;J7,1,0))</f>
        <v>0</v>
      </c>
      <c r="N7" s="211"/>
      <c r="O7" s="95">
        <f>IF(P7="","",IF(P7&gt;R7,1,0))</f>
        <v>0</v>
      </c>
      <c r="P7" s="105">
        <v>13</v>
      </c>
      <c r="Q7" s="106" t="s">
        <v>13</v>
      </c>
      <c r="R7" s="102">
        <v>15</v>
      </c>
      <c r="S7" s="95">
        <f>IF(R7="","",IF(R7&gt;P7,1,0))</f>
        <v>1</v>
      </c>
      <c r="T7" s="186"/>
      <c r="U7" s="14">
        <f>IF(V7="","",IF(V7&gt;X7,1,0))</f>
        <v>0</v>
      </c>
      <c r="V7" s="23">
        <v>13</v>
      </c>
      <c r="W7" s="24" t="s">
        <v>13</v>
      </c>
      <c r="X7" s="25">
        <v>15</v>
      </c>
      <c r="Y7" s="14">
        <f>IF(X7="","",IF(X7&gt;V7,1,0))</f>
        <v>1</v>
      </c>
      <c r="Z7" s="211"/>
      <c r="AA7" s="95">
        <f>IF(AB7="","",IF(AB7&gt;AD7,1,0))</f>
        <v>0</v>
      </c>
      <c r="AB7" s="105">
        <v>12</v>
      </c>
      <c r="AC7" s="106" t="s">
        <v>13</v>
      </c>
      <c r="AD7" s="102">
        <v>15</v>
      </c>
      <c r="AE7" s="95">
        <f>IF(AD7="","",IF(AD7&gt;AB7,1,0))</f>
        <v>1</v>
      </c>
      <c r="AF7" s="136"/>
      <c r="AG7" s="49" t="str">
        <f>IF(AH7="","",IF(AH7&gt;AJ7,1,0))</f>
        <v/>
      </c>
      <c r="AH7" s="50"/>
      <c r="AI7" s="50" t="s">
        <v>13</v>
      </c>
      <c r="AJ7" s="61"/>
      <c r="AK7" s="49" t="str">
        <f>IF(AJ7="","",IF(AJ7&gt;AH7,1,0))</f>
        <v/>
      </c>
      <c r="AL7" s="183"/>
      <c r="AM7" s="32" t="str">
        <f>IF(AN7="","",IF(AN7&gt;AP7,1,0))</f>
        <v/>
      </c>
      <c r="AN7" s="36"/>
      <c r="AO7" s="36" t="s">
        <v>13</v>
      </c>
      <c r="AP7" s="44"/>
      <c r="AQ7" s="32" t="str">
        <f>IF(AP7="","",IF(AP7&gt;AN7,1,0))</f>
        <v/>
      </c>
      <c r="AR7" s="186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9" ht="18" customHeight="1">
      <c r="A8" s="26">
        <f>B2</f>
        <v>0</v>
      </c>
      <c r="B8" s="202" t="str">
        <f>H4</f>
        <v>⑩</v>
      </c>
      <c r="C8" s="27"/>
      <c r="D8" s="28">
        <f>L4</f>
        <v>1</v>
      </c>
      <c r="E8" s="28" t="s">
        <v>13</v>
      </c>
      <c r="F8" s="28">
        <f>I4</f>
        <v>2</v>
      </c>
      <c r="G8" s="29"/>
      <c r="H8" s="193"/>
      <c r="I8" s="194"/>
      <c r="J8" s="194"/>
      <c r="K8" s="194"/>
      <c r="L8" s="194"/>
      <c r="M8" s="195"/>
      <c r="N8" s="209" t="s">
        <v>18</v>
      </c>
      <c r="O8" s="96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9" t="s">
        <v>23</v>
      </c>
      <c r="U8" s="96">
        <f>IF(V9="","",SUM(U9:U11))</f>
        <v>0</v>
      </c>
      <c r="V8" s="97"/>
      <c r="W8" s="99" t="s">
        <v>13</v>
      </c>
      <c r="X8" s="96">
        <f>IF(X9="","",SUM(Y9:Y11))</f>
        <v>2</v>
      </c>
      <c r="Y8" s="97"/>
      <c r="Z8" s="209" t="s">
        <v>26</v>
      </c>
      <c r="AA8" s="96">
        <f>IF(AB9="","",SUM(AA9:AA11))</f>
        <v>2</v>
      </c>
      <c r="AB8" s="97"/>
      <c r="AC8" s="99" t="s">
        <v>13</v>
      </c>
      <c r="AD8" s="96">
        <f>IF(AD9="","",SUM(AE9:AE11))</f>
        <v>1</v>
      </c>
      <c r="AE8" s="97"/>
      <c r="AF8" s="209" t="s">
        <v>19</v>
      </c>
      <c r="AG8" s="96" t="str">
        <f>IF(AH9="","",SUM(AG9:AG11))</f>
        <v/>
      </c>
      <c r="AH8" s="97"/>
      <c r="AI8" s="99" t="s">
        <v>13</v>
      </c>
      <c r="AJ8" s="96" t="str">
        <f>IF(AJ9="","",SUM(AK9:AK11))</f>
        <v/>
      </c>
      <c r="AK8" s="97"/>
      <c r="AL8" s="184" t="s">
        <v>34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7"/>
      <c r="AS8" s="91" t="str">
        <f>IF(AT9="","",SUM(AS9:AS11))</f>
        <v/>
      </c>
      <c r="AT8" s="92"/>
      <c r="AU8" s="39" t="s">
        <v>13</v>
      </c>
      <c r="AV8" s="91" t="str">
        <f>IF(AV9="","",SUM(AW9:AW11))</f>
        <v/>
      </c>
      <c r="AW8" s="92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1</v>
      </c>
      <c r="BK8" s="187" t="s">
        <v>13</v>
      </c>
      <c r="BL8" s="158">
        <f>SUMPRODUCT((F8=2)+(R8=2)+(X8=2)+(AD8=2)+(AJ8=2)+(AP8=2)+(AV8=2)+(BB8=2)+(BH8=2))</f>
        <v>3</v>
      </c>
      <c r="BM8" s="220">
        <f t="shared" ref="BM8" si="0">SUM(BJ8*2)+BL8</f>
        <v>5</v>
      </c>
      <c r="BN8" s="180">
        <f>SUM(D8,,O8,U8,AA8,AG8,AM8,AS8,AY8,BE8)</f>
        <v>3</v>
      </c>
      <c r="BO8" s="170" t="s">
        <v>14</v>
      </c>
      <c r="BP8" s="170">
        <f>SUM(F8,R8,X8,AD8,AJ8,AP8,AV8,BB8,BH8)</f>
        <v>7</v>
      </c>
      <c r="BQ8" s="141">
        <f>SUM(BN8/BP8)</f>
        <v>0.42857142857142855</v>
      </c>
      <c r="BR8" s="170">
        <f>SUM(J9,J10,J11,P9,P10,P11,V9,V10,V11,AB9,AB10,AB11,AH9,AH10,AH11,AN9,AN10,AN11,AT9,AT10,AT11,AZ9,AZ10,AZ11,BF9,BF10,BF11,D9,D10,D11)</f>
        <v>126</v>
      </c>
      <c r="BS8" s="170">
        <f>SUM(F9,F10,F11,L9,L10,L11,R9,R10,R11,X9,X10,X11,AD9,AD10,AD11,AJ9,AJ10,AJ11,AP9,AP10,AP11,AV9,AV10,AV11,BB9,BB10,BB11,BH9,BH10,BH11)</f>
        <v>141</v>
      </c>
      <c r="BT8" s="147">
        <f>SUM(BR8/BS8)</f>
        <v>0.8936170212765957</v>
      </c>
      <c r="BU8" s="151">
        <f>$BV8</f>
        <v>5</v>
      </c>
      <c r="BV8" s="1">
        <f>RANK(BY8,BY$4:BY$43)</f>
        <v>5</v>
      </c>
      <c r="BW8" s="86">
        <f>IF(BN8=0,0,IF(BP8=0,9,BQ8))</f>
        <v>0.42857142857142855</v>
      </c>
      <c r="BX8" s="87">
        <f>IF(BR8=0,0,BT8)</f>
        <v>0.8936170212765957</v>
      </c>
      <c r="BY8" s="1">
        <f>BJ8+0.01*BW8+0.00001*BX8</f>
        <v>1.0042946504559269</v>
      </c>
    </row>
    <row r="9" spans="1:79" ht="18" customHeight="1">
      <c r="A9" s="189" t="str">
        <f>H3</f>
        <v>KISOGAWA</v>
      </c>
      <c r="B9" s="175"/>
      <c r="C9" s="31">
        <f>M5</f>
        <v>0</v>
      </c>
      <c r="D9" s="110">
        <f>SUM(L5)</f>
        <v>11</v>
      </c>
      <c r="E9" s="110" t="s">
        <v>13</v>
      </c>
      <c r="F9" s="110">
        <f>SUM(J5)</f>
        <v>15</v>
      </c>
      <c r="G9" s="13">
        <f>$I$5</f>
        <v>1</v>
      </c>
      <c r="H9" s="196"/>
      <c r="I9" s="197"/>
      <c r="J9" s="197"/>
      <c r="K9" s="197"/>
      <c r="L9" s="197"/>
      <c r="M9" s="198"/>
      <c r="N9" s="210"/>
      <c r="O9" s="14">
        <f>IF(P9="","",IF(P9&gt;R9,1,0))</f>
        <v>0</v>
      </c>
      <c r="P9" s="15">
        <v>14</v>
      </c>
      <c r="Q9" s="14" t="s">
        <v>13</v>
      </c>
      <c r="R9" s="16">
        <v>16</v>
      </c>
      <c r="S9" s="14">
        <f>IF(R9="","",IF(R9&gt;P9,1,0))</f>
        <v>1</v>
      </c>
      <c r="T9" s="210"/>
      <c r="U9" s="95">
        <f>IF(V9="","",IF(V9&gt;X9,1,0))</f>
        <v>0</v>
      </c>
      <c r="V9" s="103">
        <v>9</v>
      </c>
      <c r="W9" s="99" t="s">
        <v>13</v>
      </c>
      <c r="X9" s="100">
        <v>15</v>
      </c>
      <c r="Y9" s="95">
        <f>IF(X9="","",IF(X9&gt;V9,1,0))</f>
        <v>1</v>
      </c>
      <c r="Z9" s="210"/>
      <c r="AA9" s="95">
        <f>IF(AB9="","",IF(AB9&gt;AD9,1,0))</f>
        <v>1</v>
      </c>
      <c r="AB9" s="103">
        <v>15</v>
      </c>
      <c r="AC9" s="95" t="s">
        <v>13</v>
      </c>
      <c r="AD9" s="100">
        <v>13</v>
      </c>
      <c r="AE9" s="95">
        <f>IF(AD9="","",IF(AD9&gt;AB9,1,0))</f>
        <v>0</v>
      </c>
      <c r="AF9" s="210"/>
      <c r="AG9" s="95" t="str">
        <f>IF(AH9="","",IF(AH9&gt;AJ9,1,0))</f>
        <v/>
      </c>
      <c r="AH9" s="103"/>
      <c r="AI9" s="95" t="s">
        <v>13</v>
      </c>
      <c r="AJ9" s="100"/>
      <c r="AK9" s="95" t="str">
        <f>IF(AJ9="","",IF(AJ9&gt;AH9,1,0))</f>
        <v/>
      </c>
      <c r="AL9" s="185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8"/>
      <c r="AS9" s="32" t="str">
        <f>IF(AT9="","",IF(AT9&gt;AV9,1,0))</f>
        <v/>
      </c>
      <c r="AT9" s="39"/>
      <c r="AU9" s="32" t="s">
        <v>13</v>
      </c>
      <c r="AV9" s="65"/>
      <c r="AW9" s="32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9" ht="18" customHeight="1">
      <c r="A10" s="189"/>
      <c r="B10" s="175"/>
      <c r="C10" s="31">
        <f>M6</f>
        <v>1</v>
      </c>
      <c r="D10" s="110">
        <f>SUM(L6)</f>
        <v>15</v>
      </c>
      <c r="E10" s="110" t="s">
        <v>13</v>
      </c>
      <c r="F10" s="110">
        <f>SUM(J6)</f>
        <v>8</v>
      </c>
      <c r="G10" s="13">
        <f>I6</f>
        <v>0</v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0</v>
      </c>
      <c r="P10" s="17">
        <v>15</v>
      </c>
      <c r="Q10" s="14" t="s">
        <v>13</v>
      </c>
      <c r="R10" s="18">
        <v>17</v>
      </c>
      <c r="S10" s="14">
        <f>IF(R10="","",IF(R10&gt;P10,1,0))</f>
        <v>1</v>
      </c>
      <c r="T10" s="210"/>
      <c r="U10" s="95">
        <f>IF(V10="","",IF(V10&gt;X10,1,0))</f>
        <v>0</v>
      </c>
      <c r="V10" s="104">
        <v>9</v>
      </c>
      <c r="W10" s="99" t="s">
        <v>13</v>
      </c>
      <c r="X10" s="101">
        <v>15</v>
      </c>
      <c r="Y10" s="95">
        <f>IF(X10="","",IF(X10&gt;V10,1,0))</f>
        <v>1</v>
      </c>
      <c r="Z10" s="210"/>
      <c r="AA10" s="95">
        <f>IF(AB10="","",IF(AB10&gt;AD10,1,0))</f>
        <v>0</v>
      </c>
      <c r="AB10" s="104">
        <v>9</v>
      </c>
      <c r="AC10" s="95" t="s">
        <v>13</v>
      </c>
      <c r="AD10" s="101">
        <v>15</v>
      </c>
      <c r="AE10" s="95">
        <f>IF(AD10="","",IF(AD10&gt;AB10,1,0))</f>
        <v>1</v>
      </c>
      <c r="AF10" s="210"/>
      <c r="AG10" s="95" t="str">
        <f>IF(AH10="","",IF(AH10&gt;AJ10,1,0))</f>
        <v/>
      </c>
      <c r="AH10" s="104"/>
      <c r="AI10" s="95" t="s">
        <v>13</v>
      </c>
      <c r="AJ10" s="101"/>
      <c r="AK10" s="95" t="str">
        <f>IF(AJ10="","",IF(AJ10&gt;AH10,1,0))</f>
        <v/>
      </c>
      <c r="AL10" s="185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8"/>
      <c r="AS10" s="32" t="str">
        <f>IF(AT10="","",IF(AT10&gt;AV10,1,0))</f>
        <v/>
      </c>
      <c r="AT10" s="32"/>
      <c r="AU10" s="32" t="s">
        <v>13</v>
      </c>
      <c r="AV10" s="33"/>
      <c r="AW10" s="32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9" ht="18" customHeight="1" thickBot="1">
      <c r="A11" s="190"/>
      <c r="B11" s="203"/>
      <c r="C11" s="35">
        <f>M7</f>
        <v>0</v>
      </c>
      <c r="D11" s="20">
        <f>SUM(L7)</f>
        <v>14</v>
      </c>
      <c r="E11" s="20" t="s">
        <v>13</v>
      </c>
      <c r="F11" s="20">
        <f>SUM(J7)</f>
        <v>16</v>
      </c>
      <c r="G11" s="22">
        <f>I7</f>
        <v>1</v>
      </c>
      <c r="H11" s="199"/>
      <c r="I11" s="200"/>
      <c r="J11" s="200"/>
      <c r="K11" s="200"/>
      <c r="L11" s="200"/>
      <c r="M11" s="201"/>
      <c r="N11" s="21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1"/>
      <c r="U11" s="95" t="str">
        <f>IF(V11="","",IF(V11&gt;X11,1,0))</f>
        <v/>
      </c>
      <c r="V11" s="105"/>
      <c r="W11" s="106" t="s">
        <v>13</v>
      </c>
      <c r="X11" s="102"/>
      <c r="Y11" s="95" t="str">
        <f>IF(X11="","",IF(X11&gt;V11,1,0))</f>
        <v/>
      </c>
      <c r="Z11" s="211"/>
      <c r="AA11" s="95">
        <f>IF(AB11="","",IF(AB11&gt;AD11,1,0))</f>
        <v>1</v>
      </c>
      <c r="AB11" s="105">
        <v>15</v>
      </c>
      <c r="AC11" s="106" t="s">
        <v>13</v>
      </c>
      <c r="AD11" s="102">
        <v>11</v>
      </c>
      <c r="AE11" s="95">
        <f>IF(AD11="","",IF(AD11&gt;AB11,1,0))</f>
        <v>0</v>
      </c>
      <c r="AF11" s="211"/>
      <c r="AG11" s="95" t="str">
        <f>IF(AH11="","",IF(AH11&gt;AJ11,1,0))</f>
        <v/>
      </c>
      <c r="AH11" s="105"/>
      <c r="AI11" s="106" t="s">
        <v>13</v>
      </c>
      <c r="AJ11" s="102"/>
      <c r="AK11" s="95" t="str">
        <f>IF(AJ11="","",IF(AJ11&gt;AH11,1,0))</f>
        <v/>
      </c>
      <c r="AL11" s="186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3"/>
      <c r="AS11" s="32" t="str">
        <f>IF(AT11="","",IF(AT11&gt;AV11,1,0))</f>
        <v/>
      </c>
      <c r="AT11" s="36"/>
      <c r="AU11" s="36" t="s">
        <v>13</v>
      </c>
      <c r="AV11" s="44"/>
      <c r="AW11" s="32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9" ht="18" customHeight="1">
      <c r="A12" s="26">
        <f>H2</f>
        <v>0</v>
      </c>
      <c r="B12" s="213" t="str">
        <f>N4</f>
        <v>⑧</v>
      </c>
      <c r="C12" s="38"/>
      <c r="D12" s="39">
        <f>$R$4</f>
        <v>2</v>
      </c>
      <c r="E12" s="39" t="s">
        <v>13</v>
      </c>
      <c r="F12" s="39">
        <f>O4</f>
        <v>1</v>
      </c>
      <c r="G12" s="40"/>
      <c r="H12" s="214" t="str">
        <f>N8</f>
        <v>④</v>
      </c>
      <c r="I12" s="28"/>
      <c r="J12" s="28">
        <f>R8</f>
        <v>2</v>
      </c>
      <c r="K12" s="41" t="s">
        <v>13</v>
      </c>
      <c r="L12" s="39">
        <f>O8</f>
        <v>0</v>
      </c>
      <c r="M12" s="29"/>
      <c r="N12" s="193"/>
      <c r="O12" s="194"/>
      <c r="P12" s="194"/>
      <c r="Q12" s="194"/>
      <c r="R12" s="194"/>
      <c r="S12" s="195"/>
      <c r="T12" s="209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209" t="s">
        <v>19</v>
      </c>
      <c r="AA12" s="96">
        <f>IF(AB13="","",SUM(AA13:AA15))</f>
        <v>2</v>
      </c>
      <c r="AB12" s="97"/>
      <c r="AC12" s="99" t="s">
        <v>13</v>
      </c>
      <c r="AD12" s="96">
        <f>IF(AD13="","",SUM(AE13:AE15))</f>
        <v>1</v>
      </c>
      <c r="AE12" s="97"/>
      <c r="AF12" s="16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209" t="s">
        <v>22</v>
      </c>
      <c r="AM12" s="96" t="str">
        <f>IF(AN13="","",SUM(AM13:AM15))</f>
        <v/>
      </c>
      <c r="AN12" s="97"/>
      <c r="AO12" s="99" t="s">
        <v>13</v>
      </c>
      <c r="AP12" s="96" t="str">
        <f>IF(AP13="","",SUM(AQ13:AQ15))</f>
        <v/>
      </c>
      <c r="AQ12" s="97"/>
      <c r="AR12" s="184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4</v>
      </c>
      <c r="BK12" s="187" t="s">
        <v>14</v>
      </c>
      <c r="BL12" s="158">
        <f>SUMPRODUCT((L12=2)+(F12=2)+(X12=2)+(AD12=2)+(AJ12=2)+(AP12=2)+(AV12=2)+(BB12=2)+(BH12=2))</f>
        <v>0</v>
      </c>
      <c r="BM12" s="160">
        <f t="shared" ref="BM12" si="1">SUM(BJ12*2)+BL12</f>
        <v>8</v>
      </c>
      <c r="BN12" s="180">
        <f>SUM(D12,J12,O12,U12,AA12,AG12,AM12,AS12,AY12,BE12)</f>
        <v>8</v>
      </c>
      <c r="BO12" s="170" t="s">
        <v>14</v>
      </c>
      <c r="BP12" s="170">
        <f>SUM(F12,L12,X12,AD12,AJ12,AP12,AV12,BB12,BH12)</f>
        <v>2</v>
      </c>
      <c r="BQ12" s="141">
        <f>SUM(BN12/BP12)</f>
        <v>4</v>
      </c>
      <c r="BR12" s="170">
        <f>SUM(J13,J14,J15,P13,P14,P15,V13,V14,V15,AB13,AB14,AB15,AH13,AH14,AH15,AN13,AN14,AN15,AT13,AT14,AT15,AZ13,AZ14,AZ15,BF13,BF14,BF15,D13,D14,D15)</f>
        <v>150</v>
      </c>
      <c r="BS12" s="170">
        <f>SUM(F13,F14,F15,L13,L14,L15,R13,R14,R15,X13,X14,X15,AD13,AD14,AD15,AJ13,AJ14,AJ15,AP13,AP14,AP15,AV13,AV14,AV15,BB13,BB14,BB15,BH13,BH14,BH15)</f>
        <v>126</v>
      </c>
      <c r="BT12" s="147">
        <f>SUM(BR12/BS12)</f>
        <v>1.1904761904761905</v>
      </c>
      <c r="BU12" s="151">
        <f>$BV12</f>
        <v>1</v>
      </c>
      <c r="BV12" s="1">
        <f>RANK(BY12,BY$4:BY$43)</f>
        <v>1</v>
      </c>
      <c r="BW12" s="19">
        <f>IF(BN12=0,0,IF(BP12=0,9,BQ12))</f>
        <v>4</v>
      </c>
      <c r="BX12" s="1">
        <f>IF(BR12=0,0,BT12)</f>
        <v>1.1904761904761905</v>
      </c>
      <c r="BY12" s="1">
        <f>BJ12+0.01*BW12+0.00001*BX12</f>
        <v>4.0400119047619052</v>
      </c>
    </row>
    <row r="13" spans="1:79" ht="18" customHeight="1">
      <c r="A13" s="189" t="str">
        <f>N3</f>
        <v>光ヶ丘P&amp;M</v>
      </c>
      <c r="B13" s="175"/>
      <c r="C13" s="31">
        <f>S5</f>
        <v>1</v>
      </c>
      <c r="D13" s="110">
        <f>R5</f>
        <v>15</v>
      </c>
      <c r="E13" s="110">
        <f>R3</f>
        <v>0</v>
      </c>
      <c r="F13" s="110">
        <f>SUM(P5)</f>
        <v>12</v>
      </c>
      <c r="G13" s="13">
        <f>O5</f>
        <v>0</v>
      </c>
      <c r="H13" s="215"/>
      <c r="I13" s="32">
        <f>S9</f>
        <v>1</v>
      </c>
      <c r="J13" s="32">
        <f>R9</f>
        <v>16</v>
      </c>
      <c r="K13" s="32" t="s">
        <v>13</v>
      </c>
      <c r="L13" s="33">
        <f>P9</f>
        <v>14</v>
      </c>
      <c r="M13" s="34">
        <f>O9</f>
        <v>0</v>
      </c>
      <c r="N13" s="196"/>
      <c r="O13" s="197"/>
      <c r="P13" s="197"/>
      <c r="Q13" s="197"/>
      <c r="R13" s="197"/>
      <c r="S13" s="198"/>
      <c r="T13" s="210"/>
      <c r="U13" s="14">
        <f>IF(V13="","",IF(V13&gt;X13,1,0))</f>
        <v>1</v>
      </c>
      <c r="V13" s="15">
        <v>17</v>
      </c>
      <c r="W13" s="14" t="s">
        <v>13</v>
      </c>
      <c r="X13" s="16">
        <v>16</v>
      </c>
      <c r="Y13" s="14">
        <f>IF(X13="","",IF(X13&gt;V13,1,0))</f>
        <v>0</v>
      </c>
      <c r="Z13" s="210"/>
      <c r="AA13" s="95">
        <f>IF(AB13="","",IF(AB13&gt;AD13,1,0))</f>
        <v>1</v>
      </c>
      <c r="AB13" s="103">
        <v>15</v>
      </c>
      <c r="AC13" s="95" t="s">
        <v>13</v>
      </c>
      <c r="AD13" s="100">
        <v>7</v>
      </c>
      <c r="AE13" s="95">
        <f>IF(AD13="","",IF(AD13&gt;AB13,1,0))</f>
        <v>0</v>
      </c>
      <c r="AF13" s="168"/>
      <c r="AG13" s="32"/>
      <c r="AH13" s="39"/>
      <c r="AI13" s="32" t="s">
        <v>13</v>
      </c>
      <c r="AJ13" s="65"/>
      <c r="AK13" s="32" t="str">
        <f>IF(AJ13="","",IF(AJ13&gt;AH13,1,0))</f>
        <v/>
      </c>
      <c r="AL13" s="210"/>
      <c r="AM13" s="95" t="str">
        <f>IF(AN13="","",IF(AN13&gt;AP13,1,0))</f>
        <v/>
      </c>
      <c r="AN13" s="103"/>
      <c r="AO13" s="95" t="s">
        <v>13</v>
      </c>
      <c r="AP13" s="100"/>
      <c r="AQ13" s="95" t="str">
        <f>IF(AP13="","",IF(AP13&gt;AN13,1,0))</f>
        <v/>
      </c>
      <c r="AR13" s="185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9" ht="18" customHeight="1">
      <c r="A14" s="189"/>
      <c r="B14" s="175"/>
      <c r="C14" s="31">
        <f>S6</f>
        <v>0</v>
      </c>
      <c r="D14" s="110">
        <f>R6</f>
        <v>14</v>
      </c>
      <c r="E14" s="110" t="s">
        <v>13</v>
      </c>
      <c r="F14" s="110">
        <f>SUM(P6)</f>
        <v>16</v>
      </c>
      <c r="G14" s="13">
        <f>O6</f>
        <v>1</v>
      </c>
      <c r="H14" s="215"/>
      <c r="I14" s="32">
        <f>S10</f>
        <v>1</v>
      </c>
      <c r="J14" s="32">
        <f>R10</f>
        <v>17</v>
      </c>
      <c r="K14" s="32" t="s">
        <v>13</v>
      </c>
      <c r="L14" s="33">
        <f>P10</f>
        <v>15</v>
      </c>
      <c r="M14" s="40">
        <f>O10</f>
        <v>0</v>
      </c>
      <c r="N14" s="196"/>
      <c r="O14" s="197"/>
      <c r="P14" s="197"/>
      <c r="Q14" s="197"/>
      <c r="R14" s="197"/>
      <c r="S14" s="198"/>
      <c r="T14" s="210"/>
      <c r="U14" s="14">
        <f>IF(V14="","",IF(V14&gt;X14,1,0))</f>
        <v>1</v>
      </c>
      <c r="V14" s="17">
        <v>15</v>
      </c>
      <c r="W14" s="14" t="s">
        <v>13</v>
      </c>
      <c r="X14" s="18">
        <v>8</v>
      </c>
      <c r="Y14" s="14">
        <f>IF(X14="","",IF(X14&gt;V14,1,0))</f>
        <v>0</v>
      </c>
      <c r="Z14" s="210"/>
      <c r="AA14" s="95">
        <f>IF(AB14="","",IF(AB14&gt;AD14,1,0))</f>
        <v>0</v>
      </c>
      <c r="AB14" s="104">
        <v>11</v>
      </c>
      <c r="AC14" s="95" t="s">
        <v>13</v>
      </c>
      <c r="AD14" s="101">
        <v>15</v>
      </c>
      <c r="AE14" s="95">
        <f>IF(AD14="","",IF(AD14&gt;AB14,1,0))</f>
        <v>1</v>
      </c>
      <c r="AF14" s="168"/>
      <c r="AG14" s="32"/>
      <c r="AH14" s="32"/>
      <c r="AI14" s="32" t="s">
        <v>13</v>
      </c>
      <c r="AJ14" s="33"/>
      <c r="AK14" s="32" t="str">
        <f>IF(AJ14="","",IF(AJ14&gt;AH14,1,0))</f>
        <v/>
      </c>
      <c r="AL14" s="210"/>
      <c r="AM14" s="95" t="str">
        <f>IF(AN14="","",IF(AN14&gt;AP14,1,0))</f>
        <v/>
      </c>
      <c r="AN14" s="104"/>
      <c r="AO14" s="95" t="s">
        <v>13</v>
      </c>
      <c r="AP14" s="101"/>
      <c r="AQ14" s="95" t="str">
        <f>IF(AP14="","",IF(AP14&gt;AN14,1,0))</f>
        <v/>
      </c>
      <c r="AR14" s="185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9" ht="18" customHeight="1" thickBot="1">
      <c r="A15" s="190"/>
      <c r="B15" s="212"/>
      <c r="C15" s="42">
        <f>S7</f>
        <v>1</v>
      </c>
      <c r="D15" s="111">
        <f>R7</f>
        <v>15</v>
      </c>
      <c r="E15" s="111" t="s">
        <v>13</v>
      </c>
      <c r="F15" s="111">
        <f>SUM(P7)</f>
        <v>13</v>
      </c>
      <c r="G15" s="43">
        <f>O7</f>
        <v>0</v>
      </c>
      <c r="H15" s="216"/>
      <c r="I15" s="36" t="str">
        <f>S11</f>
        <v/>
      </c>
      <c r="J15" s="36">
        <f>R11</f>
        <v>0</v>
      </c>
      <c r="K15" s="36" t="s">
        <v>13</v>
      </c>
      <c r="L15" s="44">
        <f>P11</f>
        <v>0</v>
      </c>
      <c r="M15" s="37" t="str">
        <f>O11</f>
        <v/>
      </c>
      <c r="N15" s="199"/>
      <c r="O15" s="200"/>
      <c r="P15" s="200"/>
      <c r="Q15" s="200"/>
      <c r="R15" s="200"/>
      <c r="S15" s="201"/>
      <c r="T15" s="211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1"/>
      <c r="AA15" s="95">
        <f>IF(AB15="","",IF(AB15&gt;AD15,1,0))</f>
        <v>1</v>
      </c>
      <c r="AB15" s="105">
        <v>15</v>
      </c>
      <c r="AC15" s="106" t="s">
        <v>13</v>
      </c>
      <c r="AD15" s="102">
        <v>10</v>
      </c>
      <c r="AE15" s="95">
        <f>IF(AD15="","",IF(AD15&gt;AB15,1,0))</f>
        <v>0</v>
      </c>
      <c r="AF15" s="183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211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6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9" ht="18" customHeight="1">
      <c r="A16" s="26">
        <f>N2</f>
        <v>0</v>
      </c>
      <c r="B16" s="202" t="str">
        <f>T4</f>
        <v>⑤</v>
      </c>
      <c r="C16" s="27"/>
      <c r="D16" s="28">
        <f>X4</f>
        <v>2</v>
      </c>
      <c r="E16" s="28" t="s">
        <v>13</v>
      </c>
      <c r="F16" s="28">
        <f>U4</f>
        <v>1</v>
      </c>
      <c r="G16" s="29"/>
      <c r="H16" s="177" t="str">
        <f>$T$8</f>
        <v>⑦</v>
      </c>
      <c r="I16" s="28"/>
      <c r="J16" s="28">
        <f>X8</f>
        <v>2</v>
      </c>
      <c r="K16" s="28" t="s">
        <v>13</v>
      </c>
      <c r="L16" s="45">
        <f>SUM(U8)</f>
        <v>0</v>
      </c>
      <c r="M16" s="29"/>
      <c r="N16" s="134" t="str">
        <f>T12</f>
        <v>②</v>
      </c>
      <c r="O16" s="28"/>
      <c r="P16" s="28">
        <f>X12</f>
        <v>0</v>
      </c>
      <c r="Q16" s="28" t="s">
        <v>13</v>
      </c>
      <c r="R16" s="41">
        <f>U12</f>
        <v>2</v>
      </c>
      <c r="S16" s="29"/>
      <c r="T16" s="193"/>
      <c r="U16" s="194"/>
      <c r="V16" s="194"/>
      <c r="W16" s="194"/>
      <c r="X16" s="194"/>
      <c r="Y16" s="195"/>
      <c r="Z16" s="209" t="s">
        <v>32</v>
      </c>
      <c r="AA16" s="96">
        <f>IF(AB17="","",SUM(AA17:AA19))</f>
        <v>2</v>
      </c>
      <c r="AB16" s="97"/>
      <c r="AC16" s="99" t="s">
        <v>13</v>
      </c>
      <c r="AD16" s="96">
        <f>IF(AD17="","",SUM(AE17:AE19))</f>
        <v>0</v>
      </c>
      <c r="AE16" s="97"/>
      <c r="AF16" s="209" t="s">
        <v>20</v>
      </c>
      <c r="AG16" s="96" t="str">
        <f>IF(AH17="","",SUM(AG17:AG19))</f>
        <v/>
      </c>
      <c r="AH16" s="97"/>
      <c r="AI16" s="99" t="s">
        <v>13</v>
      </c>
      <c r="AJ16" s="96" t="str">
        <f>IF(AJ17="","",SUM(AK17:AK19))</f>
        <v/>
      </c>
      <c r="AK16" s="97"/>
      <c r="AL16" s="134"/>
      <c r="AM16" s="45" t="str">
        <f>IF(AN17="","",SUM(AM17:AM19))</f>
        <v/>
      </c>
      <c r="AN16" s="107"/>
      <c r="AO16" s="108" t="s">
        <v>13</v>
      </c>
      <c r="AP16" s="45" t="str">
        <f>IF(AP17="","",SUM(AQ17:AQ19))</f>
        <v/>
      </c>
      <c r="AQ16" s="107"/>
      <c r="AR16" s="167"/>
      <c r="AS16" s="91" t="str">
        <f>IF(AT17="","",SUM(AS17:AS19))</f>
        <v/>
      </c>
      <c r="AT16" s="92"/>
      <c r="AU16" s="39" t="s">
        <v>13</v>
      </c>
      <c r="AV16" s="91" t="str">
        <f>IF(AV17="","",SUM(AW17:AW19))</f>
        <v/>
      </c>
      <c r="AW16" s="92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3</v>
      </c>
      <c r="BK16" s="187" t="s">
        <v>14</v>
      </c>
      <c r="BL16" s="158">
        <f>SUMPRODUCT((L16=2)+(R16=2)+(F16=2)+(AD16=2)+(AJ16=2)+(AP16=2)+(AV16=2)+(BB16=2)+(BH16=2))</f>
        <v>1</v>
      </c>
      <c r="BM16" s="160">
        <f t="shared" ref="BM16" si="2">SUM(BJ16*2)+BL16</f>
        <v>7</v>
      </c>
      <c r="BN16" s="180">
        <f>SUM(D16,J16,P16,U16,AA16,AG16,AM16,AS16,AY16,BE16)</f>
        <v>6</v>
      </c>
      <c r="BO16" s="170" t="s">
        <v>14</v>
      </c>
      <c r="BP16" s="170">
        <f>SUM(F16,L16,R16,AD16,AJ16,AP16,AV16,BB16,BH16)</f>
        <v>3</v>
      </c>
      <c r="BQ16" s="141">
        <f>SUM(BN16/BP16)</f>
        <v>2</v>
      </c>
      <c r="BR16" s="170">
        <f>SUM(J17,J18,J19,P17,P18,P19,V17,V18,V19,AB17,AB18,AB19,AH17,AH18,AH19,AN17,AN18,AN19,AT17,AT18,AT19,AZ17,AZ18,AZ19,BF17,BF18,BF19,D17,D18,D19)</f>
        <v>119</v>
      </c>
      <c r="BS16" s="170">
        <f>SUM(F17,F18,F19,L17,L18,L19,R17,R18,R19,X17,X18,X19,AD17,AD18,AD19,AJ17,AJ18,AJ19,AP17,AP18,AP19,AV17,AV18,AV19,BB17,BB18,BB19,BH17,BH18,BH19)</f>
        <v>103</v>
      </c>
      <c r="BT16" s="147">
        <f>SUM(BR16/BS16)</f>
        <v>1.1553398058252426</v>
      </c>
      <c r="BU16" s="151">
        <f>$BV16</f>
        <v>2</v>
      </c>
      <c r="BV16" s="1">
        <f>RANK(BY16,BY$4:BY$43)</f>
        <v>2</v>
      </c>
      <c r="BW16" s="19">
        <f>IF(BN16=0,0,IF(BP16=0,9,BQ16))</f>
        <v>2</v>
      </c>
      <c r="BX16" s="1">
        <f>IF(BR16=0,0,BT16)</f>
        <v>1.1553398058252426</v>
      </c>
      <c r="BY16" s="1">
        <f>BJ16+0.01*BW16+0.00001*BX16</f>
        <v>3.0200115533980583</v>
      </c>
    </row>
    <row r="17" spans="1:77" ht="18" customHeight="1" thickBot="1">
      <c r="A17" s="189" t="str">
        <f>T3</f>
        <v>レッドビッキーズ</v>
      </c>
      <c r="B17" s="175"/>
      <c r="C17" s="31">
        <f>Y5</f>
        <v>0</v>
      </c>
      <c r="D17" s="110">
        <f>X5</f>
        <v>5</v>
      </c>
      <c r="E17" s="110" t="s">
        <v>14</v>
      </c>
      <c r="F17" s="110">
        <f>V5</f>
        <v>15</v>
      </c>
      <c r="G17" s="13">
        <f>U5</f>
        <v>1</v>
      </c>
      <c r="H17" s="178"/>
      <c r="I17" s="32">
        <f>Y9</f>
        <v>1</v>
      </c>
      <c r="J17" s="32">
        <f>X9</f>
        <v>15</v>
      </c>
      <c r="K17" s="32" t="s">
        <v>13</v>
      </c>
      <c r="L17" s="32">
        <f>V9</f>
        <v>9</v>
      </c>
      <c r="M17" s="46">
        <f>U9</f>
        <v>0</v>
      </c>
      <c r="N17" s="135"/>
      <c r="O17" s="33">
        <f>Y13</f>
        <v>0</v>
      </c>
      <c r="P17" s="46">
        <f>X13</f>
        <v>16</v>
      </c>
      <c r="Q17" s="32" t="s">
        <v>13</v>
      </c>
      <c r="R17" s="33">
        <f>V13</f>
        <v>17</v>
      </c>
      <c r="S17" s="46">
        <f>U13</f>
        <v>1</v>
      </c>
      <c r="T17" s="196"/>
      <c r="U17" s="197"/>
      <c r="V17" s="197"/>
      <c r="W17" s="197"/>
      <c r="X17" s="197"/>
      <c r="Y17" s="198"/>
      <c r="Z17" s="210"/>
      <c r="AA17" s="95">
        <f>IF(AB17="","",IF(AB17&gt;AD17,1,0))</f>
        <v>1</v>
      </c>
      <c r="AB17" s="103">
        <v>15</v>
      </c>
      <c r="AC17" s="95" t="s">
        <v>13</v>
      </c>
      <c r="AD17" s="100">
        <v>8</v>
      </c>
      <c r="AE17" s="95">
        <f>IF(AD17="","",IF(AD17&gt;AB17,1,0))</f>
        <v>0</v>
      </c>
      <c r="AF17" s="210"/>
      <c r="AG17" s="95" t="str">
        <f>IF(AH17="","",IF(AH17&gt;AJ17,1,0))</f>
        <v/>
      </c>
      <c r="AH17" s="103"/>
      <c r="AI17" s="95" t="s">
        <v>13</v>
      </c>
      <c r="AJ17" s="100"/>
      <c r="AK17" s="95" t="str">
        <f>IF(AJ17="","",IF(AJ17&gt;AH17,1,0))</f>
        <v/>
      </c>
      <c r="AL17" s="135"/>
      <c r="AM17" s="49" t="str">
        <f>IF(AN17="","",IF(AN17&gt;AP17,1,0))</f>
        <v/>
      </c>
      <c r="AN17" s="108"/>
      <c r="AO17" s="49" t="s">
        <v>13</v>
      </c>
      <c r="AP17" s="57"/>
      <c r="AQ17" s="49" t="str">
        <f>IF(AP17="","",IF(AP17&gt;AN17,1,0))</f>
        <v/>
      </c>
      <c r="AR17" s="168"/>
      <c r="AS17" s="32" t="str">
        <f>IF(AT17="","",IF(AT17&gt;AV17,1,0))</f>
        <v/>
      </c>
      <c r="AT17" s="39"/>
      <c r="AU17" s="32" t="s">
        <v>13</v>
      </c>
      <c r="AV17" s="65"/>
      <c r="AW17" s="32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8" customHeight="1">
      <c r="A18" s="189"/>
      <c r="B18" s="175"/>
      <c r="C18" s="31">
        <f>Y6</f>
        <v>1</v>
      </c>
      <c r="D18" s="110">
        <f>X6</f>
        <v>15</v>
      </c>
      <c r="E18" s="45" t="s">
        <v>13</v>
      </c>
      <c r="F18" s="110">
        <f>V6</f>
        <v>10</v>
      </c>
      <c r="G18" s="13">
        <f>U6</f>
        <v>0</v>
      </c>
      <c r="H18" s="178"/>
      <c r="I18" s="32">
        <f>Y10</f>
        <v>1</v>
      </c>
      <c r="J18" s="32">
        <f>X10</f>
        <v>15</v>
      </c>
      <c r="K18" s="32" t="s">
        <v>13</v>
      </c>
      <c r="L18" s="32">
        <f>V10</f>
        <v>9</v>
      </c>
      <c r="M18" s="46">
        <f>U10</f>
        <v>0</v>
      </c>
      <c r="N18" s="135"/>
      <c r="O18" s="33">
        <f>Y14</f>
        <v>0</v>
      </c>
      <c r="P18" s="46">
        <f>X14</f>
        <v>8</v>
      </c>
      <c r="Q18" s="32" t="s">
        <v>13</v>
      </c>
      <c r="R18" s="33">
        <f>V14</f>
        <v>15</v>
      </c>
      <c r="S18" s="46">
        <f>U14</f>
        <v>1</v>
      </c>
      <c r="T18" s="196"/>
      <c r="U18" s="197"/>
      <c r="V18" s="197"/>
      <c r="W18" s="197"/>
      <c r="X18" s="197"/>
      <c r="Y18" s="198"/>
      <c r="Z18" s="210"/>
      <c r="AA18" s="95">
        <f>IF(AB18="","",IF(AB18&gt;AD18,1,0))</f>
        <v>1</v>
      </c>
      <c r="AB18" s="104">
        <v>15</v>
      </c>
      <c r="AC18" s="95" t="s">
        <v>13</v>
      </c>
      <c r="AD18" s="101">
        <v>7</v>
      </c>
      <c r="AE18" s="95">
        <f>IF(AD18="","",IF(AD18&gt;AB18,1,0))</f>
        <v>0</v>
      </c>
      <c r="AF18" s="210"/>
      <c r="AG18" s="95" t="str">
        <f>IF(AH18="","",IF(AH18&gt;AJ18,1,0))</f>
        <v/>
      </c>
      <c r="AH18" s="104"/>
      <c r="AI18" s="95" t="s">
        <v>13</v>
      </c>
      <c r="AJ18" s="101"/>
      <c r="AK18" s="95" t="str">
        <f>IF(AJ18="","",IF(AJ18&gt;AH18,1,0))</f>
        <v/>
      </c>
      <c r="AL18" s="135"/>
      <c r="AM18" s="49" t="str">
        <f>IF(AN18="","",IF(AN18&gt;AP18,1,0))</f>
        <v/>
      </c>
      <c r="AN18" s="49"/>
      <c r="AO18" s="49" t="s">
        <v>13</v>
      </c>
      <c r="AP18" s="60"/>
      <c r="AQ18" s="49" t="str">
        <f>IF(AP18="","",IF(AP18&gt;AN18,1,0))</f>
        <v/>
      </c>
      <c r="AR18" s="168"/>
      <c r="AS18" s="32" t="str">
        <f>IF(AT18="","",IF(AT18&gt;AV18,1,0))</f>
        <v/>
      </c>
      <c r="AT18" s="32"/>
      <c r="AU18" s="32" t="s">
        <v>13</v>
      </c>
      <c r="AV18" s="33"/>
      <c r="AW18" s="32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8" customHeight="1" thickBot="1">
      <c r="A19" s="190"/>
      <c r="B19" s="203"/>
      <c r="C19" s="35">
        <f>Y7</f>
        <v>1</v>
      </c>
      <c r="D19" s="20">
        <f>X7</f>
        <v>15</v>
      </c>
      <c r="E19" s="20" t="s">
        <v>14</v>
      </c>
      <c r="F19" s="20">
        <f>V7</f>
        <v>13</v>
      </c>
      <c r="G19" s="22">
        <f>U7</f>
        <v>0</v>
      </c>
      <c r="H19" s="188"/>
      <c r="I19" s="36" t="str">
        <f>Y11</f>
        <v/>
      </c>
      <c r="J19" s="36">
        <f>X11</f>
        <v>0</v>
      </c>
      <c r="K19" s="36" t="s">
        <v>13</v>
      </c>
      <c r="L19" s="36">
        <f>V11</f>
        <v>0</v>
      </c>
      <c r="M19" s="47" t="str">
        <f>U11</f>
        <v/>
      </c>
      <c r="N19" s="136"/>
      <c r="O19" s="44" t="str">
        <f>Y15</f>
        <v/>
      </c>
      <c r="P19" s="47">
        <f>X15</f>
        <v>0</v>
      </c>
      <c r="Q19" s="36" t="s">
        <v>13</v>
      </c>
      <c r="R19" s="44">
        <f>V15</f>
        <v>0</v>
      </c>
      <c r="S19" s="47" t="str">
        <f>U15</f>
        <v/>
      </c>
      <c r="T19" s="199"/>
      <c r="U19" s="200"/>
      <c r="V19" s="200"/>
      <c r="W19" s="200"/>
      <c r="X19" s="200"/>
      <c r="Y19" s="201"/>
      <c r="Z19" s="211"/>
      <c r="AA19" s="95" t="str">
        <f>IF(AB19="","",IF(AB19&gt;AD19,1,0))</f>
        <v/>
      </c>
      <c r="AB19" s="105"/>
      <c r="AC19" s="106" t="s">
        <v>13</v>
      </c>
      <c r="AD19" s="102"/>
      <c r="AE19" s="95" t="str">
        <f>IF(AD19="","",IF(AD19&gt;AB19,1,0))</f>
        <v/>
      </c>
      <c r="AF19" s="211"/>
      <c r="AG19" s="95" t="str">
        <f>IF(AH19="","",IF(AH19&gt;AJ19,1,0))</f>
        <v/>
      </c>
      <c r="AH19" s="105"/>
      <c r="AI19" s="106" t="s">
        <v>13</v>
      </c>
      <c r="AJ19" s="102"/>
      <c r="AK19" s="95" t="str">
        <f>IF(AJ19="","",IF(AJ19&gt;AH19,1,0))</f>
        <v/>
      </c>
      <c r="AL19" s="136"/>
      <c r="AM19" s="49" t="str">
        <f>IF(AN19="","",IF(AN19&gt;AP19,1,0))</f>
        <v/>
      </c>
      <c r="AN19" s="50"/>
      <c r="AO19" s="50" t="s">
        <v>13</v>
      </c>
      <c r="AP19" s="61"/>
      <c r="AQ19" s="49" t="str">
        <f>IF(AP19="","",IF(AP19&gt;AN19,1,0))</f>
        <v/>
      </c>
      <c r="AR19" s="183"/>
      <c r="AS19" s="32" t="str">
        <f>IF(AT19="","",IF(AT19&gt;AV19,1,0))</f>
        <v/>
      </c>
      <c r="AT19" s="36"/>
      <c r="AU19" s="36" t="s">
        <v>13</v>
      </c>
      <c r="AV19" s="44"/>
      <c r="AW19" s="32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8" customHeight="1">
      <c r="A20" s="26">
        <f>T2</f>
        <v>0</v>
      </c>
      <c r="B20" s="202" t="str">
        <f>Z4</f>
        <v>③</v>
      </c>
      <c r="C20" s="38"/>
      <c r="D20" s="39">
        <f>AD4</f>
        <v>2</v>
      </c>
      <c r="E20" s="39" t="s">
        <v>13</v>
      </c>
      <c r="F20" s="39">
        <f>AA4</f>
        <v>1</v>
      </c>
      <c r="G20" s="40"/>
      <c r="H20" s="177" t="str">
        <f>$Z$8</f>
        <v>①</v>
      </c>
      <c r="I20" s="28"/>
      <c r="J20" s="28">
        <f>AD8</f>
        <v>1</v>
      </c>
      <c r="K20" s="28" t="s">
        <v>13</v>
      </c>
      <c r="L20" s="41">
        <f>AA8</f>
        <v>2</v>
      </c>
      <c r="M20" s="29"/>
      <c r="N20" s="134" t="str">
        <f>$Z$12</f>
        <v>⑥</v>
      </c>
      <c r="O20" s="28"/>
      <c r="P20" s="28">
        <f>AD12</f>
        <v>1</v>
      </c>
      <c r="Q20" s="28" t="s">
        <v>13</v>
      </c>
      <c r="R20" s="41">
        <f>AA12</f>
        <v>2</v>
      </c>
      <c r="S20" s="29"/>
      <c r="T20" s="134" t="str">
        <f>Z16</f>
        <v>⑨</v>
      </c>
      <c r="U20" s="48"/>
      <c r="V20" s="28">
        <f>AD16</f>
        <v>0</v>
      </c>
      <c r="W20" s="28" t="s">
        <v>13</v>
      </c>
      <c r="X20" s="41">
        <f>AA16</f>
        <v>2</v>
      </c>
      <c r="Y20" s="29"/>
      <c r="Z20" s="193"/>
      <c r="AA20" s="194"/>
      <c r="AB20" s="194"/>
      <c r="AC20" s="194"/>
      <c r="AD20" s="194"/>
      <c r="AE20" s="195"/>
      <c r="AF20" s="209" t="s">
        <v>21</v>
      </c>
      <c r="AG20" s="96" t="str">
        <f>IF(AH21="","",SUM(AG21:AG23))</f>
        <v/>
      </c>
      <c r="AH20" s="97"/>
      <c r="AI20" s="99" t="s">
        <v>13</v>
      </c>
      <c r="AJ20" s="96" t="str">
        <f>IF(AJ21="","",SUM(AK21:AK23))</f>
        <v/>
      </c>
      <c r="AK20" s="97"/>
      <c r="AL20" s="209" t="s">
        <v>23</v>
      </c>
      <c r="AM20" s="96" t="str">
        <f>IF(AN21="","",SUM(AM21:AM23))</f>
        <v/>
      </c>
      <c r="AN20" s="97"/>
      <c r="AO20" s="99" t="s">
        <v>13</v>
      </c>
      <c r="AP20" s="96" t="str">
        <f>IF(AP21="","",SUM(AQ21:AQ23))</f>
        <v/>
      </c>
      <c r="AQ20" s="97"/>
      <c r="AR20" s="184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1</v>
      </c>
      <c r="BK20" s="187" t="s">
        <v>14</v>
      </c>
      <c r="BL20" s="158">
        <f>SUMPRODUCT((L20=2)+(R20=2)+(F20=2)+(X20=2)+(AJ20=2)+(AP20=2)+(AV20=2)+(BB20=2)+(BH20=2))</f>
        <v>3</v>
      </c>
      <c r="BM20" s="160">
        <f t="shared" ref="BM20" si="3">SUM(BJ20*2)+BL20</f>
        <v>5</v>
      </c>
      <c r="BN20" s="180">
        <f>SUM(D20,J20,P20,V20,,AG20,AM20,AS20,AY20,BE20)</f>
        <v>4</v>
      </c>
      <c r="BO20" s="170" t="s">
        <v>14</v>
      </c>
      <c r="BP20" s="170">
        <f>SUM(F20,L20,R20,X20,AJ20,AP20,AV20,BB20,BH20)</f>
        <v>7</v>
      </c>
      <c r="BQ20" s="141">
        <f>SUM(BN20/BP20)</f>
        <v>0.5714285714285714</v>
      </c>
      <c r="BR20" s="170">
        <f>SUM(J21,J22,J23,P21,P22,P23,V21,V22,V23,AB21,AB22,AB23,AH21,AH22,AH23,AN21,AN22,AN23,AT21,AT22,AT23,AZ21,AZ22,AZ23,BF21,BF22,BF23,D21,D22,D23)</f>
        <v>127</v>
      </c>
      <c r="BS20" s="170">
        <f>SUM(F21,F22,F23,L21,L22,L23,R21,R22,R23,X21,X22,X23,AD21,AD22,AD23,AJ21,AJ22,AJ23,AP21,AP22,AP23,AV21,AV22,AV23,BB21,BB22,BB23,BH21,BH22,BH23)</f>
        <v>150</v>
      </c>
      <c r="BT20" s="147">
        <f>SUM(BR20/BS20)</f>
        <v>0.84666666666666668</v>
      </c>
      <c r="BU20" s="151">
        <f>$BV20</f>
        <v>4</v>
      </c>
      <c r="BV20" s="1">
        <f>RANK(BY20,BY$4:BY$43)</f>
        <v>4</v>
      </c>
      <c r="BW20" s="19">
        <f>IF(BN20=0,0,IF(BP20=0,9,BQ20))</f>
        <v>0.5714285714285714</v>
      </c>
      <c r="BX20" s="1">
        <f>IF(BR20=0,0,BT20)</f>
        <v>0.84666666666666668</v>
      </c>
      <c r="BY20" s="1">
        <f>BJ20+0.01*BW20+0.00001*BX20</f>
        <v>1.0057227523809524</v>
      </c>
    </row>
    <row r="21" spans="1:77" ht="18" customHeight="1">
      <c r="A21" s="207" t="str">
        <f>Z3</f>
        <v>Bombero</v>
      </c>
      <c r="B21" s="175"/>
      <c r="C21" s="31">
        <f>AE5</f>
        <v>1</v>
      </c>
      <c r="D21" s="110">
        <f>AD5</f>
        <v>15</v>
      </c>
      <c r="E21" s="110" t="s">
        <v>14</v>
      </c>
      <c r="F21" s="110">
        <f>AB5</f>
        <v>13</v>
      </c>
      <c r="G21" s="13">
        <f>AA5</f>
        <v>0</v>
      </c>
      <c r="H21" s="178"/>
      <c r="I21" s="32">
        <f>AE9</f>
        <v>0</v>
      </c>
      <c r="J21" s="32">
        <f>AD9</f>
        <v>13</v>
      </c>
      <c r="K21" s="32" t="s">
        <v>13</v>
      </c>
      <c r="L21" s="33">
        <f>AB9</f>
        <v>15</v>
      </c>
      <c r="M21" s="46">
        <f>AA9</f>
        <v>1</v>
      </c>
      <c r="N21" s="135"/>
      <c r="O21" s="32">
        <f>AE13</f>
        <v>0</v>
      </c>
      <c r="P21" s="32">
        <f>AD13</f>
        <v>7</v>
      </c>
      <c r="Q21" s="32" t="s">
        <v>13</v>
      </c>
      <c r="R21" s="33">
        <f>AB13</f>
        <v>15</v>
      </c>
      <c r="S21" s="46">
        <f>AA13</f>
        <v>1</v>
      </c>
      <c r="T21" s="135"/>
      <c r="U21" s="49">
        <f>AE17</f>
        <v>0</v>
      </c>
      <c r="V21" s="32">
        <f>AD17</f>
        <v>8</v>
      </c>
      <c r="W21" s="32" t="s">
        <v>13</v>
      </c>
      <c r="X21" s="33">
        <f>AB17</f>
        <v>15</v>
      </c>
      <c r="Y21" s="46">
        <f>AA17</f>
        <v>1</v>
      </c>
      <c r="Z21" s="196"/>
      <c r="AA21" s="197"/>
      <c r="AB21" s="197"/>
      <c r="AC21" s="197"/>
      <c r="AD21" s="197"/>
      <c r="AE21" s="198"/>
      <c r="AF21" s="210"/>
      <c r="AG21" s="95" t="str">
        <f>IF(AH21="","",IF(AH21&gt;AJ21,1,0))</f>
        <v/>
      </c>
      <c r="AH21" s="103"/>
      <c r="AI21" s="95" t="s">
        <v>13</v>
      </c>
      <c r="AJ21" s="100"/>
      <c r="AK21" s="95" t="str">
        <f>IF(AJ21="","",IF(AJ21&gt;AH21,1,0))</f>
        <v/>
      </c>
      <c r="AL21" s="210"/>
      <c r="AM21" s="95" t="str">
        <f>IF(AN21="","",IF(AN21&gt;AP21,1,0))</f>
        <v/>
      </c>
      <c r="AN21" s="103"/>
      <c r="AO21" s="95"/>
      <c r="AP21" s="100"/>
      <c r="AQ21" s="95" t="str">
        <f>IF(AP21="","",IF(AP21&gt;AN21,1,0))</f>
        <v/>
      </c>
      <c r="AR21" s="185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8" customHeight="1">
      <c r="A22" s="207"/>
      <c r="B22" s="175"/>
      <c r="C22" s="31">
        <f>AE6</f>
        <v>0</v>
      </c>
      <c r="D22" s="110">
        <f>AD6</f>
        <v>11</v>
      </c>
      <c r="E22" s="110" t="s">
        <v>14</v>
      </c>
      <c r="F22" s="110">
        <f>AB6</f>
        <v>15</v>
      </c>
      <c r="G22" s="13">
        <f>AA6</f>
        <v>1</v>
      </c>
      <c r="H22" s="178"/>
      <c r="I22" s="32">
        <f>AE10</f>
        <v>1</v>
      </c>
      <c r="J22" s="32">
        <f>AD10</f>
        <v>15</v>
      </c>
      <c r="K22" s="32" t="s">
        <v>13</v>
      </c>
      <c r="L22" s="33">
        <f>AB10</f>
        <v>9</v>
      </c>
      <c r="M22" s="46">
        <f>AA10</f>
        <v>0</v>
      </c>
      <c r="N22" s="135"/>
      <c r="O22" s="32">
        <f>AE14</f>
        <v>1</v>
      </c>
      <c r="P22" s="32">
        <f>AD14</f>
        <v>15</v>
      </c>
      <c r="Q22" s="32" t="s">
        <v>13</v>
      </c>
      <c r="R22" s="33">
        <f>AB14</f>
        <v>11</v>
      </c>
      <c r="S22" s="46">
        <f>AA14</f>
        <v>0</v>
      </c>
      <c r="T22" s="135"/>
      <c r="U22" s="49">
        <f>AE18</f>
        <v>0</v>
      </c>
      <c r="V22" s="32">
        <f>AD18</f>
        <v>7</v>
      </c>
      <c r="W22" s="32" t="s">
        <v>13</v>
      </c>
      <c r="X22" s="33">
        <f>AB18</f>
        <v>15</v>
      </c>
      <c r="Y22" s="46">
        <f>AA18</f>
        <v>1</v>
      </c>
      <c r="Z22" s="196"/>
      <c r="AA22" s="197"/>
      <c r="AB22" s="197"/>
      <c r="AC22" s="197"/>
      <c r="AD22" s="197"/>
      <c r="AE22" s="198"/>
      <c r="AF22" s="210"/>
      <c r="AG22" s="95" t="str">
        <f>IF(AH22="","",IF(AH22&gt;AJ22,1,0))</f>
        <v/>
      </c>
      <c r="AH22" s="104"/>
      <c r="AI22" s="95" t="s">
        <v>13</v>
      </c>
      <c r="AJ22" s="101"/>
      <c r="AK22" s="95" t="str">
        <f>IF(AJ22="","",IF(AJ22&gt;AH22,1,0))</f>
        <v/>
      </c>
      <c r="AL22" s="210"/>
      <c r="AM22" s="95" t="str">
        <f>IF(AN22="","",IF(AN22&gt;AP22,1,0))</f>
        <v/>
      </c>
      <c r="AN22" s="104"/>
      <c r="AO22" s="95"/>
      <c r="AP22" s="101"/>
      <c r="AQ22" s="95" t="str">
        <f>IF(AP22="","",IF(AP22&gt;AN22,1,0))</f>
        <v/>
      </c>
      <c r="AR22" s="185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8" customHeight="1" thickBot="1">
      <c r="A23" s="208"/>
      <c r="B23" s="203"/>
      <c r="C23" s="35">
        <f>AE7</f>
        <v>1</v>
      </c>
      <c r="D23" s="20">
        <f>AD7</f>
        <v>15</v>
      </c>
      <c r="E23" s="20" t="s">
        <v>14</v>
      </c>
      <c r="F23" s="20">
        <f>AB7</f>
        <v>12</v>
      </c>
      <c r="G23" s="22">
        <f>AA7</f>
        <v>0</v>
      </c>
      <c r="H23" s="188"/>
      <c r="I23" s="36">
        <f>AE11</f>
        <v>0</v>
      </c>
      <c r="J23" s="36">
        <f>AD11</f>
        <v>11</v>
      </c>
      <c r="K23" s="36" t="s">
        <v>13</v>
      </c>
      <c r="L23" s="44">
        <f>AB11</f>
        <v>15</v>
      </c>
      <c r="M23" s="47">
        <f>AA11</f>
        <v>1</v>
      </c>
      <c r="N23" s="136"/>
      <c r="O23" s="36">
        <f>AE15</f>
        <v>0</v>
      </c>
      <c r="P23" s="36">
        <f>AD15</f>
        <v>10</v>
      </c>
      <c r="Q23" s="36" t="s">
        <v>13</v>
      </c>
      <c r="R23" s="44">
        <f>AB15</f>
        <v>15</v>
      </c>
      <c r="S23" s="47">
        <f>AA15</f>
        <v>1</v>
      </c>
      <c r="T23" s="136"/>
      <c r="U23" s="50" t="str">
        <f>AE19</f>
        <v/>
      </c>
      <c r="V23" s="36">
        <f>AD19</f>
        <v>0</v>
      </c>
      <c r="W23" s="36" t="s">
        <v>13</v>
      </c>
      <c r="X23" s="44">
        <f>AB19</f>
        <v>0</v>
      </c>
      <c r="Y23" s="47" t="str">
        <f>AA19</f>
        <v/>
      </c>
      <c r="Z23" s="199"/>
      <c r="AA23" s="200"/>
      <c r="AB23" s="200"/>
      <c r="AC23" s="200"/>
      <c r="AD23" s="200"/>
      <c r="AE23" s="201"/>
      <c r="AF23" s="211"/>
      <c r="AG23" s="95" t="str">
        <f>IF(AH23="","",IF(AH23&gt;AJ23,1,0))</f>
        <v/>
      </c>
      <c r="AH23" s="105"/>
      <c r="AI23" s="95" t="s">
        <v>13</v>
      </c>
      <c r="AJ23" s="102"/>
      <c r="AK23" s="95" t="str">
        <f>IF(AJ23="","",IF(AJ23&gt;AH23,1,0))</f>
        <v/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6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2" hidden="1" customHeight="1">
      <c r="A24" s="93">
        <f>Z2</f>
        <v>0</v>
      </c>
      <c r="B24" s="20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7" t="str">
        <f>AF8</f>
        <v>⑥</v>
      </c>
      <c r="I24" s="28"/>
      <c r="J24" s="28" t="str">
        <f>AJ8</f>
        <v/>
      </c>
      <c r="K24" s="28" t="s">
        <v>13</v>
      </c>
      <c r="L24" s="41" t="str">
        <f>AG8</f>
        <v/>
      </c>
      <c r="M24" s="29"/>
      <c r="N24" s="13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⑫</v>
      </c>
      <c r="U24" s="48"/>
      <c r="V24" s="28" t="str">
        <f>AJ16</f>
        <v/>
      </c>
      <c r="W24" s="28" t="s">
        <v>13</v>
      </c>
      <c r="X24" s="41" t="str">
        <f>AG16</f>
        <v/>
      </c>
      <c r="Y24" s="29"/>
      <c r="Z24" s="134" t="str">
        <f>AF20</f>
        <v>⑩</v>
      </c>
      <c r="AA24" s="48"/>
      <c r="AB24" s="28" t="str">
        <f>AJ20</f>
        <v/>
      </c>
      <c r="AC24" s="28" t="s">
        <v>13</v>
      </c>
      <c r="AD24" s="41" t="str">
        <f>AG20</f>
        <v/>
      </c>
      <c r="AE24" s="29"/>
      <c r="AF24" s="193"/>
      <c r="AG24" s="194"/>
      <c r="AH24" s="194"/>
      <c r="AI24" s="194"/>
      <c r="AJ24" s="194"/>
      <c r="AK24" s="195"/>
      <c r="AL24" s="184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7"/>
      <c r="AS24" s="91" t="str">
        <f>IF(AT25="","",SUM(AS25:AS27))</f>
        <v/>
      </c>
      <c r="AT24" s="92"/>
      <c r="AU24" s="39" t="s">
        <v>13</v>
      </c>
      <c r="AV24" s="91" t="str">
        <f>IF(AV25="","",SUM(AW25:AW27))</f>
        <v/>
      </c>
      <c r="AW24" s="92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0</v>
      </c>
      <c r="BK24" s="187" t="s">
        <v>14</v>
      </c>
      <c r="BL24" s="158">
        <f>SUMPRODUCT((L24=2)+(R24=2)+(X24=2)+(F24=2)+(AD24=2)+(AP24=2)+(AV24=2)+(BB24=2)+(BH24=2))</f>
        <v>0</v>
      </c>
      <c r="BM24" s="160">
        <f t="shared" ref="BM24" si="4">SUM(BJ24*2)+BL24</f>
        <v>0</v>
      </c>
      <c r="BN24" s="180">
        <f>SUM(D24,J24,P24,V24,AB24,AM24,AS24,AY24,BE24)</f>
        <v>0</v>
      </c>
      <c r="BO24" s="170" t="s">
        <v>14</v>
      </c>
      <c r="BP24" s="170">
        <f>SUM(F24,L24,R24,X24,AD24,AP24,AV24,BB24,BH24)</f>
        <v>0</v>
      </c>
      <c r="BQ24" s="141" t="e">
        <f>SUM(BN24/BP24)</f>
        <v>#DIV/0!</v>
      </c>
      <c r="BR24" s="170">
        <f>SUM(J25,J26,J27,P25,P26,P27,V25,V26,V27,AB25,AB26,AB27,AH25,AH26,AH27,AN25,AN26,AN27,AT25,AT26,AT27,AZ25,AZ26,AZ27,BF25,BF26,BF27,D25,D26,D27)</f>
        <v>0</v>
      </c>
      <c r="BS24" s="170">
        <f>SUM(F25,F26,F27,L25,L26,L27,R25,R26,R27,X25,X26,X27,AD25,AD26,AD27,AJ25,AJ26,AJ27,AP25,AP26,AP27,AV25,AV26,AV27,BB25,BB26,BB27,BH25,BH26,BH27)</f>
        <v>0</v>
      </c>
      <c r="BT24" s="147" t="e">
        <f>SUM(BR24/BS24)</f>
        <v>#DIV/0!</v>
      </c>
      <c r="BU24" s="151">
        <f>$BV24</f>
        <v>6</v>
      </c>
      <c r="BV24" s="1">
        <f>RANK(BY24,BY$4:BY$43)</f>
        <v>6</v>
      </c>
      <c r="BW24" s="19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07">
        <f>AF3</f>
        <v>0</v>
      </c>
      <c r="B25" s="175"/>
      <c r="C25" s="31" t="str">
        <f>AK5</f>
        <v/>
      </c>
      <c r="D25" s="110">
        <f>AJ5</f>
        <v>0</v>
      </c>
      <c r="E25" s="110" t="s">
        <v>14</v>
      </c>
      <c r="F25" s="110">
        <f>AH5</f>
        <v>0</v>
      </c>
      <c r="G25" s="13" t="str">
        <f>AG5</f>
        <v/>
      </c>
      <c r="H25" s="178"/>
      <c r="I25" s="32" t="str">
        <f>AK9</f>
        <v/>
      </c>
      <c r="J25" s="32">
        <f>AJ9</f>
        <v>0</v>
      </c>
      <c r="K25" s="32" t="s">
        <v>13</v>
      </c>
      <c r="L25" s="33">
        <f>AH9</f>
        <v>0</v>
      </c>
      <c r="M25" s="46" t="str">
        <f>AG9</f>
        <v/>
      </c>
      <c r="N25" s="13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>
        <f>AG13</f>
        <v>0</v>
      </c>
      <c r="T25" s="135"/>
      <c r="U25" s="49" t="str">
        <f>AK17</f>
        <v/>
      </c>
      <c r="V25" s="32">
        <f>AJ17</f>
        <v>0</v>
      </c>
      <c r="W25" s="32" t="s">
        <v>13</v>
      </c>
      <c r="X25" s="33">
        <f>AH17</f>
        <v>0</v>
      </c>
      <c r="Y25" s="46" t="str">
        <f>AG17</f>
        <v/>
      </c>
      <c r="Z25" s="135"/>
      <c r="AA25" s="49" t="str">
        <f>AK21</f>
        <v/>
      </c>
      <c r="AB25" s="32">
        <f>AJ21</f>
        <v>0</v>
      </c>
      <c r="AC25" s="32" t="s">
        <v>13</v>
      </c>
      <c r="AD25" s="33">
        <f>AH21</f>
        <v>0</v>
      </c>
      <c r="AE25" s="46" t="str">
        <f>AG21</f>
        <v/>
      </c>
      <c r="AF25" s="196"/>
      <c r="AG25" s="197"/>
      <c r="AH25" s="197"/>
      <c r="AI25" s="197"/>
      <c r="AJ25" s="197"/>
      <c r="AK25" s="198"/>
      <c r="AL25" s="185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8"/>
      <c r="AS25" s="32" t="str">
        <f>IF(AT25="","",IF(AT25&gt;AV25,1,0))</f>
        <v/>
      </c>
      <c r="AT25" s="39"/>
      <c r="AU25" s="32" t="s">
        <v>13</v>
      </c>
      <c r="AV25" s="65"/>
      <c r="AW25" s="32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2" hidden="1" customHeight="1">
      <c r="A26" s="207"/>
      <c r="B26" s="175"/>
      <c r="C26" s="31" t="str">
        <f>AK6</f>
        <v/>
      </c>
      <c r="D26" s="110">
        <f>AJ6</f>
        <v>0</v>
      </c>
      <c r="E26" s="110" t="s">
        <v>14</v>
      </c>
      <c r="F26" s="110">
        <f>AH6</f>
        <v>0</v>
      </c>
      <c r="G26" s="13" t="str">
        <f>AG6</f>
        <v/>
      </c>
      <c r="H26" s="178"/>
      <c r="I26" s="32" t="str">
        <f>AK10</f>
        <v/>
      </c>
      <c r="J26" s="32">
        <f>AJ10</f>
        <v>0</v>
      </c>
      <c r="K26" s="32"/>
      <c r="L26" s="33">
        <f>AH10</f>
        <v>0</v>
      </c>
      <c r="M26" s="46" t="str">
        <f>AG10</f>
        <v/>
      </c>
      <c r="N26" s="135"/>
      <c r="O26" s="32" t="str">
        <f>AK14</f>
        <v/>
      </c>
      <c r="P26" s="32">
        <f>AJ14</f>
        <v>0</v>
      </c>
      <c r="Q26" s="32"/>
      <c r="R26" s="33">
        <f>AH14</f>
        <v>0</v>
      </c>
      <c r="S26" s="46">
        <f>AG14</f>
        <v>0</v>
      </c>
      <c r="T26" s="135"/>
      <c r="U26" s="49" t="str">
        <f>AK18</f>
        <v/>
      </c>
      <c r="V26" s="32">
        <f>AJ18</f>
        <v>0</v>
      </c>
      <c r="W26" s="32"/>
      <c r="X26" s="33">
        <f>AH18</f>
        <v>0</v>
      </c>
      <c r="Y26" s="46" t="str">
        <f>AG18</f>
        <v/>
      </c>
      <c r="Z26" s="135"/>
      <c r="AA26" s="49" t="str">
        <f>AK22</f>
        <v/>
      </c>
      <c r="AB26" s="32">
        <f>AJ22</f>
        <v>0</v>
      </c>
      <c r="AC26" s="32"/>
      <c r="AD26" s="33">
        <f>AH22</f>
        <v>0</v>
      </c>
      <c r="AE26" s="46" t="str">
        <f>AG22</f>
        <v/>
      </c>
      <c r="AF26" s="196"/>
      <c r="AG26" s="197"/>
      <c r="AH26" s="197"/>
      <c r="AI26" s="197"/>
      <c r="AJ26" s="197"/>
      <c r="AK26" s="198"/>
      <c r="AL26" s="185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8"/>
      <c r="AS26" s="32" t="str">
        <f>IF(AT26="","",IF(AT26&gt;AV26,1,0))</f>
        <v/>
      </c>
      <c r="AT26" s="32"/>
      <c r="AU26" s="32" t="s">
        <v>13</v>
      </c>
      <c r="AV26" s="33"/>
      <c r="AW26" s="32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2" hidden="1" customHeight="1">
      <c r="A27" s="208"/>
      <c r="B27" s="203"/>
      <c r="C27" s="35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8"/>
      <c r="I27" s="36" t="str">
        <f>AK11</f>
        <v/>
      </c>
      <c r="J27" s="36">
        <f>AJ11</f>
        <v>0</v>
      </c>
      <c r="K27" s="36" t="s">
        <v>13</v>
      </c>
      <c r="L27" s="44">
        <f>AH11</f>
        <v>0</v>
      </c>
      <c r="M27" s="47" t="str">
        <f>AG11</f>
        <v/>
      </c>
      <c r="N27" s="13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 t="str">
        <f>AK19</f>
        <v/>
      </c>
      <c r="V27" s="36">
        <f>AJ19</f>
        <v>0</v>
      </c>
      <c r="W27" s="36" t="s">
        <v>13</v>
      </c>
      <c r="X27" s="44">
        <f>AH19</f>
        <v>0</v>
      </c>
      <c r="Y27" s="47" t="str">
        <f>AG19</f>
        <v/>
      </c>
      <c r="Z27" s="136"/>
      <c r="AA27" s="50" t="str">
        <f>AK23</f>
        <v/>
      </c>
      <c r="AB27" s="36">
        <f>AJ23</f>
        <v>0</v>
      </c>
      <c r="AC27" s="36" t="s">
        <v>13</v>
      </c>
      <c r="AD27" s="44">
        <f>AH23</f>
        <v>0</v>
      </c>
      <c r="AE27" s="47" t="str">
        <f>AG23</f>
        <v/>
      </c>
      <c r="AF27" s="199"/>
      <c r="AG27" s="200"/>
      <c r="AH27" s="200"/>
      <c r="AI27" s="200"/>
      <c r="AJ27" s="200"/>
      <c r="AK27" s="201"/>
      <c r="AL27" s="186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3"/>
      <c r="AS27" s="32" t="str">
        <f>IF(AT27="","",IF(AT27&gt;AV27,1,0))</f>
        <v/>
      </c>
      <c r="AT27" s="36"/>
      <c r="AU27" s="36" t="s">
        <v>13</v>
      </c>
      <c r="AV27" s="44"/>
      <c r="AW27" s="32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2" hidden="1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7" t="str">
        <f>AL8</f>
        <v>⑭</v>
      </c>
      <c r="I28" s="28"/>
      <c r="J28" s="28" t="str">
        <f>$AP$8</f>
        <v/>
      </c>
      <c r="K28" s="28" t="s">
        <v>13</v>
      </c>
      <c r="L28" s="41" t="str">
        <f>$AM$8</f>
        <v/>
      </c>
      <c r="M28" s="29"/>
      <c r="N28" s="134" t="str">
        <f>AL12</f>
        <v>⑪</v>
      </c>
      <c r="O28" s="28"/>
      <c r="P28" s="28" t="str">
        <f>AP12</f>
        <v/>
      </c>
      <c r="Q28" s="28" t="s">
        <v>13</v>
      </c>
      <c r="R28" s="41" t="str">
        <f>AM12</f>
        <v/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/>
      <c r="AA28" s="48"/>
      <c r="AB28" s="28" t="str">
        <f>AP20</f>
        <v/>
      </c>
      <c r="AC28" s="28" t="s">
        <v>13</v>
      </c>
      <c r="AD28" s="41" t="str">
        <f>AM20</f>
        <v/>
      </c>
      <c r="AE28" s="29"/>
      <c r="AF28" s="134" t="str">
        <f>AL24</f>
        <v>③</v>
      </c>
      <c r="AG28" s="28"/>
      <c r="AH28" s="28" t="str">
        <f>AP24</f>
        <v/>
      </c>
      <c r="AI28" s="28" t="s">
        <v>13</v>
      </c>
      <c r="AJ28" s="41" t="str">
        <f>AM24</f>
        <v/>
      </c>
      <c r="AK28" s="29"/>
      <c r="AL28" s="193"/>
      <c r="AM28" s="194"/>
      <c r="AN28" s="194"/>
      <c r="AO28" s="194"/>
      <c r="AP28" s="194"/>
      <c r="AQ28" s="195"/>
      <c r="AR28" s="184" t="s">
        <v>33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0</v>
      </c>
      <c r="BK28" s="187" t="s">
        <v>14</v>
      </c>
      <c r="BL28" s="158">
        <f>SUMPRODUCT((L28=2)+(R28=2)+(X28=2)+(AD28=2)+(AJ28=2)+(AP28=2)+(AV28=2)+(BB28=2)+(BH28=2))</f>
        <v>0</v>
      </c>
      <c r="BM28" s="160">
        <f t="shared" ref="BM28" si="5">SUM(BJ28*2)+BL28</f>
        <v>0</v>
      </c>
      <c r="BN28" s="180">
        <f>SUM(D28,J28,V28,AB28,AH28,P28,AS28,AY28,BE28)</f>
        <v>0</v>
      </c>
      <c r="BO28" s="170" t="s">
        <v>14</v>
      </c>
      <c r="BP28" s="170">
        <f>SUM(F28,L28,R28,X28,AD28,AJ28,AP28,AV28,BB28,BH28)</f>
        <v>0</v>
      </c>
      <c r="BQ28" s="141" t="e">
        <f>SUM(BN28/BP28)</f>
        <v>#DIV/0!</v>
      </c>
      <c r="BR28" s="170">
        <f>SUM(J29,J30,J31,P29,P30,P31,V29,V30,V31,AB29,AB30,AB31,AH29,AH30,AH31,AN29,AN30,AN31,AT29,AT30,AT31,AZ29,AZ30,AZ31,BF29,BF30,BF31,D29,D30,D31)</f>
        <v>0</v>
      </c>
      <c r="BS28" s="170">
        <f>SUM(F29,F30,F31,L29,L30,L31,R29,R30,R31,X29,X30,X31,AD29,AD30,AD31,AJ29,AJ30,AJ31,AP29,AP30,AP31,AV29,AV30,AV31,BB29,BB30,BB31,BH29,BH30,BH31)</f>
        <v>0</v>
      </c>
      <c r="BT28" s="147" t="e">
        <f>SUM(BR28/BS28)</f>
        <v>#DIV/0!</v>
      </c>
      <c r="BU28" s="151">
        <f>$BV28</f>
        <v>6</v>
      </c>
      <c r="BV28" s="1">
        <f>RANK(BY28,BY$4:BY$43)</f>
        <v>6</v>
      </c>
      <c r="BW28" s="19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89">
        <f>AL3</f>
        <v>0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178"/>
      <c r="I29" s="32" t="str">
        <f>AQ5</f>
        <v/>
      </c>
      <c r="J29" s="32">
        <f>AP9</f>
        <v>0</v>
      </c>
      <c r="K29" s="32" t="s">
        <v>13</v>
      </c>
      <c r="L29" s="33">
        <f>AN9</f>
        <v>0</v>
      </c>
      <c r="M29" s="46" t="str">
        <f>AM5</f>
        <v/>
      </c>
      <c r="N29" s="135"/>
      <c r="O29" s="32" t="str">
        <f>AQ13</f>
        <v/>
      </c>
      <c r="P29" s="32">
        <f>AP13</f>
        <v>0</v>
      </c>
      <c r="Q29" s="32" t="s">
        <v>13</v>
      </c>
      <c r="R29" s="33">
        <f>AN13</f>
        <v>0</v>
      </c>
      <c r="S29" s="46" t="str">
        <f>AM13</f>
        <v/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 t="str">
        <f>AQ21</f>
        <v/>
      </c>
      <c r="AB29" s="32">
        <f>AP21</f>
        <v>0</v>
      </c>
      <c r="AC29" s="32" t="s">
        <v>13</v>
      </c>
      <c r="AD29" s="33">
        <f>AN21</f>
        <v>0</v>
      </c>
      <c r="AE29" s="46" t="str">
        <f>AM21</f>
        <v/>
      </c>
      <c r="AF29" s="135"/>
      <c r="AG29" s="32" t="str">
        <f>AQ25</f>
        <v/>
      </c>
      <c r="AH29" s="32">
        <f>AP25</f>
        <v>0</v>
      </c>
      <c r="AI29" s="32" t="s">
        <v>13</v>
      </c>
      <c r="AJ29" s="33">
        <f>AN25</f>
        <v>0</v>
      </c>
      <c r="AK29" s="46" t="str">
        <f>AM25</f>
        <v/>
      </c>
      <c r="AL29" s="196"/>
      <c r="AM29" s="197"/>
      <c r="AN29" s="197"/>
      <c r="AO29" s="197"/>
      <c r="AP29" s="197"/>
      <c r="AQ29" s="198"/>
      <c r="AR29" s="185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2" hidden="1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178"/>
      <c r="I30" s="32" t="str">
        <f>AQ6</f>
        <v/>
      </c>
      <c r="J30" s="32">
        <f>AP10</f>
        <v>0</v>
      </c>
      <c r="K30" s="32" t="s">
        <v>13</v>
      </c>
      <c r="L30" s="33">
        <f>AN10</f>
        <v>0</v>
      </c>
      <c r="M30" s="46" t="str">
        <f>AM6</f>
        <v/>
      </c>
      <c r="N30" s="135"/>
      <c r="O30" s="32" t="str">
        <f>AQ14</f>
        <v/>
      </c>
      <c r="P30" s="32">
        <f>AP14</f>
        <v>0</v>
      </c>
      <c r="Q30" s="32" t="s">
        <v>13</v>
      </c>
      <c r="R30" s="33">
        <f>AN14</f>
        <v>0</v>
      </c>
      <c r="S30" s="46" t="str">
        <f>AM14</f>
        <v/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 t="str">
        <f t="shared" ref="AA30:AA31" si="6">AQ22</f>
        <v/>
      </c>
      <c r="AB30" s="32">
        <f>AP22</f>
        <v>0</v>
      </c>
      <c r="AC30" s="32" t="s">
        <v>13</v>
      </c>
      <c r="AD30" s="33">
        <f>AN22</f>
        <v>0</v>
      </c>
      <c r="AE30" s="46" t="str">
        <f>AM22</f>
        <v/>
      </c>
      <c r="AF30" s="135"/>
      <c r="AG30" s="32" t="str">
        <f>AQ26</f>
        <v/>
      </c>
      <c r="AH30" s="32">
        <f>AP26</f>
        <v>0</v>
      </c>
      <c r="AI30" s="32" t="s">
        <v>13</v>
      </c>
      <c r="AJ30" s="33">
        <f>AN26</f>
        <v>0</v>
      </c>
      <c r="AK30" s="46" t="str">
        <f>AM26</f>
        <v/>
      </c>
      <c r="AL30" s="196"/>
      <c r="AM30" s="197"/>
      <c r="AN30" s="197"/>
      <c r="AO30" s="197"/>
      <c r="AP30" s="197"/>
      <c r="AQ30" s="198"/>
      <c r="AR30" s="185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2" hidden="1" customHeigh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8"/>
      <c r="I31" s="36" t="str">
        <f>AQ7</f>
        <v/>
      </c>
      <c r="J31" s="36">
        <f>AP11</f>
        <v>0</v>
      </c>
      <c r="K31" s="36" t="s">
        <v>13</v>
      </c>
      <c r="L31" s="44">
        <f>AN11</f>
        <v>0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 t="shared" si="6"/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 t="str">
        <f>AQ27</f>
        <v/>
      </c>
      <c r="AH31" s="36">
        <f>AP27</f>
        <v>0</v>
      </c>
      <c r="AI31" s="36" t="s">
        <v>13</v>
      </c>
      <c r="AJ31" s="44">
        <f>AN27</f>
        <v>0</v>
      </c>
      <c r="AK31" s="47" t="str">
        <f>AM27</f>
        <v/>
      </c>
      <c r="AL31" s="199"/>
      <c r="AM31" s="200"/>
      <c r="AN31" s="200"/>
      <c r="AO31" s="200"/>
      <c r="AP31" s="200"/>
      <c r="AQ31" s="201"/>
      <c r="AR31" s="186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2" hidden="1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>
        <f>$AR$24</f>
        <v>0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 t="str">
        <f>$AR$28</f>
        <v>⑯</v>
      </c>
      <c r="AM32" s="28"/>
      <c r="AN32" s="28" t="str">
        <f>AV28</f>
        <v/>
      </c>
      <c r="AO32" s="28" t="s">
        <v>13</v>
      </c>
      <c r="AP32" s="41">
        <f>AT28</f>
        <v>0</v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7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6</v>
      </c>
      <c r="BV32" s="1">
        <f>RANK(BY32,BY$4:BY$43)</f>
        <v>6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2" hidden="1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2" hidden="1" customHeigh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2" hidden="1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8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6</v>
      </c>
      <c r="BV36" s="1">
        <f>RANK(BY36,BY$4:BY$43)</f>
        <v>6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2" hidden="1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2" hidden="1" customHeigh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2" hidden="1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9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6</v>
      </c>
      <c r="BV40" s="1">
        <f>RANK(BY40,BY$4:BY$43)</f>
        <v>6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2" hidden="1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2" hidden="1" customHeigh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14.25" thickTop="1">
      <c r="N44" s="80"/>
      <c r="O44" s="80"/>
      <c r="BJ44" s="137"/>
      <c r="BK44" s="137"/>
      <c r="BL44" s="138"/>
      <c r="BM44" s="139"/>
      <c r="BN44" s="139"/>
      <c r="BQ44" s="81"/>
    </row>
    <row r="45" spans="1:77">
      <c r="BQ45" s="81"/>
    </row>
    <row r="46" spans="1:77" ht="19.5" customHeight="1"/>
    <row r="47" spans="1:77" ht="15" customHeight="1"/>
    <row r="48" spans="1:77" ht="14.25" thickBot="1"/>
    <row r="49" spans="1:61" ht="41.25" customHeight="1" thickTop="1">
      <c r="A49" s="82" t="str">
        <f>$A$3</f>
        <v>チーム名</v>
      </c>
      <c r="B49" s="140" t="str">
        <f>$B$3</f>
        <v>華成★桜★</v>
      </c>
      <c r="C49" s="140"/>
      <c r="D49" s="140"/>
      <c r="E49" s="140"/>
      <c r="F49" s="140"/>
      <c r="G49" s="140"/>
      <c r="H49" s="132" t="str">
        <f>H3</f>
        <v>KISOGAWA</v>
      </c>
      <c r="I49" s="132"/>
      <c r="J49" s="132"/>
      <c r="K49" s="132"/>
      <c r="L49" s="132"/>
      <c r="M49" s="132"/>
      <c r="N49" s="132" t="str">
        <f>$N$3</f>
        <v>光ヶ丘P&amp;M</v>
      </c>
      <c r="O49" s="132"/>
      <c r="P49" s="132"/>
      <c r="Q49" s="132"/>
      <c r="R49" s="132"/>
      <c r="S49" s="132"/>
      <c r="T49" s="132" t="str">
        <f>$T$3</f>
        <v>レッドビッキーズ</v>
      </c>
      <c r="U49" s="132"/>
      <c r="V49" s="132"/>
      <c r="W49" s="132"/>
      <c r="X49" s="132"/>
      <c r="Y49" s="132"/>
      <c r="Z49" s="132" t="str">
        <f>$Z$3</f>
        <v>Bombero</v>
      </c>
      <c r="AA49" s="132"/>
      <c r="AB49" s="132"/>
      <c r="AC49" s="132"/>
      <c r="AD49" s="132"/>
      <c r="AE49" s="132"/>
      <c r="AF49" s="132">
        <f>$AF$3</f>
        <v>0</v>
      </c>
      <c r="AG49" s="132"/>
      <c r="AH49" s="132"/>
      <c r="AI49" s="132"/>
      <c r="AJ49" s="132"/>
      <c r="AK49" s="132"/>
      <c r="AL49" s="132">
        <f>$AL$3</f>
        <v>0</v>
      </c>
      <c r="AM49" s="132"/>
      <c r="AN49" s="132"/>
      <c r="AO49" s="132"/>
      <c r="AP49" s="132"/>
      <c r="AQ49" s="132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>
      <c r="A50" s="83" t="s">
        <v>11</v>
      </c>
      <c r="B50" s="130">
        <f>$BU$4</f>
        <v>3</v>
      </c>
      <c r="C50" s="130"/>
      <c r="D50" s="130"/>
      <c r="E50" s="130"/>
      <c r="F50" s="130"/>
      <c r="G50" s="130"/>
      <c r="H50" s="130">
        <f>$BU$8</f>
        <v>5</v>
      </c>
      <c r="I50" s="130"/>
      <c r="J50" s="130"/>
      <c r="K50" s="130"/>
      <c r="L50" s="130"/>
      <c r="M50" s="130"/>
      <c r="N50" s="130">
        <f>$BU$12</f>
        <v>1</v>
      </c>
      <c r="O50" s="130"/>
      <c r="P50" s="130"/>
      <c r="Q50" s="130"/>
      <c r="R50" s="130"/>
      <c r="S50" s="130"/>
      <c r="T50" s="130">
        <f>$BU$16</f>
        <v>2</v>
      </c>
      <c r="U50" s="130"/>
      <c r="V50" s="130"/>
      <c r="W50" s="130"/>
      <c r="X50" s="130"/>
      <c r="Y50" s="130"/>
      <c r="Z50" s="130">
        <f>$BU$20</f>
        <v>4</v>
      </c>
      <c r="AA50" s="130"/>
      <c r="AB50" s="130"/>
      <c r="AC50" s="130"/>
      <c r="AD50" s="130"/>
      <c r="AE50" s="130"/>
      <c r="AF50" s="130">
        <f>$BU$24</f>
        <v>6</v>
      </c>
      <c r="AG50" s="130"/>
      <c r="AH50" s="130"/>
      <c r="AI50" s="130"/>
      <c r="AJ50" s="130"/>
      <c r="AK50" s="130"/>
      <c r="AL50" s="130">
        <f>$BU$28</f>
        <v>6</v>
      </c>
      <c r="AM50" s="130"/>
      <c r="AN50" s="130"/>
      <c r="AO50" s="130"/>
      <c r="AP50" s="130"/>
      <c r="AQ50" s="130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0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4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opLeftCell="I1" workbookViewId="0">
      <selection activeCell="A13" sqref="A13:A15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6" customFormat="1" ht="26.25" customHeight="1" thickBot="1">
      <c r="A1" s="125" t="s">
        <v>0</v>
      </c>
      <c r="B1" s="125"/>
      <c r="C1" s="125"/>
      <c r="D1" s="128" t="s">
        <v>41</v>
      </c>
      <c r="G1" s="127"/>
      <c r="M1" s="129" t="s">
        <v>50</v>
      </c>
      <c r="V1" s="270" t="s">
        <v>45</v>
      </c>
      <c r="W1" s="270"/>
      <c r="X1" s="270"/>
      <c r="Y1" s="270"/>
      <c r="Z1" s="270"/>
      <c r="AA1" s="270"/>
      <c r="AF1" s="126" t="s">
        <v>2</v>
      </c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N1" s="127"/>
      <c r="BO1" s="127"/>
      <c r="BP1" s="127"/>
    </row>
    <row r="2" spans="1:77" ht="21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27.75" customHeight="1" thickBot="1">
      <c r="A3" s="4" t="s">
        <v>12</v>
      </c>
      <c r="B3" s="239" t="s">
        <v>99</v>
      </c>
      <c r="C3" s="240"/>
      <c r="D3" s="240"/>
      <c r="E3" s="240"/>
      <c r="F3" s="240"/>
      <c r="G3" s="241"/>
      <c r="H3" s="239" t="s">
        <v>98</v>
      </c>
      <c r="I3" s="240"/>
      <c r="J3" s="240"/>
      <c r="K3" s="240"/>
      <c r="L3" s="240"/>
      <c r="M3" s="241"/>
      <c r="N3" s="239" t="s">
        <v>100</v>
      </c>
      <c r="O3" s="240"/>
      <c r="P3" s="240"/>
      <c r="Q3" s="240"/>
      <c r="R3" s="240"/>
      <c r="S3" s="241"/>
      <c r="T3" s="239" t="s">
        <v>101</v>
      </c>
      <c r="U3" s="240"/>
      <c r="V3" s="240"/>
      <c r="W3" s="240"/>
      <c r="X3" s="240"/>
      <c r="Y3" s="241"/>
      <c r="Z3" s="239" t="s">
        <v>102</v>
      </c>
      <c r="AA3" s="240"/>
      <c r="AB3" s="240"/>
      <c r="AC3" s="240"/>
      <c r="AD3" s="240"/>
      <c r="AE3" s="241"/>
      <c r="AF3" s="239" t="s">
        <v>103</v>
      </c>
      <c r="AG3" s="240"/>
      <c r="AH3" s="240"/>
      <c r="AI3" s="240"/>
      <c r="AJ3" s="240"/>
      <c r="AK3" s="241"/>
      <c r="AL3" s="239" t="s">
        <v>39</v>
      </c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1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8" customHeight="1">
      <c r="A4" s="5">
        <f>$B$2</f>
        <v>0</v>
      </c>
      <c r="B4" s="193"/>
      <c r="C4" s="194"/>
      <c r="D4" s="194"/>
      <c r="E4" s="194"/>
      <c r="F4" s="194"/>
      <c r="G4" s="195"/>
      <c r="H4" s="267" t="s">
        <v>32</v>
      </c>
      <c r="I4" s="96">
        <f>IF(J5="","",SUM(I5:I7))</f>
        <v>1</v>
      </c>
      <c r="J4" s="97"/>
      <c r="K4" s="98" t="s">
        <v>13</v>
      </c>
      <c r="L4" s="96">
        <f>IF(L5="","",SUM(M5:M7))</f>
        <v>2</v>
      </c>
      <c r="M4" s="97"/>
      <c r="N4" s="209" t="s">
        <v>15</v>
      </c>
      <c r="O4" s="96">
        <f>IF(P5="","",SUM(O5:O7))</f>
        <v>1</v>
      </c>
      <c r="P4" s="109"/>
      <c r="Q4" s="99" t="s">
        <v>13</v>
      </c>
      <c r="R4" s="96">
        <f>IF(R5="","",SUM(S5:S7))</f>
        <v>2</v>
      </c>
      <c r="S4" s="97"/>
      <c r="T4" s="184" t="s">
        <v>26</v>
      </c>
      <c r="U4" s="96">
        <f>IF(V5="","",SUM(U5:U7))</f>
        <v>2</v>
      </c>
      <c r="V4" s="97"/>
      <c r="W4" s="11" t="s">
        <v>13</v>
      </c>
      <c r="X4" s="9">
        <f>IF(X5="","",SUM(Y5:Y7))</f>
        <v>1</v>
      </c>
      <c r="Y4" s="10"/>
      <c r="Z4" s="209" t="s">
        <v>28</v>
      </c>
      <c r="AA4" s="96">
        <f>IF(AB5="","",SUM(AA5:AA7))</f>
        <v>2</v>
      </c>
      <c r="AB4" s="97"/>
      <c r="AC4" s="98" t="s">
        <v>13</v>
      </c>
      <c r="AD4" s="96">
        <f>IF(AD5="","",SUM(AE5:AE7))</f>
        <v>0</v>
      </c>
      <c r="AE4" s="97"/>
      <c r="AF4" s="134"/>
      <c r="AG4" s="45" t="str">
        <f>IF(AH5="","",SUM(AG5:AG7))</f>
        <v/>
      </c>
      <c r="AH4" s="107"/>
      <c r="AI4" s="108" t="s">
        <v>13</v>
      </c>
      <c r="AJ4" s="45" t="str">
        <f>IF(AJ5="","",SUM(AK5:AK7))</f>
        <v/>
      </c>
      <c r="AK4" s="107"/>
      <c r="AL4" s="167"/>
      <c r="AM4" s="91" t="str">
        <f>IF(AN5="","",SUM(AM5:AM7))</f>
        <v/>
      </c>
      <c r="AN4" s="92"/>
      <c r="AO4" s="39" t="s">
        <v>13</v>
      </c>
      <c r="AP4" s="91" t="str">
        <f>IF(AP5="","",SUM(AQ5:AQ7))</f>
        <v/>
      </c>
      <c r="AQ4" s="92"/>
      <c r="AR4" s="184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2</v>
      </c>
      <c r="BK4" s="158" t="s">
        <v>14</v>
      </c>
      <c r="BL4" s="158">
        <f>SUMPRODUCT((L4=2)+(R4=2)+(X4=2)+(AD4=2)+(AJ4=2)+(AP4=2)+(AV4=2)+(BB4=2)+(BH4=2))</f>
        <v>2</v>
      </c>
      <c r="BM4" s="160">
        <f>SUM(BJ4*2)+BL4</f>
        <v>6</v>
      </c>
      <c r="BN4" s="180">
        <f>SUM(I4,O4,U4,AA4,AG4,AM4,AS4,AY4,BE4)</f>
        <v>6</v>
      </c>
      <c r="BO4" s="170" t="s">
        <v>14</v>
      </c>
      <c r="BP4" s="170">
        <f>SUM(F4,L4,R4,X4,AD4,AJ4,AP4,AV4,BB4,BH4)</f>
        <v>5</v>
      </c>
      <c r="BQ4" s="226">
        <f>SUM(BN4/BP4)</f>
        <v>1.2</v>
      </c>
      <c r="BR4" s="170">
        <f>SUM(J5,J6,J7,P5,P6,P7,V5,V6,V7,AB5,AB6,AB7,AH5,AH6,AH7,AN5,AN6,AN7,AT5,AT6,AT7,AZ5,AZ6,AZ7,BF5,BF6,BF7,D5,D6,D7)</f>
        <v>151</v>
      </c>
      <c r="BS4" s="170">
        <f>SUM(F5,F6,F7,L5,L6,L7,R5,R6,R7,X5,X6,X7,AD5,AD6,AD7,AJ5,AJ6,AJ7,AP5,AP6,AP7,AV5,AV6,AV7,BB5,BB6,BB7,BH5,BH6,BH7)</f>
        <v>152</v>
      </c>
      <c r="BT4" s="148">
        <f>SUM(BR4/BS4)</f>
        <v>0.99342105263157898</v>
      </c>
      <c r="BU4" s="151">
        <f>$BV4</f>
        <v>4</v>
      </c>
      <c r="BV4" s="1">
        <f>RANK(BY4,BY$4:BY$43)</f>
        <v>4</v>
      </c>
      <c r="BW4" s="1">
        <f>IF(BN4=0,0,IF(BP4=0,9,BQ4))</f>
        <v>1.2</v>
      </c>
      <c r="BX4" s="1">
        <f>IF(BR4=0,0,BT4)</f>
        <v>0.99342105263157898</v>
      </c>
      <c r="BY4" s="1">
        <f>BJ4+0.01*BW4+0.00001*BX4</f>
        <v>2.0120099342105262</v>
      </c>
    </row>
    <row r="5" spans="1:77" ht="18" customHeight="1">
      <c r="A5" s="189" t="str">
        <f>B3</f>
        <v>team SMILEY「ｍｅｎ’ｓ」</v>
      </c>
      <c r="B5" s="196"/>
      <c r="C5" s="197"/>
      <c r="D5" s="197"/>
      <c r="E5" s="197"/>
      <c r="F5" s="197"/>
      <c r="G5" s="198"/>
      <c r="H5" s="268"/>
      <c r="I5" s="95">
        <f>IF(J5="","",IF(J5&gt;L5,1,0))</f>
        <v>1</v>
      </c>
      <c r="J5" s="103">
        <v>15</v>
      </c>
      <c r="K5" s="95" t="s">
        <v>13</v>
      </c>
      <c r="L5" s="100">
        <v>13</v>
      </c>
      <c r="M5" s="95">
        <f>IF(L5="","",IF(L5&gt;J5,1,0))</f>
        <v>0</v>
      </c>
      <c r="N5" s="210"/>
      <c r="O5" s="95">
        <f>IF(P5="","",IF(P5&gt;R5,1,0))</f>
        <v>1</v>
      </c>
      <c r="P5" s="103">
        <v>17</v>
      </c>
      <c r="Q5" s="95" t="s">
        <v>13</v>
      </c>
      <c r="R5" s="100">
        <v>16</v>
      </c>
      <c r="S5" s="95">
        <f>IF(R5="","",IF(R5&gt;P5,1,0))</f>
        <v>0</v>
      </c>
      <c r="T5" s="185"/>
      <c r="U5" s="14">
        <f>IF(V5="","",IF(V5&gt;X5,1,0))</f>
        <v>1</v>
      </c>
      <c r="V5" s="15">
        <v>16</v>
      </c>
      <c r="W5" s="14" t="s">
        <v>13</v>
      </c>
      <c r="X5" s="16">
        <v>14</v>
      </c>
      <c r="Y5" s="14">
        <f>IF(X5="","",IF(X5&gt;V5,1,0))</f>
        <v>0</v>
      </c>
      <c r="Z5" s="210"/>
      <c r="AA5" s="95">
        <f>IF(AB5="","",IF(AB5&gt;AD5,1,0))</f>
        <v>1</v>
      </c>
      <c r="AB5" s="103">
        <v>15</v>
      </c>
      <c r="AC5" s="95" t="s">
        <v>13</v>
      </c>
      <c r="AD5" s="100">
        <v>13</v>
      </c>
      <c r="AE5" s="95">
        <f>IF(AD5="","",IF(AD5&gt;AB5,1,0))</f>
        <v>0</v>
      </c>
      <c r="AF5" s="135"/>
      <c r="AG5" s="49" t="str">
        <f>IF(AH5="","",IF(AH5&gt;AJ5,1,0))</f>
        <v/>
      </c>
      <c r="AH5" s="108"/>
      <c r="AI5" s="49" t="s">
        <v>13</v>
      </c>
      <c r="AJ5" s="57"/>
      <c r="AK5" s="49" t="str">
        <f>IF(AJ5="","",IF(AJ5&gt;AH5,1,0))</f>
        <v/>
      </c>
      <c r="AL5" s="168"/>
      <c r="AM5" s="32" t="str">
        <f>IF(AN5="","",IF(AN5&gt;AP5,1,0))</f>
        <v/>
      </c>
      <c r="AN5" s="39"/>
      <c r="AO5" s="32" t="s">
        <v>13</v>
      </c>
      <c r="AP5" s="65"/>
      <c r="AQ5" s="32" t="str">
        <f>IF(AP5="","",IF(AP5&gt;AN5,1,0))</f>
        <v/>
      </c>
      <c r="AR5" s="185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8" customHeight="1">
      <c r="A6" s="189"/>
      <c r="B6" s="196"/>
      <c r="C6" s="197"/>
      <c r="D6" s="197"/>
      <c r="E6" s="197"/>
      <c r="F6" s="197"/>
      <c r="G6" s="198"/>
      <c r="H6" s="268"/>
      <c r="I6" s="95">
        <f>IF(J6="","",IF(J6&gt;L6,1,0))</f>
        <v>0</v>
      </c>
      <c r="J6" s="104">
        <v>10</v>
      </c>
      <c r="K6" s="95" t="s">
        <v>13</v>
      </c>
      <c r="L6" s="101">
        <v>15</v>
      </c>
      <c r="M6" s="95">
        <f>IF(L6="","",IF(L6&gt;J6,1,0))</f>
        <v>1</v>
      </c>
      <c r="N6" s="210"/>
      <c r="O6" s="95">
        <f>IF(P6="","",IF(P6&gt;R6,1,0))</f>
        <v>0</v>
      </c>
      <c r="P6" s="104">
        <v>13</v>
      </c>
      <c r="Q6" s="95" t="s">
        <v>13</v>
      </c>
      <c r="R6" s="101">
        <v>15</v>
      </c>
      <c r="S6" s="95">
        <f>IF(R6="","",IF(R6&gt;P6,1,0))</f>
        <v>1</v>
      </c>
      <c r="T6" s="185"/>
      <c r="U6" s="14">
        <f>IF(V6="","",IF(V6&gt;X6,1,0))</f>
        <v>0</v>
      </c>
      <c r="V6" s="17">
        <v>12</v>
      </c>
      <c r="W6" s="14" t="s">
        <v>13</v>
      </c>
      <c r="X6" s="18">
        <v>15</v>
      </c>
      <c r="Y6" s="14">
        <f>IF(X6="","",IF(X6&gt;V6,1,0))</f>
        <v>1</v>
      </c>
      <c r="Z6" s="210"/>
      <c r="AA6" s="95">
        <f>IF(AB6="","",IF(AB6&gt;AD6,1,0))</f>
        <v>1</v>
      </c>
      <c r="AB6" s="104">
        <v>15</v>
      </c>
      <c r="AC6" s="95" t="s">
        <v>13</v>
      </c>
      <c r="AD6" s="101">
        <v>11</v>
      </c>
      <c r="AE6" s="95">
        <f>IF(AD6="","",IF(AD6&gt;AB6,1,0))</f>
        <v>0</v>
      </c>
      <c r="AF6" s="135"/>
      <c r="AG6" s="49" t="str">
        <f>IF(AH6="","",IF(AH6&gt;AJ6,1,0))</f>
        <v/>
      </c>
      <c r="AH6" s="49"/>
      <c r="AI6" s="49" t="s">
        <v>13</v>
      </c>
      <c r="AJ6" s="60"/>
      <c r="AK6" s="49" t="str">
        <f>IF(AJ6="","",IF(AJ6&gt;AH6,1,0))</f>
        <v/>
      </c>
      <c r="AL6" s="168"/>
      <c r="AM6" s="32" t="str">
        <f>IF(AN6="","",IF(AN6&gt;AP6,1,0))</f>
        <v/>
      </c>
      <c r="AN6" s="32"/>
      <c r="AO6" s="32" t="s">
        <v>13</v>
      </c>
      <c r="AP6" s="33"/>
      <c r="AQ6" s="32" t="str">
        <f>IF(AP6="","",IF(AP6&gt;AN6,1,0))</f>
        <v/>
      </c>
      <c r="AR6" s="185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8" customHeight="1" thickBot="1">
      <c r="A7" s="190"/>
      <c r="B7" s="199"/>
      <c r="C7" s="200"/>
      <c r="D7" s="200"/>
      <c r="E7" s="200"/>
      <c r="F7" s="200"/>
      <c r="G7" s="201"/>
      <c r="H7" s="269"/>
      <c r="I7" s="95">
        <f>IF(J7="","",IF(J7&gt;L7,1,0))</f>
        <v>0</v>
      </c>
      <c r="J7" s="105">
        <v>14</v>
      </c>
      <c r="K7" s="106" t="s">
        <v>13</v>
      </c>
      <c r="L7" s="102">
        <v>16</v>
      </c>
      <c r="M7" s="95">
        <f>IF(L7="","",IF(L7&gt;J7,1,0))</f>
        <v>1</v>
      </c>
      <c r="N7" s="211"/>
      <c r="O7" s="95">
        <f>IF(P7="","",IF(P7&gt;R7,1,0))</f>
        <v>0</v>
      </c>
      <c r="P7" s="105">
        <v>9</v>
      </c>
      <c r="Q7" s="106" t="s">
        <v>13</v>
      </c>
      <c r="R7" s="102">
        <v>15</v>
      </c>
      <c r="S7" s="95">
        <f>IF(R7="","",IF(R7&gt;P7,1,0))</f>
        <v>1</v>
      </c>
      <c r="T7" s="186"/>
      <c r="U7" s="14">
        <f>IF(V7="","",IF(V7&gt;X7,1,0))</f>
        <v>1</v>
      </c>
      <c r="V7" s="23">
        <v>15</v>
      </c>
      <c r="W7" s="24" t="s">
        <v>13</v>
      </c>
      <c r="X7" s="25">
        <v>9</v>
      </c>
      <c r="Y7" s="14">
        <f>IF(X7="","",IF(X7&gt;V7,1,0))</f>
        <v>0</v>
      </c>
      <c r="Z7" s="211"/>
      <c r="AA7" s="95" t="str">
        <f>IF(AB7="","",IF(AB7&gt;AD7,1,0))</f>
        <v/>
      </c>
      <c r="AB7" s="105"/>
      <c r="AC7" s="106" t="s">
        <v>13</v>
      </c>
      <c r="AD7" s="102"/>
      <c r="AE7" s="95" t="str">
        <f>IF(AD7="","",IF(AD7&gt;AB7,1,0))</f>
        <v/>
      </c>
      <c r="AF7" s="136"/>
      <c r="AG7" s="49" t="str">
        <f>IF(AH7="","",IF(AH7&gt;AJ7,1,0))</f>
        <v/>
      </c>
      <c r="AH7" s="50"/>
      <c r="AI7" s="50" t="s">
        <v>13</v>
      </c>
      <c r="AJ7" s="61"/>
      <c r="AK7" s="49" t="str">
        <f>IF(AJ7="","",IF(AJ7&gt;AH7,1,0))</f>
        <v/>
      </c>
      <c r="AL7" s="183"/>
      <c r="AM7" s="32" t="str">
        <f>IF(AN7="","",IF(AN7&gt;AP7,1,0))</f>
        <v/>
      </c>
      <c r="AN7" s="36"/>
      <c r="AO7" s="36" t="s">
        <v>13</v>
      </c>
      <c r="AP7" s="44"/>
      <c r="AQ7" s="32" t="str">
        <f>IF(AP7="","",IF(AP7&gt;AN7,1,0))</f>
        <v/>
      </c>
      <c r="AR7" s="186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8" customHeight="1">
      <c r="A8" s="26">
        <f>B2</f>
        <v>0</v>
      </c>
      <c r="B8" s="202" t="str">
        <f>H4</f>
        <v>⑨</v>
      </c>
      <c r="C8" s="27"/>
      <c r="D8" s="28">
        <f>L4</f>
        <v>2</v>
      </c>
      <c r="E8" s="28" t="s">
        <v>13</v>
      </c>
      <c r="F8" s="28">
        <f>I4</f>
        <v>1</v>
      </c>
      <c r="G8" s="29"/>
      <c r="H8" s="193"/>
      <c r="I8" s="194"/>
      <c r="J8" s="194"/>
      <c r="K8" s="194"/>
      <c r="L8" s="194"/>
      <c r="M8" s="195"/>
      <c r="N8" s="209" t="s">
        <v>16</v>
      </c>
      <c r="O8" s="96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134"/>
      <c r="U8" s="45" t="str">
        <f>IF(V9="","",SUM(U9:U11))</f>
        <v/>
      </c>
      <c r="V8" s="107"/>
      <c r="W8" s="108" t="s">
        <v>13</v>
      </c>
      <c r="X8" s="45" t="str">
        <f>IF(X9="","",SUM(Y9:Y11))</f>
        <v/>
      </c>
      <c r="Y8" s="107"/>
      <c r="Z8" s="134"/>
      <c r="AA8" s="45" t="str">
        <f>IF(AB9="","",SUM(AA9:AA11))</f>
        <v/>
      </c>
      <c r="AB8" s="107"/>
      <c r="AC8" s="108" t="s">
        <v>13</v>
      </c>
      <c r="AD8" s="45" t="str">
        <f>IF(AD9="","",SUM(AE9:AE11))</f>
        <v/>
      </c>
      <c r="AE8" s="107"/>
      <c r="AF8" s="209" t="s">
        <v>19</v>
      </c>
      <c r="AG8" s="96">
        <f>IF(AH9="","",SUM(AG9:AG11))</f>
        <v>2</v>
      </c>
      <c r="AH8" s="97"/>
      <c r="AI8" s="99" t="s">
        <v>13</v>
      </c>
      <c r="AJ8" s="96">
        <f>IF(AJ9="","",SUM(AK9:AK11))</f>
        <v>0</v>
      </c>
      <c r="AK8" s="97"/>
      <c r="AL8" s="184" t="s">
        <v>34</v>
      </c>
      <c r="AM8" s="9">
        <f>IF(AN9="","",SUM(AM9:AM11))</f>
        <v>2</v>
      </c>
      <c r="AN8" s="10"/>
      <c r="AO8" s="11" t="s">
        <v>13</v>
      </c>
      <c r="AP8" s="9">
        <f>IF(AP9="","",SUM(AQ9:AQ11))</f>
        <v>0</v>
      </c>
      <c r="AQ8" s="10"/>
      <c r="AR8" s="167"/>
      <c r="AS8" s="91" t="str">
        <f>IF(AT9="","",SUM(AS9:AS11))</f>
        <v/>
      </c>
      <c r="AT8" s="92"/>
      <c r="AU8" s="39" t="s">
        <v>13</v>
      </c>
      <c r="AV8" s="91" t="str">
        <f>IF(AV9="","",SUM(AW9:AW11))</f>
        <v/>
      </c>
      <c r="AW8" s="92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4</v>
      </c>
      <c r="BK8" s="187" t="s">
        <v>13</v>
      </c>
      <c r="BL8" s="158">
        <f>SUMPRODUCT((F8=2)+(R8=2)+(X8=2)+(AD8=2)+(AJ8=2)+(AP8=2)+(AV8=2)+(BB8=2)+(BH8=2))</f>
        <v>0</v>
      </c>
      <c r="BM8" s="220">
        <f t="shared" ref="BM8" si="0">SUM(BJ8*2)+BL8</f>
        <v>8</v>
      </c>
      <c r="BN8" s="180">
        <f>SUM(D8,,O8,U8,AA8,AG8,AM8,AS8,AY8,BE8)</f>
        <v>8</v>
      </c>
      <c r="BO8" s="170" t="s">
        <v>14</v>
      </c>
      <c r="BP8" s="170">
        <f>SUM(F8,R8,X8,AD8,AJ8,AP8,AV8,BB8,BH8)</f>
        <v>1</v>
      </c>
      <c r="BQ8" s="141">
        <f>SUM(BN8/BP8)</f>
        <v>8</v>
      </c>
      <c r="BR8" s="170">
        <f>SUM(J9,J10,J11,P9,P10,P11,V9,V10,V11,AB9,AB10,AB11,AH9,AH10,AH11,AN9,AN10,AN11,AT9,AT10,AT11,AZ9,AZ10,AZ11,BF9,BF10,BF11,D9,D10,D11)</f>
        <v>137</v>
      </c>
      <c r="BS8" s="170">
        <f>SUM(F9,F10,F11,L9,L10,L11,R9,R10,R11,X9,X10,X11,AD9,AD10,AD11,AJ9,AJ10,AJ11,AP9,AP10,AP11,AV9,AV10,AV11,BB9,BB10,BB11,BH9,BH10,BH11)</f>
        <v>111</v>
      </c>
      <c r="BT8" s="147">
        <f>SUM(BR8/BS8)</f>
        <v>1.2342342342342343</v>
      </c>
      <c r="BU8" s="151">
        <f>$BV8</f>
        <v>1</v>
      </c>
      <c r="BV8" s="1">
        <f>RANK(BY8,BY$4:BY$43)</f>
        <v>1</v>
      </c>
      <c r="BW8" s="86">
        <f>IF(BN8=0,0,IF(BP8=0,9,BQ8))</f>
        <v>8</v>
      </c>
      <c r="BX8" s="87">
        <f>IF(BR8=0,0,BT8)</f>
        <v>1.2342342342342343</v>
      </c>
      <c r="BY8" s="1">
        <f>BJ8+0.01*BW8+0.00001*BX8</f>
        <v>4.080012342342342</v>
      </c>
    </row>
    <row r="9" spans="1:77" ht="18" customHeight="1">
      <c r="A9" s="189" t="str">
        <f>H3</f>
        <v>大志え～</v>
      </c>
      <c r="B9" s="175"/>
      <c r="C9" s="31">
        <f>M5</f>
        <v>0</v>
      </c>
      <c r="D9" s="110">
        <f>SUM(L5)</f>
        <v>13</v>
      </c>
      <c r="E9" s="110" t="s">
        <v>13</v>
      </c>
      <c r="F9" s="110">
        <f>SUM(J5)</f>
        <v>15</v>
      </c>
      <c r="G9" s="13">
        <f>$I$5</f>
        <v>1</v>
      </c>
      <c r="H9" s="196"/>
      <c r="I9" s="197"/>
      <c r="J9" s="197"/>
      <c r="K9" s="197"/>
      <c r="L9" s="197"/>
      <c r="M9" s="198"/>
      <c r="N9" s="210"/>
      <c r="O9" s="14">
        <f>IF(P9="","",IF(P9&gt;R9,1,0))</f>
        <v>1</v>
      </c>
      <c r="P9" s="15">
        <v>15</v>
      </c>
      <c r="Q9" s="14" t="s">
        <v>13</v>
      </c>
      <c r="R9" s="16">
        <v>11</v>
      </c>
      <c r="S9" s="14">
        <f>IF(R9="","",IF(R9&gt;P9,1,0))</f>
        <v>0</v>
      </c>
      <c r="T9" s="135"/>
      <c r="U9" s="49" t="str">
        <f>IF(V9="","",IF(V9&gt;X9,1,0))</f>
        <v/>
      </c>
      <c r="V9" s="108"/>
      <c r="W9" s="108" t="s">
        <v>13</v>
      </c>
      <c r="X9" s="57"/>
      <c r="Y9" s="49" t="str">
        <f>IF(X9="","",IF(X9&gt;V9,1,0))</f>
        <v/>
      </c>
      <c r="Z9" s="135"/>
      <c r="AA9" s="49" t="str">
        <f>IF(AB9="","",IF(AB9&gt;AD9,1,0))</f>
        <v/>
      </c>
      <c r="AB9" s="108"/>
      <c r="AC9" s="49" t="s">
        <v>13</v>
      </c>
      <c r="AD9" s="57"/>
      <c r="AE9" s="49" t="str">
        <f>IF(AD9="","",IF(AD9&gt;AB9,1,0))</f>
        <v/>
      </c>
      <c r="AF9" s="210"/>
      <c r="AG9" s="95">
        <f>IF(AH9="","",IF(AH9&gt;AJ9,1,0))</f>
        <v>1</v>
      </c>
      <c r="AH9" s="103">
        <v>15</v>
      </c>
      <c r="AI9" s="95" t="s">
        <v>13</v>
      </c>
      <c r="AJ9" s="100">
        <v>6</v>
      </c>
      <c r="AK9" s="95">
        <f>IF(AJ9="","",IF(AJ9&gt;AH9,1,0))</f>
        <v>0</v>
      </c>
      <c r="AL9" s="185"/>
      <c r="AM9" s="14">
        <f>IF(AN9="","",IF(AN9&gt;AP9,1,0))</f>
        <v>1</v>
      </c>
      <c r="AN9" s="15">
        <v>17</v>
      </c>
      <c r="AO9" s="14" t="s">
        <v>13</v>
      </c>
      <c r="AP9" s="16">
        <v>15</v>
      </c>
      <c r="AQ9" s="14">
        <f>IF(AP9="","",IF(AP9&gt;AN9,1,0))</f>
        <v>0</v>
      </c>
      <c r="AR9" s="168"/>
      <c r="AS9" s="32" t="str">
        <f>IF(AT9="","",IF(AT9&gt;AV9,1,0))</f>
        <v/>
      </c>
      <c r="AT9" s="39"/>
      <c r="AU9" s="32" t="s">
        <v>13</v>
      </c>
      <c r="AV9" s="65"/>
      <c r="AW9" s="32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8" customHeight="1">
      <c r="A10" s="189"/>
      <c r="B10" s="175"/>
      <c r="C10" s="31">
        <f>M6</f>
        <v>1</v>
      </c>
      <c r="D10" s="110">
        <f>SUM(L6)</f>
        <v>15</v>
      </c>
      <c r="E10" s="110" t="s">
        <v>13</v>
      </c>
      <c r="F10" s="110">
        <f>SUM(J6)</f>
        <v>10</v>
      </c>
      <c r="G10" s="13">
        <f>I6</f>
        <v>0</v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1</v>
      </c>
      <c r="P10" s="17">
        <v>16</v>
      </c>
      <c r="Q10" s="14" t="s">
        <v>13</v>
      </c>
      <c r="R10" s="18">
        <v>14</v>
      </c>
      <c r="S10" s="14">
        <f>IF(R10="","",IF(R10&gt;P10,1,0))</f>
        <v>0</v>
      </c>
      <c r="T10" s="135"/>
      <c r="U10" s="49" t="str">
        <f>IF(V10="","",IF(V10&gt;X10,1,0))</f>
        <v/>
      </c>
      <c r="V10" s="49"/>
      <c r="W10" s="108" t="s">
        <v>13</v>
      </c>
      <c r="X10" s="60"/>
      <c r="Y10" s="49" t="str">
        <f>IF(X10="","",IF(X10&gt;V10,1,0))</f>
        <v/>
      </c>
      <c r="Z10" s="135"/>
      <c r="AA10" s="49" t="str">
        <f>IF(AB10="","",IF(AB10&gt;AD10,1,0))</f>
        <v/>
      </c>
      <c r="AB10" s="49"/>
      <c r="AC10" s="49" t="s">
        <v>13</v>
      </c>
      <c r="AD10" s="60"/>
      <c r="AE10" s="49" t="str">
        <f>IF(AD10="","",IF(AD10&gt;AB10,1,0))</f>
        <v/>
      </c>
      <c r="AF10" s="210"/>
      <c r="AG10" s="95">
        <f>IF(AH10="","",IF(AH10&gt;AJ10,1,0))</f>
        <v>1</v>
      </c>
      <c r="AH10" s="104">
        <v>15</v>
      </c>
      <c r="AI10" s="95" t="s">
        <v>13</v>
      </c>
      <c r="AJ10" s="101">
        <v>13</v>
      </c>
      <c r="AK10" s="95">
        <f>IF(AJ10="","",IF(AJ10&gt;AH10,1,0))</f>
        <v>0</v>
      </c>
      <c r="AL10" s="185"/>
      <c r="AM10" s="14">
        <f>IF(AN10="","",IF(AN10&gt;AP10,1,0))</f>
        <v>1</v>
      </c>
      <c r="AN10" s="17">
        <v>15</v>
      </c>
      <c r="AO10" s="14" t="s">
        <v>13</v>
      </c>
      <c r="AP10" s="18">
        <v>13</v>
      </c>
      <c r="AQ10" s="14">
        <f>IF(AP10="","",IF(AP10&gt;AN10,1,0))</f>
        <v>0</v>
      </c>
      <c r="AR10" s="168"/>
      <c r="AS10" s="32" t="str">
        <f>IF(AT10="","",IF(AT10&gt;AV10,1,0))</f>
        <v/>
      </c>
      <c r="AT10" s="32"/>
      <c r="AU10" s="32" t="s">
        <v>13</v>
      </c>
      <c r="AV10" s="33"/>
      <c r="AW10" s="32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8" customHeight="1" thickBot="1">
      <c r="A11" s="190"/>
      <c r="B11" s="203"/>
      <c r="C11" s="35">
        <f>M7</f>
        <v>1</v>
      </c>
      <c r="D11" s="20">
        <f>SUM(L7)</f>
        <v>16</v>
      </c>
      <c r="E11" s="20" t="s">
        <v>13</v>
      </c>
      <c r="F11" s="20">
        <f>SUM(J7)</f>
        <v>14</v>
      </c>
      <c r="G11" s="22">
        <f>I7</f>
        <v>0</v>
      </c>
      <c r="H11" s="199"/>
      <c r="I11" s="200"/>
      <c r="J11" s="200"/>
      <c r="K11" s="200"/>
      <c r="L11" s="200"/>
      <c r="M11" s="201"/>
      <c r="N11" s="21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36"/>
      <c r="U11" s="49" t="str">
        <f>IF(V11="","",IF(V11&gt;X11,1,0))</f>
        <v/>
      </c>
      <c r="V11" s="50"/>
      <c r="W11" s="50" t="s">
        <v>13</v>
      </c>
      <c r="X11" s="61"/>
      <c r="Y11" s="49" t="str">
        <f>IF(X11="","",IF(X11&gt;V11,1,0))</f>
        <v/>
      </c>
      <c r="Z11" s="136"/>
      <c r="AA11" s="49" t="str">
        <f>IF(AB11="","",IF(AB11&gt;AD11,1,0))</f>
        <v/>
      </c>
      <c r="AB11" s="50"/>
      <c r="AC11" s="50" t="s">
        <v>13</v>
      </c>
      <c r="AD11" s="61"/>
      <c r="AE11" s="49" t="str">
        <f>IF(AD11="","",IF(AD11&gt;AB11,1,0))</f>
        <v/>
      </c>
      <c r="AF11" s="211"/>
      <c r="AG11" s="95" t="str">
        <f>IF(AH11="","",IF(AH11&gt;AJ11,1,0))</f>
        <v/>
      </c>
      <c r="AH11" s="105"/>
      <c r="AI11" s="106" t="s">
        <v>13</v>
      </c>
      <c r="AJ11" s="102"/>
      <c r="AK11" s="95" t="str">
        <f>IF(AJ11="","",IF(AJ11&gt;AH11,1,0))</f>
        <v/>
      </c>
      <c r="AL11" s="186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3"/>
      <c r="AS11" s="32" t="str">
        <f>IF(AT11="","",IF(AT11&gt;AV11,1,0))</f>
        <v/>
      </c>
      <c r="AT11" s="36"/>
      <c r="AU11" s="36" t="s">
        <v>13</v>
      </c>
      <c r="AV11" s="44"/>
      <c r="AW11" s="32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8" customHeight="1">
      <c r="A12" s="26">
        <f>H2</f>
        <v>0</v>
      </c>
      <c r="B12" s="213" t="str">
        <f>N4</f>
        <v>⑤</v>
      </c>
      <c r="C12" s="38"/>
      <c r="D12" s="39">
        <f>$R$4</f>
        <v>2</v>
      </c>
      <c r="E12" s="39" t="s">
        <v>13</v>
      </c>
      <c r="F12" s="39">
        <f>O4</f>
        <v>1</v>
      </c>
      <c r="G12" s="40"/>
      <c r="H12" s="214" t="str">
        <f>N8</f>
        <v>②</v>
      </c>
      <c r="I12" s="28"/>
      <c r="J12" s="28">
        <f>R8</f>
        <v>0</v>
      </c>
      <c r="K12" s="41" t="s">
        <v>13</v>
      </c>
      <c r="L12" s="39">
        <f>O8</f>
        <v>2</v>
      </c>
      <c r="M12" s="29"/>
      <c r="N12" s="193"/>
      <c r="O12" s="194"/>
      <c r="P12" s="194"/>
      <c r="Q12" s="194"/>
      <c r="R12" s="194"/>
      <c r="S12" s="195"/>
      <c r="T12" s="209" t="s">
        <v>17</v>
      </c>
      <c r="U12" s="9">
        <f>IF(V13="","",SUM(U13:U15))</f>
        <v>2</v>
      </c>
      <c r="V12" s="10"/>
      <c r="W12" s="11" t="s">
        <v>13</v>
      </c>
      <c r="X12" s="9">
        <f>IF(X13="","",SUM(Y13:Y15))</f>
        <v>1</v>
      </c>
      <c r="Y12" s="10"/>
      <c r="Z12" s="134"/>
      <c r="AA12" s="45" t="str">
        <f>IF(AB13="","",SUM(AA13:AA15))</f>
        <v/>
      </c>
      <c r="AB12" s="107"/>
      <c r="AC12" s="108" t="s">
        <v>13</v>
      </c>
      <c r="AD12" s="45" t="str">
        <f>IF(AD13="","",SUM(AE13:AE15))</f>
        <v/>
      </c>
      <c r="AE12" s="107"/>
      <c r="AF12" s="16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209" t="s">
        <v>22</v>
      </c>
      <c r="AM12" s="96">
        <f>IF(AN13="","",SUM(AM13:AM15))</f>
        <v>2</v>
      </c>
      <c r="AN12" s="97"/>
      <c r="AO12" s="99" t="s">
        <v>13</v>
      </c>
      <c r="AP12" s="96">
        <f>IF(AP13="","",SUM(AQ13:AQ15))</f>
        <v>1</v>
      </c>
      <c r="AQ12" s="97"/>
      <c r="AR12" s="184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3</v>
      </c>
      <c r="BK12" s="187" t="s">
        <v>14</v>
      </c>
      <c r="BL12" s="158">
        <f>SUMPRODUCT((L12=2)+(F12=2)+(X12=2)+(AD12=2)+(AJ12=2)+(AP12=2)+(AV12=2)+(BB12=2)+(BH12=2))</f>
        <v>1</v>
      </c>
      <c r="BM12" s="160">
        <f t="shared" ref="BM12" si="1">SUM(BJ12*2)+BL12</f>
        <v>7</v>
      </c>
      <c r="BN12" s="180">
        <f>SUM(D12,J12,O12,U12,AA12,AG12,AM12,AS12,AY12,BE12)</f>
        <v>6</v>
      </c>
      <c r="BO12" s="170" t="s">
        <v>14</v>
      </c>
      <c r="BP12" s="170">
        <f>SUM(F12,L12,X12,AD12,AJ12,AP12,AV12,BB12,BH12)</f>
        <v>5</v>
      </c>
      <c r="BQ12" s="141">
        <f>SUM(BN12/BP12)</f>
        <v>1.2</v>
      </c>
      <c r="BR12" s="170">
        <f>SUM(J13,J14,J15,P13,P14,P15,V13,V14,V15,AB13,AB14,AB15,AH13,AH14,AH15,AN13,AN14,AN15,AT13,AT14,AT15,AZ13,AZ14,AZ15,BF13,BF14,BF15,D13,D14,D15)</f>
        <v>157</v>
      </c>
      <c r="BS12" s="170">
        <f>SUM(F13,F14,F15,L13,L14,L15,R13,R14,R15,X13,X14,X15,AD13,AD14,AD15,AJ13,AJ14,AJ15,AP13,AP14,AP15,AV13,AV14,AV15,BB13,BB14,BB15,BH13,BH14,BH15)</f>
        <v>154</v>
      </c>
      <c r="BT12" s="147">
        <f>SUM(BR12/BS12)</f>
        <v>1.0194805194805194</v>
      </c>
      <c r="BU12" s="151">
        <f>$BV12</f>
        <v>2</v>
      </c>
      <c r="BV12" s="1">
        <f>RANK(BY12,BY$4:BY$43)</f>
        <v>2</v>
      </c>
      <c r="BW12" s="19">
        <f>IF(BN12=0,0,IF(BP12=0,9,BQ12))</f>
        <v>1.2</v>
      </c>
      <c r="BX12" s="1">
        <f>IF(BR12=0,0,BT12)</f>
        <v>1.0194805194805194</v>
      </c>
      <c r="BY12" s="1">
        <f>BJ12+0.01*BW12+0.00001*BX12</f>
        <v>3.0120101948051947</v>
      </c>
    </row>
    <row r="13" spans="1:77" ht="18" customHeight="1">
      <c r="A13" s="189" t="str">
        <f>N3</f>
        <v>ベストマッチ</v>
      </c>
      <c r="B13" s="175"/>
      <c r="C13" s="31">
        <f>S5</f>
        <v>0</v>
      </c>
      <c r="D13" s="110">
        <f>R5</f>
        <v>16</v>
      </c>
      <c r="E13" s="110">
        <f>R3</f>
        <v>0</v>
      </c>
      <c r="F13" s="110">
        <f>SUM(P5)</f>
        <v>17</v>
      </c>
      <c r="G13" s="13">
        <f>O5</f>
        <v>1</v>
      </c>
      <c r="H13" s="215"/>
      <c r="I13" s="32">
        <f>S9</f>
        <v>0</v>
      </c>
      <c r="J13" s="32">
        <f>R9</f>
        <v>11</v>
      </c>
      <c r="K13" s="32" t="s">
        <v>13</v>
      </c>
      <c r="L13" s="33">
        <f>P9</f>
        <v>15</v>
      </c>
      <c r="M13" s="34">
        <f>O9</f>
        <v>1</v>
      </c>
      <c r="N13" s="196"/>
      <c r="O13" s="197"/>
      <c r="P13" s="197"/>
      <c r="Q13" s="197"/>
      <c r="R13" s="197"/>
      <c r="S13" s="198"/>
      <c r="T13" s="210"/>
      <c r="U13" s="14">
        <f>IF(V13="","",IF(V13&gt;X13,1,0))</f>
        <v>0</v>
      </c>
      <c r="V13" s="15">
        <v>13</v>
      </c>
      <c r="W13" s="14" t="s">
        <v>13</v>
      </c>
      <c r="X13" s="16">
        <v>15</v>
      </c>
      <c r="Y13" s="14">
        <f>IF(X13="","",IF(X13&gt;V13,1,0))</f>
        <v>1</v>
      </c>
      <c r="Z13" s="135"/>
      <c r="AA13" s="49" t="str">
        <f>IF(AB13="","",IF(AB13&gt;AD13,1,0))</f>
        <v/>
      </c>
      <c r="AB13" s="108"/>
      <c r="AC13" s="49" t="s">
        <v>13</v>
      </c>
      <c r="AD13" s="57"/>
      <c r="AE13" s="49" t="str">
        <f>IF(AD13="","",IF(AD13&gt;AB13,1,0))</f>
        <v/>
      </c>
      <c r="AF13" s="168"/>
      <c r="AG13" s="32"/>
      <c r="AH13" s="39"/>
      <c r="AI13" s="32" t="s">
        <v>13</v>
      </c>
      <c r="AJ13" s="65"/>
      <c r="AK13" s="32" t="str">
        <f>IF(AJ13="","",IF(AJ13&gt;AH13,1,0))</f>
        <v/>
      </c>
      <c r="AL13" s="210"/>
      <c r="AM13" s="95">
        <f>IF(AN13="","",IF(AN13&gt;AP13,1,0))</f>
        <v>1</v>
      </c>
      <c r="AN13" s="103">
        <v>15</v>
      </c>
      <c r="AO13" s="95" t="s">
        <v>13</v>
      </c>
      <c r="AP13" s="100">
        <v>12</v>
      </c>
      <c r="AQ13" s="95">
        <f>IF(AP13="","",IF(AP13&gt;AN13,1,0))</f>
        <v>0</v>
      </c>
      <c r="AR13" s="185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8" customHeight="1">
      <c r="A14" s="189"/>
      <c r="B14" s="175"/>
      <c r="C14" s="31">
        <f>S6</f>
        <v>1</v>
      </c>
      <c r="D14" s="110">
        <f>R6</f>
        <v>15</v>
      </c>
      <c r="E14" s="110" t="s">
        <v>13</v>
      </c>
      <c r="F14" s="110">
        <f>SUM(P6)</f>
        <v>13</v>
      </c>
      <c r="G14" s="13">
        <f>O6</f>
        <v>0</v>
      </c>
      <c r="H14" s="215"/>
      <c r="I14" s="32">
        <f>S10</f>
        <v>0</v>
      </c>
      <c r="J14" s="32">
        <f>R10</f>
        <v>14</v>
      </c>
      <c r="K14" s="32" t="s">
        <v>13</v>
      </c>
      <c r="L14" s="33">
        <f>P10</f>
        <v>16</v>
      </c>
      <c r="M14" s="40">
        <f>O10</f>
        <v>1</v>
      </c>
      <c r="N14" s="196"/>
      <c r="O14" s="197"/>
      <c r="P14" s="197"/>
      <c r="Q14" s="197"/>
      <c r="R14" s="197"/>
      <c r="S14" s="198"/>
      <c r="T14" s="210"/>
      <c r="U14" s="14">
        <f>IF(V14="","",IF(V14&gt;X14,1,0))</f>
        <v>1</v>
      </c>
      <c r="V14" s="17">
        <v>15</v>
      </c>
      <c r="W14" s="14" t="s">
        <v>13</v>
      </c>
      <c r="X14" s="18">
        <v>13</v>
      </c>
      <c r="Y14" s="14">
        <f>IF(X14="","",IF(X14&gt;V14,1,0))</f>
        <v>0</v>
      </c>
      <c r="Z14" s="135"/>
      <c r="AA14" s="49" t="str">
        <f>IF(AB14="","",IF(AB14&gt;AD14,1,0))</f>
        <v/>
      </c>
      <c r="AB14" s="49"/>
      <c r="AC14" s="49" t="s">
        <v>13</v>
      </c>
      <c r="AD14" s="60"/>
      <c r="AE14" s="49" t="str">
        <f>IF(AD14="","",IF(AD14&gt;AB14,1,0))</f>
        <v/>
      </c>
      <c r="AF14" s="168"/>
      <c r="AG14" s="32"/>
      <c r="AH14" s="32"/>
      <c r="AI14" s="32" t="s">
        <v>13</v>
      </c>
      <c r="AJ14" s="33"/>
      <c r="AK14" s="32" t="str">
        <f>IF(AJ14="","",IF(AJ14&gt;AH14,1,0))</f>
        <v/>
      </c>
      <c r="AL14" s="210"/>
      <c r="AM14" s="95">
        <f>IF(AN14="","",IF(AN14&gt;AP14,1,0))</f>
        <v>0</v>
      </c>
      <c r="AN14" s="104">
        <v>11</v>
      </c>
      <c r="AO14" s="95" t="s">
        <v>13</v>
      </c>
      <c r="AP14" s="101">
        <v>15</v>
      </c>
      <c r="AQ14" s="95">
        <f>IF(AP14="","",IF(AP14&gt;AN14,1,0))</f>
        <v>1</v>
      </c>
      <c r="AR14" s="185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8" customHeight="1" thickBot="1">
      <c r="A15" s="190"/>
      <c r="B15" s="212"/>
      <c r="C15" s="42">
        <f>S7</f>
        <v>1</v>
      </c>
      <c r="D15" s="111">
        <f>R7</f>
        <v>15</v>
      </c>
      <c r="E15" s="111" t="s">
        <v>13</v>
      </c>
      <c r="F15" s="111">
        <f>SUM(P7)</f>
        <v>9</v>
      </c>
      <c r="G15" s="43">
        <f>O7</f>
        <v>0</v>
      </c>
      <c r="H15" s="216"/>
      <c r="I15" s="36" t="str">
        <f>S11</f>
        <v/>
      </c>
      <c r="J15" s="36">
        <f>R11</f>
        <v>0</v>
      </c>
      <c r="K15" s="36" t="s">
        <v>13</v>
      </c>
      <c r="L15" s="44">
        <f>P11</f>
        <v>0</v>
      </c>
      <c r="M15" s="37" t="str">
        <f>O11</f>
        <v/>
      </c>
      <c r="N15" s="199"/>
      <c r="O15" s="200"/>
      <c r="P15" s="200"/>
      <c r="Q15" s="200"/>
      <c r="R15" s="200"/>
      <c r="S15" s="201"/>
      <c r="T15" s="211"/>
      <c r="U15" s="14">
        <f>IF(V15="","",IF(V15&gt;X15,1,0))</f>
        <v>1</v>
      </c>
      <c r="V15" s="23">
        <v>17</v>
      </c>
      <c r="W15" s="14" t="s">
        <v>13</v>
      </c>
      <c r="X15" s="25">
        <v>16</v>
      </c>
      <c r="Y15" s="14">
        <f>IF(X15="","",IF(X15&gt;V15,1,0))</f>
        <v>0</v>
      </c>
      <c r="Z15" s="136"/>
      <c r="AA15" s="49" t="str">
        <f>IF(AB15="","",IF(AB15&gt;AD15,1,0))</f>
        <v/>
      </c>
      <c r="AB15" s="50"/>
      <c r="AC15" s="50" t="s">
        <v>13</v>
      </c>
      <c r="AD15" s="61"/>
      <c r="AE15" s="49" t="str">
        <f>IF(AD15="","",IF(AD15&gt;AB15,1,0))</f>
        <v/>
      </c>
      <c r="AF15" s="183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211"/>
      <c r="AM15" s="95">
        <f>IF(AN15="","",IF(AN15&gt;AP15,1,0))</f>
        <v>1</v>
      </c>
      <c r="AN15" s="105">
        <v>15</v>
      </c>
      <c r="AO15" s="106" t="s">
        <v>13</v>
      </c>
      <c r="AP15" s="102">
        <v>13</v>
      </c>
      <c r="AQ15" s="95">
        <f>IF(AP15="","",IF(AP15&gt;AN15,1,0))</f>
        <v>0</v>
      </c>
      <c r="AR15" s="186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8" customHeight="1">
      <c r="A16" s="26">
        <f>N2</f>
        <v>0</v>
      </c>
      <c r="B16" s="202" t="str">
        <f>T4</f>
        <v>①</v>
      </c>
      <c r="C16" s="27"/>
      <c r="D16" s="28">
        <f>X4</f>
        <v>1</v>
      </c>
      <c r="E16" s="28" t="s">
        <v>13</v>
      </c>
      <c r="F16" s="28">
        <f>U4</f>
        <v>2</v>
      </c>
      <c r="G16" s="29"/>
      <c r="H16" s="177">
        <f>$T$8</f>
        <v>0</v>
      </c>
      <c r="I16" s="28"/>
      <c r="J16" s="28" t="str">
        <f>X8</f>
        <v/>
      </c>
      <c r="K16" s="28" t="s">
        <v>13</v>
      </c>
      <c r="L16" s="45">
        <f>SUM(U8)</f>
        <v>0</v>
      </c>
      <c r="M16" s="29"/>
      <c r="N16" s="134" t="str">
        <f>T12</f>
        <v>⑧</v>
      </c>
      <c r="O16" s="28"/>
      <c r="P16" s="28">
        <f>X12</f>
        <v>1</v>
      </c>
      <c r="Q16" s="28" t="s">
        <v>13</v>
      </c>
      <c r="R16" s="41">
        <f>U12</f>
        <v>2</v>
      </c>
      <c r="S16" s="29"/>
      <c r="T16" s="193"/>
      <c r="U16" s="194"/>
      <c r="V16" s="194"/>
      <c r="W16" s="194"/>
      <c r="X16" s="194"/>
      <c r="Y16" s="195"/>
      <c r="Z16" s="209" t="s">
        <v>18</v>
      </c>
      <c r="AA16" s="96">
        <f>IF(AB17="","",SUM(AA17:AA19))</f>
        <v>2</v>
      </c>
      <c r="AB16" s="97"/>
      <c r="AC16" s="99" t="s">
        <v>13</v>
      </c>
      <c r="AD16" s="96">
        <f>IF(AD17="","",SUM(AE17:AE19))</f>
        <v>0</v>
      </c>
      <c r="AE16" s="97"/>
      <c r="AF16" s="209" t="s">
        <v>20</v>
      </c>
      <c r="AG16" s="96">
        <f>IF(AH17="","",SUM(AG17:AG19))</f>
        <v>2</v>
      </c>
      <c r="AH16" s="97"/>
      <c r="AI16" s="99" t="s">
        <v>13</v>
      </c>
      <c r="AJ16" s="96">
        <f>IF(AJ17="","",SUM(AK17:AK19))</f>
        <v>1</v>
      </c>
      <c r="AK16" s="97"/>
      <c r="AL16" s="134"/>
      <c r="AM16" s="45" t="str">
        <f>IF(AN17="","",SUM(AM17:AM19))</f>
        <v/>
      </c>
      <c r="AN16" s="107"/>
      <c r="AO16" s="108" t="s">
        <v>13</v>
      </c>
      <c r="AP16" s="45" t="str">
        <f>IF(AP17="","",SUM(AQ17:AQ19))</f>
        <v/>
      </c>
      <c r="AQ16" s="107"/>
      <c r="AR16" s="167"/>
      <c r="AS16" s="91" t="str">
        <f>IF(AT17="","",SUM(AS17:AS19))</f>
        <v/>
      </c>
      <c r="AT16" s="92"/>
      <c r="AU16" s="39" t="s">
        <v>13</v>
      </c>
      <c r="AV16" s="91" t="str">
        <f>IF(AV17="","",SUM(AW17:AW19))</f>
        <v/>
      </c>
      <c r="AW16" s="92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2</v>
      </c>
      <c r="BK16" s="187" t="s">
        <v>14</v>
      </c>
      <c r="BL16" s="158">
        <f>SUMPRODUCT((L16=2)+(R16=2)+(F16=2)+(AD16=2)+(AJ16=2)+(AP16=2)+(AV16=2)+(BB16=2)+(BH16=2))</f>
        <v>2</v>
      </c>
      <c r="BM16" s="160">
        <f t="shared" ref="BM16" si="2">SUM(BJ16*2)+BL16</f>
        <v>6</v>
      </c>
      <c r="BN16" s="180">
        <f>SUM(D16,J16,P16,U16,AA16,AG16,AM16,AS16,AY16,BE16)</f>
        <v>6</v>
      </c>
      <c r="BO16" s="170" t="s">
        <v>14</v>
      </c>
      <c r="BP16" s="170">
        <f>SUM(F16,L16,R16,AD16,AJ16,AP16,AV16,BB16,BH16)</f>
        <v>5</v>
      </c>
      <c r="BQ16" s="141">
        <f>SUM(BN16/BP16)</f>
        <v>1.2</v>
      </c>
      <c r="BR16" s="170">
        <f>SUM(J17,J18,J19,P17,P18,P19,V17,V18,V19,AB17,AB18,AB19,AH17,AH18,AH19,AN17,AN18,AN19,AT17,AT18,AT19,AZ17,AZ18,AZ19,BF17,BF18,BF19,D17,D18,D19)</f>
        <v>156</v>
      </c>
      <c r="BS16" s="170">
        <f>SUM(F17,F18,F19,L17,L18,L19,R17,R18,R19,X17,X18,X19,AD17,AD18,AD19,AJ17,AJ18,AJ19,AP17,AP18,AP19,AV17,AV18,AV19,BB17,BB18,BB19,BH17,BH18,BH19)</f>
        <v>140</v>
      </c>
      <c r="BT16" s="147">
        <f>SUM(BR16/BS16)</f>
        <v>1.1142857142857143</v>
      </c>
      <c r="BU16" s="151">
        <f>$BV16</f>
        <v>3</v>
      </c>
      <c r="BV16" s="1">
        <f>RANK(BY16,BY$4:BY$43)</f>
        <v>3</v>
      </c>
      <c r="BW16" s="19">
        <f>IF(BN16=0,0,IF(BP16=0,9,BQ16))</f>
        <v>1.2</v>
      </c>
      <c r="BX16" s="1">
        <f>IF(BR16=0,0,BT16)</f>
        <v>1.1142857142857143</v>
      </c>
      <c r="BY16" s="1">
        <f>BJ16+0.01*BW16+0.00001*BX16</f>
        <v>2.0120111428571428</v>
      </c>
    </row>
    <row r="17" spans="1:77" ht="18" customHeight="1" thickBot="1">
      <c r="A17" s="189" t="str">
        <f>T3</f>
        <v>スマイルおーはるメンズ</v>
      </c>
      <c r="B17" s="175"/>
      <c r="C17" s="31">
        <f>Y5</f>
        <v>0</v>
      </c>
      <c r="D17" s="110">
        <f>X5</f>
        <v>14</v>
      </c>
      <c r="E17" s="110" t="s">
        <v>14</v>
      </c>
      <c r="F17" s="110">
        <f>V5</f>
        <v>16</v>
      </c>
      <c r="G17" s="13">
        <f>U5</f>
        <v>1</v>
      </c>
      <c r="H17" s="178"/>
      <c r="I17" s="32" t="str">
        <f>Y9</f>
        <v/>
      </c>
      <c r="J17" s="32">
        <f>X9</f>
        <v>0</v>
      </c>
      <c r="K17" s="32" t="s">
        <v>13</v>
      </c>
      <c r="L17" s="32">
        <f>V9</f>
        <v>0</v>
      </c>
      <c r="M17" s="46" t="str">
        <f>U9</f>
        <v/>
      </c>
      <c r="N17" s="135"/>
      <c r="O17" s="33">
        <f>Y13</f>
        <v>1</v>
      </c>
      <c r="P17" s="46">
        <f>X13</f>
        <v>15</v>
      </c>
      <c r="Q17" s="32" t="s">
        <v>13</v>
      </c>
      <c r="R17" s="33">
        <f>V13</f>
        <v>13</v>
      </c>
      <c r="S17" s="46">
        <f>U13</f>
        <v>0</v>
      </c>
      <c r="T17" s="196"/>
      <c r="U17" s="197"/>
      <c r="V17" s="197"/>
      <c r="W17" s="197"/>
      <c r="X17" s="197"/>
      <c r="Y17" s="198"/>
      <c r="Z17" s="210"/>
      <c r="AA17" s="95">
        <f>IF(AB17="","",IF(AB17&gt;AD17,1,0))</f>
        <v>1</v>
      </c>
      <c r="AB17" s="103">
        <v>15</v>
      </c>
      <c r="AC17" s="95" t="s">
        <v>13</v>
      </c>
      <c r="AD17" s="100">
        <v>10</v>
      </c>
      <c r="AE17" s="95">
        <f>IF(AD17="","",IF(AD17&gt;AB17,1,0))</f>
        <v>0</v>
      </c>
      <c r="AF17" s="210"/>
      <c r="AG17" s="95">
        <f>IF(AH17="","",IF(AH17&gt;AJ17,1,0))</f>
        <v>0</v>
      </c>
      <c r="AH17" s="103">
        <v>14</v>
      </c>
      <c r="AI17" s="95" t="s">
        <v>13</v>
      </c>
      <c r="AJ17" s="100">
        <v>16</v>
      </c>
      <c r="AK17" s="95">
        <f>IF(AJ17="","",IF(AJ17&gt;AH17,1,0))</f>
        <v>1</v>
      </c>
      <c r="AL17" s="135"/>
      <c r="AM17" s="49" t="str">
        <f>IF(AN17="","",IF(AN17&gt;AP17,1,0))</f>
        <v/>
      </c>
      <c r="AN17" s="108"/>
      <c r="AO17" s="49" t="s">
        <v>13</v>
      </c>
      <c r="AP17" s="57"/>
      <c r="AQ17" s="49" t="str">
        <f>IF(AP17="","",IF(AP17&gt;AN17,1,0))</f>
        <v/>
      </c>
      <c r="AR17" s="168"/>
      <c r="AS17" s="32" t="str">
        <f>IF(AT17="","",IF(AT17&gt;AV17,1,0))</f>
        <v/>
      </c>
      <c r="AT17" s="39"/>
      <c r="AU17" s="32" t="s">
        <v>13</v>
      </c>
      <c r="AV17" s="65"/>
      <c r="AW17" s="32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8" customHeight="1">
      <c r="A18" s="189"/>
      <c r="B18" s="175"/>
      <c r="C18" s="31">
        <f>Y6</f>
        <v>1</v>
      </c>
      <c r="D18" s="110">
        <f>X6</f>
        <v>15</v>
      </c>
      <c r="E18" s="45" t="s">
        <v>13</v>
      </c>
      <c r="F18" s="110">
        <f>V6</f>
        <v>12</v>
      </c>
      <c r="G18" s="13">
        <f>U6</f>
        <v>0</v>
      </c>
      <c r="H18" s="178"/>
      <c r="I18" s="32" t="str">
        <f>Y10</f>
        <v/>
      </c>
      <c r="J18" s="32">
        <f>X10</f>
        <v>0</v>
      </c>
      <c r="K18" s="32" t="s">
        <v>13</v>
      </c>
      <c r="L18" s="32">
        <f>V10</f>
        <v>0</v>
      </c>
      <c r="M18" s="46" t="str">
        <f>U10</f>
        <v/>
      </c>
      <c r="N18" s="135"/>
      <c r="O18" s="33">
        <f>Y14</f>
        <v>0</v>
      </c>
      <c r="P18" s="46">
        <f>X14</f>
        <v>13</v>
      </c>
      <c r="Q18" s="32" t="s">
        <v>13</v>
      </c>
      <c r="R18" s="33">
        <f>V14</f>
        <v>15</v>
      </c>
      <c r="S18" s="46">
        <f>U14</f>
        <v>1</v>
      </c>
      <c r="T18" s="196"/>
      <c r="U18" s="197"/>
      <c r="V18" s="197"/>
      <c r="W18" s="197"/>
      <c r="X18" s="197"/>
      <c r="Y18" s="198"/>
      <c r="Z18" s="210"/>
      <c r="AA18" s="95">
        <f>IF(AB18="","",IF(AB18&gt;AD18,1,0))</f>
        <v>1</v>
      </c>
      <c r="AB18" s="104">
        <v>15</v>
      </c>
      <c r="AC18" s="95" t="s">
        <v>13</v>
      </c>
      <c r="AD18" s="101">
        <v>7</v>
      </c>
      <c r="AE18" s="95">
        <f>IF(AD18="","",IF(AD18&gt;AB18,1,0))</f>
        <v>0</v>
      </c>
      <c r="AF18" s="210"/>
      <c r="AG18" s="95">
        <f>IF(AH18="","",IF(AH18&gt;AJ18,1,0))</f>
        <v>1</v>
      </c>
      <c r="AH18" s="104">
        <v>15</v>
      </c>
      <c r="AI18" s="95" t="s">
        <v>13</v>
      </c>
      <c r="AJ18" s="101">
        <v>13</v>
      </c>
      <c r="AK18" s="95">
        <f>IF(AJ18="","",IF(AJ18&gt;AH18,1,0))</f>
        <v>0</v>
      </c>
      <c r="AL18" s="135"/>
      <c r="AM18" s="49" t="str">
        <f>IF(AN18="","",IF(AN18&gt;AP18,1,0))</f>
        <v/>
      </c>
      <c r="AN18" s="49"/>
      <c r="AO18" s="49" t="s">
        <v>13</v>
      </c>
      <c r="AP18" s="60"/>
      <c r="AQ18" s="49" t="str">
        <f>IF(AP18="","",IF(AP18&gt;AN18,1,0))</f>
        <v/>
      </c>
      <c r="AR18" s="168"/>
      <c r="AS18" s="32" t="str">
        <f>IF(AT18="","",IF(AT18&gt;AV18,1,0))</f>
        <v/>
      </c>
      <c r="AT18" s="32"/>
      <c r="AU18" s="32" t="s">
        <v>13</v>
      </c>
      <c r="AV18" s="33"/>
      <c r="AW18" s="32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8" customHeight="1" thickBot="1">
      <c r="A19" s="190"/>
      <c r="B19" s="203"/>
      <c r="C19" s="35">
        <f>Y7</f>
        <v>0</v>
      </c>
      <c r="D19" s="20">
        <f>X7</f>
        <v>9</v>
      </c>
      <c r="E19" s="20" t="s">
        <v>14</v>
      </c>
      <c r="F19" s="20">
        <f>V7</f>
        <v>15</v>
      </c>
      <c r="G19" s="22">
        <f>U7</f>
        <v>1</v>
      </c>
      <c r="H19" s="188"/>
      <c r="I19" s="36" t="str">
        <f>Y11</f>
        <v/>
      </c>
      <c r="J19" s="36">
        <f>X11</f>
        <v>0</v>
      </c>
      <c r="K19" s="36" t="s">
        <v>13</v>
      </c>
      <c r="L19" s="36">
        <f>V11</f>
        <v>0</v>
      </c>
      <c r="M19" s="47" t="str">
        <f>U11</f>
        <v/>
      </c>
      <c r="N19" s="136"/>
      <c r="O19" s="44">
        <f>Y15</f>
        <v>0</v>
      </c>
      <c r="P19" s="47">
        <f>X15</f>
        <v>16</v>
      </c>
      <c r="Q19" s="36" t="s">
        <v>13</v>
      </c>
      <c r="R19" s="44">
        <f>V15</f>
        <v>17</v>
      </c>
      <c r="S19" s="47">
        <f>U15</f>
        <v>1</v>
      </c>
      <c r="T19" s="199"/>
      <c r="U19" s="200"/>
      <c r="V19" s="200"/>
      <c r="W19" s="200"/>
      <c r="X19" s="200"/>
      <c r="Y19" s="201"/>
      <c r="Z19" s="211"/>
      <c r="AA19" s="95" t="str">
        <f>IF(AB19="","",IF(AB19&gt;AD19,1,0))</f>
        <v/>
      </c>
      <c r="AB19" s="105"/>
      <c r="AC19" s="106" t="s">
        <v>13</v>
      </c>
      <c r="AD19" s="102"/>
      <c r="AE19" s="95" t="str">
        <f>IF(AD19="","",IF(AD19&gt;AB19,1,0))</f>
        <v/>
      </c>
      <c r="AF19" s="211"/>
      <c r="AG19" s="95">
        <f>IF(AH19="","",IF(AH19&gt;AJ19,1,0))</f>
        <v>1</v>
      </c>
      <c r="AH19" s="105">
        <v>15</v>
      </c>
      <c r="AI19" s="106" t="s">
        <v>13</v>
      </c>
      <c r="AJ19" s="102">
        <v>6</v>
      </c>
      <c r="AK19" s="95">
        <f>IF(AJ19="","",IF(AJ19&gt;AH19,1,0))</f>
        <v>0</v>
      </c>
      <c r="AL19" s="136"/>
      <c r="AM19" s="49" t="str">
        <f>IF(AN19="","",IF(AN19&gt;AP19,1,0))</f>
        <v/>
      </c>
      <c r="AN19" s="50"/>
      <c r="AO19" s="50" t="s">
        <v>13</v>
      </c>
      <c r="AP19" s="61"/>
      <c r="AQ19" s="49" t="str">
        <f>IF(AP19="","",IF(AP19&gt;AN19,1,0))</f>
        <v/>
      </c>
      <c r="AR19" s="183"/>
      <c r="AS19" s="32" t="str">
        <f>IF(AT19="","",IF(AT19&gt;AV19,1,0))</f>
        <v/>
      </c>
      <c r="AT19" s="36"/>
      <c r="AU19" s="36" t="s">
        <v>13</v>
      </c>
      <c r="AV19" s="44"/>
      <c r="AW19" s="32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8" customHeight="1">
      <c r="A20" s="26">
        <f>T2</f>
        <v>0</v>
      </c>
      <c r="B20" s="202" t="str">
        <f>Z4</f>
        <v>⑬</v>
      </c>
      <c r="C20" s="38"/>
      <c r="D20" s="39">
        <f>AD4</f>
        <v>0</v>
      </c>
      <c r="E20" s="39" t="s">
        <v>13</v>
      </c>
      <c r="F20" s="39">
        <f>AA4</f>
        <v>2</v>
      </c>
      <c r="G20" s="40"/>
      <c r="H20" s="177">
        <f>$Z$8</f>
        <v>0</v>
      </c>
      <c r="I20" s="28"/>
      <c r="J20" s="28" t="str">
        <f>AD8</f>
        <v/>
      </c>
      <c r="K20" s="28" t="s">
        <v>13</v>
      </c>
      <c r="L20" s="41" t="str">
        <f>AA8</f>
        <v/>
      </c>
      <c r="M20" s="29"/>
      <c r="N20" s="134">
        <f>$Z$12</f>
        <v>0</v>
      </c>
      <c r="O20" s="28"/>
      <c r="P20" s="28" t="str">
        <f>AD12</f>
        <v/>
      </c>
      <c r="Q20" s="28" t="s">
        <v>13</v>
      </c>
      <c r="R20" s="41" t="str">
        <f>AA12</f>
        <v/>
      </c>
      <c r="S20" s="29"/>
      <c r="T20" s="134" t="str">
        <f>Z16</f>
        <v>④</v>
      </c>
      <c r="U20" s="48"/>
      <c r="V20" s="28">
        <f>AD16</f>
        <v>0</v>
      </c>
      <c r="W20" s="28" t="s">
        <v>13</v>
      </c>
      <c r="X20" s="41">
        <f>AA16</f>
        <v>2</v>
      </c>
      <c r="Y20" s="29"/>
      <c r="Z20" s="193"/>
      <c r="AA20" s="194"/>
      <c r="AB20" s="194"/>
      <c r="AC20" s="194"/>
      <c r="AD20" s="194"/>
      <c r="AE20" s="195"/>
      <c r="AF20" s="209" t="s">
        <v>21</v>
      </c>
      <c r="AG20" s="96">
        <f>IF(AH21="","",SUM(AG21:AG23))</f>
        <v>2</v>
      </c>
      <c r="AH20" s="97"/>
      <c r="AI20" s="99" t="s">
        <v>13</v>
      </c>
      <c r="AJ20" s="96">
        <f>IF(AJ21="","",SUM(AK21:AK23))</f>
        <v>1</v>
      </c>
      <c r="AK20" s="97"/>
      <c r="AL20" s="209" t="s">
        <v>23</v>
      </c>
      <c r="AM20" s="96">
        <f>IF(AN21="","",SUM(AM21:AM23))</f>
        <v>0</v>
      </c>
      <c r="AN20" s="97"/>
      <c r="AO20" s="99" t="s">
        <v>13</v>
      </c>
      <c r="AP20" s="96">
        <f>IF(AP21="","",SUM(AQ21:AQ23))</f>
        <v>2</v>
      </c>
      <c r="AQ20" s="97"/>
      <c r="AR20" s="184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1</v>
      </c>
      <c r="BK20" s="187" t="s">
        <v>14</v>
      </c>
      <c r="BL20" s="158">
        <f>SUMPRODUCT((L20=2)+(R20=2)+(F20=2)+(X20=2)+(AJ20=2)+(AP20=2)+(AV20=2)+(BB20=2)+(BH20=2))</f>
        <v>3</v>
      </c>
      <c r="BM20" s="160">
        <f t="shared" ref="BM20" si="3">SUM(BJ20*2)+BL20</f>
        <v>5</v>
      </c>
      <c r="BN20" s="180">
        <f>SUM(D20,J20,P20,V20,,AG20,AM20,AS20,AY20,BE20)</f>
        <v>2</v>
      </c>
      <c r="BO20" s="170" t="s">
        <v>14</v>
      </c>
      <c r="BP20" s="170">
        <f>SUM(F20,L20,R20,X20,AJ20,AP20,AV20,BB20,BH20)</f>
        <v>7</v>
      </c>
      <c r="BQ20" s="141">
        <f>SUM(BN20/BP20)</f>
        <v>0.2857142857142857</v>
      </c>
      <c r="BR20" s="170">
        <f>SUM(J21,J22,J23,P21,P22,P23,V21,V22,V23,AB21,AB22,AB23,AH21,AH22,AH23,AN21,AN22,AN23,AT21,AT22,AT23,AZ21,AZ22,AZ23,BF21,BF22,BF23,D21,D22,D23)</f>
        <v>97</v>
      </c>
      <c r="BS20" s="170">
        <f>SUM(F21,F22,F23,L21,L22,L23,R21,R22,R23,X21,X22,X23,AD21,AD22,AD23,AJ21,AJ22,AJ23,AP21,AP22,AP23,AV21,AV22,AV23,BB21,BB22,BB23,BH21,BH22,BH23)</f>
        <v>126</v>
      </c>
      <c r="BT20" s="147">
        <f>SUM(BR20/BS20)</f>
        <v>0.76984126984126988</v>
      </c>
      <c r="BU20" s="151">
        <f>$BV20</f>
        <v>6</v>
      </c>
      <c r="BV20" s="1">
        <f>RANK(BY20,BY$4:BY$43)</f>
        <v>6</v>
      </c>
      <c r="BW20" s="19">
        <f>IF(BN20=0,0,IF(BP20=0,9,BQ20))</f>
        <v>0.2857142857142857</v>
      </c>
      <c r="BX20" s="1">
        <f>IF(BR20=0,0,BT20)</f>
        <v>0.76984126984126988</v>
      </c>
      <c r="BY20" s="1">
        <f>BJ20+0.01*BW20+0.00001*BX20</f>
        <v>1.0028648412698413</v>
      </c>
    </row>
    <row r="21" spans="1:77" ht="18" customHeight="1">
      <c r="A21" s="207" t="str">
        <f>Z3</f>
        <v>大志くまもんず</v>
      </c>
      <c r="B21" s="175"/>
      <c r="C21" s="31">
        <f>AE5</f>
        <v>0</v>
      </c>
      <c r="D21" s="110">
        <f>AD5</f>
        <v>13</v>
      </c>
      <c r="E21" s="110" t="s">
        <v>14</v>
      </c>
      <c r="F21" s="110">
        <f>AB5</f>
        <v>15</v>
      </c>
      <c r="G21" s="13">
        <f>AA5</f>
        <v>1</v>
      </c>
      <c r="H21" s="178"/>
      <c r="I21" s="32" t="str">
        <f>AE9</f>
        <v/>
      </c>
      <c r="J21" s="32">
        <f>AD9</f>
        <v>0</v>
      </c>
      <c r="K21" s="32" t="s">
        <v>13</v>
      </c>
      <c r="L21" s="33">
        <f>AB9</f>
        <v>0</v>
      </c>
      <c r="M21" s="46" t="str">
        <f>AA9</f>
        <v/>
      </c>
      <c r="N21" s="135"/>
      <c r="O21" s="32" t="str">
        <f>AE13</f>
        <v/>
      </c>
      <c r="P21" s="32">
        <f>AD13</f>
        <v>0</v>
      </c>
      <c r="Q21" s="32" t="s">
        <v>13</v>
      </c>
      <c r="R21" s="33">
        <f>AB13</f>
        <v>0</v>
      </c>
      <c r="S21" s="46" t="str">
        <f>AA13</f>
        <v/>
      </c>
      <c r="T21" s="135"/>
      <c r="U21" s="49">
        <f>AE17</f>
        <v>0</v>
      </c>
      <c r="V21" s="32">
        <f>AD17</f>
        <v>10</v>
      </c>
      <c r="W21" s="32" t="s">
        <v>13</v>
      </c>
      <c r="X21" s="33">
        <f>AB17</f>
        <v>15</v>
      </c>
      <c r="Y21" s="46">
        <f>AA17</f>
        <v>1</v>
      </c>
      <c r="Z21" s="196"/>
      <c r="AA21" s="197"/>
      <c r="AB21" s="197"/>
      <c r="AC21" s="197"/>
      <c r="AD21" s="197"/>
      <c r="AE21" s="198"/>
      <c r="AF21" s="210"/>
      <c r="AG21" s="95">
        <f>IF(AH21="","",IF(AH21&gt;AJ21,1,0))</f>
        <v>0</v>
      </c>
      <c r="AH21" s="103">
        <v>10</v>
      </c>
      <c r="AI21" s="95" t="s">
        <v>13</v>
      </c>
      <c r="AJ21" s="100">
        <v>15</v>
      </c>
      <c r="AK21" s="95">
        <f>IF(AJ21="","",IF(AJ21&gt;AH21,1,0))</f>
        <v>1</v>
      </c>
      <c r="AL21" s="210"/>
      <c r="AM21" s="95">
        <f>IF(AN21="","",IF(AN21&gt;AP21,1,0))</f>
        <v>0</v>
      </c>
      <c r="AN21" s="103">
        <v>10</v>
      </c>
      <c r="AO21" s="95"/>
      <c r="AP21" s="100">
        <v>15</v>
      </c>
      <c r="AQ21" s="95">
        <f>IF(AP21="","",IF(AP21&gt;AN21,1,0))</f>
        <v>1</v>
      </c>
      <c r="AR21" s="185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8" customHeight="1">
      <c r="A22" s="207"/>
      <c r="B22" s="175"/>
      <c r="C22" s="31">
        <f>AE6</f>
        <v>0</v>
      </c>
      <c r="D22" s="110">
        <f>AD6</f>
        <v>11</v>
      </c>
      <c r="E22" s="110" t="s">
        <v>14</v>
      </c>
      <c r="F22" s="110">
        <f>AB6</f>
        <v>15</v>
      </c>
      <c r="G22" s="13">
        <f>AA6</f>
        <v>1</v>
      </c>
      <c r="H22" s="178"/>
      <c r="I22" s="32" t="str">
        <f>AE10</f>
        <v/>
      </c>
      <c r="J22" s="32">
        <f>AD10</f>
        <v>0</v>
      </c>
      <c r="K22" s="32" t="s">
        <v>13</v>
      </c>
      <c r="L22" s="33">
        <f>AB10</f>
        <v>0</v>
      </c>
      <c r="M22" s="46" t="str">
        <f>AA10</f>
        <v/>
      </c>
      <c r="N22" s="135"/>
      <c r="O22" s="32" t="str">
        <f>AE14</f>
        <v/>
      </c>
      <c r="P22" s="32">
        <f>AD14</f>
        <v>0</v>
      </c>
      <c r="Q22" s="32" t="s">
        <v>13</v>
      </c>
      <c r="R22" s="33">
        <f>AB14</f>
        <v>0</v>
      </c>
      <c r="S22" s="46" t="str">
        <f>AA14</f>
        <v/>
      </c>
      <c r="T22" s="135"/>
      <c r="U22" s="49">
        <f>AE18</f>
        <v>0</v>
      </c>
      <c r="V22" s="32">
        <f>AD18</f>
        <v>7</v>
      </c>
      <c r="W22" s="32" t="s">
        <v>13</v>
      </c>
      <c r="X22" s="33">
        <f>AB18</f>
        <v>15</v>
      </c>
      <c r="Y22" s="46">
        <f>AA18</f>
        <v>1</v>
      </c>
      <c r="Z22" s="196"/>
      <c r="AA22" s="197"/>
      <c r="AB22" s="197"/>
      <c r="AC22" s="197"/>
      <c r="AD22" s="197"/>
      <c r="AE22" s="198"/>
      <c r="AF22" s="210"/>
      <c r="AG22" s="95">
        <f>IF(AH22="","",IF(AH22&gt;AJ22,1,0))</f>
        <v>1</v>
      </c>
      <c r="AH22" s="104">
        <v>17</v>
      </c>
      <c r="AI22" s="95" t="s">
        <v>13</v>
      </c>
      <c r="AJ22" s="101">
        <v>15</v>
      </c>
      <c r="AK22" s="95">
        <f>IF(AJ22="","",IF(AJ22&gt;AH22,1,0))</f>
        <v>0</v>
      </c>
      <c r="AL22" s="210"/>
      <c r="AM22" s="95">
        <f>IF(AN22="","",IF(AN22&gt;AP22,1,0))</f>
        <v>0</v>
      </c>
      <c r="AN22" s="104">
        <v>4</v>
      </c>
      <c r="AO22" s="95"/>
      <c r="AP22" s="101">
        <v>15</v>
      </c>
      <c r="AQ22" s="95">
        <f>IF(AP22="","",IF(AP22&gt;AN22,1,0))</f>
        <v>1</v>
      </c>
      <c r="AR22" s="185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8" customHeight="1" thickBot="1">
      <c r="A23" s="208"/>
      <c r="B23" s="203"/>
      <c r="C23" s="35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8"/>
      <c r="I23" s="36" t="str">
        <f>AE11</f>
        <v/>
      </c>
      <c r="J23" s="36">
        <f>AD11</f>
        <v>0</v>
      </c>
      <c r="K23" s="36" t="s">
        <v>13</v>
      </c>
      <c r="L23" s="44">
        <f>AB11</f>
        <v>0</v>
      </c>
      <c r="M23" s="47" t="str">
        <f>AA11</f>
        <v/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 t="str">
        <f>AE19</f>
        <v/>
      </c>
      <c r="V23" s="36">
        <f>AD19</f>
        <v>0</v>
      </c>
      <c r="W23" s="36" t="s">
        <v>13</v>
      </c>
      <c r="X23" s="44">
        <f>AB19</f>
        <v>0</v>
      </c>
      <c r="Y23" s="47" t="str">
        <f>AA19</f>
        <v/>
      </c>
      <c r="Z23" s="199"/>
      <c r="AA23" s="200"/>
      <c r="AB23" s="200"/>
      <c r="AC23" s="200"/>
      <c r="AD23" s="200"/>
      <c r="AE23" s="201"/>
      <c r="AF23" s="211"/>
      <c r="AG23" s="95">
        <f>IF(AH23="","",IF(AH23&gt;AJ23,1,0))</f>
        <v>1</v>
      </c>
      <c r="AH23" s="105">
        <v>15</v>
      </c>
      <c r="AI23" s="95" t="s">
        <v>13</v>
      </c>
      <c r="AJ23" s="102">
        <v>6</v>
      </c>
      <c r="AK23" s="95">
        <f>IF(AJ23="","",IF(AJ23&gt;AH23,1,0))</f>
        <v>0</v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6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8" customHeight="1">
      <c r="A24" s="93">
        <f>Z2</f>
        <v>0</v>
      </c>
      <c r="B24" s="20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7" t="str">
        <f>AF8</f>
        <v>⑥</v>
      </c>
      <c r="I24" s="28"/>
      <c r="J24" s="28">
        <f>AJ8</f>
        <v>0</v>
      </c>
      <c r="K24" s="28" t="s">
        <v>13</v>
      </c>
      <c r="L24" s="41">
        <f>AG8</f>
        <v>2</v>
      </c>
      <c r="M24" s="29"/>
      <c r="N24" s="13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⑫</v>
      </c>
      <c r="U24" s="48"/>
      <c r="V24" s="28">
        <f>AJ16</f>
        <v>1</v>
      </c>
      <c r="W24" s="28" t="s">
        <v>13</v>
      </c>
      <c r="X24" s="41">
        <f>AG16</f>
        <v>2</v>
      </c>
      <c r="Y24" s="29"/>
      <c r="Z24" s="134" t="str">
        <f>AF20</f>
        <v>⑩</v>
      </c>
      <c r="AA24" s="48"/>
      <c r="AB24" s="28">
        <f>AJ20</f>
        <v>1</v>
      </c>
      <c r="AC24" s="28" t="s">
        <v>13</v>
      </c>
      <c r="AD24" s="41">
        <f>AG20</f>
        <v>2</v>
      </c>
      <c r="AE24" s="29"/>
      <c r="AF24" s="193"/>
      <c r="AG24" s="194"/>
      <c r="AH24" s="194"/>
      <c r="AI24" s="194"/>
      <c r="AJ24" s="194"/>
      <c r="AK24" s="195"/>
      <c r="AL24" s="184" t="s">
        <v>24</v>
      </c>
      <c r="AM24" s="9">
        <f>IF(AN25="","",SUM(AM25:AM27))</f>
        <v>1</v>
      </c>
      <c r="AN24" s="10"/>
      <c r="AO24" s="11" t="s">
        <v>13</v>
      </c>
      <c r="AP24" s="9">
        <f>IF(AP25="","",SUM(AQ25:AQ27))</f>
        <v>2</v>
      </c>
      <c r="AQ24" s="10"/>
      <c r="AR24" s="167"/>
      <c r="AS24" s="91" t="str">
        <f>IF(AT25="","",SUM(AS25:AS27))</f>
        <v/>
      </c>
      <c r="AT24" s="92"/>
      <c r="AU24" s="39" t="s">
        <v>13</v>
      </c>
      <c r="AV24" s="91" t="str">
        <f>IF(AV25="","",SUM(AW25:AW27))</f>
        <v/>
      </c>
      <c r="AW24" s="92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0</v>
      </c>
      <c r="BK24" s="187" t="s">
        <v>14</v>
      </c>
      <c r="BL24" s="158">
        <f>SUMPRODUCT((L24=2)+(R24=2)+(X24=2)+(F24=2)+(AD24=2)+(AP24=2)+(AV24=2)+(BB24=2)+(BH24=2))</f>
        <v>4</v>
      </c>
      <c r="BM24" s="160">
        <f t="shared" ref="BM24" si="4">SUM(BJ24*2)+BL24</f>
        <v>4</v>
      </c>
      <c r="BN24" s="180">
        <f>SUM(D24,J24,P24,V24,AB24,AM24,AS24,AY24,BE24)</f>
        <v>3</v>
      </c>
      <c r="BO24" s="170" t="s">
        <v>14</v>
      </c>
      <c r="BP24" s="170">
        <f>SUM(F24,L24,R24,X24,AD24,AP24,AV24,BB24,BH24)</f>
        <v>8</v>
      </c>
      <c r="BQ24" s="141">
        <f>SUM(BN24/BP24)</f>
        <v>0.375</v>
      </c>
      <c r="BR24" s="170">
        <f>SUM(J25,J26,J27,P25,P26,P27,V25,V26,V27,AB25,AB26,AB27,AH25,AH26,AH27,AN25,AN26,AN27,AT25,AT26,AT27,AZ25,AZ26,AZ27,BF25,BF26,BF27,D25,D26,D27)</f>
        <v>123</v>
      </c>
      <c r="BS24" s="170">
        <f>SUM(F25,F26,F27,L25,L26,L27,R25,R26,R27,X25,X26,X27,AD25,AD26,AD27,AJ25,AJ26,AJ27,AP25,AP26,AP27,AV25,AV26,AV27,BB25,BB26,BB27,BH25,BH26,BH27)</f>
        <v>160</v>
      </c>
      <c r="BT24" s="147">
        <f>SUM(BR24/BS24)</f>
        <v>0.76875000000000004</v>
      </c>
      <c r="BU24" s="151">
        <f>$BV24</f>
        <v>7</v>
      </c>
      <c r="BV24" s="1">
        <f>RANK(BY24,BY$4:BY$43)</f>
        <v>7</v>
      </c>
      <c r="BW24" s="19">
        <f>IF(BN24=0,0,IF(BP24=0,9,BQ24))</f>
        <v>0.375</v>
      </c>
      <c r="BX24" s="1">
        <f>IF(BR24=0,0,BT24)</f>
        <v>0.76875000000000004</v>
      </c>
      <c r="BY24" s="1">
        <f>BJ24+0.01*BW24+0.00001*BX24</f>
        <v>3.7576874999999997E-3</v>
      </c>
    </row>
    <row r="25" spans="1:77" ht="18" customHeight="1">
      <c r="A25" s="207" t="str">
        <f>AF3</f>
        <v>team SMILEYちょいわるオヤジ</v>
      </c>
      <c r="B25" s="175"/>
      <c r="C25" s="31" t="str">
        <f>AK5</f>
        <v/>
      </c>
      <c r="D25" s="110">
        <f>AJ5</f>
        <v>0</v>
      </c>
      <c r="E25" s="110" t="s">
        <v>14</v>
      </c>
      <c r="F25" s="110">
        <f>AH5</f>
        <v>0</v>
      </c>
      <c r="G25" s="13" t="str">
        <f>AG5</f>
        <v/>
      </c>
      <c r="H25" s="178"/>
      <c r="I25" s="32">
        <f>AK9</f>
        <v>0</v>
      </c>
      <c r="J25" s="32">
        <f>AJ9</f>
        <v>6</v>
      </c>
      <c r="K25" s="32" t="s">
        <v>13</v>
      </c>
      <c r="L25" s="33">
        <f>AH9</f>
        <v>15</v>
      </c>
      <c r="M25" s="46">
        <f>AG9</f>
        <v>1</v>
      </c>
      <c r="N25" s="13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>
        <f>AG13</f>
        <v>0</v>
      </c>
      <c r="T25" s="135"/>
      <c r="U25" s="49">
        <f>AK17</f>
        <v>1</v>
      </c>
      <c r="V25" s="32">
        <f>AJ17</f>
        <v>16</v>
      </c>
      <c r="W25" s="32" t="s">
        <v>13</v>
      </c>
      <c r="X25" s="33">
        <f>AH17</f>
        <v>14</v>
      </c>
      <c r="Y25" s="46">
        <f>AG17</f>
        <v>0</v>
      </c>
      <c r="Z25" s="135"/>
      <c r="AA25" s="49">
        <f>AK21</f>
        <v>1</v>
      </c>
      <c r="AB25" s="32">
        <f>AJ21</f>
        <v>15</v>
      </c>
      <c r="AC25" s="32" t="s">
        <v>13</v>
      </c>
      <c r="AD25" s="33">
        <f>AH21</f>
        <v>10</v>
      </c>
      <c r="AE25" s="46">
        <f>AG21</f>
        <v>0</v>
      </c>
      <c r="AF25" s="196"/>
      <c r="AG25" s="197"/>
      <c r="AH25" s="197"/>
      <c r="AI25" s="197"/>
      <c r="AJ25" s="197"/>
      <c r="AK25" s="198"/>
      <c r="AL25" s="185"/>
      <c r="AM25" s="14">
        <f>IF(AN25="","",IF(AN25&gt;AP25,1,0))</f>
        <v>0</v>
      </c>
      <c r="AN25" s="15">
        <v>10</v>
      </c>
      <c r="AO25" s="14" t="s">
        <v>13</v>
      </c>
      <c r="AP25" s="16">
        <v>15</v>
      </c>
      <c r="AQ25" s="14">
        <f>IF(AP25="","",IF(AP25&gt;AN25,1,0))</f>
        <v>1</v>
      </c>
      <c r="AR25" s="168"/>
      <c r="AS25" s="32" t="str">
        <f>IF(AT25="","",IF(AT25&gt;AV25,1,0))</f>
        <v/>
      </c>
      <c r="AT25" s="39"/>
      <c r="AU25" s="32" t="s">
        <v>13</v>
      </c>
      <c r="AV25" s="65"/>
      <c r="AW25" s="32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8" customHeight="1">
      <c r="A26" s="207"/>
      <c r="B26" s="175"/>
      <c r="C26" s="31" t="str">
        <f>AK6</f>
        <v/>
      </c>
      <c r="D26" s="110">
        <f>AJ6</f>
        <v>0</v>
      </c>
      <c r="E26" s="110" t="s">
        <v>14</v>
      </c>
      <c r="F26" s="110">
        <f>AH6</f>
        <v>0</v>
      </c>
      <c r="G26" s="13" t="str">
        <f>AG6</f>
        <v/>
      </c>
      <c r="H26" s="178"/>
      <c r="I26" s="32">
        <f>AK10</f>
        <v>0</v>
      </c>
      <c r="J26" s="32">
        <f>AJ10</f>
        <v>13</v>
      </c>
      <c r="K26" s="32"/>
      <c r="L26" s="33">
        <f>AH10</f>
        <v>15</v>
      </c>
      <c r="M26" s="46">
        <f>AG10</f>
        <v>1</v>
      </c>
      <c r="N26" s="135"/>
      <c r="O26" s="32" t="str">
        <f>AK14</f>
        <v/>
      </c>
      <c r="P26" s="32">
        <f>AJ14</f>
        <v>0</v>
      </c>
      <c r="Q26" s="32"/>
      <c r="R26" s="33">
        <f>AH14</f>
        <v>0</v>
      </c>
      <c r="S26" s="46">
        <f>AG14</f>
        <v>0</v>
      </c>
      <c r="T26" s="135"/>
      <c r="U26" s="49">
        <f>AK18</f>
        <v>0</v>
      </c>
      <c r="V26" s="32">
        <f>AJ18</f>
        <v>13</v>
      </c>
      <c r="W26" s="32"/>
      <c r="X26" s="33">
        <f>AH18</f>
        <v>15</v>
      </c>
      <c r="Y26" s="46">
        <f>AG18</f>
        <v>1</v>
      </c>
      <c r="Z26" s="135"/>
      <c r="AA26" s="49">
        <f>AK22</f>
        <v>0</v>
      </c>
      <c r="AB26" s="32">
        <f>AJ22</f>
        <v>15</v>
      </c>
      <c r="AC26" s="32"/>
      <c r="AD26" s="33">
        <f>AH22</f>
        <v>17</v>
      </c>
      <c r="AE26" s="46">
        <f>AG22</f>
        <v>1</v>
      </c>
      <c r="AF26" s="196"/>
      <c r="AG26" s="197"/>
      <c r="AH26" s="197"/>
      <c r="AI26" s="197"/>
      <c r="AJ26" s="197"/>
      <c r="AK26" s="198"/>
      <c r="AL26" s="185"/>
      <c r="AM26" s="14">
        <f>IF(AN26="","",IF(AN26&gt;AP26,1,0))</f>
        <v>1</v>
      </c>
      <c r="AN26" s="17">
        <v>16</v>
      </c>
      <c r="AO26" s="14"/>
      <c r="AP26" s="18">
        <v>14</v>
      </c>
      <c r="AQ26" s="14">
        <f>IF(AP26="","",IF(AP26&gt;AN26,1,0))</f>
        <v>0</v>
      </c>
      <c r="AR26" s="168"/>
      <c r="AS26" s="32" t="str">
        <f>IF(AT26="","",IF(AT26&gt;AV26,1,0))</f>
        <v/>
      </c>
      <c r="AT26" s="32"/>
      <c r="AU26" s="32" t="s">
        <v>13</v>
      </c>
      <c r="AV26" s="33"/>
      <c r="AW26" s="32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8" customHeight="1" thickBot="1">
      <c r="A27" s="208"/>
      <c r="B27" s="203"/>
      <c r="C27" s="35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8"/>
      <c r="I27" s="36" t="str">
        <f>AK11</f>
        <v/>
      </c>
      <c r="J27" s="36">
        <f>AJ11</f>
        <v>0</v>
      </c>
      <c r="K27" s="36" t="s">
        <v>13</v>
      </c>
      <c r="L27" s="44">
        <f>AH11</f>
        <v>0</v>
      </c>
      <c r="M27" s="47" t="str">
        <f>AG11</f>
        <v/>
      </c>
      <c r="N27" s="13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>
        <f>AK19</f>
        <v>0</v>
      </c>
      <c r="V27" s="36">
        <f>AJ19</f>
        <v>6</v>
      </c>
      <c r="W27" s="36" t="s">
        <v>13</v>
      </c>
      <c r="X27" s="44">
        <f>AH19</f>
        <v>15</v>
      </c>
      <c r="Y27" s="47">
        <f>AG19</f>
        <v>1</v>
      </c>
      <c r="Z27" s="136"/>
      <c r="AA27" s="50">
        <f>AK23</f>
        <v>0</v>
      </c>
      <c r="AB27" s="36">
        <f>AJ23</f>
        <v>6</v>
      </c>
      <c r="AC27" s="36" t="s">
        <v>13</v>
      </c>
      <c r="AD27" s="44">
        <f>AH23</f>
        <v>15</v>
      </c>
      <c r="AE27" s="47">
        <f>AG23</f>
        <v>1</v>
      </c>
      <c r="AF27" s="199"/>
      <c r="AG27" s="200"/>
      <c r="AH27" s="200"/>
      <c r="AI27" s="200"/>
      <c r="AJ27" s="200"/>
      <c r="AK27" s="201"/>
      <c r="AL27" s="186"/>
      <c r="AM27" s="14">
        <f>IF(AN27="","",IF(AN27&gt;AP27,1,0))</f>
        <v>0</v>
      </c>
      <c r="AN27" s="23">
        <v>7</v>
      </c>
      <c r="AO27" s="24" t="s">
        <v>13</v>
      </c>
      <c r="AP27" s="25">
        <v>15</v>
      </c>
      <c r="AQ27" s="14">
        <f>IF(AP27="","",IF(AP27&gt;AN27,1,0))</f>
        <v>1</v>
      </c>
      <c r="AR27" s="183"/>
      <c r="AS27" s="32" t="str">
        <f>IF(AT27="","",IF(AT27&gt;AV27,1,0))</f>
        <v/>
      </c>
      <c r="AT27" s="36"/>
      <c r="AU27" s="36" t="s">
        <v>13</v>
      </c>
      <c r="AV27" s="44"/>
      <c r="AW27" s="32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8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7" t="str">
        <f>AL8</f>
        <v>⑭</v>
      </c>
      <c r="I28" s="28"/>
      <c r="J28" s="28">
        <f>$AP$8</f>
        <v>0</v>
      </c>
      <c r="K28" s="28" t="s">
        <v>13</v>
      </c>
      <c r="L28" s="41">
        <f>$AM$8</f>
        <v>2</v>
      </c>
      <c r="M28" s="29"/>
      <c r="N28" s="134" t="str">
        <f>AL12</f>
        <v>⑪</v>
      </c>
      <c r="O28" s="28"/>
      <c r="P28" s="28">
        <f>AP12</f>
        <v>1</v>
      </c>
      <c r="Q28" s="28" t="s">
        <v>13</v>
      </c>
      <c r="R28" s="41">
        <f>AM12</f>
        <v>2</v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 t="s">
        <v>23</v>
      </c>
      <c r="AA28" s="48"/>
      <c r="AB28" s="28">
        <f>AP20</f>
        <v>2</v>
      </c>
      <c r="AC28" s="28" t="s">
        <v>13</v>
      </c>
      <c r="AD28" s="41">
        <f>AM20</f>
        <v>0</v>
      </c>
      <c r="AE28" s="29"/>
      <c r="AF28" s="134" t="str">
        <f>AL24</f>
        <v>③</v>
      </c>
      <c r="AG28" s="28"/>
      <c r="AH28" s="28">
        <f>AP24</f>
        <v>2</v>
      </c>
      <c r="AI28" s="28" t="s">
        <v>13</v>
      </c>
      <c r="AJ28" s="41">
        <f>AM24</f>
        <v>1</v>
      </c>
      <c r="AK28" s="29"/>
      <c r="AL28" s="193"/>
      <c r="AM28" s="194"/>
      <c r="AN28" s="194"/>
      <c r="AO28" s="194"/>
      <c r="AP28" s="194"/>
      <c r="AQ28" s="195"/>
      <c r="AR28" s="184" t="s">
        <v>33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2</v>
      </c>
      <c r="BK28" s="187" t="s">
        <v>14</v>
      </c>
      <c r="BL28" s="158">
        <f>SUMPRODUCT((L28=2)+(R28=2)+(X28=2)+(AD28=2)+(AJ28=2)+(AP28=2)+(AV28=2)+(BB28=2)+(BH28=2))</f>
        <v>2</v>
      </c>
      <c r="BM28" s="160">
        <f t="shared" ref="BM28" si="5">SUM(BJ28*2)+BL28</f>
        <v>6</v>
      </c>
      <c r="BN28" s="180">
        <f>SUM(D28,J28,V28,AB28,AH28,P28,AS28,AY28,BE28)</f>
        <v>5</v>
      </c>
      <c r="BO28" s="170" t="s">
        <v>14</v>
      </c>
      <c r="BP28" s="170">
        <f>SUM(F28,L28,R28,X28,AD28,AJ28,AP28,AV28,BB28,BH28)</f>
        <v>5</v>
      </c>
      <c r="BQ28" s="141">
        <f>SUM(BN28/BP28)</f>
        <v>1</v>
      </c>
      <c r="BR28" s="170">
        <f>SUM(J29,J30,J31,P29,P30,P31,V29,V30,V31,AB29,AB30,AB31,AH29,AH30,AH31,AN29,AN30,AN31,AT29,AT30,AT31,AZ29,AZ30,AZ31,BF29,BF30,BF31,D29,D30,D31)</f>
        <v>142</v>
      </c>
      <c r="BS28" s="170">
        <f>SUM(F29,F30,F31,L29,L30,L31,R29,R30,R31,X29,X30,X31,AD29,AD30,AD31,AJ29,AJ30,AJ31,AP29,AP30,AP31,AV29,AV30,AV31,BB29,BB30,BB31,BH29,BH30,BH31)</f>
        <v>120</v>
      </c>
      <c r="BT28" s="147">
        <f>SUM(BR28/BS28)</f>
        <v>1.1833333333333333</v>
      </c>
      <c r="BU28" s="151">
        <f>$BV28</f>
        <v>5</v>
      </c>
      <c r="BV28" s="1">
        <f>RANK(BY28,BY$4:BY$43)</f>
        <v>5</v>
      </c>
      <c r="BW28" s="19">
        <f>IF(BN28=0,0,IF(BP28=0,9,BQ28))</f>
        <v>1</v>
      </c>
      <c r="BX28" s="1">
        <f>IF(BR28=0,0,BT28)</f>
        <v>1.1833333333333333</v>
      </c>
      <c r="BY28" s="1">
        <f>BJ28+0.01*BW28+0.00001*BX28</f>
        <v>2.010011833333333</v>
      </c>
    </row>
    <row r="29" spans="1:77" ht="18" customHeight="1">
      <c r="A29" s="189" t="str">
        <f>AL3</f>
        <v>弥冨ドリーム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178"/>
      <c r="I29" s="32" t="str">
        <f>AQ5</f>
        <v/>
      </c>
      <c r="J29" s="32">
        <f>AP9</f>
        <v>15</v>
      </c>
      <c r="K29" s="32" t="s">
        <v>13</v>
      </c>
      <c r="L29" s="33">
        <f>AN9</f>
        <v>17</v>
      </c>
      <c r="M29" s="46" t="str">
        <f>AM5</f>
        <v/>
      </c>
      <c r="N29" s="135"/>
      <c r="O29" s="32">
        <f>AQ13</f>
        <v>0</v>
      </c>
      <c r="P29" s="32">
        <f>AP13</f>
        <v>12</v>
      </c>
      <c r="Q29" s="32" t="s">
        <v>13</v>
      </c>
      <c r="R29" s="33">
        <f>AN13</f>
        <v>15</v>
      </c>
      <c r="S29" s="46">
        <f>AM13</f>
        <v>1</v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>
        <f>AQ21</f>
        <v>1</v>
      </c>
      <c r="AB29" s="32">
        <f>AP21</f>
        <v>15</v>
      </c>
      <c r="AC29" s="32" t="s">
        <v>13</v>
      </c>
      <c r="AD29" s="33">
        <f>AN21</f>
        <v>10</v>
      </c>
      <c r="AE29" s="46">
        <f>AM21</f>
        <v>0</v>
      </c>
      <c r="AF29" s="135"/>
      <c r="AG29" s="32">
        <f>AQ25</f>
        <v>1</v>
      </c>
      <c r="AH29" s="32">
        <f>AP25</f>
        <v>15</v>
      </c>
      <c r="AI29" s="32" t="s">
        <v>13</v>
      </c>
      <c r="AJ29" s="33">
        <f>AN25</f>
        <v>10</v>
      </c>
      <c r="AK29" s="46">
        <f>AM25</f>
        <v>0</v>
      </c>
      <c r="AL29" s="196"/>
      <c r="AM29" s="197"/>
      <c r="AN29" s="197"/>
      <c r="AO29" s="197"/>
      <c r="AP29" s="197"/>
      <c r="AQ29" s="198"/>
      <c r="AR29" s="185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8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178"/>
      <c r="I30" s="32" t="str">
        <f>AQ6</f>
        <v/>
      </c>
      <c r="J30" s="32">
        <f>AP10</f>
        <v>13</v>
      </c>
      <c r="K30" s="32" t="s">
        <v>13</v>
      </c>
      <c r="L30" s="33">
        <f>AN10</f>
        <v>15</v>
      </c>
      <c r="M30" s="46" t="str">
        <f>AM6</f>
        <v/>
      </c>
      <c r="N30" s="135"/>
      <c r="O30" s="32">
        <f>AQ14</f>
        <v>1</v>
      </c>
      <c r="P30" s="32">
        <f>AP14</f>
        <v>15</v>
      </c>
      <c r="Q30" s="32" t="s">
        <v>13</v>
      </c>
      <c r="R30" s="33">
        <f>AN14</f>
        <v>11</v>
      </c>
      <c r="S30" s="46">
        <f>AM14</f>
        <v>0</v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>
        <f t="shared" ref="AA30:AA31" si="6">AQ22</f>
        <v>1</v>
      </c>
      <c r="AB30" s="32">
        <f>AP22</f>
        <v>15</v>
      </c>
      <c r="AC30" s="32" t="s">
        <v>13</v>
      </c>
      <c r="AD30" s="33">
        <f>AN22</f>
        <v>4</v>
      </c>
      <c r="AE30" s="46">
        <f>AM22</f>
        <v>0</v>
      </c>
      <c r="AF30" s="135"/>
      <c r="AG30" s="32">
        <f>AQ26</f>
        <v>0</v>
      </c>
      <c r="AH30" s="32">
        <f>AP26</f>
        <v>14</v>
      </c>
      <c r="AI30" s="32" t="s">
        <v>13</v>
      </c>
      <c r="AJ30" s="33">
        <f>AN26</f>
        <v>16</v>
      </c>
      <c r="AK30" s="46">
        <f>AM26</f>
        <v>1</v>
      </c>
      <c r="AL30" s="196"/>
      <c r="AM30" s="197"/>
      <c r="AN30" s="197"/>
      <c r="AO30" s="197"/>
      <c r="AP30" s="197"/>
      <c r="AQ30" s="198"/>
      <c r="AR30" s="185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8" customHeight="1" thickBo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8"/>
      <c r="I31" s="36" t="str">
        <f>AQ7</f>
        <v/>
      </c>
      <c r="J31" s="36">
        <f>AP11</f>
        <v>0</v>
      </c>
      <c r="K31" s="36" t="s">
        <v>13</v>
      </c>
      <c r="L31" s="44">
        <f>AN11</f>
        <v>0</v>
      </c>
      <c r="M31" s="47" t="str">
        <f>AM7</f>
        <v/>
      </c>
      <c r="N31" s="136"/>
      <c r="O31" s="36">
        <f>AQ15</f>
        <v>0</v>
      </c>
      <c r="P31" s="36">
        <f>AP15</f>
        <v>13</v>
      </c>
      <c r="Q31" s="36" t="s">
        <v>13</v>
      </c>
      <c r="R31" s="44">
        <f>AN15</f>
        <v>15</v>
      </c>
      <c r="S31" s="47">
        <f>AM15</f>
        <v>1</v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 t="shared" si="6"/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>
        <f>AQ27</f>
        <v>1</v>
      </c>
      <c r="AH31" s="36">
        <f>AP27</f>
        <v>15</v>
      </c>
      <c r="AI31" s="36" t="s">
        <v>13</v>
      </c>
      <c r="AJ31" s="44">
        <f>AN27</f>
        <v>7</v>
      </c>
      <c r="AK31" s="47">
        <f>AM27</f>
        <v>0</v>
      </c>
      <c r="AL31" s="199"/>
      <c r="AM31" s="200"/>
      <c r="AN31" s="200"/>
      <c r="AO31" s="200"/>
      <c r="AP31" s="200"/>
      <c r="AQ31" s="201"/>
      <c r="AR31" s="186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8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>
        <f>$AR$24</f>
        <v>0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 t="str">
        <f>$AR$28</f>
        <v>⑯</v>
      </c>
      <c r="AM32" s="28"/>
      <c r="AN32" s="28" t="str">
        <f>AV28</f>
        <v/>
      </c>
      <c r="AO32" s="28" t="s">
        <v>13</v>
      </c>
      <c r="AP32" s="41">
        <f>AT28</f>
        <v>0</v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7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8</v>
      </c>
      <c r="BV32" s="1">
        <f>RANK(BY32,BY$4:BY$43)</f>
        <v>8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8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8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8" customHeight="1" thickBo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8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8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8</v>
      </c>
      <c r="BV36" s="1">
        <f>RANK(BY36,BY$4:BY$43)</f>
        <v>8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8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8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8" customHeight="1" thickBo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8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9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8</v>
      </c>
      <c r="BV40" s="1">
        <f>RANK(BY40,BY$4:BY$43)</f>
        <v>8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8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8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8" customHeight="1" thickBo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26.25" customHeight="1" thickTop="1">
      <c r="N44" s="80"/>
      <c r="O44" s="80"/>
      <c r="BJ44" s="137"/>
      <c r="BK44" s="137"/>
      <c r="BL44" s="138"/>
      <c r="BM44" s="139"/>
      <c r="BN44" s="139"/>
      <c r="BQ44" s="81"/>
    </row>
    <row r="45" spans="1:77" ht="26.25" customHeight="1">
      <c r="BQ45" s="81"/>
    </row>
    <row r="46" spans="1:77" ht="26.25" customHeight="1"/>
    <row r="47" spans="1:77" ht="26.25" customHeight="1"/>
    <row r="48" spans="1:77" ht="26.25" customHeight="1" thickBot="1"/>
    <row r="49" spans="1:61" ht="26.25" customHeight="1" thickTop="1">
      <c r="A49" s="82" t="str">
        <f>$A$3</f>
        <v>チーム名</v>
      </c>
      <c r="B49" s="140" t="str">
        <f>$B$3</f>
        <v>team SMILEY「ｍｅｎ’ｓ」</v>
      </c>
      <c r="C49" s="140"/>
      <c r="D49" s="140"/>
      <c r="E49" s="140"/>
      <c r="F49" s="140"/>
      <c r="G49" s="140"/>
      <c r="H49" s="132" t="str">
        <f>H3</f>
        <v>大志え～</v>
      </c>
      <c r="I49" s="132"/>
      <c r="J49" s="132"/>
      <c r="K49" s="132"/>
      <c r="L49" s="132"/>
      <c r="M49" s="132"/>
      <c r="N49" s="132" t="str">
        <f>$N$3</f>
        <v>ベストマッチ</v>
      </c>
      <c r="O49" s="132"/>
      <c r="P49" s="132"/>
      <c r="Q49" s="132"/>
      <c r="R49" s="132"/>
      <c r="S49" s="132"/>
      <c r="T49" s="132" t="str">
        <f>$T$3</f>
        <v>スマイルおーはるメンズ</v>
      </c>
      <c r="U49" s="132"/>
      <c r="V49" s="132"/>
      <c r="W49" s="132"/>
      <c r="X49" s="132"/>
      <c r="Y49" s="132"/>
      <c r="Z49" s="132" t="str">
        <f>$Z$3</f>
        <v>大志くまもんず</v>
      </c>
      <c r="AA49" s="132"/>
      <c r="AB49" s="132"/>
      <c r="AC49" s="132"/>
      <c r="AD49" s="132"/>
      <c r="AE49" s="132"/>
      <c r="AF49" s="132" t="str">
        <f>$AF$3</f>
        <v>team SMILEYちょいわるオヤジ</v>
      </c>
      <c r="AG49" s="132"/>
      <c r="AH49" s="132"/>
      <c r="AI49" s="132"/>
      <c r="AJ49" s="132"/>
      <c r="AK49" s="132"/>
      <c r="AL49" s="132" t="str">
        <f>$AL$3</f>
        <v>弥冨ドリーム</v>
      </c>
      <c r="AM49" s="132"/>
      <c r="AN49" s="132"/>
      <c r="AO49" s="132"/>
      <c r="AP49" s="132"/>
      <c r="AQ49" s="132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6.25" customHeight="1" thickBot="1">
      <c r="A50" s="83" t="s">
        <v>11</v>
      </c>
      <c r="B50" s="130">
        <f>$BU$4</f>
        <v>4</v>
      </c>
      <c r="C50" s="130"/>
      <c r="D50" s="130"/>
      <c r="E50" s="130"/>
      <c r="F50" s="130"/>
      <c r="G50" s="130"/>
      <c r="H50" s="130">
        <f>$BU$8</f>
        <v>1</v>
      </c>
      <c r="I50" s="130"/>
      <c r="J50" s="130"/>
      <c r="K50" s="130"/>
      <c r="L50" s="130"/>
      <c r="M50" s="130"/>
      <c r="N50" s="130">
        <f>$BU$12</f>
        <v>2</v>
      </c>
      <c r="O50" s="130"/>
      <c r="P50" s="130"/>
      <c r="Q50" s="130"/>
      <c r="R50" s="130"/>
      <c r="S50" s="130"/>
      <c r="T50" s="130">
        <f>$BU$16</f>
        <v>3</v>
      </c>
      <c r="U50" s="130"/>
      <c r="V50" s="130"/>
      <c r="W50" s="130"/>
      <c r="X50" s="130"/>
      <c r="Y50" s="130"/>
      <c r="Z50" s="130">
        <f>$BU$20</f>
        <v>6</v>
      </c>
      <c r="AA50" s="130"/>
      <c r="AB50" s="130"/>
      <c r="AC50" s="130"/>
      <c r="AD50" s="130"/>
      <c r="AE50" s="130"/>
      <c r="AF50" s="130">
        <f>$BU$24</f>
        <v>7</v>
      </c>
      <c r="AG50" s="130"/>
      <c r="AH50" s="130"/>
      <c r="AI50" s="130"/>
      <c r="AJ50" s="130"/>
      <c r="AK50" s="130"/>
      <c r="AL50" s="130">
        <f>$BU$28</f>
        <v>5</v>
      </c>
      <c r="AM50" s="130"/>
      <c r="AN50" s="130"/>
      <c r="AO50" s="130"/>
      <c r="AP50" s="130"/>
      <c r="AQ50" s="130"/>
      <c r="AR50" s="259">
        <f>$BU$32</f>
        <v>8</v>
      </c>
      <c r="AS50" s="260"/>
      <c r="AT50" s="260"/>
      <c r="AU50" s="260"/>
      <c r="AV50" s="260"/>
      <c r="AW50" s="261"/>
      <c r="AX50" s="259">
        <f>$BU$36</f>
        <v>8</v>
      </c>
      <c r="AY50" s="260"/>
      <c r="AZ50" s="260"/>
      <c r="BA50" s="260"/>
      <c r="BB50" s="260"/>
      <c r="BC50" s="261"/>
      <c r="BD50" s="259">
        <f>$BU$40</f>
        <v>8</v>
      </c>
      <c r="BE50" s="260"/>
      <c r="BF50" s="260"/>
      <c r="BG50" s="260"/>
      <c r="BH50" s="260"/>
      <c r="BI50" s="262"/>
    </row>
    <row r="51" spans="1:61" ht="26.25" customHeight="1" thickTop="1"/>
    <row r="52" spans="1:61" ht="26.25" customHeight="1"/>
    <row r="53" spans="1:61" ht="26.25" customHeight="1"/>
    <row r="54" spans="1:61" ht="26.25" customHeight="1"/>
    <row r="55" spans="1:61" ht="26.25" customHeight="1"/>
    <row r="56" spans="1:61" ht="26.25" customHeight="1"/>
    <row r="57" spans="1:61" ht="26.25" customHeight="1"/>
    <row r="58" spans="1:61" ht="26.25" customHeight="1"/>
    <row r="59" spans="1:61" ht="26.25" customHeight="1"/>
    <row r="60" spans="1:61" ht="26.25" customHeight="1"/>
    <row r="61" spans="1:61" ht="26.25" customHeight="1"/>
    <row r="62" spans="1:61" ht="26.25" customHeight="1"/>
    <row r="63" spans="1:61" ht="26.25" customHeight="1"/>
    <row r="64" spans="1:61" ht="26.25" customHeight="1"/>
    <row r="65" s="1" customFormat="1" ht="26.25" customHeight="1"/>
    <row r="66" s="1" customFormat="1" ht="26.25" customHeight="1"/>
    <row r="67" s="1" customFormat="1" ht="26.25" customHeight="1"/>
    <row r="68" s="1" customFormat="1" ht="26.25" customHeight="1"/>
    <row r="69" s="1" customFormat="1" ht="26.25" customHeight="1"/>
    <row r="70" s="1" customFormat="1" ht="26.25" customHeight="1"/>
    <row r="71" s="1" customFormat="1" ht="26.25" customHeight="1"/>
    <row r="72" s="1" customFormat="1" ht="26.25" customHeight="1"/>
    <row r="73" s="1" customFormat="1" ht="26.25" customHeight="1"/>
    <row r="74" s="1" customFormat="1" ht="26.25" customHeight="1"/>
    <row r="75" s="1" customFormat="1" ht="26.25" customHeight="1"/>
    <row r="76" s="1" customFormat="1" ht="26.25" customHeight="1"/>
    <row r="77" s="1" customFormat="1" ht="26.25" customHeight="1"/>
    <row r="78" s="1" customFormat="1" ht="26.25" customHeight="1"/>
    <row r="79" s="1" customFormat="1" ht="26.25" customHeight="1"/>
    <row r="80" s="1" customFormat="1" ht="26.25" customHeight="1"/>
    <row r="81" spans="1:74" ht="26.25" customHeight="1"/>
    <row r="82" spans="1:74" ht="26.25" customHeight="1"/>
    <row r="83" spans="1:74" ht="26.25" customHeight="1"/>
    <row r="84" spans="1:74" ht="26.25" customHeight="1"/>
    <row r="85" spans="1:74" s="80" customFormat="1" ht="26.25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26.25" customHeight="1"/>
    <row r="87" spans="1:74" ht="26.25" customHeight="1"/>
    <row r="88" spans="1:74" ht="26.25" customHeight="1"/>
    <row r="89" spans="1:74" ht="26.25" customHeight="1"/>
    <row r="90" spans="1:74" ht="26.25" customHeight="1"/>
    <row r="91" spans="1:74" ht="26.25" customHeight="1"/>
    <row r="92" spans="1:74" ht="26.25" customHeight="1"/>
    <row r="93" spans="1:74" ht="26.25" customHeight="1"/>
    <row r="94" spans="1:74" ht="26.25" customHeight="1"/>
    <row r="95" spans="1:74" ht="26.25" customHeight="1"/>
    <row r="96" spans="1:74" ht="26.25" customHeight="1"/>
    <row r="97" spans="58:58" s="1" customFormat="1" ht="26.25" customHeight="1"/>
    <row r="98" spans="58:58" s="1" customFormat="1" ht="26.25" customHeight="1"/>
    <row r="99" spans="58:58" s="1" customFormat="1" ht="26.25" customHeight="1"/>
    <row r="100" spans="58:58" s="1" customFormat="1" ht="26.25" customHeight="1"/>
    <row r="101" spans="58:58" s="1" customFormat="1" ht="26.25" customHeight="1"/>
    <row r="102" spans="58:58" s="1" customFormat="1" ht="26.25" customHeight="1"/>
    <row r="103" spans="58:58" s="1" customFormat="1" ht="26.25" customHeight="1"/>
    <row r="104" spans="58:58" s="1" customFormat="1" ht="26.25" customHeight="1"/>
    <row r="105" spans="58:58" s="1" customFormat="1" ht="26.25" customHeight="1"/>
    <row r="106" spans="58:58" s="1" customFormat="1" ht="26.25" customHeight="1"/>
    <row r="107" spans="58:58" s="1" customFormat="1" ht="26.25" customHeight="1"/>
    <row r="108" spans="58:58" s="1" customFormat="1" ht="26.25" customHeight="1"/>
    <row r="109" spans="58:58" s="1" customFormat="1" ht="26.25" customHeight="1"/>
    <row r="110" spans="58:58" s="1" customFormat="1" ht="26.25" customHeight="1"/>
    <row r="111" spans="58:58" s="1" customFormat="1" ht="26.25" customHeight="1">
      <c r="BF111" s="84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Y111"/>
  <sheetViews>
    <sheetView workbookViewId="0">
      <selection activeCell="L12" sqref="L12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3" customFormat="1" ht="26.25" customHeight="1" thickBot="1">
      <c r="A1" s="118" t="s">
        <v>0</v>
      </c>
      <c r="B1" s="118"/>
      <c r="C1" s="118"/>
      <c r="D1" s="119" t="s">
        <v>25</v>
      </c>
      <c r="E1" s="120"/>
      <c r="F1" s="120"/>
      <c r="G1" s="121"/>
      <c r="H1" s="122"/>
      <c r="I1" s="120"/>
      <c r="J1" s="120"/>
      <c r="K1" s="120"/>
      <c r="L1" s="122" t="s">
        <v>37</v>
      </c>
      <c r="M1" s="120"/>
      <c r="N1" s="120"/>
      <c r="O1" s="120"/>
      <c r="P1" s="120"/>
      <c r="Q1" s="120"/>
      <c r="R1" s="120"/>
      <c r="S1" s="120"/>
      <c r="T1" s="120"/>
      <c r="U1" s="120"/>
      <c r="V1" s="120" t="s">
        <v>44</v>
      </c>
      <c r="W1" s="120"/>
      <c r="X1" s="120"/>
      <c r="Y1" s="120"/>
      <c r="Z1" s="120"/>
      <c r="AA1" s="120"/>
      <c r="AB1" s="120"/>
      <c r="AC1" s="120"/>
      <c r="AD1" s="120"/>
      <c r="AE1" s="120"/>
      <c r="AF1" s="120" t="s">
        <v>2</v>
      </c>
      <c r="AG1" s="120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0"/>
      <c r="BK1" s="120"/>
      <c r="BL1" s="120"/>
      <c r="BM1" s="120"/>
      <c r="BN1" s="121"/>
      <c r="BO1" s="121"/>
      <c r="BP1" s="121"/>
      <c r="BQ1" s="120"/>
      <c r="BR1" s="120"/>
      <c r="BS1" s="120"/>
      <c r="BT1" s="120"/>
      <c r="BU1" s="120"/>
    </row>
    <row r="2" spans="1:77" ht="15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30.75" customHeight="1" thickBot="1">
      <c r="A3" s="4" t="s">
        <v>12</v>
      </c>
      <c r="B3" s="239" t="s">
        <v>53</v>
      </c>
      <c r="C3" s="240"/>
      <c r="D3" s="240"/>
      <c r="E3" s="240"/>
      <c r="F3" s="240"/>
      <c r="G3" s="241"/>
      <c r="H3" s="239" t="s">
        <v>54</v>
      </c>
      <c r="I3" s="240"/>
      <c r="J3" s="240"/>
      <c r="K3" s="240"/>
      <c r="L3" s="240"/>
      <c r="M3" s="241"/>
      <c r="N3" s="239" t="s">
        <v>56</v>
      </c>
      <c r="O3" s="240"/>
      <c r="P3" s="240"/>
      <c r="Q3" s="240"/>
      <c r="R3" s="240"/>
      <c r="S3" s="241"/>
      <c r="T3" s="239" t="s">
        <v>55</v>
      </c>
      <c r="U3" s="240"/>
      <c r="V3" s="240"/>
      <c r="W3" s="240"/>
      <c r="X3" s="240"/>
      <c r="Y3" s="241"/>
      <c r="Z3" s="239" t="s">
        <v>57</v>
      </c>
      <c r="AA3" s="240"/>
      <c r="AB3" s="240"/>
      <c r="AC3" s="240"/>
      <c r="AD3" s="240"/>
      <c r="AE3" s="241"/>
      <c r="AF3" s="239"/>
      <c r="AG3" s="240"/>
      <c r="AH3" s="240"/>
      <c r="AI3" s="240"/>
      <c r="AJ3" s="240"/>
      <c r="AK3" s="241"/>
      <c r="AL3" s="239"/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1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8" customHeight="1">
      <c r="A4" s="5">
        <f>$B$2</f>
        <v>0</v>
      </c>
      <c r="B4" s="193"/>
      <c r="C4" s="194"/>
      <c r="D4" s="194"/>
      <c r="E4" s="194"/>
      <c r="F4" s="194"/>
      <c r="G4" s="195"/>
      <c r="H4" s="267" t="s">
        <v>21</v>
      </c>
      <c r="I4" s="96">
        <f>IF(J5="","",SUM(I5:I7))</f>
        <v>0</v>
      </c>
      <c r="J4" s="97"/>
      <c r="K4" s="98" t="s">
        <v>13</v>
      </c>
      <c r="L4" s="96">
        <f>IF(L5="","",SUM(M5:M7))</f>
        <v>2</v>
      </c>
      <c r="M4" s="97"/>
      <c r="N4" s="209" t="s">
        <v>17</v>
      </c>
      <c r="O4" s="96">
        <f>IF(P5="","",SUM(O5:O7))</f>
        <v>1</v>
      </c>
      <c r="P4" s="109"/>
      <c r="Q4" s="99" t="s">
        <v>13</v>
      </c>
      <c r="R4" s="96">
        <f>IF(R5="","",SUM(S5:S7))</f>
        <v>2</v>
      </c>
      <c r="S4" s="97"/>
      <c r="T4" s="184" t="s">
        <v>15</v>
      </c>
      <c r="U4" s="96">
        <f>IF(V5="","",SUM(U5:U7))</f>
        <v>0</v>
      </c>
      <c r="V4" s="97"/>
      <c r="W4" s="11" t="s">
        <v>13</v>
      </c>
      <c r="X4" s="9">
        <f>IF(X5="","",SUM(Y5:Y7))</f>
        <v>2</v>
      </c>
      <c r="Y4" s="10"/>
      <c r="Z4" s="209" t="s">
        <v>24</v>
      </c>
      <c r="AA4" s="96">
        <f>IF(AB5="","",SUM(AA5:AA7))</f>
        <v>1</v>
      </c>
      <c r="AB4" s="97"/>
      <c r="AC4" s="98" t="s">
        <v>13</v>
      </c>
      <c r="AD4" s="96">
        <f>IF(AD5="","",SUM(AE5:AE7))</f>
        <v>2</v>
      </c>
      <c r="AE4" s="97"/>
      <c r="AF4" s="134"/>
      <c r="AG4" s="45" t="str">
        <f>IF(AH5="","",SUM(AG5:AG7))</f>
        <v/>
      </c>
      <c r="AH4" s="107"/>
      <c r="AI4" s="108" t="s">
        <v>13</v>
      </c>
      <c r="AJ4" s="45" t="str">
        <f>IF(AJ5="","",SUM(AK5:AK7))</f>
        <v/>
      </c>
      <c r="AK4" s="107"/>
      <c r="AL4" s="167"/>
      <c r="AM4" s="91" t="str">
        <f>IF(AN5="","",SUM(AM5:AM7))</f>
        <v/>
      </c>
      <c r="AN4" s="92"/>
      <c r="AO4" s="39" t="s">
        <v>13</v>
      </c>
      <c r="AP4" s="91" t="str">
        <f>IF(AP5="","",SUM(AQ5:AQ7))</f>
        <v/>
      </c>
      <c r="AQ4" s="92"/>
      <c r="AR4" s="184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0</v>
      </c>
      <c r="BK4" s="158" t="s">
        <v>14</v>
      </c>
      <c r="BL4" s="158">
        <f>SUMPRODUCT((L4=2)+(R4=2)+(X4=2)+(AD4=2)+(AJ4=2)+(AP4=2)+(AV4=2)+(BB4=2)+(BH4=2))</f>
        <v>4</v>
      </c>
      <c r="BM4" s="160">
        <f>SUM(BJ4*2)+BL4</f>
        <v>4</v>
      </c>
      <c r="BN4" s="180">
        <f>SUM(I4,O4,U4,AA4,AG4,AM4,AS4,AY4,BE4)</f>
        <v>2</v>
      </c>
      <c r="BO4" s="170" t="s">
        <v>14</v>
      </c>
      <c r="BP4" s="170">
        <f>SUM(F4,L4,R4,X4,AD4,AJ4,AP4,AV4,BB4,BH4)</f>
        <v>8</v>
      </c>
      <c r="BQ4" s="226">
        <f>SUM(BN4/BP4)</f>
        <v>0.25</v>
      </c>
      <c r="BR4" s="170">
        <f>SUM(J5,J6,J7,P5,P6,P7,V5,V6,V7,AB5,AB6,AB7,AH5,AH6,AH7,AN5,AN6,AN7,AT5,AT6,AT7,AZ5,AZ6,AZ7,BF5,BF6,BF7,D5,D6,D7)</f>
        <v>108</v>
      </c>
      <c r="BS4" s="170">
        <f>SUM(F5,F6,F7,L5,L6,L7,R5,R6,R7,X5,X6,X7,AD5,AD6,AD7,AJ5,AJ6,AJ7,AP5,AP6,AP7,AV5,AV6,AV7,BB5,BB6,BB7,BH5,BH6,BH7)</f>
        <v>147</v>
      </c>
      <c r="BT4" s="148">
        <f>SUM(BR4/BS4)</f>
        <v>0.73469387755102045</v>
      </c>
      <c r="BU4" s="151">
        <f>$BV4</f>
        <v>5</v>
      </c>
      <c r="BV4" s="1">
        <f>RANK(BY4,BY$4:BY$43)</f>
        <v>5</v>
      </c>
      <c r="BW4" s="1">
        <f>IF(BN4=0,0,IF(BP4=0,9,BQ4))</f>
        <v>0.25</v>
      </c>
      <c r="BX4" s="1">
        <f>IF(BR4=0,0,BT4)</f>
        <v>0.73469387755102045</v>
      </c>
      <c r="BY4" s="1">
        <f>BJ4+0.01*BW4+0.00001*BX4</f>
        <v>2.5073469387755102E-3</v>
      </c>
    </row>
    <row r="5" spans="1:77" ht="18" customHeight="1">
      <c r="A5" s="189" t="str">
        <f>$B$3</f>
        <v>ブラボー</v>
      </c>
      <c r="B5" s="196"/>
      <c r="C5" s="197"/>
      <c r="D5" s="197"/>
      <c r="E5" s="197"/>
      <c r="F5" s="197"/>
      <c r="G5" s="198"/>
      <c r="H5" s="268"/>
      <c r="I5" s="95">
        <f>IF(J5="","",IF(J5&gt;L5,1,0))</f>
        <v>0</v>
      </c>
      <c r="J5" s="103">
        <v>8</v>
      </c>
      <c r="K5" s="95" t="s">
        <v>13</v>
      </c>
      <c r="L5" s="100">
        <v>15</v>
      </c>
      <c r="M5" s="95">
        <f>IF(L5="","",IF(L5&gt;J5,1,0))</f>
        <v>1</v>
      </c>
      <c r="N5" s="210"/>
      <c r="O5" s="95">
        <f>IF(P5="","",IF(P5&gt;R5,1,0))</f>
        <v>1</v>
      </c>
      <c r="P5" s="103">
        <v>15</v>
      </c>
      <c r="Q5" s="95" t="s">
        <v>13</v>
      </c>
      <c r="R5" s="100">
        <v>13</v>
      </c>
      <c r="S5" s="95">
        <f>IF(R5="","",IF(R5&gt;P5,1,0))</f>
        <v>0</v>
      </c>
      <c r="T5" s="185"/>
      <c r="U5" s="14">
        <f>IF(V5="","",IF(V5&gt;X5,1,0))</f>
        <v>0</v>
      </c>
      <c r="V5" s="15">
        <v>12</v>
      </c>
      <c r="W5" s="14" t="s">
        <v>13</v>
      </c>
      <c r="X5" s="16">
        <v>15</v>
      </c>
      <c r="Y5" s="14">
        <f>IF(X5="","",IF(X5&gt;V5,1,0))</f>
        <v>1</v>
      </c>
      <c r="Z5" s="210"/>
      <c r="AA5" s="95">
        <f>IF(AB5="","",IF(AB5&gt;AD5,1,0))</f>
        <v>1</v>
      </c>
      <c r="AB5" s="103">
        <v>16</v>
      </c>
      <c r="AC5" s="95" t="s">
        <v>13</v>
      </c>
      <c r="AD5" s="100">
        <v>14</v>
      </c>
      <c r="AE5" s="95">
        <f>IF(AD5="","",IF(AD5&gt;AB5,1,0))</f>
        <v>0</v>
      </c>
      <c r="AF5" s="135"/>
      <c r="AG5" s="49" t="str">
        <f>IF(AH5="","",IF(AH5&gt;AJ5,1,0))</f>
        <v/>
      </c>
      <c r="AH5" s="108"/>
      <c r="AI5" s="49" t="s">
        <v>13</v>
      </c>
      <c r="AJ5" s="57"/>
      <c r="AK5" s="49" t="str">
        <f>IF(AJ5="","",IF(AJ5&gt;AH5,1,0))</f>
        <v/>
      </c>
      <c r="AL5" s="168"/>
      <c r="AM5" s="32" t="str">
        <f>IF(AN5="","",IF(AN5&gt;AP5,1,0))</f>
        <v/>
      </c>
      <c r="AN5" s="39"/>
      <c r="AO5" s="32" t="s">
        <v>13</v>
      </c>
      <c r="AP5" s="65"/>
      <c r="AQ5" s="32" t="str">
        <f>IF(AP5="","",IF(AP5&gt;AN5,1,0))</f>
        <v/>
      </c>
      <c r="AR5" s="185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8" customHeight="1">
      <c r="A6" s="189"/>
      <c r="B6" s="196"/>
      <c r="C6" s="197"/>
      <c r="D6" s="197"/>
      <c r="E6" s="197"/>
      <c r="F6" s="197"/>
      <c r="G6" s="198"/>
      <c r="H6" s="268"/>
      <c r="I6" s="95">
        <f>IF(J6="","",IF(J6&gt;L6,1,0))</f>
        <v>0</v>
      </c>
      <c r="J6" s="104">
        <v>11</v>
      </c>
      <c r="K6" s="95" t="s">
        <v>13</v>
      </c>
      <c r="L6" s="101">
        <v>15</v>
      </c>
      <c r="M6" s="95">
        <f>IF(L6="","",IF(L6&gt;J6,1,0))</f>
        <v>1</v>
      </c>
      <c r="N6" s="210"/>
      <c r="O6" s="95">
        <f>IF(P6="","",IF(P6&gt;R6,1,0))</f>
        <v>0</v>
      </c>
      <c r="P6" s="104">
        <v>11</v>
      </c>
      <c r="Q6" s="95" t="s">
        <v>13</v>
      </c>
      <c r="R6" s="101">
        <v>15</v>
      </c>
      <c r="S6" s="95">
        <f>IF(R6="","",IF(R6&gt;P6,1,0))</f>
        <v>1</v>
      </c>
      <c r="T6" s="185"/>
      <c r="U6" s="14">
        <f>IF(V6="","",IF(V6&gt;X6,1,0))</f>
        <v>0</v>
      </c>
      <c r="V6" s="17">
        <v>9</v>
      </c>
      <c r="W6" s="14" t="s">
        <v>13</v>
      </c>
      <c r="X6" s="18">
        <v>15</v>
      </c>
      <c r="Y6" s="14">
        <f>IF(X6="","",IF(X6&gt;V6,1,0))</f>
        <v>1</v>
      </c>
      <c r="Z6" s="210"/>
      <c r="AA6" s="95">
        <f>IF(AB6="","",IF(AB6&gt;AD6,1,0))</f>
        <v>0</v>
      </c>
      <c r="AB6" s="104">
        <v>11</v>
      </c>
      <c r="AC6" s="95" t="s">
        <v>13</v>
      </c>
      <c r="AD6" s="101">
        <v>15</v>
      </c>
      <c r="AE6" s="95">
        <f>IF(AD6="","",IF(AD6&gt;AB6,1,0))</f>
        <v>1</v>
      </c>
      <c r="AF6" s="135"/>
      <c r="AG6" s="49" t="str">
        <f>IF(AH6="","",IF(AH6&gt;AJ6,1,0))</f>
        <v/>
      </c>
      <c r="AH6" s="49"/>
      <c r="AI6" s="49" t="s">
        <v>13</v>
      </c>
      <c r="AJ6" s="60"/>
      <c r="AK6" s="49" t="str">
        <f>IF(AJ6="","",IF(AJ6&gt;AH6,1,0))</f>
        <v/>
      </c>
      <c r="AL6" s="168"/>
      <c r="AM6" s="32" t="str">
        <f>IF(AN6="","",IF(AN6&gt;AP6,1,0))</f>
        <v/>
      </c>
      <c r="AN6" s="32"/>
      <c r="AO6" s="32" t="s">
        <v>13</v>
      </c>
      <c r="AP6" s="33"/>
      <c r="AQ6" s="32" t="str">
        <f>IF(AP6="","",IF(AP6&gt;AN6,1,0))</f>
        <v/>
      </c>
      <c r="AR6" s="185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8" customHeight="1" thickBot="1">
      <c r="A7" s="190"/>
      <c r="B7" s="199"/>
      <c r="C7" s="200"/>
      <c r="D7" s="200"/>
      <c r="E7" s="200"/>
      <c r="F7" s="200"/>
      <c r="G7" s="201"/>
      <c r="H7" s="269"/>
      <c r="I7" s="95" t="str">
        <f>IF(J7="","",IF(J7&gt;L7,1,0))</f>
        <v/>
      </c>
      <c r="J7" s="105"/>
      <c r="K7" s="106" t="s">
        <v>13</v>
      </c>
      <c r="L7" s="102"/>
      <c r="M7" s="95" t="str">
        <f>IF(L7="","",IF(L7&gt;J7,1,0))</f>
        <v/>
      </c>
      <c r="N7" s="211"/>
      <c r="O7" s="95">
        <f>IF(P7="","",IF(P7&gt;R7,1,0))</f>
        <v>0</v>
      </c>
      <c r="P7" s="105">
        <v>10</v>
      </c>
      <c r="Q7" s="106" t="s">
        <v>13</v>
      </c>
      <c r="R7" s="102">
        <v>15</v>
      </c>
      <c r="S7" s="95">
        <f>IF(R7="","",IF(R7&gt;P7,1,0))</f>
        <v>1</v>
      </c>
      <c r="T7" s="186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1"/>
      <c r="AA7" s="95">
        <f>IF(AB7="","",IF(AB7&gt;AD7,1,0))</f>
        <v>0</v>
      </c>
      <c r="AB7" s="105">
        <v>5</v>
      </c>
      <c r="AC7" s="106" t="s">
        <v>13</v>
      </c>
      <c r="AD7" s="102">
        <v>15</v>
      </c>
      <c r="AE7" s="95">
        <f>IF(AD7="","",IF(AD7&gt;AB7,1,0))</f>
        <v>1</v>
      </c>
      <c r="AF7" s="136"/>
      <c r="AG7" s="49" t="str">
        <f>IF(AH7="","",IF(AH7&gt;AJ7,1,0))</f>
        <v/>
      </c>
      <c r="AH7" s="50"/>
      <c r="AI7" s="50" t="s">
        <v>13</v>
      </c>
      <c r="AJ7" s="61"/>
      <c r="AK7" s="49" t="str">
        <f>IF(AJ7="","",IF(AJ7&gt;AH7,1,0))</f>
        <v/>
      </c>
      <c r="AL7" s="183"/>
      <c r="AM7" s="32" t="str">
        <f>IF(AN7="","",IF(AN7&gt;AP7,1,0))</f>
        <v/>
      </c>
      <c r="AN7" s="36"/>
      <c r="AO7" s="36" t="s">
        <v>13</v>
      </c>
      <c r="AP7" s="44"/>
      <c r="AQ7" s="32" t="str">
        <f>IF(AP7="","",IF(AP7&gt;AN7,1,0))</f>
        <v/>
      </c>
      <c r="AR7" s="186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8" customHeight="1">
      <c r="A8" s="26">
        <f>B2</f>
        <v>0</v>
      </c>
      <c r="B8" s="202" t="str">
        <f>H4</f>
        <v>⑩</v>
      </c>
      <c r="C8" s="27"/>
      <c r="D8" s="28">
        <f>L4</f>
        <v>2</v>
      </c>
      <c r="E8" s="28" t="s">
        <v>13</v>
      </c>
      <c r="F8" s="28">
        <f>I4</f>
        <v>0</v>
      </c>
      <c r="G8" s="29"/>
      <c r="H8" s="193"/>
      <c r="I8" s="194"/>
      <c r="J8" s="194"/>
      <c r="K8" s="194"/>
      <c r="L8" s="194"/>
      <c r="M8" s="195"/>
      <c r="N8" s="209" t="s">
        <v>18</v>
      </c>
      <c r="O8" s="96">
        <f>IF(P9="","",SUM(O9:O11))</f>
        <v>2</v>
      </c>
      <c r="P8" s="10"/>
      <c r="Q8" s="11" t="s">
        <v>13</v>
      </c>
      <c r="R8" s="9">
        <f>IF(R9="","",SUM(S9:S11))</f>
        <v>0</v>
      </c>
      <c r="S8" s="10"/>
      <c r="T8" s="209" t="s">
        <v>23</v>
      </c>
      <c r="U8" s="96">
        <f>IF(V9="","",SUM(U9:U11))</f>
        <v>2</v>
      </c>
      <c r="V8" s="97"/>
      <c r="W8" s="99" t="s">
        <v>13</v>
      </c>
      <c r="X8" s="96">
        <f>IF(X9="","",SUM(Y9:Y11))</f>
        <v>0</v>
      </c>
      <c r="Y8" s="97"/>
      <c r="Z8" s="209" t="s">
        <v>26</v>
      </c>
      <c r="AA8" s="96">
        <f>IF(AB9="","",SUM(AA9:AA11))</f>
        <v>2</v>
      </c>
      <c r="AB8" s="97"/>
      <c r="AC8" s="99" t="s">
        <v>13</v>
      </c>
      <c r="AD8" s="96">
        <f>IF(AD9="","",SUM(AE9:AE11))</f>
        <v>0</v>
      </c>
      <c r="AE8" s="97"/>
      <c r="AF8" s="209" t="s">
        <v>19</v>
      </c>
      <c r="AG8" s="96" t="str">
        <f>IF(AH9="","",SUM(AG9:AG11))</f>
        <v/>
      </c>
      <c r="AH8" s="97"/>
      <c r="AI8" s="99" t="s">
        <v>13</v>
      </c>
      <c r="AJ8" s="96" t="str">
        <f>IF(AJ9="","",SUM(AK9:AK11))</f>
        <v/>
      </c>
      <c r="AK8" s="97"/>
      <c r="AL8" s="184" t="s">
        <v>34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7"/>
      <c r="AS8" s="91" t="str">
        <f>IF(AT9="","",SUM(AS9:AS11))</f>
        <v/>
      </c>
      <c r="AT8" s="92"/>
      <c r="AU8" s="39" t="s">
        <v>13</v>
      </c>
      <c r="AV8" s="91" t="str">
        <f>IF(AV9="","",SUM(AW9:AW11))</f>
        <v/>
      </c>
      <c r="AW8" s="92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4</v>
      </c>
      <c r="BK8" s="187" t="s">
        <v>13</v>
      </c>
      <c r="BL8" s="158">
        <f>SUMPRODUCT((F8=2)+(R8=2)+(X8=2)+(AD8=2)+(AJ8=2)+(AP8=2)+(AV8=2)+(BB8=2)+(BH8=2))</f>
        <v>0</v>
      </c>
      <c r="BM8" s="220">
        <f t="shared" ref="BM8" si="0">SUM(BJ8*2)+BL8</f>
        <v>8</v>
      </c>
      <c r="BN8" s="180">
        <f>SUM(D8,,O8,U8,AA8,AG8,AM8,AS8,AY8,BE8)</f>
        <v>8</v>
      </c>
      <c r="BO8" s="170" t="s">
        <v>14</v>
      </c>
      <c r="BP8" s="170">
        <f>SUM(F8,R8,X8,AD8,AJ8,AP8,AV8,BB8,BH8)</f>
        <v>0</v>
      </c>
      <c r="BQ8" s="141" t="e">
        <f>SUM(BN8/BP8)</f>
        <v>#DIV/0!</v>
      </c>
      <c r="BR8" s="170">
        <f>SUM(J9,J10,J11,P9,P10,P11,V9,V10,V11,AB9,AB10,AB11,AH9,AH10,AH11,AN9,AN10,AN11,AT9,AT10,AT11,AZ9,AZ10,AZ11,BF9,BF10,BF11,D9,D10,D11)</f>
        <v>120</v>
      </c>
      <c r="BS8" s="170">
        <f>SUM(F9,F10,F11,L9,L10,L11,R9,R10,R11,X9,X10,X11,AD9,AD10,AD11,AJ9,AJ10,AJ11,AP9,AP10,AP11,AV9,AV10,AV11,BB9,BB10,BB11,BH9,BH10,BH11)</f>
        <v>81</v>
      </c>
      <c r="BT8" s="147">
        <f>SUM(BR8/BS8)</f>
        <v>1.4814814814814814</v>
      </c>
      <c r="BU8" s="151">
        <f>$BV8</f>
        <v>1</v>
      </c>
      <c r="BV8" s="1">
        <f>RANK(BY8,BY$4:BY$43)</f>
        <v>1</v>
      </c>
      <c r="BW8" s="86">
        <f>IF(BN8=0,0,IF(BP8=0,9,BQ8))</f>
        <v>9</v>
      </c>
      <c r="BX8" s="87">
        <f>IF(BR8=0,0,BT8)</f>
        <v>1.4814814814814814</v>
      </c>
      <c r="BY8" s="1">
        <f>BJ8+0.01*BW8+0.00001*BX8</f>
        <v>4.0900148148148148</v>
      </c>
    </row>
    <row r="9" spans="1:77" ht="18" customHeight="1">
      <c r="A9" s="189" t="str">
        <f>H3</f>
        <v>ピノキオ</v>
      </c>
      <c r="B9" s="175"/>
      <c r="C9" s="31">
        <f>M5</f>
        <v>1</v>
      </c>
      <c r="D9" s="110">
        <f>SUM(L5)</f>
        <v>15</v>
      </c>
      <c r="E9" s="110" t="s">
        <v>13</v>
      </c>
      <c r="F9" s="110">
        <f>SUM(J5)</f>
        <v>8</v>
      </c>
      <c r="G9" s="13">
        <f>$I$5</f>
        <v>0</v>
      </c>
      <c r="H9" s="196"/>
      <c r="I9" s="197"/>
      <c r="J9" s="197"/>
      <c r="K9" s="197"/>
      <c r="L9" s="197"/>
      <c r="M9" s="198"/>
      <c r="N9" s="210"/>
      <c r="O9" s="14">
        <f>IF(P9="","",IF(P9&gt;R9,1,0))</f>
        <v>1</v>
      </c>
      <c r="P9" s="15">
        <v>15</v>
      </c>
      <c r="Q9" s="14" t="s">
        <v>13</v>
      </c>
      <c r="R9" s="16">
        <v>10</v>
      </c>
      <c r="S9" s="14">
        <f>IF(R9="","",IF(R9&gt;P9,1,0))</f>
        <v>0</v>
      </c>
      <c r="T9" s="210"/>
      <c r="U9" s="95">
        <f>IF(V9="","",IF(V9&gt;X9,1,0))</f>
        <v>1</v>
      </c>
      <c r="V9" s="103">
        <v>15</v>
      </c>
      <c r="W9" s="99" t="s">
        <v>13</v>
      </c>
      <c r="X9" s="100">
        <v>7</v>
      </c>
      <c r="Y9" s="95">
        <f>IF(X9="","",IF(X9&gt;V9,1,0))</f>
        <v>0</v>
      </c>
      <c r="Z9" s="210"/>
      <c r="AA9" s="95">
        <f>IF(AB9="","",IF(AB9&gt;AD9,1,0))</f>
        <v>1</v>
      </c>
      <c r="AB9" s="103">
        <v>15</v>
      </c>
      <c r="AC9" s="95" t="s">
        <v>13</v>
      </c>
      <c r="AD9" s="100">
        <v>12</v>
      </c>
      <c r="AE9" s="95">
        <f>IF(AD9="","",IF(AD9&gt;AB9,1,0))</f>
        <v>0</v>
      </c>
      <c r="AF9" s="210"/>
      <c r="AG9" s="95" t="str">
        <f>IF(AH9="","",IF(AH9&gt;AJ9,1,0))</f>
        <v/>
      </c>
      <c r="AH9" s="103"/>
      <c r="AI9" s="95" t="s">
        <v>13</v>
      </c>
      <c r="AJ9" s="100"/>
      <c r="AK9" s="95" t="str">
        <f>IF(AJ9="","",IF(AJ9&gt;AH9,1,0))</f>
        <v/>
      </c>
      <c r="AL9" s="185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8"/>
      <c r="AS9" s="32" t="str">
        <f>IF(AT9="","",IF(AT9&gt;AV9,1,0))</f>
        <v/>
      </c>
      <c r="AT9" s="39"/>
      <c r="AU9" s="32" t="s">
        <v>13</v>
      </c>
      <c r="AV9" s="65"/>
      <c r="AW9" s="32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8" customHeight="1">
      <c r="A10" s="189"/>
      <c r="B10" s="175"/>
      <c r="C10" s="31">
        <f>M6</f>
        <v>1</v>
      </c>
      <c r="D10" s="110">
        <f>SUM(L6)</f>
        <v>15</v>
      </c>
      <c r="E10" s="110" t="s">
        <v>13</v>
      </c>
      <c r="F10" s="110">
        <f>SUM(J6)</f>
        <v>11</v>
      </c>
      <c r="G10" s="13">
        <f>I6</f>
        <v>0</v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1</v>
      </c>
      <c r="P10" s="17">
        <v>15</v>
      </c>
      <c r="Q10" s="14" t="s">
        <v>13</v>
      </c>
      <c r="R10" s="18">
        <v>11</v>
      </c>
      <c r="S10" s="14">
        <f>IF(R10="","",IF(R10&gt;P10,1,0))</f>
        <v>0</v>
      </c>
      <c r="T10" s="210"/>
      <c r="U10" s="95">
        <f>IF(V10="","",IF(V10&gt;X10,1,0))</f>
        <v>1</v>
      </c>
      <c r="V10" s="104">
        <v>15</v>
      </c>
      <c r="W10" s="99" t="s">
        <v>13</v>
      </c>
      <c r="X10" s="101">
        <v>11</v>
      </c>
      <c r="Y10" s="95">
        <f>IF(X10="","",IF(X10&gt;V10,1,0))</f>
        <v>0</v>
      </c>
      <c r="Z10" s="210"/>
      <c r="AA10" s="95">
        <f>IF(AB10="","",IF(AB10&gt;AD10,1,0))</f>
        <v>1</v>
      </c>
      <c r="AB10" s="104">
        <v>15</v>
      </c>
      <c r="AC10" s="95" t="s">
        <v>13</v>
      </c>
      <c r="AD10" s="101">
        <v>11</v>
      </c>
      <c r="AE10" s="95">
        <f>IF(AD10="","",IF(AD10&gt;AB10,1,0))</f>
        <v>0</v>
      </c>
      <c r="AF10" s="210"/>
      <c r="AG10" s="95" t="str">
        <f>IF(AH10="","",IF(AH10&gt;AJ10,1,0))</f>
        <v/>
      </c>
      <c r="AH10" s="104"/>
      <c r="AI10" s="95" t="s">
        <v>13</v>
      </c>
      <c r="AJ10" s="101"/>
      <c r="AK10" s="95" t="str">
        <f>IF(AJ10="","",IF(AJ10&gt;AH10,1,0))</f>
        <v/>
      </c>
      <c r="AL10" s="185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8"/>
      <c r="AS10" s="32" t="str">
        <f>IF(AT10="","",IF(AT10&gt;AV10,1,0))</f>
        <v/>
      </c>
      <c r="AT10" s="32"/>
      <c r="AU10" s="32" t="s">
        <v>13</v>
      </c>
      <c r="AV10" s="33"/>
      <c r="AW10" s="32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8" customHeight="1" thickBot="1">
      <c r="A11" s="190"/>
      <c r="B11" s="203"/>
      <c r="C11" s="35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9"/>
      <c r="I11" s="200"/>
      <c r="J11" s="200"/>
      <c r="K11" s="200"/>
      <c r="L11" s="200"/>
      <c r="M11" s="201"/>
      <c r="N11" s="21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1"/>
      <c r="U11" s="95" t="str">
        <f>IF(V11="","",IF(V11&gt;X11,1,0))</f>
        <v/>
      </c>
      <c r="V11" s="105"/>
      <c r="W11" s="106" t="s">
        <v>13</v>
      </c>
      <c r="X11" s="102"/>
      <c r="Y11" s="95" t="str">
        <f>IF(X11="","",IF(X11&gt;V11,1,0))</f>
        <v/>
      </c>
      <c r="Z11" s="211"/>
      <c r="AA11" s="95" t="str">
        <f>IF(AB11="","",IF(AB11&gt;AD11,1,0))</f>
        <v/>
      </c>
      <c r="AB11" s="105"/>
      <c r="AC11" s="106" t="s">
        <v>13</v>
      </c>
      <c r="AD11" s="102"/>
      <c r="AE11" s="95" t="str">
        <f>IF(AD11="","",IF(AD11&gt;AB11,1,0))</f>
        <v/>
      </c>
      <c r="AF11" s="211"/>
      <c r="AG11" s="95" t="str">
        <f>IF(AH11="","",IF(AH11&gt;AJ11,1,0))</f>
        <v/>
      </c>
      <c r="AH11" s="105"/>
      <c r="AI11" s="106" t="s">
        <v>13</v>
      </c>
      <c r="AJ11" s="102"/>
      <c r="AK11" s="95" t="str">
        <f>IF(AJ11="","",IF(AJ11&gt;AH11,1,0))</f>
        <v/>
      </c>
      <c r="AL11" s="186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3"/>
      <c r="AS11" s="32" t="str">
        <f>IF(AT11="","",IF(AT11&gt;AV11,1,0))</f>
        <v/>
      </c>
      <c r="AT11" s="36"/>
      <c r="AU11" s="36" t="s">
        <v>13</v>
      </c>
      <c r="AV11" s="44"/>
      <c r="AW11" s="32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8" customHeight="1">
      <c r="A12" s="26">
        <f>H2</f>
        <v>0</v>
      </c>
      <c r="B12" s="213" t="str">
        <f>N4</f>
        <v>⑧</v>
      </c>
      <c r="C12" s="38"/>
      <c r="D12" s="39">
        <f>$R$4</f>
        <v>2</v>
      </c>
      <c r="E12" s="39" t="s">
        <v>13</v>
      </c>
      <c r="F12" s="39">
        <f>O4</f>
        <v>1</v>
      </c>
      <c r="G12" s="40"/>
      <c r="H12" s="214" t="str">
        <f>N8</f>
        <v>④</v>
      </c>
      <c r="I12" s="28"/>
      <c r="J12" s="28">
        <f>R8</f>
        <v>0</v>
      </c>
      <c r="K12" s="41" t="s">
        <v>13</v>
      </c>
      <c r="L12" s="39">
        <f>O8</f>
        <v>2</v>
      </c>
      <c r="M12" s="29"/>
      <c r="N12" s="193"/>
      <c r="O12" s="194"/>
      <c r="P12" s="194"/>
      <c r="Q12" s="194"/>
      <c r="R12" s="194"/>
      <c r="S12" s="195"/>
      <c r="T12" s="209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209" t="s">
        <v>19</v>
      </c>
      <c r="AA12" s="96">
        <f>IF(AB13="","",SUM(AA13:AA15))</f>
        <v>2</v>
      </c>
      <c r="AB12" s="97"/>
      <c r="AC12" s="99" t="s">
        <v>13</v>
      </c>
      <c r="AD12" s="96">
        <f>IF(AD13="","",SUM(AE13:AE15))</f>
        <v>0</v>
      </c>
      <c r="AE12" s="97"/>
      <c r="AF12" s="16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209" t="s">
        <v>22</v>
      </c>
      <c r="AM12" s="96" t="str">
        <f>IF(AN13="","",SUM(AM13:AM15))</f>
        <v/>
      </c>
      <c r="AN12" s="97"/>
      <c r="AO12" s="99" t="s">
        <v>13</v>
      </c>
      <c r="AP12" s="96" t="str">
        <f>IF(AP13="","",SUM(AQ13:AQ15))</f>
        <v/>
      </c>
      <c r="AQ12" s="97"/>
      <c r="AR12" s="184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3</v>
      </c>
      <c r="BK12" s="187" t="s">
        <v>14</v>
      </c>
      <c r="BL12" s="158">
        <f>SUMPRODUCT((L12=2)+(F12=2)+(X12=2)+(AD12=2)+(AJ12=2)+(AP12=2)+(AV12=2)+(BB12=2)+(BH12=2))</f>
        <v>1</v>
      </c>
      <c r="BM12" s="160">
        <f t="shared" ref="BM12" si="1">SUM(BJ12*2)+BL12</f>
        <v>7</v>
      </c>
      <c r="BN12" s="180">
        <f>SUM(D12,J12,O12,U12,AA12,AG12,AM12,AS12,AY12,BE12)</f>
        <v>6</v>
      </c>
      <c r="BO12" s="170" t="s">
        <v>14</v>
      </c>
      <c r="BP12" s="170">
        <f>SUM(F12,L12,X12,AD12,AJ12,AP12,AV12,BB12,BH12)</f>
        <v>3</v>
      </c>
      <c r="BQ12" s="141">
        <f>SUM(BN12/BP12)</f>
        <v>2</v>
      </c>
      <c r="BR12" s="170">
        <f>SUM(J13,J14,J15,P13,P14,P15,V13,V14,V15,AB13,AB14,AB15,AH13,AH14,AH15,AN13,AN14,AN15,AT13,AT14,AT15,AZ13,AZ14,AZ15,BF13,BF14,BF15,D13,D14,D15)</f>
        <v>127</v>
      </c>
      <c r="BS12" s="170">
        <f>SUM(F13,F14,F15,L13,L14,L15,R13,R14,R15,X13,X14,X15,AD13,AD14,AD15,AJ13,AJ14,AJ15,AP13,AP14,AP15,AV13,AV14,AV15,BB13,BB14,BB15,BH13,BH14,BH15)</f>
        <v>114</v>
      </c>
      <c r="BT12" s="147">
        <f>SUM(BR12/BS12)</f>
        <v>1.1140350877192982</v>
      </c>
      <c r="BU12" s="151">
        <f>$BV12</f>
        <v>2</v>
      </c>
      <c r="BV12" s="1">
        <f>RANK(BY12,BY$4:BY$43)</f>
        <v>2</v>
      </c>
      <c r="BW12" s="19">
        <f>IF(BN12=0,0,IF(BP12=0,9,BQ12))</f>
        <v>2</v>
      </c>
      <c r="BX12" s="1">
        <f>IF(BR12=0,0,BT12)</f>
        <v>1.1140350877192982</v>
      </c>
      <c r="BY12" s="1">
        <f>BJ12+0.01*BW12+0.00001*BX12</f>
        <v>3.0200111403508774</v>
      </c>
    </row>
    <row r="13" spans="1:77" ht="18" customHeight="1">
      <c r="A13" s="189" t="str">
        <f>N3</f>
        <v>にこにこ</v>
      </c>
      <c r="B13" s="175"/>
      <c r="C13" s="31">
        <f>S5</f>
        <v>0</v>
      </c>
      <c r="D13" s="110">
        <f>R5</f>
        <v>13</v>
      </c>
      <c r="E13" s="110">
        <f>R3</f>
        <v>0</v>
      </c>
      <c r="F13" s="110">
        <f>SUM(P5)</f>
        <v>15</v>
      </c>
      <c r="G13" s="13">
        <f>O5</f>
        <v>1</v>
      </c>
      <c r="H13" s="215"/>
      <c r="I13" s="32">
        <f>S9</f>
        <v>0</v>
      </c>
      <c r="J13" s="32">
        <f>R9</f>
        <v>10</v>
      </c>
      <c r="K13" s="32" t="s">
        <v>13</v>
      </c>
      <c r="L13" s="33">
        <f>P9</f>
        <v>15</v>
      </c>
      <c r="M13" s="34">
        <f>O9</f>
        <v>1</v>
      </c>
      <c r="N13" s="196"/>
      <c r="O13" s="197"/>
      <c r="P13" s="197"/>
      <c r="Q13" s="197"/>
      <c r="R13" s="197"/>
      <c r="S13" s="198"/>
      <c r="T13" s="210"/>
      <c r="U13" s="14">
        <f>IF(V13="","",IF(V13&gt;X13,1,0))</f>
        <v>1</v>
      </c>
      <c r="V13" s="15">
        <v>15</v>
      </c>
      <c r="W13" s="14" t="s">
        <v>13</v>
      </c>
      <c r="X13" s="16">
        <v>11</v>
      </c>
      <c r="Y13" s="14">
        <f>IF(X13="","",IF(X13&gt;V13,1,0))</f>
        <v>0</v>
      </c>
      <c r="Z13" s="210"/>
      <c r="AA13" s="95">
        <f>IF(AB13="","",IF(AB13&gt;AD13,1,0))</f>
        <v>1</v>
      </c>
      <c r="AB13" s="103">
        <v>16</v>
      </c>
      <c r="AC13" s="95" t="s">
        <v>13</v>
      </c>
      <c r="AD13" s="100">
        <v>14</v>
      </c>
      <c r="AE13" s="95">
        <f>IF(AD13="","",IF(AD13&gt;AB13,1,0))</f>
        <v>0</v>
      </c>
      <c r="AF13" s="168"/>
      <c r="AG13" s="32"/>
      <c r="AH13" s="39"/>
      <c r="AI13" s="32" t="s">
        <v>13</v>
      </c>
      <c r="AJ13" s="65"/>
      <c r="AK13" s="32" t="str">
        <f>IF(AJ13="","",IF(AJ13&gt;AH13,1,0))</f>
        <v/>
      </c>
      <c r="AL13" s="210"/>
      <c r="AM13" s="95" t="str">
        <f>IF(AN13="","",IF(AN13&gt;AP13,1,0))</f>
        <v/>
      </c>
      <c r="AN13" s="103"/>
      <c r="AO13" s="95" t="s">
        <v>13</v>
      </c>
      <c r="AP13" s="100"/>
      <c r="AQ13" s="95" t="str">
        <f>IF(AP13="","",IF(AP13&gt;AN13,1,0))</f>
        <v/>
      </c>
      <c r="AR13" s="185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8" customHeight="1">
      <c r="A14" s="189"/>
      <c r="B14" s="175"/>
      <c r="C14" s="31">
        <f>S6</f>
        <v>1</v>
      </c>
      <c r="D14" s="110">
        <f>R6</f>
        <v>15</v>
      </c>
      <c r="E14" s="110" t="s">
        <v>13</v>
      </c>
      <c r="F14" s="110">
        <f>SUM(P6)</f>
        <v>11</v>
      </c>
      <c r="G14" s="13">
        <f>O6</f>
        <v>0</v>
      </c>
      <c r="H14" s="215"/>
      <c r="I14" s="32">
        <f>S10</f>
        <v>0</v>
      </c>
      <c r="J14" s="32">
        <f>R10</f>
        <v>11</v>
      </c>
      <c r="K14" s="32" t="s">
        <v>13</v>
      </c>
      <c r="L14" s="33">
        <f>P10</f>
        <v>15</v>
      </c>
      <c r="M14" s="40">
        <f>O10</f>
        <v>1</v>
      </c>
      <c r="N14" s="196"/>
      <c r="O14" s="197"/>
      <c r="P14" s="197"/>
      <c r="Q14" s="197"/>
      <c r="R14" s="197"/>
      <c r="S14" s="198"/>
      <c r="T14" s="210"/>
      <c r="U14" s="14">
        <f>IF(V14="","",IF(V14&gt;X14,1,0))</f>
        <v>1</v>
      </c>
      <c r="V14" s="17">
        <v>15</v>
      </c>
      <c r="W14" s="14" t="s">
        <v>13</v>
      </c>
      <c r="X14" s="18">
        <v>7</v>
      </c>
      <c r="Y14" s="14">
        <f>IF(X14="","",IF(X14&gt;V14,1,0))</f>
        <v>0</v>
      </c>
      <c r="Z14" s="210"/>
      <c r="AA14" s="95">
        <f>IF(AB14="","",IF(AB14&gt;AD14,1,0))</f>
        <v>1</v>
      </c>
      <c r="AB14" s="104">
        <v>17</v>
      </c>
      <c r="AC14" s="95" t="s">
        <v>13</v>
      </c>
      <c r="AD14" s="101">
        <v>16</v>
      </c>
      <c r="AE14" s="95">
        <f>IF(AD14="","",IF(AD14&gt;AB14,1,0))</f>
        <v>0</v>
      </c>
      <c r="AF14" s="168"/>
      <c r="AG14" s="32"/>
      <c r="AH14" s="32"/>
      <c r="AI14" s="32" t="s">
        <v>13</v>
      </c>
      <c r="AJ14" s="33"/>
      <c r="AK14" s="32" t="str">
        <f>IF(AJ14="","",IF(AJ14&gt;AH14,1,0))</f>
        <v/>
      </c>
      <c r="AL14" s="210"/>
      <c r="AM14" s="95" t="str">
        <f>IF(AN14="","",IF(AN14&gt;AP14,1,0))</f>
        <v/>
      </c>
      <c r="AN14" s="104"/>
      <c r="AO14" s="95" t="s">
        <v>13</v>
      </c>
      <c r="AP14" s="101"/>
      <c r="AQ14" s="95" t="str">
        <f>IF(AP14="","",IF(AP14&gt;AN14,1,0))</f>
        <v/>
      </c>
      <c r="AR14" s="185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8" customHeight="1" thickBot="1">
      <c r="A15" s="190"/>
      <c r="B15" s="212"/>
      <c r="C15" s="42">
        <f>S7</f>
        <v>1</v>
      </c>
      <c r="D15" s="111">
        <f>R7</f>
        <v>15</v>
      </c>
      <c r="E15" s="111" t="s">
        <v>13</v>
      </c>
      <c r="F15" s="111">
        <f>SUM(P7)</f>
        <v>10</v>
      </c>
      <c r="G15" s="43">
        <f>O7</f>
        <v>0</v>
      </c>
      <c r="H15" s="216"/>
      <c r="I15" s="36" t="str">
        <f>S11</f>
        <v/>
      </c>
      <c r="J15" s="36">
        <f>R11</f>
        <v>0</v>
      </c>
      <c r="K15" s="36" t="s">
        <v>13</v>
      </c>
      <c r="L15" s="44">
        <f>P11</f>
        <v>0</v>
      </c>
      <c r="M15" s="37" t="str">
        <f>O11</f>
        <v/>
      </c>
      <c r="N15" s="199"/>
      <c r="O15" s="200"/>
      <c r="P15" s="200"/>
      <c r="Q15" s="200"/>
      <c r="R15" s="200"/>
      <c r="S15" s="201"/>
      <c r="T15" s="211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1"/>
      <c r="AA15" s="95" t="str">
        <f>IF(AB15="","",IF(AB15&gt;AD15,1,0))</f>
        <v/>
      </c>
      <c r="AB15" s="105"/>
      <c r="AC15" s="106" t="s">
        <v>13</v>
      </c>
      <c r="AD15" s="102"/>
      <c r="AE15" s="95" t="str">
        <f>IF(AD15="","",IF(AD15&gt;AB15,1,0))</f>
        <v/>
      </c>
      <c r="AF15" s="183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211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6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8" customHeight="1">
      <c r="A16" s="26">
        <f>N2</f>
        <v>0</v>
      </c>
      <c r="B16" s="202" t="str">
        <f>T4</f>
        <v>⑤</v>
      </c>
      <c r="C16" s="27"/>
      <c r="D16" s="28">
        <f>X4</f>
        <v>2</v>
      </c>
      <c r="E16" s="28" t="s">
        <v>13</v>
      </c>
      <c r="F16" s="28">
        <f>U4</f>
        <v>0</v>
      </c>
      <c r="G16" s="29"/>
      <c r="H16" s="177" t="str">
        <f>$T$8</f>
        <v>⑦</v>
      </c>
      <c r="I16" s="28"/>
      <c r="J16" s="28">
        <f>X8</f>
        <v>0</v>
      </c>
      <c r="K16" s="28" t="s">
        <v>13</v>
      </c>
      <c r="L16" s="45">
        <f>SUM(U8)</f>
        <v>2</v>
      </c>
      <c r="M16" s="29"/>
      <c r="N16" s="134" t="str">
        <f>T12</f>
        <v>②</v>
      </c>
      <c r="O16" s="28"/>
      <c r="P16" s="28">
        <f>X12</f>
        <v>0</v>
      </c>
      <c r="Q16" s="28" t="s">
        <v>13</v>
      </c>
      <c r="R16" s="41">
        <f>U12</f>
        <v>2</v>
      </c>
      <c r="S16" s="29"/>
      <c r="T16" s="193"/>
      <c r="U16" s="194"/>
      <c r="V16" s="194"/>
      <c r="W16" s="194"/>
      <c r="X16" s="194"/>
      <c r="Y16" s="195"/>
      <c r="Z16" s="209" t="s">
        <v>32</v>
      </c>
      <c r="AA16" s="96">
        <f>IF(AB17="","",SUM(AA17:AA19))</f>
        <v>1</v>
      </c>
      <c r="AB16" s="97"/>
      <c r="AC16" s="99" t="s">
        <v>13</v>
      </c>
      <c r="AD16" s="96">
        <f>IF(AD17="","",SUM(AE17:AE19))</f>
        <v>2</v>
      </c>
      <c r="AE16" s="97"/>
      <c r="AF16" s="209" t="s">
        <v>20</v>
      </c>
      <c r="AG16" s="96" t="str">
        <f>IF(AH17="","",SUM(AG17:AG19))</f>
        <v/>
      </c>
      <c r="AH16" s="97"/>
      <c r="AI16" s="99" t="s">
        <v>13</v>
      </c>
      <c r="AJ16" s="96" t="str">
        <f>IF(AJ17="","",SUM(AK17:AK19))</f>
        <v/>
      </c>
      <c r="AK16" s="97"/>
      <c r="AL16" s="134"/>
      <c r="AM16" s="45" t="str">
        <f>IF(AN17="","",SUM(AM17:AM19))</f>
        <v/>
      </c>
      <c r="AN16" s="107"/>
      <c r="AO16" s="108" t="s">
        <v>13</v>
      </c>
      <c r="AP16" s="45" t="str">
        <f>IF(AP17="","",SUM(AQ17:AQ19))</f>
        <v/>
      </c>
      <c r="AQ16" s="107"/>
      <c r="AR16" s="167"/>
      <c r="AS16" s="91" t="str">
        <f>IF(AT17="","",SUM(AS17:AS19))</f>
        <v/>
      </c>
      <c r="AT16" s="92"/>
      <c r="AU16" s="39" t="s">
        <v>13</v>
      </c>
      <c r="AV16" s="91" t="str">
        <f>IF(AV17="","",SUM(AW17:AW19))</f>
        <v/>
      </c>
      <c r="AW16" s="92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1</v>
      </c>
      <c r="BK16" s="187" t="s">
        <v>14</v>
      </c>
      <c r="BL16" s="158">
        <f>SUMPRODUCT((L16=2)+(R16=2)+(F16=2)+(AD16=2)+(AJ16=2)+(AP16=2)+(AV16=2)+(BB16=2)+(BH16=2))</f>
        <v>3</v>
      </c>
      <c r="BM16" s="160">
        <f t="shared" ref="BM16" si="2">SUM(BJ16*2)+BL16</f>
        <v>5</v>
      </c>
      <c r="BN16" s="180">
        <f>SUM(D16,J16,P16,U16,AA16,AG16,AM16,AS16,AY16,BE16)</f>
        <v>3</v>
      </c>
      <c r="BO16" s="170" t="s">
        <v>14</v>
      </c>
      <c r="BP16" s="170">
        <f>SUM(F16,L16,R16,AD16,AJ16,AP16,AV16,BB16,BH16)</f>
        <v>6</v>
      </c>
      <c r="BQ16" s="141">
        <f>SUM(BN16/BP16)</f>
        <v>0.5</v>
      </c>
      <c r="BR16" s="170">
        <f>SUM(J17,J18,J19,P17,P18,P19,V17,V18,V19,AB17,AB18,AB19,AH17,AH18,AH19,AN17,AN18,AN19,AT17,AT18,AT19,AZ17,AZ18,AZ19,BF17,BF18,BF19,D17,D18,D19)</f>
        <v>97</v>
      </c>
      <c r="BS16" s="170">
        <f>SUM(F17,F18,F19,L17,L18,L19,R17,R18,R19,X17,X18,X19,AD17,AD18,AD19,AJ17,AJ18,AJ19,AP17,AP18,AP19,AV17,AV18,AV19,BB17,BB18,BB19,BH17,BH18,BH19)</f>
        <v>124</v>
      </c>
      <c r="BT16" s="147">
        <f>SUM(BR16/BS16)</f>
        <v>0.782258064516129</v>
      </c>
      <c r="BU16" s="151">
        <f>$BV16</f>
        <v>4</v>
      </c>
      <c r="BV16" s="1">
        <f>RANK(BY16,BY$4:BY$43)</f>
        <v>4</v>
      </c>
      <c r="BW16" s="19">
        <f>IF(BN16=0,0,IF(BP16=0,9,BQ16))</f>
        <v>0.5</v>
      </c>
      <c r="BX16" s="1">
        <f>IF(BR16=0,0,BT16)</f>
        <v>0.782258064516129</v>
      </c>
      <c r="BY16" s="1">
        <f>BJ16+0.01*BW16+0.00001*BX16</f>
        <v>1.0050078225806451</v>
      </c>
    </row>
    <row r="17" spans="1:77" ht="18" customHeight="1" thickBot="1">
      <c r="A17" s="189" t="str">
        <f>T3</f>
        <v>稲沢手ワーズ</v>
      </c>
      <c r="B17" s="175"/>
      <c r="C17" s="31">
        <f>Y5</f>
        <v>1</v>
      </c>
      <c r="D17" s="110">
        <f>X5</f>
        <v>15</v>
      </c>
      <c r="E17" s="110" t="s">
        <v>14</v>
      </c>
      <c r="F17" s="110">
        <f>V5</f>
        <v>12</v>
      </c>
      <c r="G17" s="13">
        <f>U5</f>
        <v>0</v>
      </c>
      <c r="H17" s="178"/>
      <c r="I17" s="32">
        <f>Y9</f>
        <v>0</v>
      </c>
      <c r="J17" s="32">
        <f>X9</f>
        <v>7</v>
      </c>
      <c r="K17" s="32" t="s">
        <v>13</v>
      </c>
      <c r="L17" s="32">
        <f>V9</f>
        <v>15</v>
      </c>
      <c r="M17" s="46">
        <f>U9</f>
        <v>1</v>
      </c>
      <c r="N17" s="135"/>
      <c r="O17" s="33">
        <f>Y13</f>
        <v>0</v>
      </c>
      <c r="P17" s="46">
        <f>X13</f>
        <v>11</v>
      </c>
      <c r="Q17" s="32" t="s">
        <v>13</v>
      </c>
      <c r="R17" s="33">
        <f>V13</f>
        <v>15</v>
      </c>
      <c r="S17" s="46">
        <f>U13</f>
        <v>1</v>
      </c>
      <c r="T17" s="196"/>
      <c r="U17" s="197"/>
      <c r="V17" s="197"/>
      <c r="W17" s="197"/>
      <c r="X17" s="197"/>
      <c r="Y17" s="198"/>
      <c r="Z17" s="210"/>
      <c r="AA17" s="95">
        <f>IF(AB17="","",IF(AB17&gt;AD17,1,0))</f>
        <v>1</v>
      </c>
      <c r="AB17" s="103">
        <v>15</v>
      </c>
      <c r="AC17" s="95" t="s">
        <v>13</v>
      </c>
      <c r="AD17" s="100">
        <v>13</v>
      </c>
      <c r="AE17" s="95">
        <f>IF(AD17="","",IF(AD17&gt;AB17,1,0))</f>
        <v>0</v>
      </c>
      <c r="AF17" s="210"/>
      <c r="AG17" s="95" t="str">
        <f>IF(AH17="","",IF(AH17&gt;AJ17,1,0))</f>
        <v/>
      </c>
      <c r="AH17" s="103"/>
      <c r="AI17" s="95" t="s">
        <v>13</v>
      </c>
      <c r="AJ17" s="100"/>
      <c r="AK17" s="95" t="str">
        <f>IF(AJ17="","",IF(AJ17&gt;AH17,1,0))</f>
        <v/>
      </c>
      <c r="AL17" s="135"/>
      <c r="AM17" s="49" t="str">
        <f>IF(AN17="","",IF(AN17&gt;AP17,1,0))</f>
        <v/>
      </c>
      <c r="AN17" s="108"/>
      <c r="AO17" s="49" t="s">
        <v>13</v>
      </c>
      <c r="AP17" s="57"/>
      <c r="AQ17" s="49" t="str">
        <f>IF(AP17="","",IF(AP17&gt;AN17,1,0))</f>
        <v/>
      </c>
      <c r="AR17" s="168"/>
      <c r="AS17" s="32" t="str">
        <f>IF(AT17="","",IF(AT17&gt;AV17,1,0))</f>
        <v/>
      </c>
      <c r="AT17" s="39"/>
      <c r="AU17" s="32" t="s">
        <v>13</v>
      </c>
      <c r="AV17" s="65"/>
      <c r="AW17" s="32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8" customHeight="1">
      <c r="A18" s="189"/>
      <c r="B18" s="175"/>
      <c r="C18" s="31">
        <f>Y6</f>
        <v>1</v>
      </c>
      <c r="D18" s="110">
        <f>X6</f>
        <v>15</v>
      </c>
      <c r="E18" s="45" t="s">
        <v>13</v>
      </c>
      <c r="F18" s="110">
        <f>V6</f>
        <v>9</v>
      </c>
      <c r="G18" s="13">
        <f>U6</f>
        <v>0</v>
      </c>
      <c r="H18" s="178"/>
      <c r="I18" s="32">
        <f>Y10</f>
        <v>0</v>
      </c>
      <c r="J18" s="32">
        <f>X10</f>
        <v>11</v>
      </c>
      <c r="K18" s="32" t="s">
        <v>13</v>
      </c>
      <c r="L18" s="32">
        <f>V10</f>
        <v>15</v>
      </c>
      <c r="M18" s="46">
        <f>U10</f>
        <v>1</v>
      </c>
      <c r="N18" s="135"/>
      <c r="O18" s="33">
        <f>Y14</f>
        <v>0</v>
      </c>
      <c r="P18" s="46">
        <f>X14</f>
        <v>7</v>
      </c>
      <c r="Q18" s="32" t="s">
        <v>13</v>
      </c>
      <c r="R18" s="33">
        <f>V14</f>
        <v>15</v>
      </c>
      <c r="S18" s="46">
        <f>U14</f>
        <v>1</v>
      </c>
      <c r="T18" s="196"/>
      <c r="U18" s="197"/>
      <c r="V18" s="197"/>
      <c r="W18" s="197"/>
      <c r="X18" s="197"/>
      <c r="Y18" s="198"/>
      <c r="Z18" s="210"/>
      <c r="AA18" s="95">
        <f>IF(AB18="","",IF(AB18&gt;AD18,1,0))</f>
        <v>0</v>
      </c>
      <c r="AB18" s="104">
        <v>8</v>
      </c>
      <c r="AC18" s="95" t="s">
        <v>13</v>
      </c>
      <c r="AD18" s="101">
        <v>15</v>
      </c>
      <c r="AE18" s="95">
        <f>IF(AD18="","",IF(AD18&gt;AB18,1,0))</f>
        <v>1</v>
      </c>
      <c r="AF18" s="210"/>
      <c r="AG18" s="95" t="str">
        <f>IF(AH18="","",IF(AH18&gt;AJ18,1,0))</f>
        <v/>
      </c>
      <c r="AH18" s="104"/>
      <c r="AI18" s="95" t="s">
        <v>13</v>
      </c>
      <c r="AJ18" s="101"/>
      <c r="AK18" s="95" t="str">
        <f>IF(AJ18="","",IF(AJ18&gt;AH18,1,0))</f>
        <v/>
      </c>
      <c r="AL18" s="135"/>
      <c r="AM18" s="49" t="str">
        <f>IF(AN18="","",IF(AN18&gt;AP18,1,0))</f>
        <v/>
      </c>
      <c r="AN18" s="49"/>
      <c r="AO18" s="49" t="s">
        <v>13</v>
      </c>
      <c r="AP18" s="60"/>
      <c r="AQ18" s="49" t="str">
        <f>IF(AP18="","",IF(AP18&gt;AN18,1,0))</f>
        <v/>
      </c>
      <c r="AR18" s="168"/>
      <c r="AS18" s="32" t="str">
        <f>IF(AT18="","",IF(AT18&gt;AV18,1,0))</f>
        <v/>
      </c>
      <c r="AT18" s="32"/>
      <c r="AU18" s="32" t="s">
        <v>13</v>
      </c>
      <c r="AV18" s="33"/>
      <c r="AW18" s="32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8" customHeight="1" thickBot="1">
      <c r="A19" s="190"/>
      <c r="B19" s="203"/>
      <c r="C19" s="35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8"/>
      <c r="I19" s="36" t="str">
        <f>Y11</f>
        <v/>
      </c>
      <c r="J19" s="36">
        <f>X11</f>
        <v>0</v>
      </c>
      <c r="K19" s="36" t="s">
        <v>13</v>
      </c>
      <c r="L19" s="36">
        <f>V11</f>
        <v>0</v>
      </c>
      <c r="M19" s="47" t="str">
        <f>U11</f>
        <v/>
      </c>
      <c r="N19" s="136"/>
      <c r="O19" s="44" t="str">
        <f>Y15</f>
        <v/>
      </c>
      <c r="P19" s="47">
        <f>X15</f>
        <v>0</v>
      </c>
      <c r="Q19" s="36" t="s">
        <v>13</v>
      </c>
      <c r="R19" s="44">
        <f>V15</f>
        <v>0</v>
      </c>
      <c r="S19" s="47" t="str">
        <f>U15</f>
        <v/>
      </c>
      <c r="T19" s="199"/>
      <c r="U19" s="200"/>
      <c r="V19" s="200"/>
      <c r="W19" s="200"/>
      <c r="X19" s="200"/>
      <c r="Y19" s="201"/>
      <c r="Z19" s="211"/>
      <c r="AA19" s="95">
        <f>IF(AB19="","",IF(AB19&gt;AD19,1,0))</f>
        <v>0</v>
      </c>
      <c r="AB19" s="105">
        <v>8</v>
      </c>
      <c r="AC19" s="106" t="s">
        <v>13</v>
      </c>
      <c r="AD19" s="102">
        <v>15</v>
      </c>
      <c r="AE19" s="95">
        <f>IF(AD19="","",IF(AD19&gt;AB19,1,0))</f>
        <v>1</v>
      </c>
      <c r="AF19" s="211"/>
      <c r="AG19" s="95" t="str">
        <f>IF(AH19="","",IF(AH19&gt;AJ19,1,0))</f>
        <v/>
      </c>
      <c r="AH19" s="105"/>
      <c r="AI19" s="106" t="s">
        <v>13</v>
      </c>
      <c r="AJ19" s="102"/>
      <c r="AK19" s="95" t="str">
        <f>IF(AJ19="","",IF(AJ19&gt;AH19,1,0))</f>
        <v/>
      </c>
      <c r="AL19" s="136"/>
      <c r="AM19" s="49" t="str">
        <f>IF(AN19="","",IF(AN19&gt;AP19,1,0))</f>
        <v/>
      </c>
      <c r="AN19" s="50"/>
      <c r="AO19" s="50" t="s">
        <v>13</v>
      </c>
      <c r="AP19" s="61"/>
      <c r="AQ19" s="49" t="str">
        <f>IF(AP19="","",IF(AP19&gt;AN19,1,0))</f>
        <v/>
      </c>
      <c r="AR19" s="183"/>
      <c r="AS19" s="32" t="str">
        <f>IF(AT19="","",IF(AT19&gt;AV19,1,0))</f>
        <v/>
      </c>
      <c r="AT19" s="36"/>
      <c r="AU19" s="36" t="s">
        <v>13</v>
      </c>
      <c r="AV19" s="44"/>
      <c r="AW19" s="32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8" customHeight="1">
      <c r="A20" s="26">
        <f>T2</f>
        <v>0</v>
      </c>
      <c r="B20" s="202" t="str">
        <f>Z4</f>
        <v>③</v>
      </c>
      <c r="C20" s="38"/>
      <c r="D20" s="39">
        <f>AD4</f>
        <v>2</v>
      </c>
      <c r="E20" s="39" t="s">
        <v>13</v>
      </c>
      <c r="F20" s="39">
        <f>AA4</f>
        <v>1</v>
      </c>
      <c r="G20" s="40"/>
      <c r="H20" s="177" t="str">
        <f>$Z$8</f>
        <v>①</v>
      </c>
      <c r="I20" s="28"/>
      <c r="J20" s="28">
        <f>AD8</f>
        <v>0</v>
      </c>
      <c r="K20" s="28" t="s">
        <v>13</v>
      </c>
      <c r="L20" s="41">
        <f>AA8</f>
        <v>2</v>
      </c>
      <c r="M20" s="29"/>
      <c r="N20" s="134" t="str">
        <f>$Z$12</f>
        <v>⑥</v>
      </c>
      <c r="O20" s="28"/>
      <c r="P20" s="28">
        <f>AD12</f>
        <v>0</v>
      </c>
      <c r="Q20" s="28" t="s">
        <v>13</v>
      </c>
      <c r="R20" s="41">
        <f>AA12</f>
        <v>2</v>
      </c>
      <c r="S20" s="29"/>
      <c r="T20" s="134" t="str">
        <f>Z16</f>
        <v>⑨</v>
      </c>
      <c r="U20" s="48"/>
      <c r="V20" s="28">
        <f>AD16</f>
        <v>2</v>
      </c>
      <c r="W20" s="28" t="s">
        <v>13</v>
      </c>
      <c r="X20" s="41">
        <f>AA16</f>
        <v>1</v>
      </c>
      <c r="Y20" s="29"/>
      <c r="Z20" s="193"/>
      <c r="AA20" s="194"/>
      <c r="AB20" s="194"/>
      <c r="AC20" s="194"/>
      <c r="AD20" s="194"/>
      <c r="AE20" s="195"/>
      <c r="AF20" s="209" t="s">
        <v>21</v>
      </c>
      <c r="AG20" s="96" t="str">
        <f>IF(AH21="","",SUM(AG21:AG23))</f>
        <v/>
      </c>
      <c r="AH20" s="97"/>
      <c r="AI20" s="99" t="s">
        <v>13</v>
      </c>
      <c r="AJ20" s="96" t="str">
        <f>IF(AJ21="","",SUM(AK21:AK23))</f>
        <v/>
      </c>
      <c r="AK20" s="97"/>
      <c r="AL20" s="209" t="s">
        <v>23</v>
      </c>
      <c r="AM20" s="96" t="str">
        <f>IF(AN21="","",SUM(AM21:AM23))</f>
        <v/>
      </c>
      <c r="AN20" s="97"/>
      <c r="AO20" s="99" t="s">
        <v>13</v>
      </c>
      <c r="AP20" s="96" t="str">
        <f>IF(AP21="","",SUM(AQ21:AQ23))</f>
        <v/>
      </c>
      <c r="AQ20" s="97"/>
      <c r="AR20" s="184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2</v>
      </c>
      <c r="BK20" s="187" t="s">
        <v>14</v>
      </c>
      <c r="BL20" s="158">
        <f>SUMPRODUCT((L20=2)+(R20=2)+(F20=2)+(X20=2)+(AJ20=2)+(AP20=2)+(AV20=2)+(BB20=2)+(BH20=2))</f>
        <v>2</v>
      </c>
      <c r="BM20" s="160">
        <f t="shared" ref="BM20" si="3">SUM(BJ20*2)+BL20</f>
        <v>6</v>
      </c>
      <c r="BN20" s="180">
        <f>SUM(D20,J20,P20,V20,,AG20,AM20,AS20,AY20,BE20)</f>
        <v>4</v>
      </c>
      <c r="BO20" s="170" t="s">
        <v>14</v>
      </c>
      <c r="BP20" s="170">
        <f>SUM(F20,L20,R20,X20,AJ20,AP20,AV20,BB20,BH20)</f>
        <v>6</v>
      </c>
      <c r="BQ20" s="141">
        <f>SUM(BN20/BP20)</f>
        <v>0.66666666666666663</v>
      </c>
      <c r="BR20" s="170">
        <f>SUM(J21,J22,J23,P21,P22,P23,V21,V22,V23,AB21,AB22,AB23,AH21,AH22,AH23,AN21,AN22,AN23,AT21,AT22,AT23,AZ21,AZ22,AZ23,BF21,BF22,BF23,D21,D22,D23)</f>
        <v>140</v>
      </c>
      <c r="BS20" s="170">
        <f>SUM(F21,F22,F23,L21,L22,L23,R21,R22,R23,X21,X22,X23,AD21,AD22,AD23,AJ21,AJ22,AJ23,AP21,AP22,AP23,AV21,AV22,AV23,BB21,BB22,BB23,BH21,BH22,BH23)</f>
        <v>126</v>
      </c>
      <c r="BT20" s="147">
        <f>SUM(BR20/BS20)</f>
        <v>1.1111111111111112</v>
      </c>
      <c r="BU20" s="151">
        <f>$BV20</f>
        <v>3</v>
      </c>
      <c r="BV20" s="1">
        <f>RANK(BY20,BY$4:BY$43)</f>
        <v>3</v>
      </c>
      <c r="BW20" s="19">
        <f>IF(BN20=0,0,IF(BP20=0,9,BQ20))</f>
        <v>0.66666666666666663</v>
      </c>
      <c r="BX20" s="1">
        <f>IF(BR20=0,0,BT20)</f>
        <v>1.1111111111111112</v>
      </c>
      <c r="BY20" s="1">
        <f>BJ20+0.01*BW20+0.00001*BX20</f>
        <v>2.006677777777778</v>
      </c>
    </row>
    <row r="21" spans="1:77" ht="18" customHeight="1">
      <c r="A21" s="207" t="str">
        <f>Z3</f>
        <v>ウェーブ</v>
      </c>
      <c r="B21" s="175"/>
      <c r="C21" s="31">
        <f>AE5</f>
        <v>0</v>
      </c>
      <c r="D21" s="110">
        <f>AD5</f>
        <v>14</v>
      </c>
      <c r="E21" s="110" t="s">
        <v>14</v>
      </c>
      <c r="F21" s="110">
        <f>AB5</f>
        <v>16</v>
      </c>
      <c r="G21" s="13">
        <f>AA5</f>
        <v>1</v>
      </c>
      <c r="H21" s="178"/>
      <c r="I21" s="32">
        <f>AE9</f>
        <v>0</v>
      </c>
      <c r="J21" s="32">
        <f>AD9</f>
        <v>12</v>
      </c>
      <c r="K21" s="32" t="s">
        <v>13</v>
      </c>
      <c r="L21" s="33">
        <f>AB9</f>
        <v>15</v>
      </c>
      <c r="M21" s="46">
        <f>AA9</f>
        <v>1</v>
      </c>
      <c r="N21" s="135"/>
      <c r="O21" s="32">
        <f>AE13</f>
        <v>0</v>
      </c>
      <c r="P21" s="32">
        <f>AD13</f>
        <v>14</v>
      </c>
      <c r="Q21" s="32" t="s">
        <v>13</v>
      </c>
      <c r="R21" s="33">
        <f>AB13</f>
        <v>16</v>
      </c>
      <c r="S21" s="46">
        <f>AA13</f>
        <v>1</v>
      </c>
      <c r="T21" s="135"/>
      <c r="U21" s="49">
        <f>AE17</f>
        <v>0</v>
      </c>
      <c r="V21" s="32">
        <f>AD17</f>
        <v>13</v>
      </c>
      <c r="W21" s="32" t="s">
        <v>13</v>
      </c>
      <c r="X21" s="33">
        <f>AB17</f>
        <v>15</v>
      </c>
      <c r="Y21" s="46">
        <f>AA17</f>
        <v>1</v>
      </c>
      <c r="Z21" s="196"/>
      <c r="AA21" s="197"/>
      <c r="AB21" s="197"/>
      <c r="AC21" s="197"/>
      <c r="AD21" s="197"/>
      <c r="AE21" s="198"/>
      <c r="AF21" s="210"/>
      <c r="AG21" s="95" t="str">
        <f>IF(AH21="","",IF(AH21&gt;AJ21,1,0))</f>
        <v/>
      </c>
      <c r="AH21" s="103"/>
      <c r="AI21" s="95" t="s">
        <v>13</v>
      </c>
      <c r="AJ21" s="100"/>
      <c r="AK21" s="95" t="str">
        <f>IF(AJ21="","",IF(AJ21&gt;AH21,1,0))</f>
        <v/>
      </c>
      <c r="AL21" s="210"/>
      <c r="AM21" s="95" t="str">
        <f>IF(AN21="","",IF(AN21&gt;AP21,1,0))</f>
        <v/>
      </c>
      <c r="AN21" s="103"/>
      <c r="AO21" s="95"/>
      <c r="AP21" s="100"/>
      <c r="AQ21" s="95" t="str">
        <f>IF(AP21="","",IF(AP21&gt;AN21,1,0))</f>
        <v/>
      </c>
      <c r="AR21" s="185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8" customHeight="1">
      <c r="A22" s="207"/>
      <c r="B22" s="175"/>
      <c r="C22" s="31">
        <f>AE6</f>
        <v>1</v>
      </c>
      <c r="D22" s="110">
        <f>AD6</f>
        <v>15</v>
      </c>
      <c r="E22" s="110" t="s">
        <v>14</v>
      </c>
      <c r="F22" s="110">
        <f>AB6</f>
        <v>11</v>
      </c>
      <c r="G22" s="13">
        <f>AA6</f>
        <v>0</v>
      </c>
      <c r="H22" s="178"/>
      <c r="I22" s="32">
        <f>AE10</f>
        <v>0</v>
      </c>
      <c r="J22" s="32">
        <f>AD10</f>
        <v>11</v>
      </c>
      <c r="K22" s="32" t="s">
        <v>13</v>
      </c>
      <c r="L22" s="33">
        <f>AB10</f>
        <v>15</v>
      </c>
      <c r="M22" s="46">
        <f>AA10</f>
        <v>1</v>
      </c>
      <c r="N22" s="135"/>
      <c r="O22" s="32">
        <f>AE14</f>
        <v>0</v>
      </c>
      <c r="P22" s="32">
        <f>AD14</f>
        <v>16</v>
      </c>
      <c r="Q22" s="32" t="s">
        <v>13</v>
      </c>
      <c r="R22" s="33">
        <f>AB14</f>
        <v>17</v>
      </c>
      <c r="S22" s="46">
        <f>AA14</f>
        <v>1</v>
      </c>
      <c r="T22" s="135"/>
      <c r="U22" s="49">
        <f>AE18</f>
        <v>1</v>
      </c>
      <c r="V22" s="32">
        <f>AD18</f>
        <v>15</v>
      </c>
      <c r="W22" s="32" t="s">
        <v>13</v>
      </c>
      <c r="X22" s="33">
        <f>AB18</f>
        <v>8</v>
      </c>
      <c r="Y22" s="46">
        <f>AA18</f>
        <v>0</v>
      </c>
      <c r="Z22" s="196"/>
      <c r="AA22" s="197"/>
      <c r="AB22" s="197"/>
      <c r="AC22" s="197"/>
      <c r="AD22" s="197"/>
      <c r="AE22" s="198"/>
      <c r="AF22" s="210"/>
      <c r="AG22" s="95" t="str">
        <f>IF(AH22="","",IF(AH22&gt;AJ22,1,0))</f>
        <v/>
      </c>
      <c r="AH22" s="104"/>
      <c r="AI22" s="95" t="s">
        <v>13</v>
      </c>
      <c r="AJ22" s="101"/>
      <c r="AK22" s="95" t="str">
        <f>IF(AJ22="","",IF(AJ22&gt;AH22,1,0))</f>
        <v/>
      </c>
      <c r="AL22" s="210"/>
      <c r="AM22" s="95" t="str">
        <f>IF(AN22="","",IF(AN22&gt;AP22,1,0))</f>
        <v/>
      </c>
      <c r="AN22" s="104"/>
      <c r="AO22" s="95"/>
      <c r="AP22" s="101"/>
      <c r="AQ22" s="95" t="str">
        <f>IF(AP22="","",IF(AP22&gt;AN22,1,0))</f>
        <v/>
      </c>
      <c r="AR22" s="185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8" customHeight="1" thickBot="1">
      <c r="A23" s="208"/>
      <c r="B23" s="203"/>
      <c r="C23" s="35">
        <f>AE7</f>
        <v>1</v>
      </c>
      <c r="D23" s="20">
        <f>AD7</f>
        <v>15</v>
      </c>
      <c r="E23" s="20" t="s">
        <v>14</v>
      </c>
      <c r="F23" s="20">
        <f>AB7</f>
        <v>5</v>
      </c>
      <c r="G23" s="22">
        <f>AA7</f>
        <v>0</v>
      </c>
      <c r="H23" s="188"/>
      <c r="I23" s="36" t="str">
        <f>AE11</f>
        <v/>
      </c>
      <c r="J23" s="36">
        <f>AD11</f>
        <v>0</v>
      </c>
      <c r="K23" s="36" t="s">
        <v>13</v>
      </c>
      <c r="L23" s="44">
        <f>AB11</f>
        <v>0</v>
      </c>
      <c r="M23" s="47" t="str">
        <f>AA11</f>
        <v/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>
        <f>AE19</f>
        <v>1</v>
      </c>
      <c r="V23" s="36">
        <f>AD19</f>
        <v>15</v>
      </c>
      <c r="W23" s="36" t="s">
        <v>13</v>
      </c>
      <c r="X23" s="44">
        <f>AB19</f>
        <v>8</v>
      </c>
      <c r="Y23" s="47">
        <f>AA19</f>
        <v>0</v>
      </c>
      <c r="Z23" s="199"/>
      <c r="AA23" s="200"/>
      <c r="AB23" s="200"/>
      <c r="AC23" s="200"/>
      <c r="AD23" s="200"/>
      <c r="AE23" s="201"/>
      <c r="AF23" s="211"/>
      <c r="AG23" s="95" t="str">
        <f>IF(AH23="","",IF(AH23&gt;AJ23,1,0))</f>
        <v/>
      </c>
      <c r="AH23" s="105"/>
      <c r="AI23" s="95" t="s">
        <v>13</v>
      </c>
      <c r="AJ23" s="102"/>
      <c r="AK23" s="95" t="str">
        <f>IF(AJ23="","",IF(AJ23&gt;AH23,1,0))</f>
        <v/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6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2" hidden="1" customHeight="1">
      <c r="A24" s="93">
        <f>Z2</f>
        <v>0</v>
      </c>
      <c r="B24" s="20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7" t="str">
        <f>AF8</f>
        <v>⑥</v>
      </c>
      <c r="I24" s="28"/>
      <c r="J24" s="28" t="str">
        <f>AJ8</f>
        <v/>
      </c>
      <c r="K24" s="28" t="s">
        <v>13</v>
      </c>
      <c r="L24" s="41" t="str">
        <f>AG8</f>
        <v/>
      </c>
      <c r="M24" s="29"/>
      <c r="N24" s="13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⑫</v>
      </c>
      <c r="U24" s="48"/>
      <c r="V24" s="28" t="str">
        <f>AJ16</f>
        <v/>
      </c>
      <c r="W24" s="28" t="s">
        <v>13</v>
      </c>
      <c r="X24" s="41" t="str">
        <f>AG16</f>
        <v/>
      </c>
      <c r="Y24" s="29"/>
      <c r="Z24" s="134" t="str">
        <f>AF20</f>
        <v>⑩</v>
      </c>
      <c r="AA24" s="48"/>
      <c r="AB24" s="28" t="str">
        <f>AJ20</f>
        <v/>
      </c>
      <c r="AC24" s="28" t="s">
        <v>13</v>
      </c>
      <c r="AD24" s="41" t="str">
        <f>AG20</f>
        <v/>
      </c>
      <c r="AE24" s="29"/>
      <c r="AF24" s="193"/>
      <c r="AG24" s="194"/>
      <c r="AH24" s="194"/>
      <c r="AI24" s="194"/>
      <c r="AJ24" s="194"/>
      <c r="AK24" s="195"/>
      <c r="AL24" s="184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7"/>
      <c r="AS24" s="91" t="str">
        <f>IF(AT25="","",SUM(AS25:AS27))</f>
        <v/>
      </c>
      <c r="AT24" s="92"/>
      <c r="AU24" s="39" t="s">
        <v>13</v>
      </c>
      <c r="AV24" s="91" t="str">
        <f>IF(AV25="","",SUM(AW25:AW27))</f>
        <v/>
      </c>
      <c r="AW24" s="92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0</v>
      </c>
      <c r="BK24" s="187" t="s">
        <v>14</v>
      </c>
      <c r="BL24" s="158">
        <f>SUMPRODUCT((L24=2)+(R24=2)+(X24=2)+(F24=2)+(AD24=2)+(AP24=2)+(AV24=2)+(BB24=2)+(BH24=2))</f>
        <v>0</v>
      </c>
      <c r="BM24" s="160">
        <f t="shared" ref="BM24" si="4">SUM(BJ24*2)+BL24</f>
        <v>0</v>
      </c>
      <c r="BN24" s="180">
        <f>SUM(D24,J24,P24,V24,AB24,AM24,AS24,AY24,BE24)</f>
        <v>0</v>
      </c>
      <c r="BO24" s="170" t="s">
        <v>14</v>
      </c>
      <c r="BP24" s="170">
        <f>SUM(F24,L24,R24,X24,AD24,AP24,AV24,BB24,BH24)</f>
        <v>0</v>
      </c>
      <c r="BQ24" s="141" t="e">
        <f>SUM(BN24/BP24)</f>
        <v>#DIV/0!</v>
      </c>
      <c r="BR24" s="170">
        <f>SUM(J25,J26,J27,P25,P26,P27,V25,V26,V27,AB25,AB26,AB27,AH25,AH26,AH27,AN25,AN26,AN27,AT25,AT26,AT27,AZ25,AZ26,AZ27,BF25,BF26,BF27,D25,D26,D27)</f>
        <v>0</v>
      </c>
      <c r="BS24" s="170">
        <f>SUM(F25,F26,F27,L25,L26,L27,R25,R26,R27,X25,X26,X27,AD25,AD26,AD27,AJ25,AJ26,AJ27,AP25,AP26,AP27,AV25,AV26,AV27,BB25,BB26,BB27,BH25,BH26,BH27)</f>
        <v>0</v>
      </c>
      <c r="BT24" s="147" t="e">
        <f>SUM(BR24/BS24)</f>
        <v>#DIV/0!</v>
      </c>
      <c r="BU24" s="151">
        <f>$BV24</f>
        <v>6</v>
      </c>
      <c r="BV24" s="1">
        <f>RANK(BY24,BY$4:BY$43)</f>
        <v>6</v>
      </c>
      <c r="BW24" s="19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07">
        <f>AF3</f>
        <v>0</v>
      </c>
      <c r="B25" s="175"/>
      <c r="C25" s="31" t="str">
        <f>AK5</f>
        <v/>
      </c>
      <c r="D25" s="110">
        <f>AJ5</f>
        <v>0</v>
      </c>
      <c r="E25" s="110" t="s">
        <v>14</v>
      </c>
      <c r="F25" s="110">
        <f>AH5</f>
        <v>0</v>
      </c>
      <c r="G25" s="13" t="str">
        <f>AG5</f>
        <v/>
      </c>
      <c r="H25" s="178"/>
      <c r="I25" s="32" t="str">
        <f>AK9</f>
        <v/>
      </c>
      <c r="J25" s="32">
        <f>AJ9</f>
        <v>0</v>
      </c>
      <c r="K25" s="32" t="s">
        <v>13</v>
      </c>
      <c r="L25" s="33">
        <f>AH9</f>
        <v>0</v>
      </c>
      <c r="M25" s="46" t="str">
        <f>AG9</f>
        <v/>
      </c>
      <c r="N25" s="13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>
        <f>AG13</f>
        <v>0</v>
      </c>
      <c r="T25" s="135"/>
      <c r="U25" s="49" t="str">
        <f>AK17</f>
        <v/>
      </c>
      <c r="V25" s="32">
        <f>AJ17</f>
        <v>0</v>
      </c>
      <c r="W25" s="32" t="s">
        <v>13</v>
      </c>
      <c r="X25" s="33">
        <f>AH17</f>
        <v>0</v>
      </c>
      <c r="Y25" s="46" t="str">
        <f>AG17</f>
        <v/>
      </c>
      <c r="Z25" s="135"/>
      <c r="AA25" s="49" t="str">
        <f>AK21</f>
        <v/>
      </c>
      <c r="AB25" s="32">
        <f>AJ21</f>
        <v>0</v>
      </c>
      <c r="AC25" s="32" t="s">
        <v>13</v>
      </c>
      <c r="AD25" s="33">
        <f>AH21</f>
        <v>0</v>
      </c>
      <c r="AE25" s="46" t="str">
        <f>AG21</f>
        <v/>
      </c>
      <c r="AF25" s="196"/>
      <c r="AG25" s="197"/>
      <c r="AH25" s="197"/>
      <c r="AI25" s="197"/>
      <c r="AJ25" s="197"/>
      <c r="AK25" s="198"/>
      <c r="AL25" s="185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8"/>
      <c r="AS25" s="32" t="str">
        <f>IF(AT25="","",IF(AT25&gt;AV25,1,0))</f>
        <v/>
      </c>
      <c r="AT25" s="39"/>
      <c r="AU25" s="32" t="s">
        <v>13</v>
      </c>
      <c r="AV25" s="65"/>
      <c r="AW25" s="32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2" hidden="1" customHeight="1">
      <c r="A26" s="207"/>
      <c r="B26" s="175"/>
      <c r="C26" s="31" t="str">
        <f>AK6</f>
        <v/>
      </c>
      <c r="D26" s="110">
        <f>AJ6</f>
        <v>0</v>
      </c>
      <c r="E26" s="110" t="s">
        <v>14</v>
      </c>
      <c r="F26" s="110">
        <f>AH6</f>
        <v>0</v>
      </c>
      <c r="G26" s="13" t="str">
        <f>AG6</f>
        <v/>
      </c>
      <c r="H26" s="178"/>
      <c r="I26" s="32" t="str">
        <f>AK10</f>
        <v/>
      </c>
      <c r="J26" s="32">
        <f>AJ10</f>
        <v>0</v>
      </c>
      <c r="K26" s="32"/>
      <c r="L26" s="33">
        <f>AH10</f>
        <v>0</v>
      </c>
      <c r="M26" s="46" t="str">
        <f>AG10</f>
        <v/>
      </c>
      <c r="N26" s="135"/>
      <c r="O26" s="32" t="str">
        <f>AK14</f>
        <v/>
      </c>
      <c r="P26" s="32">
        <f>AJ14</f>
        <v>0</v>
      </c>
      <c r="Q26" s="32"/>
      <c r="R26" s="33">
        <f>AH14</f>
        <v>0</v>
      </c>
      <c r="S26" s="46">
        <f>AG14</f>
        <v>0</v>
      </c>
      <c r="T26" s="135"/>
      <c r="U26" s="49" t="str">
        <f>AK18</f>
        <v/>
      </c>
      <c r="V26" s="32">
        <f>AJ18</f>
        <v>0</v>
      </c>
      <c r="W26" s="32"/>
      <c r="X26" s="33">
        <f>AH18</f>
        <v>0</v>
      </c>
      <c r="Y26" s="46" t="str">
        <f>AG18</f>
        <v/>
      </c>
      <c r="Z26" s="135"/>
      <c r="AA26" s="49" t="str">
        <f>AK22</f>
        <v/>
      </c>
      <c r="AB26" s="32">
        <f>AJ22</f>
        <v>0</v>
      </c>
      <c r="AC26" s="32"/>
      <c r="AD26" s="33">
        <f>AH22</f>
        <v>0</v>
      </c>
      <c r="AE26" s="46" t="str">
        <f>AG22</f>
        <v/>
      </c>
      <c r="AF26" s="196"/>
      <c r="AG26" s="197"/>
      <c r="AH26" s="197"/>
      <c r="AI26" s="197"/>
      <c r="AJ26" s="197"/>
      <c r="AK26" s="198"/>
      <c r="AL26" s="185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8"/>
      <c r="AS26" s="32" t="str">
        <f>IF(AT26="","",IF(AT26&gt;AV26,1,0))</f>
        <v/>
      </c>
      <c r="AT26" s="32"/>
      <c r="AU26" s="32" t="s">
        <v>13</v>
      </c>
      <c r="AV26" s="33"/>
      <c r="AW26" s="32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2" hidden="1" customHeight="1">
      <c r="A27" s="208"/>
      <c r="B27" s="203"/>
      <c r="C27" s="35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8"/>
      <c r="I27" s="36" t="str">
        <f>AK11</f>
        <v/>
      </c>
      <c r="J27" s="36">
        <f>AJ11</f>
        <v>0</v>
      </c>
      <c r="K27" s="36" t="s">
        <v>13</v>
      </c>
      <c r="L27" s="44">
        <f>AH11</f>
        <v>0</v>
      </c>
      <c r="M27" s="47" t="str">
        <f>AG11</f>
        <v/>
      </c>
      <c r="N27" s="13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 t="str">
        <f>AK19</f>
        <v/>
      </c>
      <c r="V27" s="36">
        <f>AJ19</f>
        <v>0</v>
      </c>
      <c r="W27" s="36" t="s">
        <v>13</v>
      </c>
      <c r="X27" s="44">
        <f>AH19</f>
        <v>0</v>
      </c>
      <c r="Y27" s="47" t="str">
        <f>AG19</f>
        <v/>
      </c>
      <c r="Z27" s="136"/>
      <c r="AA27" s="50" t="str">
        <f>AK23</f>
        <v/>
      </c>
      <c r="AB27" s="36">
        <f>AJ23</f>
        <v>0</v>
      </c>
      <c r="AC27" s="36" t="s">
        <v>13</v>
      </c>
      <c r="AD27" s="44">
        <f>AH23</f>
        <v>0</v>
      </c>
      <c r="AE27" s="47" t="str">
        <f>AG23</f>
        <v/>
      </c>
      <c r="AF27" s="199"/>
      <c r="AG27" s="200"/>
      <c r="AH27" s="200"/>
      <c r="AI27" s="200"/>
      <c r="AJ27" s="200"/>
      <c r="AK27" s="201"/>
      <c r="AL27" s="186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3"/>
      <c r="AS27" s="32" t="str">
        <f>IF(AT27="","",IF(AT27&gt;AV27,1,0))</f>
        <v/>
      </c>
      <c r="AT27" s="36"/>
      <c r="AU27" s="36" t="s">
        <v>13</v>
      </c>
      <c r="AV27" s="44"/>
      <c r="AW27" s="32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2" hidden="1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7" t="str">
        <f>AL8</f>
        <v>⑭</v>
      </c>
      <c r="I28" s="28"/>
      <c r="J28" s="28" t="str">
        <f>$AP$8</f>
        <v/>
      </c>
      <c r="K28" s="28" t="s">
        <v>13</v>
      </c>
      <c r="L28" s="41" t="str">
        <f>$AM$8</f>
        <v/>
      </c>
      <c r="M28" s="29"/>
      <c r="N28" s="134" t="str">
        <f>AL12</f>
        <v>⑪</v>
      </c>
      <c r="O28" s="28"/>
      <c r="P28" s="28" t="str">
        <f>AP12</f>
        <v/>
      </c>
      <c r="Q28" s="28" t="s">
        <v>13</v>
      </c>
      <c r="R28" s="41" t="str">
        <f>AM12</f>
        <v/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/>
      <c r="AA28" s="48"/>
      <c r="AB28" s="28" t="str">
        <f>AP20</f>
        <v/>
      </c>
      <c r="AC28" s="28" t="s">
        <v>13</v>
      </c>
      <c r="AD28" s="41" t="str">
        <f>AM20</f>
        <v/>
      </c>
      <c r="AE28" s="29"/>
      <c r="AF28" s="134" t="str">
        <f>AL24</f>
        <v>③</v>
      </c>
      <c r="AG28" s="28"/>
      <c r="AH28" s="28" t="str">
        <f>AP24</f>
        <v/>
      </c>
      <c r="AI28" s="28" t="s">
        <v>13</v>
      </c>
      <c r="AJ28" s="41" t="str">
        <f>AM24</f>
        <v/>
      </c>
      <c r="AK28" s="29"/>
      <c r="AL28" s="193"/>
      <c r="AM28" s="194"/>
      <c r="AN28" s="194"/>
      <c r="AO28" s="194"/>
      <c r="AP28" s="194"/>
      <c r="AQ28" s="195"/>
      <c r="AR28" s="184" t="s">
        <v>33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0</v>
      </c>
      <c r="BK28" s="187" t="s">
        <v>14</v>
      </c>
      <c r="BL28" s="158">
        <f>SUMPRODUCT((L28=2)+(R28=2)+(X28=2)+(AD28=2)+(AJ28=2)+(AP28=2)+(AV28=2)+(BB28=2)+(BH28=2))</f>
        <v>0</v>
      </c>
      <c r="BM28" s="160">
        <f t="shared" ref="BM28" si="5">SUM(BJ28*2)+BL28</f>
        <v>0</v>
      </c>
      <c r="BN28" s="180">
        <f>SUM(D28,J28,V28,AB28,AH28,P28,AS28,AY28,BE28)</f>
        <v>0</v>
      </c>
      <c r="BO28" s="170" t="s">
        <v>14</v>
      </c>
      <c r="BP28" s="170">
        <f>SUM(F28,L28,R28,X28,AD28,AJ28,AP28,AV28,BB28,BH28)</f>
        <v>0</v>
      </c>
      <c r="BQ28" s="141" t="e">
        <f>SUM(BN28/BP28)</f>
        <v>#DIV/0!</v>
      </c>
      <c r="BR28" s="170">
        <f>SUM(J29,J30,J31,P29,P30,P31,V29,V30,V31,AB29,AB30,AB31,AH29,AH30,AH31,AN29,AN30,AN31,AT29,AT30,AT31,AZ29,AZ30,AZ31,BF29,BF30,BF31,D29,D30,D31)</f>
        <v>0</v>
      </c>
      <c r="BS28" s="170">
        <f>SUM(F29,F30,F31,L29,L30,L31,R29,R30,R31,X29,X30,X31,AD29,AD30,AD31,AJ29,AJ30,AJ31,AP29,AP30,AP31,AV29,AV30,AV31,BB29,BB30,BB31,BH29,BH30,BH31)</f>
        <v>0</v>
      </c>
      <c r="BT28" s="147" t="e">
        <f>SUM(BR28/BS28)</f>
        <v>#DIV/0!</v>
      </c>
      <c r="BU28" s="151">
        <f>$BV28</f>
        <v>6</v>
      </c>
      <c r="BV28" s="1">
        <f>RANK(BY28,BY$4:BY$43)</f>
        <v>6</v>
      </c>
      <c r="BW28" s="19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89">
        <f>AL3</f>
        <v>0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178"/>
      <c r="I29" s="32" t="str">
        <f>AQ5</f>
        <v/>
      </c>
      <c r="J29" s="32">
        <f>AP9</f>
        <v>0</v>
      </c>
      <c r="K29" s="32" t="s">
        <v>13</v>
      </c>
      <c r="L29" s="33">
        <f>AN9</f>
        <v>0</v>
      </c>
      <c r="M29" s="46" t="str">
        <f>AM5</f>
        <v/>
      </c>
      <c r="N29" s="135"/>
      <c r="O29" s="32" t="str">
        <f>AQ13</f>
        <v/>
      </c>
      <c r="P29" s="32">
        <f>AP13</f>
        <v>0</v>
      </c>
      <c r="Q29" s="32" t="s">
        <v>13</v>
      </c>
      <c r="R29" s="33">
        <f>AN13</f>
        <v>0</v>
      </c>
      <c r="S29" s="46" t="str">
        <f>AM13</f>
        <v/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 t="str">
        <f>AQ21</f>
        <v/>
      </c>
      <c r="AB29" s="32">
        <f>AP21</f>
        <v>0</v>
      </c>
      <c r="AC29" s="32" t="s">
        <v>13</v>
      </c>
      <c r="AD29" s="33">
        <f>AN21</f>
        <v>0</v>
      </c>
      <c r="AE29" s="46" t="str">
        <f>AM21</f>
        <v/>
      </c>
      <c r="AF29" s="135"/>
      <c r="AG29" s="32" t="str">
        <f>AQ25</f>
        <v/>
      </c>
      <c r="AH29" s="32">
        <f>AP25</f>
        <v>0</v>
      </c>
      <c r="AI29" s="32" t="s">
        <v>13</v>
      </c>
      <c r="AJ29" s="33">
        <f>AN25</f>
        <v>0</v>
      </c>
      <c r="AK29" s="46" t="str">
        <f>AM25</f>
        <v/>
      </c>
      <c r="AL29" s="196"/>
      <c r="AM29" s="197"/>
      <c r="AN29" s="197"/>
      <c r="AO29" s="197"/>
      <c r="AP29" s="197"/>
      <c r="AQ29" s="198"/>
      <c r="AR29" s="185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2" hidden="1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178"/>
      <c r="I30" s="32" t="str">
        <f>AQ6</f>
        <v/>
      </c>
      <c r="J30" s="32">
        <f>AP10</f>
        <v>0</v>
      </c>
      <c r="K30" s="32" t="s">
        <v>13</v>
      </c>
      <c r="L30" s="33">
        <f>AN10</f>
        <v>0</v>
      </c>
      <c r="M30" s="46" t="str">
        <f>AM6</f>
        <v/>
      </c>
      <c r="N30" s="135"/>
      <c r="O30" s="32" t="str">
        <f>AQ14</f>
        <v/>
      </c>
      <c r="P30" s="32">
        <f>AP14</f>
        <v>0</v>
      </c>
      <c r="Q30" s="32" t="s">
        <v>13</v>
      </c>
      <c r="R30" s="33">
        <f>AN14</f>
        <v>0</v>
      </c>
      <c r="S30" s="46" t="str">
        <f>AM14</f>
        <v/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 t="str">
        <f t="shared" ref="AA30:AA31" si="6">AQ22</f>
        <v/>
      </c>
      <c r="AB30" s="32">
        <f>AP22</f>
        <v>0</v>
      </c>
      <c r="AC30" s="32" t="s">
        <v>13</v>
      </c>
      <c r="AD30" s="33">
        <f>AN22</f>
        <v>0</v>
      </c>
      <c r="AE30" s="46" t="str">
        <f>AM22</f>
        <v/>
      </c>
      <c r="AF30" s="135"/>
      <c r="AG30" s="32" t="str">
        <f>AQ26</f>
        <v/>
      </c>
      <c r="AH30" s="32">
        <f>AP26</f>
        <v>0</v>
      </c>
      <c r="AI30" s="32" t="s">
        <v>13</v>
      </c>
      <c r="AJ30" s="33">
        <f>AN26</f>
        <v>0</v>
      </c>
      <c r="AK30" s="46" t="str">
        <f>AM26</f>
        <v/>
      </c>
      <c r="AL30" s="196"/>
      <c r="AM30" s="197"/>
      <c r="AN30" s="197"/>
      <c r="AO30" s="197"/>
      <c r="AP30" s="197"/>
      <c r="AQ30" s="198"/>
      <c r="AR30" s="185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2" hidden="1" customHeigh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8"/>
      <c r="I31" s="36" t="str">
        <f>AQ7</f>
        <v/>
      </c>
      <c r="J31" s="36">
        <f>AP11</f>
        <v>0</v>
      </c>
      <c r="K31" s="36" t="s">
        <v>13</v>
      </c>
      <c r="L31" s="44">
        <f>AN11</f>
        <v>0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 t="shared" si="6"/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 t="str">
        <f>AQ27</f>
        <v/>
      </c>
      <c r="AH31" s="36">
        <f>AP27</f>
        <v>0</v>
      </c>
      <c r="AI31" s="36" t="s">
        <v>13</v>
      </c>
      <c r="AJ31" s="44">
        <f>AN27</f>
        <v>0</v>
      </c>
      <c r="AK31" s="47" t="str">
        <f>AM27</f>
        <v/>
      </c>
      <c r="AL31" s="199"/>
      <c r="AM31" s="200"/>
      <c r="AN31" s="200"/>
      <c r="AO31" s="200"/>
      <c r="AP31" s="200"/>
      <c r="AQ31" s="201"/>
      <c r="AR31" s="186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2" hidden="1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>
        <f>$AR$24</f>
        <v>0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 t="str">
        <f>$AR$28</f>
        <v>⑯</v>
      </c>
      <c r="AM32" s="28"/>
      <c r="AN32" s="28" t="str">
        <f>AV28</f>
        <v/>
      </c>
      <c r="AO32" s="28" t="s">
        <v>13</v>
      </c>
      <c r="AP32" s="41">
        <f>AT28</f>
        <v>0</v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7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6</v>
      </c>
      <c r="BV32" s="1">
        <f>RANK(BY32,BY$4:BY$43)</f>
        <v>6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2" hidden="1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2" hidden="1" customHeigh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2" hidden="1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8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6</v>
      </c>
      <c r="BV36" s="1">
        <f>RANK(BY36,BY$4:BY$43)</f>
        <v>6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2" hidden="1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2" hidden="1" customHeigh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2" hidden="1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9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6</v>
      </c>
      <c r="BV40" s="1">
        <f>RANK(BY40,BY$4:BY$43)</f>
        <v>6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2" hidden="1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2" hidden="1" customHeigh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14.25" thickTop="1">
      <c r="N44" s="80"/>
      <c r="O44" s="80"/>
      <c r="BJ44" s="137"/>
      <c r="BK44" s="137"/>
      <c r="BL44" s="138"/>
      <c r="BM44" s="139"/>
      <c r="BN44" s="139"/>
      <c r="BQ44" s="81"/>
    </row>
    <row r="45" spans="1:77">
      <c r="BQ45" s="81"/>
    </row>
    <row r="46" spans="1:77" ht="19.5" customHeight="1"/>
    <row r="47" spans="1:77" ht="15" customHeight="1"/>
    <row r="48" spans="1:77" ht="14.25" thickBot="1"/>
    <row r="49" spans="1:61" ht="41.25" customHeight="1" thickTop="1">
      <c r="A49" s="82" t="str">
        <f>$A$3</f>
        <v>チーム名</v>
      </c>
      <c r="B49" s="140" t="str">
        <f>$B$3</f>
        <v>ブラボー</v>
      </c>
      <c r="C49" s="140"/>
      <c r="D49" s="140"/>
      <c r="E49" s="140"/>
      <c r="F49" s="140"/>
      <c r="G49" s="140"/>
      <c r="H49" s="132" t="str">
        <f>H3</f>
        <v>ピノキオ</v>
      </c>
      <c r="I49" s="132"/>
      <c r="J49" s="132"/>
      <c r="K49" s="132"/>
      <c r="L49" s="132"/>
      <c r="M49" s="132"/>
      <c r="N49" s="132" t="str">
        <f>$N$3</f>
        <v>にこにこ</v>
      </c>
      <c r="O49" s="132"/>
      <c r="P49" s="132"/>
      <c r="Q49" s="132"/>
      <c r="R49" s="132"/>
      <c r="S49" s="132"/>
      <c r="T49" s="132" t="str">
        <f>$T$3</f>
        <v>稲沢手ワーズ</v>
      </c>
      <c r="U49" s="132"/>
      <c r="V49" s="132"/>
      <c r="W49" s="132"/>
      <c r="X49" s="132"/>
      <c r="Y49" s="132"/>
      <c r="Z49" s="132" t="str">
        <f>$Z$3</f>
        <v>ウェーブ</v>
      </c>
      <c r="AA49" s="132"/>
      <c r="AB49" s="132"/>
      <c r="AC49" s="132"/>
      <c r="AD49" s="132"/>
      <c r="AE49" s="132"/>
      <c r="AF49" s="132">
        <f>$AF$3</f>
        <v>0</v>
      </c>
      <c r="AG49" s="132"/>
      <c r="AH49" s="132"/>
      <c r="AI49" s="132"/>
      <c r="AJ49" s="132"/>
      <c r="AK49" s="132"/>
      <c r="AL49" s="132">
        <f>$AL$3</f>
        <v>0</v>
      </c>
      <c r="AM49" s="132"/>
      <c r="AN49" s="132"/>
      <c r="AO49" s="132"/>
      <c r="AP49" s="132"/>
      <c r="AQ49" s="132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>
      <c r="A50" s="83" t="s">
        <v>11</v>
      </c>
      <c r="B50" s="130">
        <f>$BU$4</f>
        <v>5</v>
      </c>
      <c r="C50" s="130"/>
      <c r="D50" s="130"/>
      <c r="E50" s="130"/>
      <c r="F50" s="130"/>
      <c r="G50" s="130"/>
      <c r="H50" s="130">
        <f>$BU$8</f>
        <v>1</v>
      </c>
      <c r="I50" s="130"/>
      <c r="J50" s="130"/>
      <c r="K50" s="130"/>
      <c r="L50" s="130"/>
      <c r="M50" s="130"/>
      <c r="N50" s="130">
        <f>$BU$12</f>
        <v>2</v>
      </c>
      <c r="O50" s="130"/>
      <c r="P50" s="130"/>
      <c r="Q50" s="130"/>
      <c r="R50" s="130"/>
      <c r="S50" s="130"/>
      <c r="T50" s="130">
        <f>$BU$16</f>
        <v>4</v>
      </c>
      <c r="U50" s="130"/>
      <c r="V50" s="130"/>
      <c r="W50" s="130"/>
      <c r="X50" s="130"/>
      <c r="Y50" s="130"/>
      <c r="Z50" s="130">
        <f>$BU$20</f>
        <v>3</v>
      </c>
      <c r="AA50" s="130"/>
      <c r="AB50" s="130"/>
      <c r="AC50" s="130"/>
      <c r="AD50" s="130"/>
      <c r="AE50" s="130"/>
      <c r="AF50" s="130">
        <f>$BU$24</f>
        <v>6</v>
      </c>
      <c r="AG50" s="130"/>
      <c r="AH50" s="130"/>
      <c r="AI50" s="130"/>
      <c r="AJ50" s="130"/>
      <c r="AK50" s="130"/>
      <c r="AL50" s="130">
        <f>$BU$28</f>
        <v>6</v>
      </c>
      <c r="AM50" s="130"/>
      <c r="AN50" s="130"/>
      <c r="AO50" s="130"/>
      <c r="AP50" s="130"/>
      <c r="AQ50" s="130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0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4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Y111"/>
  <sheetViews>
    <sheetView workbookViewId="0">
      <selection activeCell="BT16" sqref="BT16:BT19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3" customFormat="1" ht="26.25" customHeight="1" thickBot="1">
      <c r="A1" s="118" t="s">
        <v>0</v>
      </c>
      <c r="B1" s="118"/>
      <c r="C1" s="118"/>
      <c r="D1" s="119" t="s">
        <v>30</v>
      </c>
      <c r="E1" s="120"/>
      <c r="F1" s="120"/>
      <c r="G1" s="121"/>
      <c r="H1" s="122"/>
      <c r="I1" s="120"/>
      <c r="J1" s="120"/>
      <c r="K1" s="120"/>
      <c r="L1" s="122" t="s">
        <v>37</v>
      </c>
      <c r="M1" s="120"/>
      <c r="N1" s="120"/>
      <c r="O1" s="120"/>
      <c r="P1" s="120"/>
      <c r="Q1" s="120"/>
      <c r="R1" s="120"/>
      <c r="S1" s="120"/>
      <c r="T1" s="120"/>
      <c r="U1" s="120"/>
      <c r="V1" s="120" t="s">
        <v>44</v>
      </c>
      <c r="W1" s="120"/>
      <c r="X1" s="120"/>
      <c r="Y1" s="120"/>
      <c r="Z1" s="120"/>
      <c r="AA1" s="120"/>
      <c r="AB1" s="120"/>
      <c r="AC1" s="120"/>
      <c r="AD1" s="120"/>
      <c r="AE1" s="120"/>
      <c r="AF1" s="120" t="s">
        <v>2</v>
      </c>
      <c r="AG1" s="120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0"/>
      <c r="BK1" s="120"/>
      <c r="BL1" s="120"/>
      <c r="BM1" s="120"/>
      <c r="BN1" s="121"/>
      <c r="BO1" s="121"/>
      <c r="BP1" s="121"/>
      <c r="BQ1" s="120"/>
      <c r="BR1" s="120"/>
      <c r="BS1" s="120"/>
      <c r="BT1" s="120"/>
      <c r="BU1" s="120"/>
    </row>
    <row r="2" spans="1:77" ht="15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30.75" customHeight="1" thickBot="1">
      <c r="A3" s="4" t="s">
        <v>12</v>
      </c>
      <c r="B3" s="239" t="s">
        <v>67</v>
      </c>
      <c r="C3" s="240"/>
      <c r="D3" s="240"/>
      <c r="E3" s="240"/>
      <c r="F3" s="240"/>
      <c r="G3" s="241"/>
      <c r="H3" s="239" t="s">
        <v>70</v>
      </c>
      <c r="I3" s="240"/>
      <c r="J3" s="240"/>
      <c r="K3" s="240"/>
      <c r="L3" s="240"/>
      <c r="M3" s="241"/>
      <c r="N3" s="239" t="s">
        <v>68</v>
      </c>
      <c r="O3" s="240"/>
      <c r="P3" s="240"/>
      <c r="Q3" s="240"/>
      <c r="R3" s="240"/>
      <c r="S3" s="241"/>
      <c r="T3" s="239" t="s">
        <v>69</v>
      </c>
      <c r="U3" s="240"/>
      <c r="V3" s="240"/>
      <c r="W3" s="240"/>
      <c r="X3" s="240"/>
      <c r="Y3" s="241"/>
      <c r="Z3" s="239" t="s">
        <v>58</v>
      </c>
      <c r="AA3" s="240"/>
      <c r="AB3" s="240"/>
      <c r="AC3" s="240"/>
      <c r="AD3" s="240"/>
      <c r="AE3" s="241"/>
      <c r="AF3" s="239"/>
      <c r="AG3" s="240"/>
      <c r="AH3" s="240"/>
      <c r="AI3" s="240"/>
      <c r="AJ3" s="240"/>
      <c r="AK3" s="241"/>
      <c r="AL3" s="239"/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1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8" customHeight="1">
      <c r="A4" s="5">
        <f>$B$2</f>
        <v>0</v>
      </c>
      <c r="B4" s="193"/>
      <c r="C4" s="194"/>
      <c r="D4" s="194"/>
      <c r="E4" s="194"/>
      <c r="F4" s="194"/>
      <c r="G4" s="195"/>
      <c r="H4" s="267" t="s">
        <v>21</v>
      </c>
      <c r="I4" s="96">
        <f>IF(J5="","",SUM(I5:I7))</f>
        <v>2</v>
      </c>
      <c r="J4" s="97"/>
      <c r="K4" s="98" t="s">
        <v>13</v>
      </c>
      <c r="L4" s="96">
        <f>IF(L5="","",SUM(M5:M7))</f>
        <v>0</v>
      </c>
      <c r="M4" s="97"/>
      <c r="N4" s="209" t="s">
        <v>17</v>
      </c>
      <c r="O4" s="96">
        <f>IF(P5="","",SUM(O5:O7))</f>
        <v>0</v>
      </c>
      <c r="P4" s="109"/>
      <c r="Q4" s="99" t="s">
        <v>13</v>
      </c>
      <c r="R4" s="96">
        <f>IF(R5="","",SUM(S5:S7))</f>
        <v>2</v>
      </c>
      <c r="S4" s="97"/>
      <c r="T4" s="184" t="s">
        <v>15</v>
      </c>
      <c r="U4" s="96">
        <f>IF(V5="","",SUM(U5:U7))</f>
        <v>0</v>
      </c>
      <c r="V4" s="97"/>
      <c r="W4" s="11" t="s">
        <v>13</v>
      </c>
      <c r="X4" s="9">
        <f>IF(X5="","",SUM(Y5:Y7))</f>
        <v>2</v>
      </c>
      <c r="Y4" s="10"/>
      <c r="Z4" s="209" t="s">
        <v>24</v>
      </c>
      <c r="AA4" s="96">
        <f>IF(AB5="","",SUM(AA5:AA7))</f>
        <v>1</v>
      </c>
      <c r="AB4" s="97"/>
      <c r="AC4" s="98" t="s">
        <v>13</v>
      </c>
      <c r="AD4" s="96">
        <f>IF(AD5="","",SUM(AE5:AE7))</f>
        <v>2</v>
      </c>
      <c r="AE4" s="97"/>
      <c r="AF4" s="134"/>
      <c r="AG4" s="45" t="str">
        <f>IF(AH5="","",SUM(AG5:AG7))</f>
        <v/>
      </c>
      <c r="AH4" s="107"/>
      <c r="AI4" s="108" t="s">
        <v>13</v>
      </c>
      <c r="AJ4" s="45" t="str">
        <f>IF(AJ5="","",SUM(AK5:AK7))</f>
        <v/>
      </c>
      <c r="AK4" s="107"/>
      <c r="AL4" s="167"/>
      <c r="AM4" s="91" t="str">
        <f>IF(AN5="","",SUM(AM5:AM7))</f>
        <v/>
      </c>
      <c r="AN4" s="92"/>
      <c r="AO4" s="39" t="s">
        <v>13</v>
      </c>
      <c r="AP4" s="91" t="str">
        <f>IF(AP5="","",SUM(AQ5:AQ7))</f>
        <v/>
      </c>
      <c r="AQ4" s="92"/>
      <c r="AR4" s="184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1</v>
      </c>
      <c r="BK4" s="158" t="s">
        <v>14</v>
      </c>
      <c r="BL4" s="158">
        <f>SUMPRODUCT((L4=2)+(R4=2)+(X4=2)+(AD4=2)+(AJ4=2)+(AP4=2)+(AV4=2)+(BB4=2)+(BH4=2))</f>
        <v>3</v>
      </c>
      <c r="BM4" s="160">
        <f>SUM(BJ4*2)+BL4</f>
        <v>5</v>
      </c>
      <c r="BN4" s="180">
        <f>SUM(I4,O4,U4,AA4,AG4,AM4,AS4,AY4,BE4)</f>
        <v>3</v>
      </c>
      <c r="BO4" s="170" t="s">
        <v>14</v>
      </c>
      <c r="BP4" s="170">
        <f>SUM(F4,L4,R4,X4,AD4,AJ4,AP4,AV4,BB4,BH4)</f>
        <v>6</v>
      </c>
      <c r="BQ4" s="226">
        <f>SUM(BN4/BP4)</f>
        <v>0.5</v>
      </c>
      <c r="BR4" s="170">
        <f>SUM(J5,J6,J7,P5,P6,P7,V5,V6,V7,AB5,AB6,AB7,AH5,AH6,AH7,AN5,AN6,AN7,AT5,AT6,AT7,AZ5,AZ6,AZ7,BF5,BF6,BF7,D5,D6,D7)</f>
        <v>109</v>
      </c>
      <c r="BS4" s="170">
        <f>SUM(F5,F6,F7,L5,L6,L7,R5,R6,R7,X5,X6,X7,AD5,AD6,AD7,AJ5,AJ6,AJ7,AP5,AP6,AP7,AV5,AV6,AV7,BB5,BB6,BB7,BH5,BH6,BH7)</f>
        <v>113</v>
      </c>
      <c r="BT4" s="148">
        <f>SUM(BR4/BS4)</f>
        <v>0.96460176991150437</v>
      </c>
      <c r="BU4" s="151">
        <f>$BV4</f>
        <v>4</v>
      </c>
      <c r="BV4" s="1">
        <f>RANK(BY4,BY$4:BY$43)</f>
        <v>4</v>
      </c>
      <c r="BW4" s="1">
        <f>IF(BN4=0,0,IF(BP4=0,9,BQ4))</f>
        <v>0.5</v>
      </c>
      <c r="BX4" s="1">
        <f>IF(BR4=0,0,BT4)</f>
        <v>0.96460176991150437</v>
      </c>
      <c r="BY4" s="1">
        <f>BJ4+0.01*BW4+0.00001*BX4</f>
        <v>1.0050096460176989</v>
      </c>
    </row>
    <row r="5" spans="1:77" ht="18" customHeight="1">
      <c r="A5" s="189" t="str">
        <f>$B$3</f>
        <v>TEAM　MOＭ</v>
      </c>
      <c r="B5" s="196"/>
      <c r="C5" s="197"/>
      <c r="D5" s="197"/>
      <c r="E5" s="197"/>
      <c r="F5" s="197"/>
      <c r="G5" s="198"/>
      <c r="H5" s="268"/>
      <c r="I5" s="95">
        <f>IF(J5="","",IF(J5&gt;L5,1,0))</f>
        <v>1</v>
      </c>
      <c r="J5" s="103">
        <v>15</v>
      </c>
      <c r="K5" s="95" t="s">
        <v>13</v>
      </c>
      <c r="L5" s="100">
        <v>8</v>
      </c>
      <c r="M5" s="95">
        <f>IF(L5="","",IF(L5&gt;J5,1,0))</f>
        <v>0</v>
      </c>
      <c r="N5" s="210"/>
      <c r="O5" s="95">
        <f>IF(P5="","",IF(P5&gt;R5,1,0))</f>
        <v>0</v>
      </c>
      <c r="P5" s="103">
        <v>14</v>
      </c>
      <c r="Q5" s="95" t="s">
        <v>13</v>
      </c>
      <c r="R5" s="100">
        <v>16</v>
      </c>
      <c r="S5" s="95">
        <f>IF(R5="","",IF(R5&gt;P5,1,0))</f>
        <v>1</v>
      </c>
      <c r="T5" s="185"/>
      <c r="U5" s="14">
        <f>IF(V5="","",IF(V5&gt;X5,1,0))</f>
        <v>0</v>
      </c>
      <c r="V5" s="15">
        <v>10</v>
      </c>
      <c r="W5" s="14" t="s">
        <v>13</v>
      </c>
      <c r="X5" s="16">
        <v>15</v>
      </c>
      <c r="Y5" s="14">
        <f>IF(X5="","",IF(X5&gt;V5,1,0))</f>
        <v>1</v>
      </c>
      <c r="Z5" s="210"/>
      <c r="AA5" s="95">
        <f>IF(AB5="","",IF(AB5&gt;AD5,1,0))</f>
        <v>0</v>
      </c>
      <c r="AB5" s="103">
        <v>10</v>
      </c>
      <c r="AC5" s="95" t="s">
        <v>13</v>
      </c>
      <c r="AD5" s="100">
        <v>15</v>
      </c>
      <c r="AE5" s="95">
        <f>IF(AD5="","",IF(AD5&gt;AB5,1,0))</f>
        <v>1</v>
      </c>
      <c r="AF5" s="135"/>
      <c r="AG5" s="49" t="str">
        <f>IF(AH5="","",IF(AH5&gt;AJ5,1,0))</f>
        <v/>
      </c>
      <c r="AH5" s="108"/>
      <c r="AI5" s="49" t="s">
        <v>13</v>
      </c>
      <c r="AJ5" s="57"/>
      <c r="AK5" s="49" t="str">
        <f>IF(AJ5="","",IF(AJ5&gt;AH5,1,0))</f>
        <v/>
      </c>
      <c r="AL5" s="168"/>
      <c r="AM5" s="32" t="str">
        <f>IF(AN5="","",IF(AN5&gt;AP5,1,0))</f>
        <v/>
      </c>
      <c r="AN5" s="39"/>
      <c r="AO5" s="32" t="s">
        <v>13</v>
      </c>
      <c r="AP5" s="65"/>
      <c r="AQ5" s="32" t="str">
        <f>IF(AP5="","",IF(AP5&gt;AN5,1,0))</f>
        <v/>
      </c>
      <c r="AR5" s="185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8" customHeight="1">
      <c r="A6" s="189"/>
      <c r="B6" s="196"/>
      <c r="C6" s="197"/>
      <c r="D6" s="197"/>
      <c r="E6" s="197"/>
      <c r="F6" s="197"/>
      <c r="G6" s="198"/>
      <c r="H6" s="268"/>
      <c r="I6" s="95">
        <f>IF(J6="","",IF(J6&gt;L6,1,0))</f>
        <v>1</v>
      </c>
      <c r="J6" s="104">
        <v>15</v>
      </c>
      <c r="K6" s="95" t="s">
        <v>13</v>
      </c>
      <c r="L6" s="101">
        <v>8</v>
      </c>
      <c r="M6" s="95">
        <f>IF(L6="","",IF(L6&gt;J6,1,0))</f>
        <v>0</v>
      </c>
      <c r="N6" s="210"/>
      <c r="O6" s="95">
        <f>IF(P6="","",IF(P6&gt;R6,1,0))</f>
        <v>0</v>
      </c>
      <c r="P6" s="104">
        <v>7</v>
      </c>
      <c r="Q6" s="95" t="s">
        <v>13</v>
      </c>
      <c r="R6" s="101">
        <v>15</v>
      </c>
      <c r="S6" s="95">
        <f>IF(R6="","",IF(R6&gt;P6,1,0))</f>
        <v>1</v>
      </c>
      <c r="T6" s="185"/>
      <c r="U6" s="14">
        <f>IF(V6="","",IF(V6&gt;X6,1,0))</f>
        <v>0</v>
      </c>
      <c r="V6" s="17">
        <v>7</v>
      </c>
      <c r="W6" s="14" t="s">
        <v>13</v>
      </c>
      <c r="X6" s="18">
        <v>15</v>
      </c>
      <c r="Y6" s="14">
        <f>IF(X6="","",IF(X6&gt;V6,1,0))</f>
        <v>1</v>
      </c>
      <c r="Z6" s="210"/>
      <c r="AA6" s="95">
        <f>IF(AB6="","",IF(AB6&gt;AD6,1,0))</f>
        <v>1</v>
      </c>
      <c r="AB6" s="104">
        <v>15</v>
      </c>
      <c r="AC6" s="95" t="s">
        <v>13</v>
      </c>
      <c r="AD6" s="101">
        <v>4</v>
      </c>
      <c r="AE6" s="95">
        <f>IF(AD6="","",IF(AD6&gt;AB6,1,0))</f>
        <v>0</v>
      </c>
      <c r="AF6" s="135"/>
      <c r="AG6" s="49" t="str">
        <f>IF(AH6="","",IF(AH6&gt;AJ6,1,0))</f>
        <v/>
      </c>
      <c r="AH6" s="49"/>
      <c r="AI6" s="49" t="s">
        <v>13</v>
      </c>
      <c r="AJ6" s="60"/>
      <c r="AK6" s="49" t="str">
        <f>IF(AJ6="","",IF(AJ6&gt;AH6,1,0))</f>
        <v/>
      </c>
      <c r="AL6" s="168"/>
      <c r="AM6" s="32" t="str">
        <f>IF(AN6="","",IF(AN6&gt;AP6,1,0))</f>
        <v/>
      </c>
      <c r="AN6" s="32"/>
      <c r="AO6" s="32" t="s">
        <v>13</v>
      </c>
      <c r="AP6" s="33"/>
      <c r="AQ6" s="32" t="str">
        <f>IF(AP6="","",IF(AP6&gt;AN6,1,0))</f>
        <v/>
      </c>
      <c r="AR6" s="185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8" customHeight="1" thickBot="1">
      <c r="A7" s="190"/>
      <c r="B7" s="199"/>
      <c r="C7" s="200"/>
      <c r="D7" s="200"/>
      <c r="E7" s="200"/>
      <c r="F7" s="200"/>
      <c r="G7" s="201"/>
      <c r="H7" s="269"/>
      <c r="I7" s="95" t="str">
        <f>IF(J7="","",IF(J7&gt;L7,1,0))</f>
        <v/>
      </c>
      <c r="J7" s="105"/>
      <c r="K7" s="106" t="s">
        <v>13</v>
      </c>
      <c r="L7" s="102"/>
      <c r="M7" s="95" t="str">
        <f>IF(L7="","",IF(L7&gt;J7,1,0))</f>
        <v/>
      </c>
      <c r="N7" s="211"/>
      <c r="O7" s="95" t="str">
        <f>IF(P7="","",IF(P7&gt;R7,1,0))</f>
        <v/>
      </c>
      <c r="P7" s="105"/>
      <c r="Q7" s="106" t="s">
        <v>13</v>
      </c>
      <c r="R7" s="102"/>
      <c r="S7" s="95" t="str">
        <f>IF(R7="","",IF(R7&gt;P7,1,0))</f>
        <v/>
      </c>
      <c r="T7" s="186"/>
      <c r="U7" s="14" t="str">
        <f>IF(V7="","",IF(V7&gt;X7,1,0))</f>
        <v/>
      </c>
      <c r="V7" s="23"/>
      <c r="W7" s="24" t="s">
        <v>13</v>
      </c>
      <c r="X7" s="25"/>
      <c r="Y7" s="14" t="str">
        <f>IF(X7="","",IF(X7&gt;V7,1,0))</f>
        <v/>
      </c>
      <c r="Z7" s="211"/>
      <c r="AA7" s="95">
        <f>IF(AB7="","",IF(AB7&gt;AD7,1,0))</f>
        <v>0</v>
      </c>
      <c r="AB7" s="105">
        <v>16</v>
      </c>
      <c r="AC7" s="106" t="s">
        <v>13</v>
      </c>
      <c r="AD7" s="102">
        <v>17</v>
      </c>
      <c r="AE7" s="95">
        <f>IF(AD7="","",IF(AD7&gt;AB7,1,0))</f>
        <v>1</v>
      </c>
      <c r="AF7" s="136"/>
      <c r="AG7" s="49" t="str">
        <f>IF(AH7="","",IF(AH7&gt;AJ7,1,0))</f>
        <v/>
      </c>
      <c r="AH7" s="50"/>
      <c r="AI7" s="50" t="s">
        <v>13</v>
      </c>
      <c r="AJ7" s="61"/>
      <c r="AK7" s="49" t="str">
        <f>IF(AJ7="","",IF(AJ7&gt;AH7,1,0))</f>
        <v/>
      </c>
      <c r="AL7" s="183"/>
      <c r="AM7" s="32" t="str">
        <f>IF(AN7="","",IF(AN7&gt;AP7,1,0))</f>
        <v/>
      </c>
      <c r="AN7" s="36"/>
      <c r="AO7" s="36" t="s">
        <v>13</v>
      </c>
      <c r="AP7" s="44"/>
      <c r="AQ7" s="32" t="str">
        <f>IF(AP7="","",IF(AP7&gt;AN7,1,0))</f>
        <v/>
      </c>
      <c r="AR7" s="186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8" customHeight="1">
      <c r="A8" s="26">
        <f>B2</f>
        <v>0</v>
      </c>
      <c r="B8" s="202" t="str">
        <f>H4</f>
        <v>⑩</v>
      </c>
      <c r="C8" s="27"/>
      <c r="D8" s="28">
        <f>L4</f>
        <v>0</v>
      </c>
      <c r="E8" s="28" t="s">
        <v>13</v>
      </c>
      <c r="F8" s="28">
        <f>I4</f>
        <v>2</v>
      </c>
      <c r="G8" s="29"/>
      <c r="H8" s="193"/>
      <c r="I8" s="194"/>
      <c r="J8" s="194"/>
      <c r="K8" s="194"/>
      <c r="L8" s="194"/>
      <c r="M8" s="195"/>
      <c r="N8" s="209" t="s">
        <v>18</v>
      </c>
      <c r="O8" s="96">
        <f>IF(P9="","",SUM(O9:O11))</f>
        <v>1</v>
      </c>
      <c r="P8" s="10"/>
      <c r="Q8" s="11" t="s">
        <v>13</v>
      </c>
      <c r="R8" s="9">
        <f>IF(R9="","",SUM(S9:S11))</f>
        <v>2</v>
      </c>
      <c r="S8" s="10"/>
      <c r="T8" s="209" t="s">
        <v>23</v>
      </c>
      <c r="U8" s="96">
        <f>IF(V9="","",SUM(U9:U11))</f>
        <v>2</v>
      </c>
      <c r="V8" s="97"/>
      <c r="W8" s="99" t="s">
        <v>13</v>
      </c>
      <c r="X8" s="96">
        <f>IF(X9="","",SUM(Y9:Y11))</f>
        <v>1</v>
      </c>
      <c r="Y8" s="97"/>
      <c r="Z8" s="209" t="s">
        <v>26</v>
      </c>
      <c r="AA8" s="96">
        <f>IF(AB9="","",SUM(AA9:AA11))</f>
        <v>0</v>
      </c>
      <c r="AB8" s="97"/>
      <c r="AC8" s="99" t="s">
        <v>13</v>
      </c>
      <c r="AD8" s="96">
        <f>IF(AD9="","",SUM(AE9:AE11))</f>
        <v>2</v>
      </c>
      <c r="AE8" s="97"/>
      <c r="AF8" s="209" t="s">
        <v>19</v>
      </c>
      <c r="AG8" s="96" t="str">
        <f>IF(AH9="","",SUM(AG9:AG11))</f>
        <v/>
      </c>
      <c r="AH8" s="97"/>
      <c r="AI8" s="99" t="s">
        <v>13</v>
      </c>
      <c r="AJ8" s="96" t="str">
        <f>IF(AJ9="","",SUM(AK9:AK11))</f>
        <v/>
      </c>
      <c r="AK8" s="97"/>
      <c r="AL8" s="184" t="s">
        <v>34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7"/>
      <c r="AS8" s="91" t="str">
        <f>IF(AT9="","",SUM(AS9:AS11))</f>
        <v/>
      </c>
      <c r="AT8" s="92"/>
      <c r="AU8" s="39" t="s">
        <v>13</v>
      </c>
      <c r="AV8" s="91" t="str">
        <f>IF(AV9="","",SUM(AW9:AW11))</f>
        <v/>
      </c>
      <c r="AW8" s="92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1</v>
      </c>
      <c r="BK8" s="187" t="s">
        <v>13</v>
      </c>
      <c r="BL8" s="158">
        <f>SUMPRODUCT((F8=2)+(R8=2)+(X8=2)+(AD8=2)+(AJ8=2)+(AP8=2)+(AV8=2)+(BB8=2)+(BH8=2))</f>
        <v>3</v>
      </c>
      <c r="BM8" s="220">
        <f t="shared" ref="BM8" si="0">SUM(BJ8*2)+BL8</f>
        <v>5</v>
      </c>
      <c r="BN8" s="180">
        <f>SUM(D8,,O8,U8,AA8,AG8,AM8,AS8,AY8,BE8)</f>
        <v>3</v>
      </c>
      <c r="BO8" s="170" t="s">
        <v>14</v>
      </c>
      <c r="BP8" s="170">
        <f>SUM(F8,R8,X8,AD8,AJ8,AP8,AV8,BB8,BH8)</f>
        <v>7</v>
      </c>
      <c r="BQ8" s="141">
        <f>SUM(BN8/BP8)</f>
        <v>0.42857142857142855</v>
      </c>
      <c r="BR8" s="170">
        <f>SUM(J9,J10,J11,P9,P10,P11,V9,V10,V11,AB9,AB10,AB11,AH9,AH10,AH11,AN9,AN10,AN11,AT9,AT10,AT11,AZ9,AZ10,AZ11,BF9,BF10,BF11,D9,D10,D11)</f>
        <v>112</v>
      </c>
      <c r="BS8" s="170">
        <f>SUM(F9,F10,F11,L9,L10,L11,R9,R10,R11,X9,X10,X11,AD9,AD10,AD11,AJ9,AJ10,AJ11,AP9,AP10,AP11,AV9,AV10,AV11,BB9,BB10,BB11,BH9,BH10,BH11)</f>
        <v>140</v>
      </c>
      <c r="BT8" s="147">
        <f>SUM(BR8/BS8)</f>
        <v>0.8</v>
      </c>
      <c r="BU8" s="151">
        <f>$BV8</f>
        <v>5</v>
      </c>
      <c r="BV8" s="1">
        <f>RANK(BY8,BY$4:BY$43)</f>
        <v>5</v>
      </c>
      <c r="BW8" s="86">
        <f>IF(BN8=0,0,IF(BP8=0,9,BQ8))</f>
        <v>0.42857142857142855</v>
      </c>
      <c r="BX8" s="87">
        <f>IF(BR8=0,0,BT8)</f>
        <v>0.8</v>
      </c>
      <c r="BY8" s="1">
        <f>BJ8+0.01*BW8+0.00001*BX8</f>
        <v>1.0042937142857142</v>
      </c>
    </row>
    <row r="9" spans="1:77" ht="18" customHeight="1">
      <c r="A9" s="189" t="str">
        <f>H3</f>
        <v>ｓｅｓａｍｅ</v>
      </c>
      <c r="B9" s="175"/>
      <c r="C9" s="31">
        <f>M5</f>
        <v>0</v>
      </c>
      <c r="D9" s="110">
        <f>SUM(L5)</f>
        <v>8</v>
      </c>
      <c r="E9" s="110" t="s">
        <v>13</v>
      </c>
      <c r="F9" s="110">
        <f>SUM(J5)</f>
        <v>15</v>
      </c>
      <c r="G9" s="13">
        <f>$I$5</f>
        <v>1</v>
      </c>
      <c r="H9" s="196"/>
      <c r="I9" s="197"/>
      <c r="J9" s="197"/>
      <c r="K9" s="197"/>
      <c r="L9" s="197"/>
      <c r="M9" s="198"/>
      <c r="N9" s="210"/>
      <c r="O9" s="14">
        <f>IF(P9="","",IF(P9&gt;R9,1,0))</f>
        <v>1</v>
      </c>
      <c r="P9" s="15">
        <v>15</v>
      </c>
      <c r="Q9" s="14" t="s">
        <v>13</v>
      </c>
      <c r="R9" s="16">
        <v>13</v>
      </c>
      <c r="S9" s="14">
        <f>IF(R9="","",IF(R9&gt;P9,1,0))</f>
        <v>0</v>
      </c>
      <c r="T9" s="210"/>
      <c r="U9" s="95">
        <f>IF(V9="","",IF(V9&gt;X9,1,0))</f>
        <v>1</v>
      </c>
      <c r="V9" s="103">
        <v>15</v>
      </c>
      <c r="W9" s="99" t="s">
        <v>13</v>
      </c>
      <c r="X9" s="100">
        <v>8</v>
      </c>
      <c r="Y9" s="95">
        <f>IF(X9="","",IF(X9&gt;V9,1,0))</f>
        <v>0</v>
      </c>
      <c r="Z9" s="210"/>
      <c r="AA9" s="95">
        <f>IF(AB9="","",IF(AB9&gt;AD9,1,0))</f>
        <v>0</v>
      </c>
      <c r="AB9" s="103">
        <v>8</v>
      </c>
      <c r="AC9" s="95" t="s">
        <v>13</v>
      </c>
      <c r="AD9" s="100">
        <v>15</v>
      </c>
      <c r="AE9" s="95">
        <f>IF(AD9="","",IF(AD9&gt;AB9,1,0))</f>
        <v>1</v>
      </c>
      <c r="AF9" s="210"/>
      <c r="AG9" s="95" t="str">
        <f>IF(AH9="","",IF(AH9&gt;AJ9,1,0))</f>
        <v/>
      </c>
      <c r="AH9" s="103"/>
      <c r="AI9" s="95" t="s">
        <v>13</v>
      </c>
      <c r="AJ9" s="100"/>
      <c r="AK9" s="95" t="str">
        <f>IF(AJ9="","",IF(AJ9&gt;AH9,1,0))</f>
        <v/>
      </c>
      <c r="AL9" s="185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8"/>
      <c r="AS9" s="32" t="str">
        <f>IF(AT9="","",IF(AT9&gt;AV9,1,0))</f>
        <v/>
      </c>
      <c r="AT9" s="39"/>
      <c r="AU9" s="32" t="s">
        <v>13</v>
      </c>
      <c r="AV9" s="65"/>
      <c r="AW9" s="32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8" customHeight="1">
      <c r="A10" s="189"/>
      <c r="B10" s="175"/>
      <c r="C10" s="31">
        <f>M6</f>
        <v>0</v>
      </c>
      <c r="D10" s="110">
        <f>SUM(L6)</f>
        <v>8</v>
      </c>
      <c r="E10" s="110" t="s">
        <v>13</v>
      </c>
      <c r="F10" s="110">
        <f>SUM(J6)</f>
        <v>15</v>
      </c>
      <c r="G10" s="13">
        <f>I6</f>
        <v>1</v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0</v>
      </c>
      <c r="P10" s="17">
        <v>11</v>
      </c>
      <c r="Q10" s="14" t="s">
        <v>13</v>
      </c>
      <c r="R10" s="18">
        <v>15</v>
      </c>
      <c r="S10" s="14">
        <f>IF(R10="","",IF(R10&gt;P10,1,0))</f>
        <v>1</v>
      </c>
      <c r="T10" s="210"/>
      <c r="U10" s="95">
        <f>IF(V10="","",IF(V10&gt;X10,1,0))</f>
        <v>0</v>
      </c>
      <c r="V10" s="104">
        <v>16</v>
      </c>
      <c r="W10" s="99" t="s">
        <v>13</v>
      </c>
      <c r="X10" s="101">
        <v>17</v>
      </c>
      <c r="Y10" s="95">
        <f>IF(X10="","",IF(X10&gt;V10,1,0))</f>
        <v>1</v>
      </c>
      <c r="Z10" s="210"/>
      <c r="AA10" s="95">
        <f>IF(AB10="","",IF(AB10&gt;AD10,1,0))</f>
        <v>0</v>
      </c>
      <c r="AB10" s="104">
        <v>7</v>
      </c>
      <c r="AC10" s="95" t="s">
        <v>13</v>
      </c>
      <c r="AD10" s="101">
        <v>15</v>
      </c>
      <c r="AE10" s="95">
        <f>IF(AD10="","",IF(AD10&gt;AB10,1,0))</f>
        <v>1</v>
      </c>
      <c r="AF10" s="210"/>
      <c r="AG10" s="95" t="str">
        <f>IF(AH10="","",IF(AH10&gt;AJ10,1,0))</f>
        <v/>
      </c>
      <c r="AH10" s="104"/>
      <c r="AI10" s="95" t="s">
        <v>13</v>
      </c>
      <c r="AJ10" s="101"/>
      <c r="AK10" s="95" t="str">
        <f>IF(AJ10="","",IF(AJ10&gt;AH10,1,0))</f>
        <v/>
      </c>
      <c r="AL10" s="185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8"/>
      <c r="AS10" s="32" t="str">
        <f>IF(AT10="","",IF(AT10&gt;AV10,1,0))</f>
        <v/>
      </c>
      <c r="AT10" s="32"/>
      <c r="AU10" s="32" t="s">
        <v>13</v>
      </c>
      <c r="AV10" s="33"/>
      <c r="AW10" s="32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8" customHeight="1" thickBot="1">
      <c r="A11" s="190"/>
      <c r="B11" s="203"/>
      <c r="C11" s="35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9"/>
      <c r="I11" s="200"/>
      <c r="J11" s="200"/>
      <c r="K11" s="200"/>
      <c r="L11" s="200"/>
      <c r="M11" s="201"/>
      <c r="N11" s="211"/>
      <c r="O11" s="14">
        <f>IF(P11="","",IF(P11&gt;R11,1,0))</f>
        <v>0</v>
      </c>
      <c r="P11" s="23">
        <v>9</v>
      </c>
      <c r="Q11" s="24" t="s">
        <v>13</v>
      </c>
      <c r="R11" s="25">
        <v>15</v>
      </c>
      <c r="S11" s="14">
        <f>IF(R11="","",IF(R11&gt;P11,1,0))</f>
        <v>1</v>
      </c>
      <c r="T11" s="211"/>
      <c r="U11" s="95">
        <f>IF(V11="","",IF(V11&gt;X11,1,0))</f>
        <v>1</v>
      </c>
      <c r="V11" s="105">
        <v>15</v>
      </c>
      <c r="W11" s="106" t="s">
        <v>13</v>
      </c>
      <c r="X11" s="102">
        <v>12</v>
      </c>
      <c r="Y11" s="95">
        <f>IF(X11="","",IF(X11&gt;V11,1,0))</f>
        <v>0</v>
      </c>
      <c r="Z11" s="211"/>
      <c r="AA11" s="95" t="str">
        <f>IF(AB11="","",IF(AB11&gt;AD11,1,0))</f>
        <v/>
      </c>
      <c r="AB11" s="105"/>
      <c r="AC11" s="106" t="s">
        <v>13</v>
      </c>
      <c r="AD11" s="102"/>
      <c r="AE11" s="95" t="str">
        <f>IF(AD11="","",IF(AD11&gt;AB11,1,0))</f>
        <v/>
      </c>
      <c r="AF11" s="211"/>
      <c r="AG11" s="95" t="str">
        <f>IF(AH11="","",IF(AH11&gt;AJ11,1,0))</f>
        <v/>
      </c>
      <c r="AH11" s="105"/>
      <c r="AI11" s="106" t="s">
        <v>13</v>
      </c>
      <c r="AJ11" s="102"/>
      <c r="AK11" s="95" t="str">
        <f>IF(AJ11="","",IF(AJ11&gt;AH11,1,0))</f>
        <v/>
      </c>
      <c r="AL11" s="186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3"/>
      <c r="AS11" s="32" t="str">
        <f>IF(AT11="","",IF(AT11&gt;AV11,1,0))</f>
        <v/>
      </c>
      <c r="AT11" s="36"/>
      <c r="AU11" s="36" t="s">
        <v>13</v>
      </c>
      <c r="AV11" s="44"/>
      <c r="AW11" s="32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8" customHeight="1">
      <c r="A12" s="26">
        <f>H2</f>
        <v>0</v>
      </c>
      <c r="B12" s="213" t="str">
        <f>N4</f>
        <v>⑧</v>
      </c>
      <c r="C12" s="38"/>
      <c r="D12" s="39">
        <f>$R$4</f>
        <v>2</v>
      </c>
      <c r="E12" s="39" t="s">
        <v>13</v>
      </c>
      <c r="F12" s="39">
        <f>O4</f>
        <v>0</v>
      </c>
      <c r="G12" s="40"/>
      <c r="H12" s="214" t="str">
        <f>N8</f>
        <v>④</v>
      </c>
      <c r="I12" s="28"/>
      <c r="J12" s="28">
        <f>R8</f>
        <v>2</v>
      </c>
      <c r="K12" s="41" t="s">
        <v>13</v>
      </c>
      <c r="L12" s="39">
        <f>O8</f>
        <v>1</v>
      </c>
      <c r="M12" s="29"/>
      <c r="N12" s="193"/>
      <c r="O12" s="194"/>
      <c r="P12" s="194"/>
      <c r="Q12" s="194"/>
      <c r="R12" s="194"/>
      <c r="S12" s="195"/>
      <c r="T12" s="209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1</v>
      </c>
      <c r="Y12" s="10"/>
      <c r="Z12" s="209" t="s">
        <v>19</v>
      </c>
      <c r="AA12" s="96">
        <f>IF(AB13="","",SUM(AA13:AA15))</f>
        <v>0</v>
      </c>
      <c r="AB12" s="97"/>
      <c r="AC12" s="99" t="s">
        <v>13</v>
      </c>
      <c r="AD12" s="96">
        <f>IF(AD13="","",SUM(AE13:AE15))</f>
        <v>2</v>
      </c>
      <c r="AE12" s="97"/>
      <c r="AF12" s="16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209" t="s">
        <v>22</v>
      </c>
      <c r="AM12" s="96" t="str">
        <f>IF(AN13="","",SUM(AM13:AM15))</f>
        <v/>
      </c>
      <c r="AN12" s="97"/>
      <c r="AO12" s="99" t="s">
        <v>13</v>
      </c>
      <c r="AP12" s="96" t="str">
        <f>IF(AP13="","",SUM(AQ13:AQ15))</f>
        <v/>
      </c>
      <c r="AQ12" s="97"/>
      <c r="AR12" s="184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3</v>
      </c>
      <c r="BK12" s="187" t="s">
        <v>14</v>
      </c>
      <c r="BL12" s="158">
        <f>SUMPRODUCT((L12=2)+(F12=2)+(X12=2)+(AD12=2)+(AJ12=2)+(AP12=2)+(AV12=2)+(BB12=2)+(BH12=2))</f>
        <v>1</v>
      </c>
      <c r="BM12" s="160">
        <f t="shared" ref="BM12" si="1">SUM(BJ12*2)+BL12</f>
        <v>7</v>
      </c>
      <c r="BN12" s="180">
        <f>SUM(D12,J12,O12,U12,AA12,AG12,AM12,AS12,AY12,BE12)</f>
        <v>6</v>
      </c>
      <c r="BO12" s="170" t="s">
        <v>14</v>
      </c>
      <c r="BP12" s="170">
        <f>SUM(F12,L12,X12,AD12,AJ12,AP12,AV12,BB12,BH12)</f>
        <v>4</v>
      </c>
      <c r="BQ12" s="141">
        <f>SUM(BN12/BP12)</f>
        <v>1.5</v>
      </c>
      <c r="BR12" s="170">
        <f>SUM(J13,J14,J15,P13,P14,P15,V13,V14,V15,AB13,AB14,AB15,AH13,AH14,AH15,AN13,AN14,AN15,AT13,AT14,AT15,AZ13,AZ14,AZ15,BF13,BF14,BF15,D13,D14,D15)</f>
        <v>133</v>
      </c>
      <c r="BS12" s="170">
        <f>SUM(F13,F14,F15,L13,L14,L15,R13,R14,R15,X13,X14,X15,AD13,AD14,AD15,AJ13,AJ14,AJ15,AP13,AP14,AP15,AV13,AV14,AV15,BB13,BB14,BB15,BH13,BH14,BH15)</f>
        <v>124</v>
      </c>
      <c r="BT12" s="147">
        <f>SUM(BR12/BS12)</f>
        <v>1.0725806451612903</v>
      </c>
      <c r="BU12" s="151">
        <f>$BV12</f>
        <v>2</v>
      </c>
      <c r="BV12" s="1">
        <f>RANK(BY12,BY$4:BY$43)</f>
        <v>2</v>
      </c>
      <c r="BW12" s="19">
        <f>IF(BN12=0,0,IF(BP12=0,9,BQ12))</f>
        <v>1.5</v>
      </c>
      <c r="BX12" s="1">
        <f>IF(BR12=0,0,BT12)</f>
        <v>1.0725806451612903</v>
      </c>
      <c r="BY12" s="1">
        <f>BJ12+0.01*BW12+0.00001*BX12</f>
        <v>3.0150107258064516</v>
      </c>
    </row>
    <row r="13" spans="1:77" ht="18" customHeight="1">
      <c r="A13" s="189" t="str">
        <f>N3</f>
        <v>フラッパーズ</v>
      </c>
      <c r="B13" s="175"/>
      <c r="C13" s="31">
        <f>S5</f>
        <v>1</v>
      </c>
      <c r="D13" s="110">
        <f>R5</f>
        <v>16</v>
      </c>
      <c r="E13" s="110">
        <f>R3</f>
        <v>0</v>
      </c>
      <c r="F13" s="110">
        <f>SUM(P5)</f>
        <v>14</v>
      </c>
      <c r="G13" s="13">
        <f>O5</f>
        <v>0</v>
      </c>
      <c r="H13" s="215"/>
      <c r="I13" s="32">
        <f>S9</f>
        <v>0</v>
      </c>
      <c r="J13" s="32">
        <f>R9</f>
        <v>13</v>
      </c>
      <c r="K13" s="32" t="s">
        <v>13</v>
      </c>
      <c r="L13" s="33">
        <f>P9</f>
        <v>15</v>
      </c>
      <c r="M13" s="34">
        <f>O9</f>
        <v>1</v>
      </c>
      <c r="N13" s="196"/>
      <c r="O13" s="197"/>
      <c r="P13" s="197"/>
      <c r="Q13" s="197"/>
      <c r="R13" s="197"/>
      <c r="S13" s="198"/>
      <c r="T13" s="210"/>
      <c r="U13" s="14">
        <f>IF(V13="","",IF(V13&gt;X13,1,0))</f>
        <v>0</v>
      </c>
      <c r="V13" s="15">
        <v>12</v>
      </c>
      <c r="W13" s="14" t="s">
        <v>13</v>
      </c>
      <c r="X13" s="16">
        <v>15</v>
      </c>
      <c r="Y13" s="14">
        <f>IF(X13="","",IF(X13&gt;V13,1,0))</f>
        <v>1</v>
      </c>
      <c r="Z13" s="210"/>
      <c r="AA13" s="95">
        <f>IF(AB13="","",IF(AB13&gt;AD13,1,0))</f>
        <v>0</v>
      </c>
      <c r="AB13" s="103">
        <v>6</v>
      </c>
      <c r="AC13" s="95" t="s">
        <v>13</v>
      </c>
      <c r="AD13" s="100">
        <v>15</v>
      </c>
      <c r="AE13" s="95">
        <f>IF(AD13="","",IF(AD13&gt;AB13,1,0))</f>
        <v>1</v>
      </c>
      <c r="AF13" s="168"/>
      <c r="AG13" s="32"/>
      <c r="AH13" s="39"/>
      <c r="AI13" s="32" t="s">
        <v>13</v>
      </c>
      <c r="AJ13" s="65"/>
      <c r="AK13" s="32" t="str">
        <f>IF(AJ13="","",IF(AJ13&gt;AH13,1,0))</f>
        <v/>
      </c>
      <c r="AL13" s="210"/>
      <c r="AM13" s="95" t="str">
        <f>IF(AN13="","",IF(AN13&gt;AP13,1,0))</f>
        <v/>
      </c>
      <c r="AN13" s="103"/>
      <c r="AO13" s="95" t="s">
        <v>13</v>
      </c>
      <c r="AP13" s="100"/>
      <c r="AQ13" s="95" t="str">
        <f>IF(AP13="","",IF(AP13&gt;AN13,1,0))</f>
        <v/>
      </c>
      <c r="AR13" s="185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8" customHeight="1">
      <c r="A14" s="189"/>
      <c r="B14" s="175"/>
      <c r="C14" s="31">
        <f>S6</f>
        <v>1</v>
      </c>
      <c r="D14" s="110">
        <f>R6</f>
        <v>15</v>
      </c>
      <c r="E14" s="110" t="s">
        <v>13</v>
      </c>
      <c r="F14" s="110">
        <f>SUM(P6)</f>
        <v>7</v>
      </c>
      <c r="G14" s="13">
        <f>O6</f>
        <v>0</v>
      </c>
      <c r="H14" s="215"/>
      <c r="I14" s="32">
        <f>S10</f>
        <v>1</v>
      </c>
      <c r="J14" s="32">
        <f>R10</f>
        <v>15</v>
      </c>
      <c r="K14" s="32" t="s">
        <v>13</v>
      </c>
      <c r="L14" s="33">
        <f>P10</f>
        <v>11</v>
      </c>
      <c r="M14" s="40">
        <f>O10</f>
        <v>0</v>
      </c>
      <c r="N14" s="196"/>
      <c r="O14" s="197"/>
      <c r="P14" s="197"/>
      <c r="Q14" s="197"/>
      <c r="R14" s="197"/>
      <c r="S14" s="198"/>
      <c r="T14" s="210"/>
      <c r="U14" s="14">
        <f>IF(V14="","",IF(V14&gt;X14,1,0))</f>
        <v>1</v>
      </c>
      <c r="V14" s="17">
        <v>15</v>
      </c>
      <c r="W14" s="14" t="s">
        <v>13</v>
      </c>
      <c r="X14" s="18">
        <v>12</v>
      </c>
      <c r="Y14" s="14">
        <f>IF(X14="","",IF(X14&gt;V14,1,0))</f>
        <v>0</v>
      </c>
      <c r="Z14" s="210"/>
      <c r="AA14" s="95">
        <f>IF(AB14="","",IF(AB14&gt;AD14,1,0))</f>
        <v>0</v>
      </c>
      <c r="AB14" s="104">
        <v>11</v>
      </c>
      <c r="AC14" s="95" t="s">
        <v>13</v>
      </c>
      <c r="AD14" s="101">
        <v>15</v>
      </c>
      <c r="AE14" s="95">
        <f>IF(AD14="","",IF(AD14&gt;AB14,1,0))</f>
        <v>1</v>
      </c>
      <c r="AF14" s="168"/>
      <c r="AG14" s="32"/>
      <c r="AH14" s="32"/>
      <c r="AI14" s="32" t="s">
        <v>13</v>
      </c>
      <c r="AJ14" s="33"/>
      <c r="AK14" s="32" t="str">
        <f>IF(AJ14="","",IF(AJ14&gt;AH14,1,0))</f>
        <v/>
      </c>
      <c r="AL14" s="210"/>
      <c r="AM14" s="95" t="str">
        <f>IF(AN14="","",IF(AN14&gt;AP14,1,0))</f>
        <v/>
      </c>
      <c r="AN14" s="104"/>
      <c r="AO14" s="95" t="s">
        <v>13</v>
      </c>
      <c r="AP14" s="101"/>
      <c r="AQ14" s="95" t="str">
        <f>IF(AP14="","",IF(AP14&gt;AN14,1,0))</f>
        <v/>
      </c>
      <c r="AR14" s="185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8" customHeight="1" thickBot="1">
      <c r="A15" s="190"/>
      <c r="B15" s="212"/>
      <c r="C15" s="42" t="str">
        <f>S7</f>
        <v/>
      </c>
      <c r="D15" s="111">
        <f>R7</f>
        <v>0</v>
      </c>
      <c r="E15" s="111" t="s">
        <v>13</v>
      </c>
      <c r="F15" s="111">
        <f>SUM(P7)</f>
        <v>0</v>
      </c>
      <c r="G15" s="43" t="str">
        <f>O7</f>
        <v/>
      </c>
      <c r="H15" s="216"/>
      <c r="I15" s="36">
        <f>S11</f>
        <v>1</v>
      </c>
      <c r="J15" s="36">
        <f>R11</f>
        <v>15</v>
      </c>
      <c r="K15" s="36" t="s">
        <v>13</v>
      </c>
      <c r="L15" s="44">
        <f>P11</f>
        <v>9</v>
      </c>
      <c r="M15" s="37">
        <f>O11</f>
        <v>0</v>
      </c>
      <c r="N15" s="199"/>
      <c r="O15" s="200"/>
      <c r="P15" s="200"/>
      <c r="Q15" s="200"/>
      <c r="R15" s="200"/>
      <c r="S15" s="201"/>
      <c r="T15" s="211"/>
      <c r="U15" s="14">
        <f>IF(V15="","",IF(V15&gt;X15,1,0))</f>
        <v>1</v>
      </c>
      <c r="V15" s="23">
        <v>15</v>
      </c>
      <c r="W15" s="14" t="s">
        <v>13</v>
      </c>
      <c r="X15" s="25">
        <v>11</v>
      </c>
      <c r="Y15" s="14">
        <f>IF(X15="","",IF(X15&gt;V15,1,0))</f>
        <v>0</v>
      </c>
      <c r="Z15" s="211"/>
      <c r="AA15" s="95" t="str">
        <f>IF(AB15="","",IF(AB15&gt;AD15,1,0))</f>
        <v/>
      </c>
      <c r="AB15" s="105"/>
      <c r="AC15" s="106" t="s">
        <v>13</v>
      </c>
      <c r="AD15" s="102"/>
      <c r="AE15" s="95" t="str">
        <f>IF(AD15="","",IF(AD15&gt;AB15,1,0))</f>
        <v/>
      </c>
      <c r="AF15" s="183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211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6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8" customHeight="1">
      <c r="A16" s="26">
        <f>N2</f>
        <v>0</v>
      </c>
      <c r="B16" s="202" t="str">
        <f>T4</f>
        <v>⑤</v>
      </c>
      <c r="C16" s="27"/>
      <c r="D16" s="28">
        <f>X4</f>
        <v>2</v>
      </c>
      <c r="E16" s="28" t="s">
        <v>13</v>
      </c>
      <c r="F16" s="28">
        <f>U4</f>
        <v>0</v>
      </c>
      <c r="G16" s="29"/>
      <c r="H16" s="177" t="str">
        <f>$T$8</f>
        <v>⑦</v>
      </c>
      <c r="I16" s="28"/>
      <c r="J16" s="28">
        <f>X8</f>
        <v>1</v>
      </c>
      <c r="K16" s="28" t="s">
        <v>13</v>
      </c>
      <c r="L16" s="45">
        <f>SUM(U8)</f>
        <v>2</v>
      </c>
      <c r="M16" s="29"/>
      <c r="N16" s="134" t="str">
        <f>T12</f>
        <v>②</v>
      </c>
      <c r="O16" s="28"/>
      <c r="P16" s="28">
        <f>X12</f>
        <v>1</v>
      </c>
      <c r="Q16" s="28" t="s">
        <v>13</v>
      </c>
      <c r="R16" s="41">
        <f>U12</f>
        <v>2</v>
      </c>
      <c r="S16" s="29"/>
      <c r="T16" s="193"/>
      <c r="U16" s="194"/>
      <c r="V16" s="194"/>
      <c r="W16" s="194"/>
      <c r="X16" s="194"/>
      <c r="Y16" s="195"/>
      <c r="Z16" s="209" t="s">
        <v>32</v>
      </c>
      <c r="AA16" s="96">
        <f>IF(AB17="","",SUM(AA17:AA19))</f>
        <v>0</v>
      </c>
      <c r="AB16" s="97"/>
      <c r="AC16" s="99" t="s">
        <v>13</v>
      </c>
      <c r="AD16" s="96">
        <f>IF(AD17="","",SUM(AE17:AE19))</f>
        <v>2</v>
      </c>
      <c r="AE16" s="97"/>
      <c r="AF16" s="209" t="s">
        <v>20</v>
      </c>
      <c r="AG16" s="96" t="str">
        <f>IF(AH17="","",SUM(AG17:AG19))</f>
        <v/>
      </c>
      <c r="AH16" s="97"/>
      <c r="AI16" s="99" t="s">
        <v>13</v>
      </c>
      <c r="AJ16" s="96" t="str">
        <f>IF(AJ17="","",SUM(AK17:AK19))</f>
        <v/>
      </c>
      <c r="AK16" s="97"/>
      <c r="AL16" s="134"/>
      <c r="AM16" s="45" t="str">
        <f>IF(AN17="","",SUM(AM17:AM19))</f>
        <v/>
      </c>
      <c r="AN16" s="107"/>
      <c r="AO16" s="108" t="s">
        <v>13</v>
      </c>
      <c r="AP16" s="45" t="str">
        <f>IF(AP17="","",SUM(AQ17:AQ19))</f>
        <v/>
      </c>
      <c r="AQ16" s="107"/>
      <c r="AR16" s="167"/>
      <c r="AS16" s="91" t="str">
        <f>IF(AT17="","",SUM(AS17:AS19))</f>
        <v/>
      </c>
      <c r="AT16" s="92"/>
      <c r="AU16" s="39" t="s">
        <v>13</v>
      </c>
      <c r="AV16" s="91" t="str">
        <f>IF(AV17="","",SUM(AW17:AW19))</f>
        <v/>
      </c>
      <c r="AW16" s="92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1</v>
      </c>
      <c r="BK16" s="187" t="s">
        <v>14</v>
      </c>
      <c r="BL16" s="158">
        <f>SUMPRODUCT((L16=2)+(R16=2)+(F16=2)+(AD16=2)+(AJ16=2)+(AP16=2)+(AV16=2)+(BB16=2)+(BH16=2))</f>
        <v>3</v>
      </c>
      <c r="BM16" s="160">
        <f t="shared" ref="BM16" si="2">SUM(BJ16*2)+BL16</f>
        <v>5</v>
      </c>
      <c r="BN16" s="180">
        <f>SUM(D16,J16,P16,U16,AA16,AG16,AM16,AS16,AY16,BE16)</f>
        <v>4</v>
      </c>
      <c r="BO16" s="170" t="s">
        <v>14</v>
      </c>
      <c r="BP16" s="170">
        <f>SUM(F16,L16,R16,AD16,AJ16,AP16,AV16,BB16,BH16)</f>
        <v>6</v>
      </c>
      <c r="BQ16" s="141">
        <f>SUM(BN16/BP16)</f>
        <v>0.66666666666666663</v>
      </c>
      <c r="BR16" s="170">
        <f>SUM(J17,J18,J19,P17,P18,P19,V17,V18,V19,AB17,AB18,AB19,AH17,AH18,AH19,AN17,AN18,AN19,AT17,AT18,AT19,AZ17,AZ18,AZ19,BF17,BF18,BF19,D17,D18,D19)</f>
        <v>128</v>
      </c>
      <c r="BS16" s="170">
        <f>SUM(F17,F18,F19,L17,L18,L19,R17,R18,R19,X17,X18,X19,AD17,AD18,AD19,AJ17,AJ18,AJ19,AP17,AP18,AP19,AV17,AV18,AV19,BB17,BB18,BB19,BH17,BH18,BH19)</f>
        <v>136</v>
      </c>
      <c r="BT16" s="147">
        <f>SUM(BR16/BS16)</f>
        <v>0.94117647058823528</v>
      </c>
      <c r="BU16" s="151">
        <f>$BV16</f>
        <v>3</v>
      </c>
      <c r="BV16" s="1">
        <f>RANK(BY16,BY$4:BY$43)</f>
        <v>3</v>
      </c>
      <c r="BW16" s="19">
        <f>IF(BN16=0,0,IF(BP16=0,9,BQ16))</f>
        <v>0.66666666666666663</v>
      </c>
      <c r="BX16" s="1">
        <f>IF(BR16=0,0,BT16)</f>
        <v>0.94117647058823528</v>
      </c>
      <c r="BY16" s="1">
        <f>BJ16+0.01*BW16+0.00001*BX16</f>
        <v>1.0066760784313724</v>
      </c>
    </row>
    <row r="17" spans="1:77" ht="18" customHeight="1" thickBot="1">
      <c r="A17" s="189" t="str">
        <f>T3</f>
        <v>大塚ＳＶＣ</v>
      </c>
      <c r="B17" s="175"/>
      <c r="C17" s="31">
        <f>Y5</f>
        <v>1</v>
      </c>
      <c r="D17" s="110">
        <f>X5</f>
        <v>15</v>
      </c>
      <c r="E17" s="110" t="s">
        <v>14</v>
      </c>
      <c r="F17" s="110">
        <f>V5</f>
        <v>10</v>
      </c>
      <c r="G17" s="13">
        <f>U5</f>
        <v>0</v>
      </c>
      <c r="H17" s="178"/>
      <c r="I17" s="32">
        <f>Y9</f>
        <v>0</v>
      </c>
      <c r="J17" s="32">
        <f>X9</f>
        <v>8</v>
      </c>
      <c r="K17" s="32" t="s">
        <v>13</v>
      </c>
      <c r="L17" s="32">
        <f>V9</f>
        <v>15</v>
      </c>
      <c r="M17" s="46">
        <f>U9</f>
        <v>1</v>
      </c>
      <c r="N17" s="135"/>
      <c r="O17" s="33">
        <f>Y13</f>
        <v>1</v>
      </c>
      <c r="P17" s="46">
        <f>X13</f>
        <v>15</v>
      </c>
      <c r="Q17" s="32" t="s">
        <v>13</v>
      </c>
      <c r="R17" s="33">
        <f>V13</f>
        <v>12</v>
      </c>
      <c r="S17" s="46">
        <f>U13</f>
        <v>0</v>
      </c>
      <c r="T17" s="196"/>
      <c r="U17" s="197"/>
      <c r="V17" s="197"/>
      <c r="W17" s="197"/>
      <c r="X17" s="197"/>
      <c r="Y17" s="198"/>
      <c r="Z17" s="210"/>
      <c r="AA17" s="95">
        <f>IF(AB17="","",IF(AB17&gt;AD17,1,0))</f>
        <v>0</v>
      </c>
      <c r="AB17" s="103">
        <v>9</v>
      </c>
      <c r="AC17" s="95" t="s">
        <v>13</v>
      </c>
      <c r="AD17" s="100">
        <v>15</v>
      </c>
      <c r="AE17" s="95">
        <f>IF(AD17="","",IF(AD17&gt;AB17,1,0))</f>
        <v>1</v>
      </c>
      <c r="AF17" s="210"/>
      <c r="AG17" s="95" t="str">
        <f>IF(AH17="","",IF(AH17&gt;AJ17,1,0))</f>
        <v/>
      </c>
      <c r="AH17" s="103"/>
      <c r="AI17" s="95" t="s">
        <v>13</v>
      </c>
      <c r="AJ17" s="100"/>
      <c r="AK17" s="95" t="str">
        <f>IF(AJ17="","",IF(AJ17&gt;AH17,1,0))</f>
        <v/>
      </c>
      <c r="AL17" s="135"/>
      <c r="AM17" s="49" t="str">
        <f>IF(AN17="","",IF(AN17&gt;AP17,1,0))</f>
        <v/>
      </c>
      <c r="AN17" s="108"/>
      <c r="AO17" s="49" t="s">
        <v>13</v>
      </c>
      <c r="AP17" s="57"/>
      <c r="AQ17" s="49" t="str">
        <f>IF(AP17="","",IF(AP17&gt;AN17,1,0))</f>
        <v/>
      </c>
      <c r="AR17" s="168"/>
      <c r="AS17" s="32" t="str">
        <f>IF(AT17="","",IF(AT17&gt;AV17,1,0))</f>
        <v/>
      </c>
      <c r="AT17" s="39"/>
      <c r="AU17" s="32" t="s">
        <v>13</v>
      </c>
      <c r="AV17" s="65"/>
      <c r="AW17" s="32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8" customHeight="1">
      <c r="A18" s="189"/>
      <c r="B18" s="175"/>
      <c r="C18" s="31">
        <f>Y6</f>
        <v>1</v>
      </c>
      <c r="D18" s="110">
        <f>X6</f>
        <v>15</v>
      </c>
      <c r="E18" s="45" t="s">
        <v>13</v>
      </c>
      <c r="F18" s="110">
        <f>V6</f>
        <v>7</v>
      </c>
      <c r="G18" s="13">
        <f>U6</f>
        <v>0</v>
      </c>
      <c r="H18" s="178"/>
      <c r="I18" s="32">
        <f>Y10</f>
        <v>1</v>
      </c>
      <c r="J18" s="32">
        <f>X10</f>
        <v>17</v>
      </c>
      <c r="K18" s="32" t="s">
        <v>13</v>
      </c>
      <c r="L18" s="32">
        <f>V10</f>
        <v>16</v>
      </c>
      <c r="M18" s="46">
        <f>U10</f>
        <v>0</v>
      </c>
      <c r="N18" s="135"/>
      <c r="O18" s="33">
        <f>Y14</f>
        <v>0</v>
      </c>
      <c r="P18" s="46">
        <f>X14</f>
        <v>12</v>
      </c>
      <c r="Q18" s="32" t="s">
        <v>13</v>
      </c>
      <c r="R18" s="33">
        <f>V14</f>
        <v>15</v>
      </c>
      <c r="S18" s="46">
        <f>U14</f>
        <v>1</v>
      </c>
      <c r="T18" s="196"/>
      <c r="U18" s="197"/>
      <c r="V18" s="197"/>
      <c r="W18" s="197"/>
      <c r="X18" s="197"/>
      <c r="Y18" s="198"/>
      <c r="Z18" s="210"/>
      <c r="AA18" s="95">
        <f>IF(AB18="","",IF(AB18&gt;AD18,1,0))</f>
        <v>0</v>
      </c>
      <c r="AB18" s="104">
        <v>14</v>
      </c>
      <c r="AC18" s="95" t="s">
        <v>13</v>
      </c>
      <c r="AD18" s="101">
        <v>16</v>
      </c>
      <c r="AE18" s="95">
        <f>IF(AD18="","",IF(AD18&gt;AB18,1,0))</f>
        <v>1</v>
      </c>
      <c r="AF18" s="210"/>
      <c r="AG18" s="95" t="str">
        <f>IF(AH18="","",IF(AH18&gt;AJ18,1,0))</f>
        <v/>
      </c>
      <c r="AH18" s="104"/>
      <c r="AI18" s="95" t="s">
        <v>13</v>
      </c>
      <c r="AJ18" s="101"/>
      <c r="AK18" s="95" t="str">
        <f>IF(AJ18="","",IF(AJ18&gt;AH18,1,0))</f>
        <v/>
      </c>
      <c r="AL18" s="135"/>
      <c r="AM18" s="49" t="str">
        <f>IF(AN18="","",IF(AN18&gt;AP18,1,0))</f>
        <v/>
      </c>
      <c r="AN18" s="49"/>
      <c r="AO18" s="49" t="s">
        <v>13</v>
      </c>
      <c r="AP18" s="60"/>
      <c r="AQ18" s="49" t="str">
        <f>IF(AP18="","",IF(AP18&gt;AN18,1,0))</f>
        <v/>
      </c>
      <c r="AR18" s="168"/>
      <c r="AS18" s="32" t="str">
        <f>IF(AT18="","",IF(AT18&gt;AV18,1,0))</f>
        <v/>
      </c>
      <c r="AT18" s="32"/>
      <c r="AU18" s="32" t="s">
        <v>13</v>
      </c>
      <c r="AV18" s="33"/>
      <c r="AW18" s="32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8" customHeight="1" thickBot="1">
      <c r="A19" s="190"/>
      <c r="B19" s="203"/>
      <c r="C19" s="35" t="str">
        <f>Y7</f>
        <v/>
      </c>
      <c r="D19" s="20">
        <f>X7</f>
        <v>0</v>
      </c>
      <c r="E19" s="20" t="s">
        <v>14</v>
      </c>
      <c r="F19" s="20">
        <f>V7</f>
        <v>0</v>
      </c>
      <c r="G19" s="22" t="str">
        <f>U7</f>
        <v/>
      </c>
      <c r="H19" s="188"/>
      <c r="I19" s="36">
        <f>Y11</f>
        <v>0</v>
      </c>
      <c r="J19" s="36">
        <f>X11</f>
        <v>12</v>
      </c>
      <c r="K19" s="36" t="s">
        <v>13</v>
      </c>
      <c r="L19" s="36">
        <f>V11</f>
        <v>15</v>
      </c>
      <c r="M19" s="47">
        <f>U11</f>
        <v>1</v>
      </c>
      <c r="N19" s="136"/>
      <c r="O19" s="44">
        <f>Y15</f>
        <v>0</v>
      </c>
      <c r="P19" s="47">
        <f>X15</f>
        <v>11</v>
      </c>
      <c r="Q19" s="36" t="s">
        <v>13</v>
      </c>
      <c r="R19" s="44">
        <f>V15</f>
        <v>15</v>
      </c>
      <c r="S19" s="47">
        <f>U15</f>
        <v>1</v>
      </c>
      <c r="T19" s="199"/>
      <c r="U19" s="200"/>
      <c r="V19" s="200"/>
      <c r="W19" s="200"/>
      <c r="X19" s="200"/>
      <c r="Y19" s="201"/>
      <c r="Z19" s="211"/>
      <c r="AA19" s="95" t="str">
        <f>IF(AB19="","",IF(AB19&gt;AD19,1,0))</f>
        <v/>
      </c>
      <c r="AB19" s="105"/>
      <c r="AC19" s="106" t="s">
        <v>13</v>
      </c>
      <c r="AD19" s="102"/>
      <c r="AE19" s="95" t="str">
        <f>IF(AD19="","",IF(AD19&gt;AB19,1,0))</f>
        <v/>
      </c>
      <c r="AF19" s="211"/>
      <c r="AG19" s="95" t="str">
        <f>IF(AH19="","",IF(AH19&gt;AJ19,1,0))</f>
        <v/>
      </c>
      <c r="AH19" s="105"/>
      <c r="AI19" s="106" t="s">
        <v>13</v>
      </c>
      <c r="AJ19" s="102"/>
      <c r="AK19" s="95" t="str">
        <f>IF(AJ19="","",IF(AJ19&gt;AH19,1,0))</f>
        <v/>
      </c>
      <c r="AL19" s="136"/>
      <c r="AM19" s="49" t="str">
        <f>IF(AN19="","",IF(AN19&gt;AP19,1,0))</f>
        <v/>
      </c>
      <c r="AN19" s="50"/>
      <c r="AO19" s="50" t="s">
        <v>13</v>
      </c>
      <c r="AP19" s="61"/>
      <c r="AQ19" s="49" t="str">
        <f>IF(AP19="","",IF(AP19&gt;AN19,1,0))</f>
        <v/>
      </c>
      <c r="AR19" s="183"/>
      <c r="AS19" s="32" t="str">
        <f>IF(AT19="","",IF(AT19&gt;AV19,1,0))</f>
        <v/>
      </c>
      <c r="AT19" s="36"/>
      <c r="AU19" s="36" t="s">
        <v>13</v>
      </c>
      <c r="AV19" s="44"/>
      <c r="AW19" s="32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8" customHeight="1">
      <c r="A20" s="26">
        <f>T2</f>
        <v>0</v>
      </c>
      <c r="B20" s="202" t="str">
        <f>Z4</f>
        <v>③</v>
      </c>
      <c r="C20" s="38"/>
      <c r="D20" s="39">
        <f>AD4</f>
        <v>2</v>
      </c>
      <c r="E20" s="39" t="s">
        <v>13</v>
      </c>
      <c r="F20" s="39">
        <f>AA4</f>
        <v>1</v>
      </c>
      <c r="G20" s="40"/>
      <c r="H20" s="177" t="str">
        <f>$Z$8</f>
        <v>①</v>
      </c>
      <c r="I20" s="28"/>
      <c r="J20" s="28">
        <f>AD8</f>
        <v>2</v>
      </c>
      <c r="K20" s="28" t="s">
        <v>13</v>
      </c>
      <c r="L20" s="41">
        <f>AA8</f>
        <v>0</v>
      </c>
      <c r="M20" s="29"/>
      <c r="N20" s="134" t="str">
        <f>$Z$12</f>
        <v>⑥</v>
      </c>
      <c r="O20" s="28"/>
      <c r="P20" s="28">
        <f>AD12</f>
        <v>2</v>
      </c>
      <c r="Q20" s="28" t="s">
        <v>13</v>
      </c>
      <c r="R20" s="41">
        <f>AA12</f>
        <v>0</v>
      </c>
      <c r="S20" s="29"/>
      <c r="T20" s="134" t="str">
        <f>Z16</f>
        <v>⑨</v>
      </c>
      <c r="U20" s="48"/>
      <c r="V20" s="28">
        <f>AD16</f>
        <v>2</v>
      </c>
      <c r="W20" s="28" t="s">
        <v>13</v>
      </c>
      <c r="X20" s="41">
        <f>AA16</f>
        <v>0</v>
      </c>
      <c r="Y20" s="29"/>
      <c r="Z20" s="193"/>
      <c r="AA20" s="194"/>
      <c r="AB20" s="194"/>
      <c r="AC20" s="194"/>
      <c r="AD20" s="194"/>
      <c r="AE20" s="195"/>
      <c r="AF20" s="209" t="s">
        <v>21</v>
      </c>
      <c r="AG20" s="96" t="str">
        <f>IF(AH21="","",SUM(AG21:AG23))</f>
        <v/>
      </c>
      <c r="AH20" s="97"/>
      <c r="AI20" s="99" t="s">
        <v>13</v>
      </c>
      <c r="AJ20" s="96" t="str">
        <f>IF(AJ21="","",SUM(AK21:AK23))</f>
        <v/>
      </c>
      <c r="AK20" s="97"/>
      <c r="AL20" s="209" t="s">
        <v>23</v>
      </c>
      <c r="AM20" s="96" t="str">
        <f>IF(AN21="","",SUM(AM21:AM23))</f>
        <v/>
      </c>
      <c r="AN20" s="97"/>
      <c r="AO20" s="99" t="s">
        <v>13</v>
      </c>
      <c r="AP20" s="96" t="str">
        <f>IF(AP21="","",SUM(AQ21:AQ23))</f>
        <v/>
      </c>
      <c r="AQ20" s="97"/>
      <c r="AR20" s="184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4</v>
      </c>
      <c r="BK20" s="187" t="s">
        <v>14</v>
      </c>
      <c r="BL20" s="158">
        <f>SUMPRODUCT((L20=2)+(R20=2)+(F20=2)+(X20=2)+(AJ20=2)+(AP20=2)+(AV20=2)+(BB20=2)+(BH20=2))</f>
        <v>0</v>
      </c>
      <c r="BM20" s="160">
        <f t="shared" ref="BM20" si="3">SUM(BJ20*2)+BL20</f>
        <v>8</v>
      </c>
      <c r="BN20" s="180">
        <f>SUM(D20,J20,P20,V20,,AG20,AM20,AS20,AY20,BE20)</f>
        <v>8</v>
      </c>
      <c r="BO20" s="170" t="s">
        <v>14</v>
      </c>
      <c r="BP20" s="170">
        <f>SUM(F20,L20,R20,X20,AJ20,AP20,AV20,BB20,BH20)</f>
        <v>1</v>
      </c>
      <c r="BQ20" s="141">
        <f>SUM(BN20/BP20)</f>
        <v>8</v>
      </c>
      <c r="BR20" s="170">
        <f>SUM(J21,J22,J23,P21,P22,P23,V21,V22,V23,AB21,AB22,AB23,AH21,AH22,AH23,AN21,AN22,AN23,AT21,AT22,AT23,AZ21,AZ22,AZ23,BF21,BF22,BF23,D21,D22,D23)</f>
        <v>127</v>
      </c>
      <c r="BS20" s="170">
        <f>SUM(F21,F22,F23,L21,L22,L23,R21,R22,R23,X21,X22,X23,AD21,AD22,AD23,AJ21,AJ22,AJ23,AP21,AP22,AP23,AV21,AV22,AV23,BB21,BB22,BB23,BH21,BH22,BH23)</f>
        <v>96</v>
      </c>
      <c r="BT20" s="147">
        <f>SUM(BR20/BS20)</f>
        <v>1.3229166666666667</v>
      </c>
      <c r="BU20" s="151">
        <f>$BV20</f>
        <v>1</v>
      </c>
      <c r="BV20" s="1">
        <f>RANK(BY20,BY$4:BY$43)</f>
        <v>1</v>
      </c>
      <c r="BW20" s="19">
        <f>IF(BN20=0,0,IF(BP20=0,9,BQ20))</f>
        <v>8</v>
      </c>
      <c r="BX20" s="1">
        <f>IF(BR20=0,0,BT20)</f>
        <v>1.3229166666666667</v>
      </c>
      <c r="BY20" s="1">
        <f>BJ20+0.01*BW20+0.00001*BX20</f>
        <v>4.0800132291666671</v>
      </c>
    </row>
    <row r="21" spans="1:77" ht="18" customHeight="1">
      <c r="A21" s="207" t="str">
        <f>Z3</f>
        <v>ビギナーズ</v>
      </c>
      <c r="B21" s="175"/>
      <c r="C21" s="31">
        <f>AE5</f>
        <v>1</v>
      </c>
      <c r="D21" s="110">
        <f>AD5</f>
        <v>15</v>
      </c>
      <c r="E21" s="110" t="s">
        <v>14</v>
      </c>
      <c r="F21" s="110">
        <f>AB5</f>
        <v>10</v>
      </c>
      <c r="G21" s="13">
        <f>AA5</f>
        <v>0</v>
      </c>
      <c r="H21" s="178"/>
      <c r="I21" s="32">
        <f>AE9</f>
        <v>1</v>
      </c>
      <c r="J21" s="32">
        <f>AD9</f>
        <v>15</v>
      </c>
      <c r="K21" s="32" t="s">
        <v>13</v>
      </c>
      <c r="L21" s="33">
        <f>AB9</f>
        <v>8</v>
      </c>
      <c r="M21" s="46">
        <f>AA9</f>
        <v>0</v>
      </c>
      <c r="N21" s="135"/>
      <c r="O21" s="32">
        <f>AE13</f>
        <v>1</v>
      </c>
      <c r="P21" s="32">
        <f>AD13</f>
        <v>15</v>
      </c>
      <c r="Q21" s="32" t="s">
        <v>13</v>
      </c>
      <c r="R21" s="33">
        <f>AB13</f>
        <v>6</v>
      </c>
      <c r="S21" s="46">
        <f>AA13</f>
        <v>0</v>
      </c>
      <c r="T21" s="135"/>
      <c r="U21" s="49">
        <f>AE17</f>
        <v>1</v>
      </c>
      <c r="V21" s="32">
        <f>AD17</f>
        <v>15</v>
      </c>
      <c r="W21" s="32" t="s">
        <v>13</v>
      </c>
      <c r="X21" s="33">
        <f>AB17</f>
        <v>9</v>
      </c>
      <c r="Y21" s="46">
        <f>AA17</f>
        <v>0</v>
      </c>
      <c r="Z21" s="196"/>
      <c r="AA21" s="197"/>
      <c r="AB21" s="197"/>
      <c r="AC21" s="197"/>
      <c r="AD21" s="197"/>
      <c r="AE21" s="198"/>
      <c r="AF21" s="210"/>
      <c r="AG21" s="95" t="str">
        <f>IF(AH21="","",IF(AH21&gt;AJ21,1,0))</f>
        <v/>
      </c>
      <c r="AH21" s="103"/>
      <c r="AI21" s="95" t="s">
        <v>13</v>
      </c>
      <c r="AJ21" s="100"/>
      <c r="AK21" s="95" t="str">
        <f>IF(AJ21="","",IF(AJ21&gt;AH21,1,0))</f>
        <v/>
      </c>
      <c r="AL21" s="210"/>
      <c r="AM21" s="95" t="str">
        <f>IF(AN21="","",IF(AN21&gt;AP21,1,0))</f>
        <v/>
      </c>
      <c r="AN21" s="103"/>
      <c r="AO21" s="95"/>
      <c r="AP21" s="100"/>
      <c r="AQ21" s="95" t="str">
        <f>IF(AP21="","",IF(AP21&gt;AN21,1,0))</f>
        <v/>
      </c>
      <c r="AR21" s="185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8" customHeight="1">
      <c r="A22" s="207"/>
      <c r="B22" s="175"/>
      <c r="C22" s="31">
        <f>AE6</f>
        <v>0</v>
      </c>
      <c r="D22" s="110">
        <f>AD6</f>
        <v>4</v>
      </c>
      <c r="E22" s="110" t="s">
        <v>14</v>
      </c>
      <c r="F22" s="110">
        <f>AB6</f>
        <v>15</v>
      </c>
      <c r="G22" s="13">
        <f>AA6</f>
        <v>1</v>
      </c>
      <c r="H22" s="178"/>
      <c r="I22" s="32">
        <f>AE10</f>
        <v>1</v>
      </c>
      <c r="J22" s="32">
        <f>AD10</f>
        <v>15</v>
      </c>
      <c r="K22" s="32" t="s">
        <v>13</v>
      </c>
      <c r="L22" s="33">
        <f>AB10</f>
        <v>7</v>
      </c>
      <c r="M22" s="46">
        <f>AA10</f>
        <v>0</v>
      </c>
      <c r="N22" s="135"/>
      <c r="O22" s="32">
        <f>AE14</f>
        <v>1</v>
      </c>
      <c r="P22" s="32">
        <f>AD14</f>
        <v>15</v>
      </c>
      <c r="Q22" s="32" t="s">
        <v>13</v>
      </c>
      <c r="R22" s="33">
        <f>AB14</f>
        <v>11</v>
      </c>
      <c r="S22" s="46">
        <f>AA14</f>
        <v>0</v>
      </c>
      <c r="T22" s="135"/>
      <c r="U22" s="49">
        <f>AE18</f>
        <v>1</v>
      </c>
      <c r="V22" s="32">
        <f>AD18</f>
        <v>16</v>
      </c>
      <c r="W22" s="32" t="s">
        <v>13</v>
      </c>
      <c r="X22" s="33">
        <f>AB18</f>
        <v>14</v>
      </c>
      <c r="Y22" s="46">
        <f>AA18</f>
        <v>0</v>
      </c>
      <c r="Z22" s="196"/>
      <c r="AA22" s="197"/>
      <c r="AB22" s="197"/>
      <c r="AC22" s="197"/>
      <c r="AD22" s="197"/>
      <c r="AE22" s="198"/>
      <c r="AF22" s="210"/>
      <c r="AG22" s="95" t="str">
        <f>IF(AH22="","",IF(AH22&gt;AJ22,1,0))</f>
        <v/>
      </c>
      <c r="AH22" s="104"/>
      <c r="AI22" s="95" t="s">
        <v>13</v>
      </c>
      <c r="AJ22" s="101"/>
      <c r="AK22" s="95" t="str">
        <f>IF(AJ22="","",IF(AJ22&gt;AH22,1,0))</f>
        <v/>
      </c>
      <c r="AL22" s="210"/>
      <c r="AM22" s="95" t="str">
        <f>IF(AN22="","",IF(AN22&gt;AP22,1,0))</f>
        <v/>
      </c>
      <c r="AN22" s="104"/>
      <c r="AO22" s="95"/>
      <c r="AP22" s="101"/>
      <c r="AQ22" s="95" t="str">
        <f>IF(AP22="","",IF(AP22&gt;AN22,1,0))</f>
        <v/>
      </c>
      <c r="AR22" s="185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8" customHeight="1" thickBot="1">
      <c r="A23" s="208"/>
      <c r="B23" s="203"/>
      <c r="C23" s="35">
        <f>AE7</f>
        <v>1</v>
      </c>
      <c r="D23" s="20">
        <f>AD7</f>
        <v>17</v>
      </c>
      <c r="E23" s="20" t="s">
        <v>14</v>
      </c>
      <c r="F23" s="20">
        <f>AB7</f>
        <v>16</v>
      </c>
      <c r="G23" s="22">
        <f>AA7</f>
        <v>0</v>
      </c>
      <c r="H23" s="188"/>
      <c r="I23" s="36" t="str">
        <f>AE11</f>
        <v/>
      </c>
      <c r="J23" s="36">
        <f>AD11</f>
        <v>0</v>
      </c>
      <c r="K23" s="36" t="s">
        <v>13</v>
      </c>
      <c r="L23" s="44">
        <f>AB11</f>
        <v>0</v>
      </c>
      <c r="M23" s="47" t="str">
        <f>AA11</f>
        <v/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 t="str">
        <f>AE19</f>
        <v/>
      </c>
      <c r="V23" s="36">
        <f>AD19</f>
        <v>0</v>
      </c>
      <c r="W23" s="36" t="s">
        <v>13</v>
      </c>
      <c r="X23" s="44">
        <f>AB19</f>
        <v>0</v>
      </c>
      <c r="Y23" s="47" t="str">
        <f>AA19</f>
        <v/>
      </c>
      <c r="Z23" s="199"/>
      <c r="AA23" s="200"/>
      <c r="AB23" s="200"/>
      <c r="AC23" s="200"/>
      <c r="AD23" s="200"/>
      <c r="AE23" s="201"/>
      <c r="AF23" s="211"/>
      <c r="AG23" s="95" t="str">
        <f>IF(AH23="","",IF(AH23&gt;AJ23,1,0))</f>
        <v/>
      </c>
      <c r="AH23" s="105"/>
      <c r="AI23" s="95" t="s">
        <v>13</v>
      </c>
      <c r="AJ23" s="102"/>
      <c r="AK23" s="95" t="str">
        <f>IF(AJ23="","",IF(AJ23&gt;AH23,1,0))</f>
        <v/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6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2" hidden="1" customHeight="1">
      <c r="A24" s="93">
        <f>Z2</f>
        <v>0</v>
      </c>
      <c r="B24" s="20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7" t="str">
        <f>AF8</f>
        <v>⑥</v>
      </c>
      <c r="I24" s="28"/>
      <c r="J24" s="28" t="str">
        <f>AJ8</f>
        <v/>
      </c>
      <c r="K24" s="28" t="s">
        <v>13</v>
      </c>
      <c r="L24" s="41" t="str">
        <f>AG8</f>
        <v/>
      </c>
      <c r="M24" s="29"/>
      <c r="N24" s="13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⑫</v>
      </c>
      <c r="U24" s="48"/>
      <c r="V24" s="28" t="str">
        <f>AJ16</f>
        <v/>
      </c>
      <c r="W24" s="28" t="s">
        <v>13</v>
      </c>
      <c r="X24" s="41" t="str">
        <f>AG16</f>
        <v/>
      </c>
      <c r="Y24" s="29"/>
      <c r="Z24" s="134" t="str">
        <f>AF20</f>
        <v>⑩</v>
      </c>
      <c r="AA24" s="48"/>
      <c r="AB24" s="28" t="str">
        <f>AJ20</f>
        <v/>
      </c>
      <c r="AC24" s="28" t="s">
        <v>13</v>
      </c>
      <c r="AD24" s="41" t="str">
        <f>AG20</f>
        <v/>
      </c>
      <c r="AE24" s="29"/>
      <c r="AF24" s="193"/>
      <c r="AG24" s="194"/>
      <c r="AH24" s="194"/>
      <c r="AI24" s="194"/>
      <c r="AJ24" s="194"/>
      <c r="AK24" s="195"/>
      <c r="AL24" s="184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7"/>
      <c r="AS24" s="91" t="str">
        <f>IF(AT25="","",SUM(AS25:AS27))</f>
        <v/>
      </c>
      <c r="AT24" s="92"/>
      <c r="AU24" s="39" t="s">
        <v>13</v>
      </c>
      <c r="AV24" s="91" t="str">
        <f>IF(AV25="","",SUM(AW25:AW27))</f>
        <v/>
      </c>
      <c r="AW24" s="92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0</v>
      </c>
      <c r="BK24" s="187" t="s">
        <v>14</v>
      </c>
      <c r="BL24" s="158">
        <f>SUMPRODUCT((L24=2)+(R24=2)+(X24=2)+(F24=2)+(AD24=2)+(AP24=2)+(AV24=2)+(BB24=2)+(BH24=2))</f>
        <v>0</v>
      </c>
      <c r="BM24" s="160">
        <f t="shared" ref="BM24" si="4">SUM(BJ24*2)+BL24</f>
        <v>0</v>
      </c>
      <c r="BN24" s="180">
        <f>SUM(D24,J24,P24,V24,AB24,AM24,AS24,AY24,BE24)</f>
        <v>0</v>
      </c>
      <c r="BO24" s="170" t="s">
        <v>14</v>
      </c>
      <c r="BP24" s="170">
        <f>SUM(F24,L24,R24,X24,AD24,AP24,AV24,BB24,BH24)</f>
        <v>0</v>
      </c>
      <c r="BQ24" s="141" t="e">
        <f>SUM(BN24/BP24)</f>
        <v>#DIV/0!</v>
      </c>
      <c r="BR24" s="170">
        <f>SUM(J25,J26,J27,P25,P26,P27,V25,V26,V27,AB25,AB26,AB27,AH25,AH26,AH27,AN25,AN26,AN27,AT25,AT26,AT27,AZ25,AZ26,AZ27,BF25,BF26,BF27,D25,D26,D27)</f>
        <v>0</v>
      </c>
      <c r="BS24" s="170">
        <f>SUM(F25,F26,F27,L25,L26,L27,R25,R26,R27,X25,X26,X27,AD25,AD26,AD27,AJ25,AJ26,AJ27,AP25,AP26,AP27,AV25,AV26,AV27,BB25,BB26,BB27,BH25,BH26,BH27)</f>
        <v>0</v>
      </c>
      <c r="BT24" s="147" t="e">
        <f>SUM(BR24/BS24)</f>
        <v>#DIV/0!</v>
      </c>
      <c r="BU24" s="151">
        <f>$BV24</f>
        <v>6</v>
      </c>
      <c r="BV24" s="1">
        <f>RANK(BY24,BY$4:BY$43)</f>
        <v>6</v>
      </c>
      <c r="BW24" s="19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07">
        <f>AF3</f>
        <v>0</v>
      </c>
      <c r="B25" s="175"/>
      <c r="C25" s="31" t="str">
        <f>AK5</f>
        <v/>
      </c>
      <c r="D25" s="110">
        <f>AJ5</f>
        <v>0</v>
      </c>
      <c r="E25" s="110" t="s">
        <v>14</v>
      </c>
      <c r="F25" s="110">
        <f>AH5</f>
        <v>0</v>
      </c>
      <c r="G25" s="13" t="str">
        <f>AG5</f>
        <v/>
      </c>
      <c r="H25" s="178"/>
      <c r="I25" s="32" t="str">
        <f>AK9</f>
        <v/>
      </c>
      <c r="J25" s="32">
        <f>AJ9</f>
        <v>0</v>
      </c>
      <c r="K25" s="32" t="s">
        <v>13</v>
      </c>
      <c r="L25" s="33">
        <f>AH9</f>
        <v>0</v>
      </c>
      <c r="M25" s="46" t="str">
        <f>AG9</f>
        <v/>
      </c>
      <c r="N25" s="13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>
        <f>AG13</f>
        <v>0</v>
      </c>
      <c r="T25" s="135"/>
      <c r="U25" s="49" t="str">
        <f>AK17</f>
        <v/>
      </c>
      <c r="V25" s="32">
        <f>AJ17</f>
        <v>0</v>
      </c>
      <c r="W25" s="32" t="s">
        <v>13</v>
      </c>
      <c r="X25" s="33">
        <f>AH17</f>
        <v>0</v>
      </c>
      <c r="Y25" s="46" t="str">
        <f>AG17</f>
        <v/>
      </c>
      <c r="Z25" s="135"/>
      <c r="AA25" s="49" t="str">
        <f>AK21</f>
        <v/>
      </c>
      <c r="AB25" s="32">
        <f>AJ21</f>
        <v>0</v>
      </c>
      <c r="AC25" s="32" t="s">
        <v>13</v>
      </c>
      <c r="AD25" s="33">
        <f>AH21</f>
        <v>0</v>
      </c>
      <c r="AE25" s="46" t="str">
        <f>AG21</f>
        <v/>
      </c>
      <c r="AF25" s="196"/>
      <c r="AG25" s="197"/>
      <c r="AH25" s="197"/>
      <c r="AI25" s="197"/>
      <c r="AJ25" s="197"/>
      <c r="AK25" s="198"/>
      <c r="AL25" s="185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8"/>
      <c r="AS25" s="32" t="str">
        <f>IF(AT25="","",IF(AT25&gt;AV25,1,0))</f>
        <v/>
      </c>
      <c r="AT25" s="39"/>
      <c r="AU25" s="32" t="s">
        <v>13</v>
      </c>
      <c r="AV25" s="65"/>
      <c r="AW25" s="32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2" hidden="1" customHeight="1">
      <c r="A26" s="207"/>
      <c r="B26" s="175"/>
      <c r="C26" s="31" t="str">
        <f>AK6</f>
        <v/>
      </c>
      <c r="D26" s="110">
        <f>AJ6</f>
        <v>0</v>
      </c>
      <c r="E26" s="110" t="s">
        <v>14</v>
      </c>
      <c r="F26" s="110">
        <f>AH6</f>
        <v>0</v>
      </c>
      <c r="G26" s="13" t="str">
        <f>AG6</f>
        <v/>
      </c>
      <c r="H26" s="178"/>
      <c r="I26" s="32" t="str">
        <f>AK10</f>
        <v/>
      </c>
      <c r="J26" s="32">
        <f>AJ10</f>
        <v>0</v>
      </c>
      <c r="K26" s="32"/>
      <c r="L26" s="33">
        <f>AH10</f>
        <v>0</v>
      </c>
      <c r="M26" s="46" t="str">
        <f>AG10</f>
        <v/>
      </c>
      <c r="N26" s="135"/>
      <c r="O26" s="32" t="str">
        <f>AK14</f>
        <v/>
      </c>
      <c r="P26" s="32">
        <f>AJ14</f>
        <v>0</v>
      </c>
      <c r="Q26" s="32"/>
      <c r="R26" s="33">
        <f>AH14</f>
        <v>0</v>
      </c>
      <c r="S26" s="46">
        <f>AG14</f>
        <v>0</v>
      </c>
      <c r="T26" s="135"/>
      <c r="U26" s="49" t="str">
        <f>AK18</f>
        <v/>
      </c>
      <c r="V26" s="32">
        <f>AJ18</f>
        <v>0</v>
      </c>
      <c r="W26" s="32"/>
      <c r="X26" s="33">
        <f>AH18</f>
        <v>0</v>
      </c>
      <c r="Y26" s="46" t="str">
        <f>AG18</f>
        <v/>
      </c>
      <c r="Z26" s="135"/>
      <c r="AA26" s="49" t="str">
        <f>AK22</f>
        <v/>
      </c>
      <c r="AB26" s="32">
        <f>AJ22</f>
        <v>0</v>
      </c>
      <c r="AC26" s="32"/>
      <c r="AD26" s="33">
        <f>AH22</f>
        <v>0</v>
      </c>
      <c r="AE26" s="46" t="str">
        <f>AG22</f>
        <v/>
      </c>
      <c r="AF26" s="196"/>
      <c r="AG26" s="197"/>
      <c r="AH26" s="197"/>
      <c r="AI26" s="197"/>
      <c r="AJ26" s="197"/>
      <c r="AK26" s="198"/>
      <c r="AL26" s="185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8"/>
      <c r="AS26" s="32" t="str">
        <f>IF(AT26="","",IF(AT26&gt;AV26,1,0))</f>
        <v/>
      </c>
      <c r="AT26" s="32"/>
      <c r="AU26" s="32" t="s">
        <v>13</v>
      </c>
      <c r="AV26" s="33"/>
      <c r="AW26" s="32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2" hidden="1" customHeight="1">
      <c r="A27" s="208"/>
      <c r="B27" s="203"/>
      <c r="C27" s="35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8"/>
      <c r="I27" s="36" t="str">
        <f>AK11</f>
        <v/>
      </c>
      <c r="J27" s="36">
        <f>AJ11</f>
        <v>0</v>
      </c>
      <c r="K27" s="36" t="s">
        <v>13</v>
      </c>
      <c r="L27" s="44">
        <f>AH11</f>
        <v>0</v>
      </c>
      <c r="M27" s="47" t="str">
        <f>AG11</f>
        <v/>
      </c>
      <c r="N27" s="13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 t="str">
        <f>AK19</f>
        <v/>
      </c>
      <c r="V27" s="36">
        <f>AJ19</f>
        <v>0</v>
      </c>
      <c r="W27" s="36" t="s">
        <v>13</v>
      </c>
      <c r="X27" s="44">
        <f>AH19</f>
        <v>0</v>
      </c>
      <c r="Y27" s="47" t="str">
        <f>AG19</f>
        <v/>
      </c>
      <c r="Z27" s="136"/>
      <c r="AA27" s="50" t="str">
        <f>AK23</f>
        <v/>
      </c>
      <c r="AB27" s="36">
        <f>AJ23</f>
        <v>0</v>
      </c>
      <c r="AC27" s="36" t="s">
        <v>13</v>
      </c>
      <c r="AD27" s="44">
        <f>AH23</f>
        <v>0</v>
      </c>
      <c r="AE27" s="47" t="str">
        <f>AG23</f>
        <v/>
      </c>
      <c r="AF27" s="199"/>
      <c r="AG27" s="200"/>
      <c r="AH27" s="200"/>
      <c r="AI27" s="200"/>
      <c r="AJ27" s="200"/>
      <c r="AK27" s="201"/>
      <c r="AL27" s="186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3"/>
      <c r="AS27" s="32" t="str">
        <f>IF(AT27="","",IF(AT27&gt;AV27,1,0))</f>
        <v/>
      </c>
      <c r="AT27" s="36"/>
      <c r="AU27" s="36" t="s">
        <v>13</v>
      </c>
      <c r="AV27" s="44"/>
      <c r="AW27" s="32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2" hidden="1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7" t="str">
        <f>AL8</f>
        <v>⑭</v>
      </c>
      <c r="I28" s="28"/>
      <c r="J28" s="28" t="str">
        <f>$AP$8</f>
        <v/>
      </c>
      <c r="K28" s="28" t="s">
        <v>13</v>
      </c>
      <c r="L28" s="41" t="str">
        <f>$AM$8</f>
        <v/>
      </c>
      <c r="M28" s="29"/>
      <c r="N28" s="134" t="str">
        <f>AL12</f>
        <v>⑪</v>
      </c>
      <c r="O28" s="28"/>
      <c r="P28" s="28" t="str">
        <f>AP12</f>
        <v/>
      </c>
      <c r="Q28" s="28" t="s">
        <v>13</v>
      </c>
      <c r="R28" s="41" t="str">
        <f>AM12</f>
        <v/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/>
      <c r="AA28" s="48"/>
      <c r="AB28" s="28" t="str">
        <f>AP20</f>
        <v/>
      </c>
      <c r="AC28" s="28" t="s">
        <v>13</v>
      </c>
      <c r="AD28" s="41" t="str">
        <f>AM20</f>
        <v/>
      </c>
      <c r="AE28" s="29"/>
      <c r="AF28" s="134" t="str">
        <f>AL24</f>
        <v>③</v>
      </c>
      <c r="AG28" s="28"/>
      <c r="AH28" s="28" t="str">
        <f>AP24</f>
        <v/>
      </c>
      <c r="AI28" s="28" t="s">
        <v>13</v>
      </c>
      <c r="AJ28" s="41" t="str">
        <f>AM24</f>
        <v/>
      </c>
      <c r="AK28" s="29"/>
      <c r="AL28" s="193"/>
      <c r="AM28" s="194"/>
      <c r="AN28" s="194"/>
      <c r="AO28" s="194"/>
      <c r="AP28" s="194"/>
      <c r="AQ28" s="195"/>
      <c r="AR28" s="184" t="s">
        <v>33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0</v>
      </c>
      <c r="BK28" s="187" t="s">
        <v>14</v>
      </c>
      <c r="BL28" s="158">
        <f>SUMPRODUCT((L28=2)+(R28=2)+(X28=2)+(AD28=2)+(AJ28=2)+(AP28=2)+(AV28=2)+(BB28=2)+(BH28=2))</f>
        <v>0</v>
      </c>
      <c r="BM28" s="160">
        <f t="shared" ref="BM28" si="5">SUM(BJ28*2)+BL28</f>
        <v>0</v>
      </c>
      <c r="BN28" s="180">
        <f>SUM(D28,J28,V28,AB28,AH28,P28,AS28,AY28,BE28)</f>
        <v>0</v>
      </c>
      <c r="BO28" s="170" t="s">
        <v>14</v>
      </c>
      <c r="BP28" s="170">
        <f>SUM(F28,L28,R28,X28,AD28,AJ28,AP28,AV28,BB28,BH28)</f>
        <v>0</v>
      </c>
      <c r="BQ28" s="141" t="e">
        <f>SUM(BN28/BP28)</f>
        <v>#DIV/0!</v>
      </c>
      <c r="BR28" s="170">
        <f>SUM(J29,J30,J31,P29,P30,P31,V29,V30,V31,AB29,AB30,AB31,AH29,AH30,AH31,AN29,AN30,AN31,AT29,AT30,AT31,AZ29,AZ30,AZ31,BF29,BF30,BF31,D29,D30,D31)</f>
        <v>0</v>
      </c>
      <c r="BS28" s="170">
        <f>SUM(F29,F30,F31,L29,L30,L31,R29,R30,R31,X29,X30,X31,AD29,AD30,AD31,AJ29,AJ30,AJ31,AP29,AP30,AP31,AV29,AV30,AV31,BB29,BB30,BB31,BH29,BH30,BH31)</f>
        <v>0</v>
      </c>
      <c r="BT28" s="147" t="e">
        <f>SUM(BR28/BS28)</f>
        <v>#DIV/0!</v>
      </c>
      <c r="BU28" s="151">
        <f>$BV28</f>
        <v>6</v>
      </c>
      <c r="BV28" s="1">
        <f>RANK(BY28,BY$4:BY$43)</f>
        <v>6</v>
      </c>
      <c r="BW28" s="19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89">
        <f>AL3</f>
        <v>0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178"/>
      <c r="I29" s="32" t="str">
        <f>AQ5</f>
        <v/>
      </c>
      <c r="J29" s="32">
        <f>AP9</f>
        <v>0</v>
      </c>
      <c r="K29" s="32" t="s">
        <v>13</v>
      </c>
      <c r="L29" s="33">
        <f>AN9</f>
        <v>0</v>
      </c>
      <c r="M29" s="46" t="str">
        <f>AM5</f>
        <v/>
      </c>
      <c r="N29" s="135"/>
      <c r="O29" s="32" t="str">
        <f>AQ13</f>
        <v/>
      </c>
      <c r="P29" s="32">
        <f>AP13</f>
        <v>0</v>
      </c>
      <c r="Q29" s="32" t="s">
        <v>13</v>
      </c>
      <c r="R29" s="33">
        <f>AN13</f>
        <v>0</v>
      </c>
      <c r="S29" s="46" t="str">
        <f>AM13</f>
        <v/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 t="str">
        <f>AQ21</f>
        <v/>
      </c>
      <c r="AB29" s="32">
        <f>AP21</f>
        <v>0</v>
      </c>
      <c r="AC29" s="32" t="s">
        <v>13</v>
      </c>
      <c r="AD29" s="33">
        <f>AN21</f>
        <v>0</v>
      </c>
      <c r="AE29" s="46" t="str">
        <f>AM21</f>
        <v/>
      </c>
      <c r="AF29" s="135"/>
      <c r="AG29" s="32" t="str">
        <f>AQ25</f>
        <v/>
      </c>
      <c r="AH29" s="32">
        <f>AP25</f>
        <v>0</v>
      </c>
      <c r="AI29" s="32" t="s">
        <v>13</v>
      </c>
      <c r="AJ29" s="33">
        <f>AN25</f>
        <v>0</v>
      </c>
      <c r="AK29" s="46" t="str">
        <f>AM25</f>
        <v/>
      </c>
      <c r="AL29" s="196"/>
      <c r="AM29" s="197"/>
      <c r="AN29" s="197"/>
      <c r="AO29" s="197"/>
      <c r="AP29" s="197"/>
      <c r="AQ29" s="198"/>
      <c r="AR29" s="185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2" hidden="1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178"/>
      <c r="I30" s="32" t="str">
        <f>AQ6</f>
        <v/>
      </c>
      <c r="J30" s="32">
        <f>AP10</f>
        <v>0</v>
      </c>
      <c r="K30" s="32" t="s">
        <v>13</v>
      </c>
      <c r="L30" s="33">
        <f>AN10</f>
        <v>0</v>
      </c>
      <c r="M30" s="46" t="str">
        <f>AM6</f>
        <v/>
      </c>
      <c r="N30" s="135"/>
      <c r="O30" s="32" t="str">
        <f>AQ14</f>
        <v/>
      </c>
      <c r="P30" s="32">
        <f>AP14</f>
        <v>0</v>
      </c>
      <c r="Q30" s="32" t="s">
        <v>13</v>
      </c>
      <c r="R30" s="33">
        <f>AN14</f>
        <v>0</v>
      </c>
      <c r="S30" s="46" t="str">
        <f>AM14</f>
        <v/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 t="str">
        <f t="shared" ref="AA30:AA31" si="6">AQ22</f>
        <v/>
      </c>
      <c r="AB30" s="32">
        <f>AP22</f>
        <v>0</v>
      </c>
      <c r="AC30" s="32" t="s">
        <v>13</v>
      </c>
      <c r="AD30" s="33">
        <f>AN22</f>
        <v>0</v>
      </c>
      <c r="AE30" s="46" t="str">
        <f>AM22</f>
        <v/>
      </c>
      <c r="AF30" s="135"/>
      <c r="AG30" s="32" t="str">
        <f>AQ26</f>
        <v/>
      </c>
      <c r="AH30" s="32">
        <f>AP26</f>
        <v>0</v>
      </c>
      <c r="AI30" s="32" t="s">
        <v>13</v>
      </c>
      <c r="AJ30" s="33">
        <f>AN26</f>
        <v>0</v>
      </c>
      <c r="AK30" s="46" t="str">
        <f>AM26</f>
        <v/>
      </c>
      <c r="AL30" s="196"/>
      <c r="AM30" s="197"/>
      <c r="AN30" s="197"/>
      <c r="AO30" s="197"/>
      <c r="AP30" s="197"/>
      <c r="AQ30" s="198"/>
      <c r="AR30" s="185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2" hidden="1" customHeigh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8"/>
      <c r="I31" s="36" t="str">
        <f>AQ7</f>
        <v/>
      </c>
      <c r="J31" s="36">
        <f>AP11</f>
        <v>0</v>
      </c>
      <c r="K31" s="36" t="s">
        <v>13</v>
      </c>
      <c r="L31" s="44">
        <f>AN11</f>
        <v>0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 t="shared" si="6"/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 t="str">
        <f>AQ27</f>
        <v/>
      </c>
      <c r="AH31" s="36">
        <f>AP27</f>
        <v>0</v>
      </c>
      <c r="AI31" s="36" t="s">
        <v>13</v>
      </c>
      <c r="AJ31" s="44">
        <f>AN27</f>
        <v>0</v>
      </c>
      <c r="AK31" s="47" t="str">
        <f>AM27</f>
        <v/>
      </c>
      <c r="AL31" s="199"/>
      <c r="AM31" s="200"/>
      <c r="AN31" s="200"/>
      <c r="AO31" s="200"/>
      <c r="AP31" s="200"/>
      <c r="AQ31" s="201"/>
      <c r="AR31" s="186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2" hidden="1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>
        <f>$AR$24</f>
        <v>0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 t="str">
        <f>$AR$28</f>
        <v>⑯</v>
      </c>
      <c r="AM32" s="28"/>
      <c r="AN32" s="28" t="str">
        <f>AV28</f>
        <v/>
      </c>
      <c r="AO32" s="28" t="s">
        <v>13</v>
      </c>
      <c r="AP32" s="41">
        <f>AT28</f>
        <v>0</v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7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6</v>
      </c>
      <c r="BV32" s="1">
        <f>RANK(BY32,BY$4:BY$43)</f>
        <v>6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2" hidden="1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2" hidden="1" customHeigh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2" hidden="1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8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6</v>
      </c>
      <c r="BV36" s="1">
        <f>RANK(BY36,BY$4:BY$43)</f>
        <v>6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2" hidden="1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2" hidden="1" customHeigh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2" hidden="1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9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6</v>
      </c>
      <c r="BV40" s="1">
        <f>RANK(BY40,BY$4:BY$43)</f>
        <v>6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2" hidden="1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2" hidden="1" customHeigh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14.25" thickTop="1">
      <c r="N44" s="80"/>
      <c r="O44" s="80"/>
      <c r="BJ44" s="137"/>
      <c r="BK44" s="137"/>
      <c r="BL44" s="138"/>
      <c r="BM44" s="139"/>
      <c r="BN44" s="139"/>
      <c r="BQ44" s="81"/>
    </row>
    <row r="45" spans="1:77">
      <c r="BQ45" s="81"/>
    </row>
    <row r="46" spans="1:77" ht="19.5" customHeight="1"/>
    <row r="47" spans="1:77" ht="15" customHeight="1"/>
    <row r="48" spans="1:77" ht="14.25" thickBot="1"/>
    <row r="49" spans="1:61" ht="41.25" customHeight="1" thickTop="1">
      <c r="A49" s="82" t="str">
        <f>$A$3</f>
        <v>チーム名</v>
      </c>
      <c r="B49" s="140" t="str">
        <f>$B$3</f>
        <v>TEAM　MOＭ</v>
      </c>
      <c r="C49" s="140"/>
      <c r="D49" s="140"/>
      <c r="E49" s="140"/>
      <c r="F49" s="140"/>
      <c r="G49" s="140"/>
      <c r="H49" s="132" t="str">
        <f>H3</f>
        <v>ｓｅｓａｍｅ</v>
      </c>
      <c r="I49" s="132"/>
      <c r="J49" s="132"/>
      <c r="K49" s="132"/>
      <c r="L49" s="132"/>
      <c r="M49" s="132"/>
      <c r="N49" s="132" t="str">
        <f>$N$3</f>
        <v>フラッパーズ</v>
      </c>
      <c r="O49" s="132"/>
      <c r="P49" s="132"/>
      <c r="Q49" s="132"/>
      <c r="R49" s="132"/>
      <c r="S49" s="132"/>
      <c r="T49" s="132" t="str">
        <f>$T$3</f>
        <v>大塚ＳＶＣ</v>
      </c>
      <c r="U49" s="132"/>
      <c r="V49" s="132"/>
      <c r="W49" s="132"/>
      <c r="X49" s="132"/>
      <c r="Y49" s="132"/>
      <c r="Z49" s="132" t="str">
        <f>$Z$3</f>
        <v>ビギナーズ</v>
      </c>
      <c r="AA49" s="132"/>
      <c r="AB49" s="132"/>
      <c r="AC49" s="132"/>
      <c r="AD49" s="132"/>
      <c r="AE49" s="132"/>
      <c r="AF49" s="132">
        <f>$AF$3</f>
        <v>0</v>
      </c>
      <c r="AG49" s="132"/>
      <c r="AH49" s="132"/>
      <c r="AI49" s="132"/>
      <c r="AJ49" s="132"/>
      <c r="AK49" s="132"/>
      <c r="AL49" s="132">
        <f>$AL$3</f>
        <v>0</v>
      </c>
      <c r="AM49" s="132"/>
      <c r="AN49" s="132"/>
      <c r="AO49" s="132"/>
      <c r="AP49" s="132"/>
      <c r="AQ49" s="132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>
      <c r="A50" s="83" t="s">
        <v>11</v>
      </c>
      <c r="B50" s="130">
        <f>$BU$4</f>
        <v>4</v>
      </c>
      <c r="C50" s="130"/>
      <c r="D50" s="130"/>
      <c r="E50" s="130"/>
      <c r="F50" s="130"/>
      <c r="G50" s="130"/>
      <c r="H50" s="130">
        <f>$BU$8</f>
        <v>5</v>
      </c>
      <c r="I50" s="130"/>
      <c r="J50" s="130"/>
      <c r="K50" s="130"/>
      <c r="L50" s="130"/>
      <c r="M50" s="130"/>
      <c r="N50" s="130">
        <f>$BU$12</f>
        <v>2</v>
      </c>
      <c r="O50" s="130"/>
      <c r="P50" s="130"/>
      <c r="Q50" s="130"/>
      <c r="R50" s="130"/>
      <c r="S50" s="130"/>
      <c r="T50" s="130">
        <f>$BU$16</f>
        <v>3</v>
      </c>
      <c r="U50" s="130"/>
      <c r="V50" s="130"/>
      <c r="W50" s="130"/>
      <c r="X50" s="130"/>
      <c r="Y50" s="130"/>
      <c r="Z50" s="130">
        <f>$BU$20</f>
        <v>1</v>
      </c>
      <c r="AA50" s="130"/>
      <c r="AB50" s="130"/>
      <c r="AC50" s="130"/>
      <c r="AD50" s="130"/>
      <c r="AE50" s="130"/>
      <c r="AF50" s="130">
        <f>$BU$24</f>
        <v>6</v>
      </c>
      <c r="AG50" s="130"/>
      <c r="AH50" s="130"/>
      <c r="AI50" s="130"/>
      <c r="AJ50" s="130"/>
      <c r="AK50" s="130"/>
      <c r="AL50" s="130">
        <f>$BU$28</f>
        <v>6</v>
      </c>
      <c r="AM50" s="130"/>
      <c r="AN50" s="130"/>
      <c r="AO50" s="130"/>
      <c r="AP50" s="130"/>
      <c r="AQ50" s="130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0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4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Y111"/>
  <sheetViews>
    <sheetView topLeftCell="A4" workbookViewId="0">
      <selection activeCell="BZ19" sqref="BZ19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6" customFormat="1" ht="25.5" customHeight="1" thickBot="1">
      <c r="A1" s="125" t="s">
        <v>0</v>
      </c>
      <c r="B1" s="271" t="s">
        <v>38</v>
      </c>
      <c r="C1" s="271"/>
      <c r="D1" s="271"/>
      <c r="E1" s="271"/>
      <c r="F1" s="271"/>
      <c r="G1" s="271"/>
      <c r="H1" s="272" t="s">
        <v>46</v>
      </c>
      <c r="I1" s="272"/>
      <c r="J1" s="272"/>
      <c r="K1" s="272"/>
      <c r="L1" s="272"/>
      <c r="M1" s="272"/>
      <c r="N1" s="272"/>
      <c r="O1" s="272"/>
      <c r="P1" s="270" t="s">
        <v>45</v>
      </c>
      <c r="Q1" s="270"/>
      <c r="R1" s="270"/>
      <c r="S1" s="270"/>
      <c r="T1" s="270"/>
      <c r="U1" s="270"/>
      <c r="V1" s="270"/>
      <c r="W1" s="270"/>
      <c r="X1" s="270"/>
      <c r="Y1" s="270"/>
      <c r="AF1" s="126" t="s">
        <v>2</v>
      </c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N1" s="127"/>
      <c r="BO1" s="127"/>
      <c r="BP1" s="127"/>
    </row>
    <row r="2" spans="1:77" ht="15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30.75" customHeight="1" thickBot="1">
      <c r="A3" s="4" t="s">
        <v>12</v>
      </c>
      <c r="B3" s="239" t="s">
        <v>59</v>
      </c>
      <c r="C3" s="240"/>
      <c r="D3" s="240"/>
      <c r="E3" s="240"/>
      <c r="F3" s="240"/>
      <c r="G3" s="241"/>
      <c r="H3" s="239" t="s">
        <v>71</v>
      </c>
      <c r="I3" s="240"/>
      <c r="J3" s="240"/>
      <c r="K3" s="240"/>
      <c r="L3" s="240"/>
      <c r="M3" s="241"/>
      <c r="N3" s="239" t="s">
        <v>60</v>
      </c>
      <c r="O3" s="240"/>
      <c r="P3" s="240"/>
      <c r="Q3" s="240"/>
      <c r="R3" s="240"/>
      <c r="S3" s="241"/>
      <c r="T3" s="239" t="s">
        <v>72</v>
      </c>
      <c r="U3" s="240"/>
      <c r="V3" s="240"/>
      <c r="W3" s="240"/>
      <c r="X3" s="240"/>
      <c r="Y3" s="241"/>
      <c r="Z3" s="239" t="s">
        <v>43</v>
      </c>
      <c r="AA3" s="240"/>
      <c r="AB3" s="240"/>
      <c r="AC3" s="240"/>
      <c r="AD3" s="240"/>
      <c r="AE3" s="241"/>
      <c r="AF3" s="239" t="s">
        <v>73</v>
      </c>
      <c r="AG3" s="240"/>
      <c r="AH3" s="240"/>
      <c r="AI3" s="240"/>
      <c r="AJ3" s="240"/>
      <c r="AK3" s="241"/>
      <c r="AL3" s="239"/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0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5.95" customHeight="1">
      <c r="A4" s="5" t="s">
        <v>29</v>
      </c>
      <c r="B4" s="193"/>
      <c r="C4" s="194"/>
      <c r="D4" s="194"/>
      <c r="E4" s="194"/>
      <c r="F4" s="194"/>
      <c r="G4" s="195"/>
      <c r="H4" s="232"/>
      <c r="I4" s="91" t="str">
        <f>IF(J5="","",SUM(I5:I7))</f>
        <v/>
      </c>
      <c r="J4" s="92"/>
      <c r="K4" s="28" t="s">
        <v>13</v>
      </c>
      <c r="L4" s="91" t="str">
        <f>IF(L5="","",SUM(M5:M7))</f>
        <v/>
      </c>
      <c r="M4" s="92"/>
      <c r="N4" s="209" t="s">
        <v>21</v>
      </c>
      <c r="O4" s="96">
        <f>IF(P5="","",SUM(O5:O7))</f>
        <v>2</v>
      </c>
      <c r="P4" s="109"/>
      <c r="Q4" s="99" t="s">
        <v>13</v>
      </c>
      <c r="R4" s="96">
        <f>IF(R5="","",SUM(S5:S7))</f>
        <v>1</v>
      </c>
      <c r="S4" s="97"/>
      <c r="T4" s="209" t="s">
        <v>23</v>
      </c>
      <c r="U4" s="96">
        <f>IF(V5="","",SUM(U5:U7))</f>
        <v>1</v>
      </c>
      <c r="V4" s="97"/>
      <c r="W4" s="99" t="s">
        <v>13</v>
      </c>
      <c r="X4" s="96">
        <f>IF(X5="","",SUM(Y5:Y7))</f>
        <v>2</v>
      </c>
      <c r="Y4" s="97"/>
      <c r="Z4" s="209" t="s">
        <v>18</v>
      </c>
      <c r="AA4" s="96">
        <f>IF(AB5="","",SUM(AA5:AA7))</f>
        <v>2</v>
      </c>
      <c r="AB4" s="97"/>
      <c r="AC4" s="98" t="s">
        <v>13</v>
      </c>
      <c r="AD4" s="96">
        <f>IF(AD5="","",SUM(AE5:AE7))</f>
        <v>0</v>
      </c>
      <c r="AE4" s="97"/>
      <c r="AF4" s="209" t="s">
        <v>26</v>
      </c>
      <c r="AG4" s="96">
        <f>IF(AH5="","",SUM(AG5:AG7))</f>
        <v>2</v>
      </c>
      <c r="AH4" s="97"/>
      <c r="AI4" s="99" t="s">
        <v>13</v>
      </c>
      <c r="AJ4" s="96">
        <f>IF(AJ5="","",SUM(AK5:AK7))</f>
        <v>1</v>
      </c>
      <c r="AK4" s="97"/>
      <c r="AL4" s="209"/>
      <c r="AM4" s="96" t="str">
        <f>IF(AN5="","",SUM(AM5:AM7))</f>
        <v/>
      </c>
      <c r="AN4" s="97"/>
      <c r="AO4" s="99" t="s">
        <v>13</v>
      </c>
      <c r="AP4" s="96" t="str">
        <f>IF(AP5="","",SUM(AQ5:AQ7))</f>
        <v/>
      </c>
      <c r="AQ4" s="97"/>
      <c r="AR4" s="22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3</v>
      </c>
      <c r="BK4" s="158" t="s">
        <v>14</v>
      </c>
      <c r="BL4" s="158">
        <f>SUMPRODUCT((L4=2)+(R4=2)+(X4=2)+(AD4=2)+(AJ4=2)+(AP4=2)+(AV4=2)+(BB4=2)+(BH4=2))</f>
        <v>1</v>
      </c>
      <c r="BM4" s="160">
        <f>SUM(BJ4*2)+BL4</f>
        <v>7</v>
      </c>
      <c r="BN4" s="180">
        <f>SUM(I4,O4,U4,AA4,AG4,AM4,AS4,AY4,BE4)</f>
        <v>7</v>
      </c>
      <c r="BO4" s="170" t="s">
        <v>14</v>
      </c>
      <c r="BP4" s="170">
        <f>SUM(F4,L4,R4,X4,AD4,AJ4,AP4,AV4,BB4,BH4)</f>
        <v>4</v>
      </c>
      <c r="BQ4" s="226">
        <f>SUM(BN4/BP4)</f>
        <v>1.75</v>
      </c>
      <c r="BR4" s="170">
        <f>SUM(J5,J6,J7,P5,P6,P7,V5,V6,V7,AB5,AB6,AB7,AH5,AH6,AH7,AN5,AN6,AN7,AT5,AT6,AT7,AZ5,AZ6,AZ7,BF5,BF6,BF7,D5,D6,D7)</f>
        <v>140</v>
      </c>
      <c r="BS4" s="170">
        <f>SUM(F5,F6,F7,L5,L6,L7,R5,R6,R7,X5,X6,X7,AD5,AD6,AD7,AJ5,AJ6,AJ7,AP5,AP6,AP7,AV5,AV6,AV7,BB5,BB6,BB7,BH5,BH6,BH7)</f>
        <v>131</v>
      </c>
      <c r="BT4" s="148">
        <f>SUM(BR4/BS4)</f>
        <v>1.0687022900763359</v>
      </c>
      <c r="BU4" s="151">
        <f>$BV4</f>
        <v>1</v>
      </c>
      <c r="BV4" s="1">
        <f>RANK(BY4,BY$4:BY$43)</f>
        <v>1</v>
      </c>
      <c r="BW4" s="1">
        <f>IF(BN4=0,0,IF(BP4=0,9,BQ4))</f>
        <v>1.75</v>
      </c>
      <c r="BX4" s="1">
        <f>IF(BR4=0,0,BT4)</f>
        <v>1.0687022900763359</v>
      </c>
      <c r="BY4" s="1">
        <f>BJ4+0.01*BW4+0.00001*BX4</f>
        <v>3.0175106870229009</v>
      </c>
    </row>
    <row r="5" spans="1:77" ht="15.95" customHeight="1">
      <c r="A5" s="189" t="str">
        <f>$B$3</f>
        <v>ユーアイクラブ</v>
      </c>
      <c r="B5" s="196"/>
      <c r="C5" s="197"/>
      <c r="D5" s="197"/>
      <c r="E5" s="197"/>
      <c r="F5" s="197"/>
      <c r="G5" s="198"/>
      <c r="H5" s="233"/>
      <c r="I5" s="32" t="str">
        <f>IF(J5="","",IF(J5&gt;L5,1,0))</f>
        <v/>
      </c>
      <c r="J5" s="39"/>
      <c r="K5" s="32" t="s">
        <v>13</v>
      </c>
      <c r="L5" s="65"/>
      <c r="M5" s="32" t="str">
        <f>IF(L5="","",IF(L5&gt;J5,1,0))</f>
        <v/>
      </c>
      <c r="N5" s="210"/>
      <c r="O5" s="95">
        <f>IF(P5="","",IF(P5&gt;R5,1,0))</f>
        <v>0</v>
      </c>
      <c r="P5" s="103">
        <v>6</v>
      </c>
      <c r="Q5" s="104" t="s">
        <v>13</v>
      </c>
      <c r="R5" s="100">
        <v>15</v>
      </c>
      <c r="S5" s="95">
        <f>IF(R5="","",IF(R5&gt;P5,1,0))</f>
        <v>1</v>
      </c>
      <c r="T5" s="210"/>
      <c r="U5" s="95">
        <f>IF(V5="","",IF(V5&gt;X5,1,0))</f>
        <v>0</v>
      </c>
      <c r="V5" s="103">
        <v>6</v>
      </c>
      <c r="W5" s="95" t="s">
        <v>13</v>
      </c>
      <c r="X5" s="100">
        <v>15</v>
      </c>
      <c r="Y5" s="95">
        <f>IF(X5="","",IF(X5&gt;V5,1,0))</f>
        <v>1</v>
      </c>
      <c r="Z5" s="210"/>
      <c r="AA5" s="95">
        <f>IF(AB5="","",IF(AB5&gt;AD5,1,0))</f>
        <v>1</v>
      </c>
      <c r="AB5" s="103">
        <v>15</v>
      </c>
      <c r="AC5" s="95" t="s">
        <v>13</v>
      </c>
      <c r="AD5" s="100">
        <v>13</v>
      </c>
      <c r="AE5" s="95">
        <f>IF(AD5="","",IF(AD5&gt;AB5,1,0))</f>
        <v>0</v>
      </c>
      <c r="AF5" s="210"/>
      <c r="AG5" s="95">
        <f>IF(AH5="","",IF(AH5&gt;AJ5,1,0))</f>
        <v>0</v>
      </c>
      <c r="AH5" s="103">
        <v>13</v>
      </c>
      <c r="AI5" s="95" t="s">
        <v>13</v>
      </c>
      <c r="AJ5" s="100">
        <v>15</v>
      </c>
      <c r="AK5" s="95">
        <f>IF(AJ5="","",IF(AJ5&gt;AH5,1,0))</f>
        <v>1</v>
      </c>
      <c r="AL5" s="210"/>
      <c r="AM5" s="95" t="str">
        <f>IF(AN5="","",IF(AN5&gt;AP5,1,0))</f>
        <v/>
      </c>
      <c r="AN5" s="103"/>
      <c r="AO5" s="95" t="s">
        <v>13</v>
      </c>
      <c r="AP5" s="100"/>
      <c r="AQ5" s="95" t="str">
        <f>IF(AP5="","",IF(AP5&gt;AN5,1,0))</f>
        <v/>
      </c>
      <c r="AR5" s="23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5.95" customHeight="1">
      <c r="A6" s="189"/>
      <c r="B6" s="196"/>
      <c r="C6" s="197"/>
      <c r="D6" s="197"/>
      <c r="E6" s="197"/>
      <c r="F6" s="197"/>
      <c r="G6" s="198"/>
      <c r="H6" s="233"/>
      <c r="I6" s="32" t="str">
        <f>IF(J6="","",IF(J6&gt;L6,1,0))</f>
        <v/>
      </c>
      <c r="J6" s="32"/>
      <c r="K6" s="32" t="s">
        <v>13</v>
      </c>
      <c r="L6" s="33"/>
      <c r="M6" s="32" t="str">
        <f>IF(L6="","",IF(L6&gt;J6,1,0))</f>
        <v/>
      </c>
      <c r="N6" s="210"/>
      <c r="O6" s="95">
        <f>IF(P6="","",IF(P6&gt;R6,1,0))</f>
        <v>1</v>
      </c>
      <c r="P6" s="104">
        <v>15</v>
      </c>
      <c r="Q6" s="104" t="s">
        <v>13</v>
      </c>
      <c r="R6" s="101">
        <v>8</v>
      </c>
      <c r="S6" s="95">
        <f>IF(R6="","",IF(R6&gt;P6,1,0))</f>
        <v>0</v>
      </c>
      <c r="T6" s="210"/>
      <c r="U6" s="95">
        <f>IF(V6="","",IF(V6&gt;X6,1,0))</f>
        <v>1</v>
      </c>
      <c r="V6" s="104">
        <v>15</v>
      </c>
      <c r="W6" s="95" t="s">
        <v>13</v>
      </c>
      <c r="X6" s="101">
        <v>11</v>
      </c>
      <c r="Y6" s="95">
        <f>IF(X6="","",IF(X6&gt;V6,1,0))</f>
        <v>0</v>
      </c>
      <c r="Z6" s="210"/>
      <c r="AA6" s="95">
        <f>IF(AB6="","",IF(AB6&gt;AD6,1,0))</f>
        <v>1</v>
      </c>
      <c r="AB6" s="104">
        <v>15</v>
      </c>
      <c r="AC6" s="95" t="s">
        <v>13</v>
      </c>
      <c r="AD6" s="101">
        <v>12</v>
      </c>
      <c r="AE6" s="95">
        <f>IF(AD6="","",IF(AD6&gt;AB6,1,0))</f>
        <v>0</v>
      </c>
      <c r="AF6" s="210"/>
      <c r="AG6" s="95">
        <f>IF(AH6="","",IF(AH6&gt;AJ6,1,0))</f>
        <v>1</v>
      </c>
      <c r="AH6" s="104">
        <v>15</v>
      </c>
      <c r="AI6" s="95" t="s">
        <v>13</v>
      </c>
      <c r="AJ6" s="101">
        <v>7</v>
      </c>
      <c r="AK6" s="95">
        <f>IF(AJ6="","",IF(AJ6&gt;AH6,1,0))</f>
        <v>0</v>
      </c>
      <c r="AL6" s="210"/>
      <c r="AM6" s="95" t="str">
        <f>IF(AN6="","",IF(AN6&gt;AP6,1,0))</f>
        <v/>
      </c>
      <c r="AN6" s="104"/>
      <c r="AO6" s="95" t="s">
        <v>13</v>
      </c>
      <c r="AP6" s="101"/>
      <c r="AQ6" s="95" t="str">
        <f>IF(AP6="","",IF(AP6&gt;AN6,1,0))</f>
        <v/>
      </c>
      <c r="AR6" s="23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5.95" customHeight="1" thickBot="1">
      <c r="A7" s="190"/>
      <c r="B7" s="199"/>
      <c r="C7" s="200"/>
      <c r="D7" s="200"/>
      <c r="E7" s="200"/>
      <c r="F7" s="200"/>
      <c r="G7" s="201"/>
      <c r="H7" s="234"/>
      <c r="I7" s="32" t="str">
        <f>IF(J7="","",IF(J7&gt;L7,1,0))</f>
        <v/>
      </c>
      <c r="J7" s="36"/>
      <c r="K7" s="36" t="s">
        <v>13</v>
      </c>
      <c r="L7" s="44"/>
      <c r="M7" s="32" t="str">
        <f>IF(L7="","",IF(L7&gt;J7,1,0))</f>
        <v/>
      </c>
      <c r="N7" s="211"/>
      <c r="O7" s="95">
        <f>IF(P7="","",IF(P7&gt;R7,1,0))</f>
        <v>1</v>
      </c>
      <c r="P7" s="105">
        <v>15</v>
      </c>
      <c r="Q7" s="105" t="s">
        <v>13</v>
      </c>
      <c r="R7" s="102">
        <v>11</v>
      </c>
      <c r="S7" s="95">
        <f>IF(R7="","",IF(R7&gt;P7,1,0))</f>
        <v>0</v>
      </c>
      <c r="T7" s="211"/>
      <c r="U7" s="95">
        <f>IF(V7="","",IF(V7&gt;X7,1,0))</f>
        <v>0</v>
      </c>
      <c r="V7" s="105">
        <v>10</v>
      </c>
      <c r="W7" s="106" t="s">
        <v>13</v>
      </c>
      <c r="X7" s="102">
        <v>15</v>
      </c>
      <c r="Y7" s="95">
        <f>IF(X7="","",IF(X7&gt;V7,1,0))</f>
        <v>1</v>
      </c>
      <c r="Z7" s="211"/>
      <c r="AA7" s="95" t="str">
        <f>IF(AB7="","",IF(AB7&gt;AD7,1,0))</f>
        <v/>
      </c>
      <c r="AB7" s="105"/>
      <c r="AC7" s="106" t="s">
        <v>13</v>
      </c>
      <c r="AD7" s="102"/>
      <c r="AE7" s="95" t="str">
        <f>IF(AD7="","",IF(AD7&gt;AB7,1,0))</f>
        <v/>
      </c>
      <c r="AF7" s="211"/>
      <c r="AG7" s="95">
        <f>IF(AH7="","",IF(AH7&gt;AJ7,1,0))</f>
        <v>1</v>
      </c>
      <c r="AH7" s="105">
        <v>15</v>
      </c>
      <c r="AI7" s="106" t="s">
        <v>13</v>
      </c>
      <c r="AJ7" s="102">
        <v>9</v>
      </c>
      <c r="AK7" s="95">
        <f>IF(AJ7="","",IF(AJ7&gt;AH7,1,0))</f>
        <v>0</v>
      </c>
      <c r="AL7" s="211"/>
      <c r="AM7" s="95" t="str">
        <f>IF(AN7="","",IF(AN7&gt;AP7,1,0))</f>
        <v/>
      </c>
      <c r="AN7" s="105"/>
      <c r="AO7" s="106" t="s">
        <v>13</v>
      </c>
      <c r="AP7" s="102"/>
      <c r="AQ7" s="95" t="str">
        <f>IF(AP7="","",IF(AP7&gt;AN7,1,0))</f>
        <v/>
      </c>
      <c r="AR7" s="23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5.95" customHeight="1">
      <c r="A8" s="26">
        <f>B2</f>
        <v>0</v>
      </c>
      <c r="B8" s="202">
        <f>H4</f>
        <v>0</v>
      </c>
      <c r="C8" s="27"/>
      <c r="D8" s="28" t="str">
        <f>L4</f>
        <v/>
      </c>
      <c r="E8" s="28" t="s">
        <v>13</v>
      </c>
      <c r="F8" s="28" t="str">
        <f>I4</f>
        <v/>
      </c>
      <c r="G8" s="29"/>
      <c r="H8" s="193"/>
      <c r="I8" s="194"/>
      <c r="J8" s="194"/>
      <c r="K8" s="194"/>
      <c r="L8" s="194"/>
      <c r="M8" s="195"/>
      <c r="N8" s="209" t="s">
        <v>19</v>
      </c>
      <c r="O8" s="9">
        <f>IF(P9="","",SUM(O9:O11))</f>
        <v>2</v>
      </c>
      <c r="P8" s="10"/>
      <c r="Q8" s="11" t="s">
        <v>13</v>
      </c>
      <c r="R8" s="9">
        <f>IF(R9="","",SUM(S9:S11))</f>
        <v>1</v>
      </c>
      <c r="S8" s="10"/>
      <c r="T8" s="209" t="s">
        <v>22</v>
      </c>
      <c r="U8" s="96">
        <f>IF(V9="","",SUM(U9:U11))</f>
        <v>2</v>
      </c>
      <c r="V8" s="97"/>
      <c r="W8" s="99" t="s">
        <v>13</v>
      </c>
      <c r="X8" s="96">
        <f>IF(X9="","",SUM(Y9:Y11))</f>
        <v>0</v>
      </c>
      <c r="Y8" s="97"/>
      <c r="Z8" s="209" t="s">
        <v>16</v>
      </c>
      <c r="AA8" s="96">
        <f>IF(AB9="","",SUM(AA9:AA11))</f>
        <v>2</v>
      </c>
      <c r="AB8" s="97"/>
      <c r="AC8" s="99" t="s">
        <v>13</v>
      </c>
      <c r="AD8" s="96">
        <f>IF(AD9="","",SUM(AE9:AE11))</f>
        <v>1</v>
      </c>
      <c r="AE8" s="97"/>
      <c r="AF8" s="209" t="s">
        <v>32</v>
      </c>
      <c r="AG8" s="96">
        <f>IF(AH9="","",SUM(AG9:AG11))</f>
        <v>0</v>
      </c>
      <c r="AH8" s="97"/>
      <c r="AI8" s="99" t="s">
        <v>13</v>
      </c>
      <c r="AJ8" s="96">
        <f>IF(AJ9="","",SUM(AK9:AK11))</f>
        <v>2</v>
      </c>
      <c r="AK8" s="97"/>
      <c r="AL8" s="22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09"/>
      <c r="AS8" s="96" t="str">
        <f>IF(AT9="","",SUM(AS9:AS11))</f>
        <v/>
      </c>
      <c r="AT8" s="97"/>
      <c r="AU8" s="99" t="s">
        <v>13</v>
      </c>
      <c r="AV8" s="96" t="str">
        <f>IF(AV9="","",SUM(AW9:AW11))</f>
        <v/>
      </c>
      <c r="AW8" s="97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3</v>
      </c>
      <c r="BK8" s="187" t="s">
        <v>13</v>
      </c>
      <c r="BL8" s="158">
        <f>SUMPRODUCT((F8=2)+(R8=2)+(X8=2)+(AD8=2)+(AJ8=2)+(AP8=2)+(AV8=2)+(BB8=2)+(BH8=2))</f>
        <v>1</v>
      </c>
      <c r="BM8" s="220">
        <f t="shared" ref="BM8" si="0">SUM(BJ8*2)+BL8</f>
        <v>7</v>
      </c>
      <c r="BN8" s="180">
        <f>SUM(D8,,O8,U8,AA8,AG8,AM8,AS8,AY8,BE8)</f>
        <v>6</v>
      </c>
      <c r="BO8" s="170" t="s">
        <v>14</v>
      </c>
      <c r="BP8" s="170">
        <f>SUM(F8,R8,X8,AD8,AJ8,AP8,AV8,BB8,BH8)</f>
        <v>4</v>
      </c>
      <c r="BQ8" s="141">
        <f>SUM(BN8/BP8)</f>
        <v>1.5</v>
      </c>
      <c r="BR8" s="170">
        <f>SUM(J9,J10,J11,P9,P10,P11,V9,V10,V11,AB9,AB10,AB11,AH9,AH10,AH11,AN9,AN10,AN11,AT9,AT10,AT11,AZ9,AZ10,AZ11,BF9,BF10,BF11,D9,D10,D11)</f>
        <v>134</v>
      </c>
      <c r="BS8" s="170">
        <f>SUM(F9,F10,F11,L9,L10,L11,R9,R10,R11,X9,X10,X11,AD9,AD10,AD11,AJ9,AJ10,AJ11,AP9,AP10,AP11,AV9,AV10,AV11,BB9,BB10,BB11,BH9,BH10,BH11)</f>
        <v>116</v>
      </c>
      <c r="BT8" s="147">
        <f>SUM(BR8/BS8)</f>
        <v>1.1551724137931034</v>
      </c>
      <c r="BU8" s="151">
        <f>$BV8</f>
        <v>3</v>
      </c>
      <c r="BV8" s="1">
        <f>RANK(BY8,BY$4:BY$43)</f>
        <v>3</v>
      </c>
      <c r="BW8" s="86">
        <f>IF(BN8=0,0,IF(BP8=0,9,BQ8))</f>
        <v>1.5</v>
      </c>
      <c r="BX8" s="87">
        <f>IF(BR8=0,0,BT8)</f>
        <v>1.1551724137931034</v>
      </c>
      <c r="BY8" s="1">
        <f>BJ8+0.01*BW8+0.00001*BX8</f>
        <v>3.0150115517241383</v>
      </c>
    </row>
    <row r="9" spans="1:77" ht="15.95" customHeight="1">
      <c r="A9" s="189" t="str">
        <f>H3</f>
        <v>さくらんぼ</v>
      </c>
      <c r="B9" s="175"/>
      <c r="C9" s="31" t="str">
        <f>M5</f>
        <v/>
      </c>
      <c r="D9" s="110">
        <f>SUM(L5)</f>
        <v>0</v>
      </c>
      <c r="E9" s="110" t="s">
        <v>13</v>
      </c>
      <c r="F9" s="110">
        <f>SUM(J5)</f>
        <v>0</v>
      </c>
      <c r="G9" s="13" t="str">
        <f>$I$5</f>
        <v/>
      </c>
      <c r="H9" s="196"/>
      <c r="I9" s="197"/>
      <c r="J9" s="197"/>
      <c r="K9" s="197"/>
      <c r="L9" s="197"/>
      <c r="M9" s="198"/>
      <c r="N9" s="210"/>
      <c r="O9" s="14">
        <f>IF(P9="","",IF(P9&gt;R9,1,0))</f>
        <v>1</v>
      </c>
      <c r="P9" s="15">
        <v>15</v>
      </c>
      <c r="Q9" s="14" t="s">
        <v>13</v>
      </c>
      <c r="R9" s="16">
        <v>13</v>
      </c>
      <c r="S9" s="14">
        <f>IF(R9="","",IF(R9&gt;P9,1,0))</f>
        <v>0</v>
      </c>
      <c r="T9" s="210"/>
      <c r="U9" s="95">
        <f>IF(V9="","",IF(V9&gt;X9,1,0))</f>
        <v>1</v>
      </c>
      <c r="V9" s="103">
        <v>15</v>
      </c>
      <c r="W9" s="95" t="s">
        <v>13</v>
      </c>
      <c r="X9" s="100">
        <v>12</v>
      </c>
      <c r="Y9" s="95">
        <f>IF(X9="","",IF(X9&gt;V9,1,0))</f>
        <v>0</v>
      </c>
      <c r="Z9" s="210"/>
      <c r="AA9" s="95">
        <f>IF(AB9="","",IF(AB9&gt;AD9,1,0))</f>
        <v>1</v>
      </c>
      <c r="AB9" s="103">
        <v>15</v>
      </c>
      <c r="AC9" s="95" t="s">
        <v>13</v>
      </c>
      <c r="AD9" s="100">
        <v>8</v>
      </c>
      <c r="AE9" s="95">
        <f>IF(AD9="","",IF(AD9&gt;AB9,1,0))</f>
        <v>0</v>
      </c>
      <c r="AF9" s="210"/>
      <c r="AG9" s="95">
        <f>IF(AH9="","",IF(AH9&gt;AJ9,1,0))</f>
        <v>0</v>
      </c>
      <c r="AH9" s="103">
        <v>12</v>
      </c>
      <c r="AI9" s="95" t="s">
        <v>13</v>
      </c>
      <c r="AJ9" s="100">
        <v>15</v>
      </c>
      <c r="AK9" s="95">
        <f>IF(AJ9="","",IF(AJ9&gt;AH9,1,0))</f>
        <v>1</v>
      </c>
      <c r="AL9" s="22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210"/>
      <c r="AS9" s="95" t="str">
        <f>IF(AT9="","",IF(AT9&gt;AV9,1,0))</f>
        <v/>
      </c>
      <c r="AT9" s="103"/>
      <c r="AU9" s="95" t="s">
        <v>13</v>
      </c>
      <c r="AV9" s="100"/>
      <c r="AW9" s="95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5.95" customHeight="1">
      <c r="A10" s="189"/>
      <c r="B10" s="175"/>
      <c r="C10" s="31" t="str">
        <f>M6</f>
        <v/>
      </c>
      <c r="D10" s="110">
        <f>SUM(L6)</f>
        <v>0</v>
      </c>
      <c r="E10" s="110" t="s">
        <v>13</v>
      </c>
      <c r="F10" s="110">
        <f>SUM(J6)</f>
        <v>0</v>
      </c>
      <c r="G10" s="13" t="str">
        <f>I6</f>
        <v/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0</v>
      </c>
      <c r="P10" s="17">
        <v>13</v>
      </c>
      <c r="Q10" s="14" t="s">
        <v>13</v>
      </c>
      <c r="R10" s="18">
        <v>15</v>
      </c>
      <c r="S10" s="14">
        <f>IF(R10="","",IF(R10&gt;P10,1,0))</f>
        <v>1</v>
      </c>
      <c r="T10" s="210"/>
      <c r="U10" s="95">
        <f>IF(V10="","",IF(V10&gt;X10,1,0))</f>
        <v>1</v>
      </c>
      <c r="V10" s="104">
        <v>15</v>
      </c>
      <c r="W10" s="95" t="s">
        <v>13</v>
      </c>
      <c r="X10" s="101">
        <v>10</v>
      </c>
      <c r="Y10" s="95">
        <f>IF(X10="","",IF(X10&gt;V10,1,0))</f>
        <v>0</v>
      </c>
      <c r="Z10" s="210"/>
      <c r="AA10" s="95">
        <f>IF(AB10="","",IF(AB10&gt;AD10,1,0))</f>
        <v>0</v>
      </c>
      <c r="AB10" s="104">
        <v>14</v>
      </c>
      <c r="AC10" s="95" t="s">
        <v>13</v>
      </c>
      <c r="AD10" s="101">
        <v>16</v>
      </c>
      <c r="AE10" s="95">
        <f>IF(AD10="","",IF(AD10&gt;AB10,1,0))</f>
        <v>1</v>
      </c>
      <c r="AF10" s="210"/>
      <c r="AG10" s="95">
        <f>IF(AH10="","",IF(AH10&gt;AJ10,1,0))</f>
        <v>0</v>
      </c>
      <c r="AH10" s="104">
        <v>5</v>
      </c>
      <c r="AI10" s="95" t="s">
        <v>13</v>
      </c>
      <c r="AJ10" s="101">
        <v>15</v>
      </c>
      <c r="AK10" s="95">
        <f>IF(AJ10="","",IF(AJ10&gt;AH10,1,0))</f>
        <v>1</v>
      </c>
      <c r="AL10" s="22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210"/>
      <c r="AS10" s="95" t="str">
        <f>IF(AT10="","",IF(AT10&gt;AV10,1,0))</f>
        <v/>
      </c>
      <c r="AT10" s="104"/>
      <c r="AU10" s="95" t="s">
        <v>13</v>
      </c>
      <c r="AV10" s="101"/>
      <c r="AW10" s="95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5.95" customHeight="1" thickBot="1">
      <c r="A11" s="190"/>
      <c r="B11" s="203"/>
      <c r="C11" s="35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9"/>
      <c r="I11" s="200"/>
      <c r="J11" s="200"/>
      <c r="K11" s="200"/>
      <c r="L11" s="200"/>
      <c r="M11" s="201"/>
      <c r="N11" s="211"/>
      <c r="O11" s="14">
        <f>IF(P11="","",IF(P11&gt;R11,1,0))</f>
        <v>1</v>
      </c>
      <c r="P11" s="23">
        <v>15</v>
      </c>
      <c r="Q11" s="24" t="s">
        <v>13</v>
      </c>
      <c r="R11" s="25">
        <v>3</v>
      </c>
      <c r="S11" s="14">
        <f>IF(R11="","",IF(R11&gt;P11,1,0))</f>
        <v>0</v>
      </c>
      <c r="T11" s="211"/>
      <c r="U11" s="95" t="str">
        <f>IF(V11="","",IF(V11&gt;X11,1,0))</f>
        <v/>
      </c>
      <c r="V11" s="105"/>
      <c r="W11" s="106" t="s">
        <v>13</v>
      </c>
      <c r="X11" s="102"/>
      <c r="Y11" s="95" t="str">
        <f>IF(X11="","",IF(X11&gt;V11,1,0))</f>
        <v/>
      </c>
      <c r="Z11" s="211"/>
      <c r="AA11" s="95">
        <f>IF(AB11="","",IF(AB11&gt;AD11,1,0))</f>
        <v>1</v>
      </c>
      <c r="AB11" s="105">
        <v>15</v>
      </c>
      <c r="AC11" s="106" t="s">
        <v>13</v>
      </c>
      <c r="AD11" s="102">
        <v>9</v>
      </c>
      <c r="AE11" s="95">
        <f>IF(AD11="","",IF(AD11&gt;AB11,1,0))</f>
        <v>0</v>
      </c>
      <c r="AF11" s="211"/>
      <c r="AG11" s="95" t="str">
        <f>IF(AH11="","",IF(AH11&gt;AJ11,1,0))</f>
        <v/>
      </c>
      <c r="AH11" s="105"/>
      <c r="AI11" s="106" t="s">
        <v>13</v>
      </c>
      <c r="AJ11" s="102"/>
      <c r="AK11" s="95" t="str">
        <f>IF(AJ11="","",IF(AJ11&gt;AH11,1,0))</f>
        <v/>
      </c>
      <c r="AL11" s="22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11"/>
      <c r="AS11" s="95" t="str">
        <f>IF(AT11="","",IF(AT11&gt;AV11,1,0))</f>
        <v/>
      </c>
      <c r="AT11" s="105"/>
      <c r="AU11" s="106" t="s">
        <v>13</v>
      </c>
      <c r="AV11" s="102"/>
      <c r="AW11" s="95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5.95" customHeight="1">
      <c r="A12" s="26">
        <f>H2</f>
        <v>0</v>
      </c>
      <c r="B12" s="213" t="str">
        <f>N4</f>
        <v>⑩</v>
      </c>
      <c r="C12" s="38"/>
      <c r="D12" s="39">
        <f>$R$4</f>
        <v>1</v>
      </c>
      <c r="E12" s="39" t="s">
        <v>13</v>
      </c>
      <c r="F12" s="39">
        <f>O4</f>
        <v>2</v>
      </c>
      <c r="G12" s="40"/>
      <c r="H12" s="214" t="str">
        <f>N8</f>
        <v>⑥</v>
      </c>
      <c r="I12" s="28"/>
      <c r="J12" s="28">
        <f>R8</f>
        <v>1</v>
      </c>
      <c r="K12" s="41" t="s">
        <v>13</v>
      </c>
      <c r="L12" s="39">
        <f>O8</f>
        <v>2</v>
      </c>
      <c r="M12" s="29"/>
      <c r="N12" s="193"/>
      <c r="O12" s="194"/>
      <c r="P12" s="194"/>
      <c r="Q12" s="194"/>
      <c r="R12" s="194"/>
      <c r="S12" s="195"/>
      <c r="T12" s="184" t="s">
        <v>24</v>
      </c>
      <c r="U12" s="96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209" t="s">
        <v>17</v>
      </c>
      <c r="AA12" s="96">
        <f>IF(AB13="","",SUM(AA13:AA15))</f>
        <v>0</v>
      </c>
      <c r="AB12" s="97"/>
      <c r="AC12" s="99" t="s">
        <v>13</v>
      </c>
      <c r="AD12" s="96">
        <f>IF(AD13="","",SUM(AE13:AE15))</f>
        <v>2</v>
      </c>
      <c r="AE12" s="97"/>
      <c r="AF12" s="21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184"/>
      <c r="AM12" s="96" t="str">
        <f>IF(AN13="","",SUM(AM13:AM15))</f>
        <v/>
      </c>
      <c r="AN12" s="97"/>
      <c r="AO12" s="99" t="s">
        <v>13</v>
      </c>
      <c r="AP12" s="96" t="str">
        <f>IF(AP13="","",SUM(AQ13:AQ15))</f>
        <v/>
      </c>
      <c r="AQ12" s="97"/>
      <c r="AR12" s="167"/>
      <c r="AS12" s="91" t="str">
        <f>IF(AT13="","",SUM(AS13:AS15))</f>
        <v/>
      </c>
      <c r="AT12" s="92"/>
      <c r="AU12" s="39" t="s">
        <v>13</v>
      </c>
      <c r="AV12" s="91" t="str">
        <f>IF(AV13="","",SUM(AW13:AW15))</f>
        <v/>
      </c>
      <c r="AW12" s="92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0</v>
      </c>
      <c r="BK12" s="187" t="s">
        <v>14</v>
      </c>
      <c r="BL12" s="158">
        <f>SUMPRODUCT((L12=2)+(F12=2)+(X12=2)+(AD12=2)+(AJ12=2)+(AP12=2)+(AV12=2)+(BB12=2)+(BH12=2))</f>
        <v>4</v>
      </c>
      <c r="BM12" s="160">
        <f t="shared" ref="BM12" si="1">SUM(BJ12*2)+BL12</f>
        <v>4</v>
      </c>
      <c r="BN12" s="180">
        <f>SUM(D12,J12,O12,U12,AA12,AG12,AM12,AS12,AY12,BE12)</f>
        <v>2</v>
      </c>
      <c r="BO12" s="170" t="s">
        <v>14</v>
      </c>
      <c r="BP12" s="170">
        <f>SUM(F12,L12,X12,AD12,AJ12,AP12,AV12,BB12,BH12)</f>
        <v>8</v>
      </c>
      <c r="BQ12" s="141">
        <f>SUM(BN12/BP12)</f>
        <v>0.25</v>
      </c>
      <c r="BR12" s="170">
        <f>SUM(J13,J14,J15,P13,P14,P15,V13,V14,V15,AB13,AB14,AB15,AH13,AH14,AH15,AN13,AN14,AN15,AT13,AT14,AT15,AZ13,AZ14,AZ15,BF13,BF14,BF15,D13,D14,D15)</f>
        <v>107</v>
      </c>
      <c r="BS12" s="170">
        <f>SUM(F13,F14,F15,L13,L14,L15,R13,R14,R15,X13,X14,X15,AD13,AD14,AD15,AJ13,AJ14,AJ15,AP13,AP14,AP15,AV13,AV14,AV15,BB13,BB14,BB15,BH13,BH14,BH15)</f>
        <v>139</v>
      </c>
      <c r="BT12" s="147">
        <f>SUM(BR12/BS12)</f>
        <v>0.76978417266187049</v>
      </c>
      <c r="BU12" s="151">
        <f>$BV12</f>
        <v>6</v>
      </c>
      <c r="BV12" s="1">
        <f>RANK(BY12,BY$4:BY$43)</f>
        <v>6</v>
      </c>
      <c r="BW12" s="19">
        <f>IF(BN12=0,0,IF(BP12=0,9,BQ12))</f>
        <v>0.25</v>
      </c>
      <c r="BX12" s="1">
        <f>IF(BR12=0,0,BT12)</f>
        <v>0.76978417266187049</v>
      </c>
      <c r="BY12" s="1">
        <f>BJ12+0.01*BW12+0.00001*BX12</f>
        <v>2.5076978417266187E-3</v>
      </c>
    </row>
    <row r="13" spans="1:77" ht="15.95" customHeight="1">
      <c r="A13" s="189" t="str">
        <f>N3</f>
        <v>スポーツクラブＺ</v>
      </c>
      <c r="B13" s="175"/>
      <c r="C13" s="31">
        <f>S5</f>
        <v>1</v>
      </c>
      <c r="D13" s="110">
        <f>R5</f>
        <v>15</v>
      </c>
      <c r="E13" s="110">
        <f>R3</f>
        <v>0</v>
      </c>
      <c r="F13" s="110">
        <f>SUM(P5)</f>
        <v>6</v>
      </c>
      <c r="G13" s="13">
        <f>O5</f>
        <v>0</v>
      </c>
      <c r="H13" s="215"/>
      <c r="I13" s="32">
        <f>S9</f>
        <v>0</v>
      </c>
      <c r="J13" s="32">
        <f>R9</f>
        <v>13</v>
      </c>
      <c r="K13" s="32" t="s">
        <v>13</v>
      </c>
      <c r="L13" s="33">
        <f>P9</f>
        <v>15</v>
      </c>
      <c r="M13" s="34">
        <f>O9</f>
        <v>1</v>
      </c>
      <c r="N13" s="196"/>
      <c r="O13" s="197"/>
      <c r="P13" s="197"/>
      <c r="Q13" s="197"/>
      <c r="R13" s="197"/>
      <c r="S13" s="198"/>
      <c r="T13" s="185"/>
      <c r="U13" s="14">
        <f>IF(V13="","",IF(V13&gt;X13,1,0))</f>
        <v>0</v>
      </c>
      <c r="V13" s="15">
        <v>13</v>
      </c>
      <c r="W13" s="14" t="s">
        <v>13</v>
      </c>
      <c r="X13" s="16">
        <v>15</v>
      </c>
      <c r="Y13" s="14">
        <f>IF(X13="","",IF(X13&gt;V13,1,0))</f>
        <v>1</v>
      </c>
      <c r="Z13" s="210"/>
      <c r="AA13" s="95">
        <f>IF(AB13="","",IF(AB13&gt;AD13,1,0))</f>
        <v>0</v>
      </c>
      <c r="AB13" s="103">
        <v>10</v>
      </c>
      <c r="AC13" s="95" t="s">
        <v>13</v>
      </c>
      <c r="AD13" s="100">
        <v>15</v>
      </c>
      <c r="AE13" s="95">
        <f>IF(AD13="","",IF(AD13&gt;AB13,1,0))</f>
        <v>1</v>
      </c>
      <c r="AF13" s="218"/>
      <c r="AG13" s="32" t="str">
        <f>IF(AH13="","",IF(AH13&gt;AJ13,1,0))</f>
        <v/>
      </c>
      <c r="AH13" s="39"/>
      <c r="AI13" s="32" t="s">
        <v>13</v>
      </c>
      <c r="AJ13" s="65"/>
      <c r="AK13" s="32" t="str">
        <f>IF(AJ13="","",IF(AJ13&gt;AH13,1,0))</f>
        <v/>
      </c>
      <c r="AL13" s="185"/>
      <c r="AM13" s="95" t="str">
        <f>IF(AN13="","",IF(AN13&gt;AP13,1,0))</f>
        <v/>
      </c>
      <c r="AN13" s="103"/>
      <c r="AO13" s="95" t="s">
        <v>13</v>
      </c>
      <c r="AP13" s="100"/>
      <c r="AQ13" s="95" t="str">
        <f>IF(AP13="","",IF(AP13&gt;AN13,1,0))</f>
        <v/>
      </c>
      <c r="AR13" s="168"/>
      <c r="AS13" s="32" t="str">
        <f>IF(AT13="","",IF(AT13&gt;AV13,1,0))</f>
        <v/>
      </c>
      <c r="AT13" s="39"/>
      <c r="AU13" s="32" t="s">
        <v>13</v>
      </c>
      <c r="AV13" s="65"/>
      <c r="AW13" s="32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5.95" customHeight="1">
      <c r="A14" s="189"/>
      <c r="B14" s="175"/>
      <c r="C14" s="31">
        <f>S6</f>
        <v>0</v>
      </c>
      <c r="D14" s="110">
        <f>R6</f>
        <v>8</v>
      </c>
      <c r="E14" s="110" t="s">
        <v>13</v>
      </c>
      <c r="F14" s="110">
        <f>SUM(P6)</f>
        <v>15</v>
      </c>
      <c r="G14" s="13">
        <f>O6</f>
        <v>1</v>
      </c>
      <c r="H14" s="215"/>
      <c r="I14" s="32">
        <f>S10</f>
        <v>1</v>
      </c>
      <c r="J14" s="32">
        <f>R10</f>
        <v>15</v>
      </c>
      <c r="K14" s="32" t="s">
        <v>13</v>
      </c>
      <c r="L14" s="33">
        <f>P10</f>
        <v>13</v>
      </c>
      <c r="M14" s="40">
        <f>O10</f>
        <v>0</v>
      </c>
      <c r="N14" s="196"/>
      <c r="O14" s="197"/>
      <c r="P14" s="197"/>
      <c r="Q14" s="197"/>
      <c r="R14" s="197"/>
      <c r="S14" s="198"/>
      <c r="T14" s="185"/>
      <c r="U14" s="14">
        <f>IF(V14="","",IF(V14&gt;X14,1,0))</f>
        <v>0</v>
      </c>
      <c r="V14" s="17">
        <v>8</v>
      </c>
      <c r="W14" s="14" t="s">
        <v>13</v>
      </c>
      <c r="X14" s="18">
        <v>15</v>
      </c>
      <c r="Y14" s="14">
        <f>IF(X14="","",IF(X14&gt;V14,1,0))</f>
        <v>1</v>
      </c>
      <c r="Z14" s="210"/>
      <c r="AA14" s="95">
        <f>IF(AB14="","",IF(AB14&gt;AD14,1,0))</f>
        <v>0</v>
      </c>
      <c r="AB14" s="104">
        <v>11</v>
      </c>
      <c r="AC14" s="95" t="s">
        <v>13</v>
      </c>
      <c r="AD14" s="101">
        <v>15</v>
      </c>
      <c r="AE14" s="95">
        <f>IF(AD14="","",IF(AD14&gt;AB14,1,0))</f>
        <v>1</v>
      </c>
      <c r="AF14" s="218"/>
      <c r="AG14" s="32" t="str">
        <f>IF(AH14="","",IF(AH14&gt;AJ14,1,0))</f>
        <v/>
      </c>
      <c r="AH14" s="32"/>
      <c r="AI14" s="32" t="s">
        <v>13</v>
      </c>
      <c r="AJ14" s="33"/>
      <c r="AK14" s="32" t="str">
        <f>IF(AJ14="","",IF(AJ14&gt;AH14,1,0))</f>
        <v/>
      </c>
      <c r="AL14" s="185"/>
      <c r="AM14" s="95" t="str">
        <f>IF(AN14="","",IF(AN14&gt;AP14,1,0))</f>
        <v/>
      </c>
      <c r="AN14" s="104"/>
      <c r="AO14" s="95" t="s">
        <v>13</v>
      </c>
      <c r="AP14" s="101"/>
      <c r="AQ14" s="95" t="str">
        <f>IF(AP14="","",IF(AP14&gt;AN14,1,0))</f>
        <v/>
      </c>
      <c r="AR14" s="168"/>
      <c r="AS14" s="32" t="str">
        <f>IF(AT14="","",IF(AT14&gt;AV14,1,0))</f>
        <v/>
      </c>
      <c r="AT14" s="32"/>
      <c r="AU14" s="32" t="s">
        <v>13</v>
      </c>
      <c r="AV14" s="33"/>
      <c r="AW14" s="32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5.95" customHeight="1" thickBot="1">
      <c r="A15" s="190"/>
      <c r="B15" s="212"/>
      <c r="C15" s="42">
        <f>S7</f>
        <v>0</v>
      </c>
      <c r="D15" s="111">
        <f>R7</f>
        <v>11</v>
      </c>
      <c r="E15" s="111" t="s">
        <v>13</v>
      </c>
      <c r="F15" s="111">
        <f>SUM(P7)</f>
        <v>15</v>
      </c>
      <c r="G15" s="43">
        <f>O7</f>
        <v>1</v>
      </c>
      <c r="H15" s="216"/>
      <c r="I15" s="36">
        <f>S11</f>
        <v>0</v>
      </c>
      <c r="J15" s="36">
        <f>R11</f>
        <v>3</v>
      </c>
      <c r="K15" s="36" t="s">
        <v>13</v>
      </c>
      <c r="L15" s="44">
        <f>P11</f>
        <v>15</v>
      </c>
      <c r="M15" s="37">
        <f>O11</f>
        <v>1</v>
      </c>
      <c r="N15" s="199"/>
      <c r="O15" s="200"/>
      <c r="P15" s="200"/>
      <c r="Q15" s="200"/>
      <c r="R15" s="200"/>
      <c r="S15" s="201"/>
      <c r="T15" s="186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211"/>
      <c r="AA15" s="95" t="str">
        <f>IF(AB15="","",IF(AB15&gt;AD15,1,0))</f>
        <v/>
      </c>
      <c r="AB15" s="105"/>
      <c r="AC15" s="106" t="s">
        <v>13</v>
      </c>
      <c r="AD15" s="102"/>
      <c r="AE15" s="95" t="str">
        <f>IF(AD15="","",IF(AD15&gt;AB15,1,0))</f>
        <v/>
      </c>
      <c r="AF15" s="219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186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3"/>
      <c r="AS15" s="32" t="str">
        <f>IF(AT15="","",IF(AT15&gt;AV15,1,0))</f>
        <v/>
      </c>
      <c r="AT15" s="36"/>
      <c r="AU15" s="36" t="s">
        <v>13</v>
      </c>
      <c r="AV15" s="44"/>
      <c r="AW15" s="32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5.95" customHeight="1">
      <c r="A16" s="26">
        <f>N2</f>
        <v>0</v>
      </c>
      <c r="B16" s="202" t="str">
        <f>T4</f>
        <v>⑦</v>
      </c>
      <c r="C16" s="27"/>
      <c r="D16" s="28">
        <f>X4</f>
        <v>2</v>
      </c>
      <c r="E16" s="28" t="s">
        <v>13</v>
      </c>
      <c r="F16" s="28">
        <f>U4</f>
        <v>1</v>
      </c>
      <c r="G16" s="29"/>
      <c r="H16" s="177" t="str">
        <f>$T$8</f>
        <v>⑪</v>
      </c>
      <c r="I16" s="28"/>
      <c r="J16" s="28">
        <f>X8</f>
        <v>0</v>
      </c>
      <c r="K16" s="28" t="s">
        <v>13</v>
      </c>
      <c r="L16" s="45">
        <f>SUM(U8)</f>
        <v>2</v>
      </c>
      <c r="M16" s="29"/>
      <c r="N16" s="134" t="str">
        <f>T12</f>
        <v>③</v>
      </c>
      <c r="O16" s="28"/>
      <c r="P16" s="28">
        <f>X12</f>
        <v>2</v>
      </c>
      <c r="Q16" s="28" t="s">
        <v>13</v>
      </c>
      <c r="R16" s="41">
        <f>U12</f>
        <v>0</v>
      </c>
      <c r="S16" s="29"/>
      <c r="T16" s="193"/>
      <c r="U16" s="194"/>
      <c r="V16" s="194"/>
      <c r="W16" s="194"/>
      <c r="X16" s="194"/>
      <c r="Y16" s="195"/>
      <c r="Z16" s="167"/>
      <c r="AA16" s="91" t="str">
        <f>IF(AB17="","",SUM(AA17:AA19))</f>
        <v/>
      </c>
      <c r="AB16" s="92"/>
      <c r="AC16" s="39" t="s">
        <v>13</v>
      </c>
      <c r="AD16" s="91" t="str">
        <f>IF(AD17="","",SUM(AE17:AE19))</f>
        <v/>
      </c>
      <c r="AE16" s="92"/>
      <c r="AF16" s="209" t="s">
        <v>15</v>
      </c>
      <c r="AG16" s="96">
        <f>IF(AH17="","",SUM(AG17:AG19))</f>
        <v>2</v>
      </c>
      <c r="AH16" s="97"/>
      <c r="AI16" s="99" t="s">
        <v>13</v>
      </c>
      <c r="AJ16" s="96">
        <f>IF(AJ17="","",SUM(AK17:AK19))</f>
        <v>1</v>
      </c>
      <c r="AK16" s="97"/>
      <c r="AL16" s="167"/>
      <c r="AM16" s="91" t="str">
        <f>IF(AN17="","",SUM(AM17:AM19))</f>
        <v/>
      </c>
      <c r="AN16" s="92"/>
      <c r="AO16" s="39" t="s">
        <v>13</v>
      </c>
      <c r="AP16" s="91" t="str">
        <f>IF(AP17="","",SUM(AQ17:AQ19))</f>
        <v/>
      </c>
      <c r="AQ16" s="92"/>
      <c r="AR16" s="209"/>
      <c r="AS16" s="96" t="str">
        <f>IF(AT17="","",SUM(AS17:AS19))</f>
        <v/>
      </c>
      <c r="AT16" s="97"/>
      <c r="AU16" s="99" t="s">
        <v>13</v>
      </c>
      <c r="AV16" s="96" t="str">
        <f>IF(AV17="","",SUM(AW17:AW19))</f>
        <v/>
      </c>
      <c r="AW16" s="97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3</v>
      </c>
      <c r="BK16" s="187" t="s">
        <v>14</v>
      </c>
      <c r="BL16" s="158">
        <f>SUMPRODUCT((L16=2)+(R16=2)+(F16=2)+(AD16=2)+(AJ16=2)+(AP16=2)+(AV16=2)+(BB16=2)+(BH16=2))</f>
        <v>1</v>
      </c>
      <c r="BM16" s="160">
        <f t="shared" ref="BM16" si="2">SUM(BJ16*2)+BL16</f>
        <v>7</v>
      </c>
      <c r="BN16" s="180">
        <f>SUM(D16,J16,P16,U16,AA16,AG16,AM16,AS16,AY16,BE16)</f>
        <v>6</v>
      </c>
      <c r="BO16" s="170" t="s">
        <v>14</v>
      </c>
      <c r="BP16" s="170">
        <f>SUM(F16,L16,R16,AD16,AJ16,AP16,AV16,BB16,BH16)</f>
        <v>4</v>
      </c>
      <c r="BQ16" s="141">
        <f>SUM(BN16/BP16)</f>
        <v>1.5</v>
      </c>
      <c r="BR16" s="170">
        <f>SUM(J17,J18,J19,P17,P18,P19,V17,V18,V19,AB17,AB18,AB19,AH17,AH18,AH19,AN17,AN18,AN19,AT17,AT18,AT19,AZ17,AZ18,AZ19,BF17,BF18,BF19,D17,D18,D19)</f>
        <v>136</v>
      </c>
      <c r="BS16" s="170">
        <f>SUM(F17,F18,F19,L17,L18,L19,R17,R18,R19,X17,X18,X19,AD17,AD18,AD19,AJ17,AJ18,AJ19,AP17,AP18,AP19,AV17,AV18,AV19,BB17,BB18,BB19,BH17,BH18,BH19)</f>
        <v>111</v>
      </c>
      <c r="BT16" s="147">
        <f>SUM(BR16/BS16)</f>
        <v>1.2252252252252251</v>
      </c>
      <c r="BU16" s="151">
        <f>$BV16</f>
        <v>2</v>
      </c>
      <c r="BV16" s="1">
        <f>RANK(BY16,BY$4:BY$43)</f>
        <v>2</v>
      </c>
      <c r="BW16" s="19">
        <f>IF(BN16=0,0,IF(BP16=0,9,BQ16))</f>
        <v>1.5</v>
      </c>
      <c r="BX16" s="1">
        <f>IF(BR16=0,0,BT16)</f>
        <v>1.2252252252252251</v>
      </c>
      <c r="BY16" s="1">
        <f>BJ16+0.01*BW16+0.00001*BX16</f>
        <v>3.0150122522522524</v>
      </c>
    </row>
    <row r="17" spans="1:77" ht="15.95" customHeight="1" thickBot="1">
      <c r="A17" s="189" t="str">
        <f>T3</f>
        <v>Cheers!</v>
      </c>
      <c r="B17" s="175"/>
      <c r="C17" s="31">
        <f>Y5</f>
        <v>1</v>
      </c>
      <c r="D17" s="110">
        <f>X5</f>
        <v>15</v>
      </c>
      <c r="E17" s="110" t="s">
        <v>14</v>
      </c>
      <c r="F17" s="110">
        <f>V5</f>
        <v>6</v>
      </c>
      <c r="G17" s="13">
        <f>U5</f>
        <v>0</v>
      </c>
      <c r="H17" s="178"/>
      <c r="I17" s="32">
        <f>Y9</f>
        <v>0</v>
      </c>
      <c r="J17" s="32">
        <f>X9</f>
        <v>12</v>
      </c>
      <c r="K17" s="32" t="s">
        <v>13</v>
      </c>
      <c r="L17" s="32">
        <f>V9</f>
        <v>15</v>
      </c>
      <c r="M17" s="46">
        <f>U9</f>
        <v>1</v>
      </c>
      <c r="N17" s="135"/>
      <c r="O17" s="33">
        <f>Y13</f>
        <v>1</v>
      </c>
      <c r="P17" s="46">
        <f>X13</f>
        <v>15</v>
      </c>
      <c r="Q17" s="32" t="s">
        <v>13</v>
      </c>
      <c r="R17" s="33">
        <f>V13</f>
        <v>13</v>
      </c>
      <c r="S17" s="46">
        <f>U13</f>
        <v>0</v>
      </c>
      <c r="T17" s="196"/>
      <c r="U17" s="197"/>
      <c r="V17" s="197"/>
      <c r="W17" s="197"/>
      <c r="X17" s="197"/>
      <c r="Y17" s="198"/>
      <c r="Z17" s="168"/>
      <c r="AA17" s="32" t="str">
        <f>IF(AB17="","",IF(AB17&gt;AD17,1,0))</f>
        <v/>
      </c>
      <c r="AB17" s="39"/>
      <c r="AC17" s="32" t="s">
        <v>13</v>
      </c>
      <c r="AD17" s="65"/>
      <c r="AE17" s="32" t="str">
        <f>IF(AD17="","",IF(AD17&gt;AB17,1,0))</f>
        <v/>
      </c>
      <c r="AF17" s="210"/>
      <c r="AG17" s="95">
        <f>IF(AH17="","",IF(AH17&gt;AJ17,1,0))</f>
        <v>1</v>
      </c>
      <c r="AH17" s="103">
        <v>15</v>
      </c>
      <c r="AI17" s="95" t="s">
        <v>13</v>
      </c>
      <c r="AJ17" s="100">
        <v>7</v>
      </c>
      <c r="AK17" s="95">
        <f>IF(AJ17="","",IF(AJ17&gt;AH17,1,0))</f>
        <v>0</v>
      </c>
      <c r="AL17" s="168"/>
      <c r="AM17" s="32" t="str">
        <f>IF(AN17="","",IF(AN17&gt;AP17,1,0))</f>
        <v/>
      </c>
      <c r="AN17" s="39"/>
      <c r="AO17" s="32" t="s">
        <v>13</v>
      </c>
      <c r="AP17" s="65"/>
      <c r="AQ17" s="32" t="str">
        <f>IF(AP17="","",IF(AP17&gt;AN17,1,0))</f>
        <v/>
      </c>
      <c r="AR17" s="210"/>
      <c r="AS17" s="95" t="str">
        <f>IF(AT17="","",IF(AT17&gt;AV17,1,0))</f>
        <v/>
      </c>
      <c r="AT17" s="103"/>
      <c r="AU17" s="95" t="s">
        <v>13</v>
      </c>
      <c r="AV17" s="100"/>
      <c r="AW17" s="95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5.95" customHeight="1">
      <c r="A18" s="189"/>
      <c r="B18" s="175"/>
      <c r="C18" s="31">
        <f>Y6</f>
        <v>0</v>
      </c>
      <c r="D18" s="110">
        <f>X6</f>
        <v>11</v>
      </c>
      <c r="E18" s="45" t="s">
        <v>13</v>
      </c>
      <c r="F18" s="110">
        <f>V6</f>
        <v>15</v>
      </c>
      <c r="G18" s="13">
        <f>U6</f>
        <v>1</v>
      </c>
      <c r="H18" s="178"/>
      <c r="I18" s="32">
        <f>Y10</f>
        <v>0</v>
      </c>
      <c r="J18" s="32">
        <f>X10</f>
        <v>10</v>
      </c>
      <c r="K18" s="32" t="s">
        <v>13</v>
      </c>
      <c r="L18" s="32">
        <f>V10</f>
        <v>15</v>
      </c>
      <c r="M18" s="46">
        <f>U10</f>
        <v>1</v>
      </c>
      <c r="N18" s="135"/>
      <c r="O18" s="33">
        <f>Y14</f>
        <v>1</v>
      </c>
      <c r="P18" s="46">
        <f>X14</f>
        <v>15</v>
      </c>
      <c r="Q18" s="32" t="s">
        <v>13</v>
      </c>
      <c r="R18" s="33">
        <f>V14</f>
        <v>8</v>
      </c>
      <c r="S18" s="46">
        <f>U14</f>
        <v>0</v>
      </c>
      <c r="T18" s="196"/>
      <c r="U18" s="197"/>
      <c r="V18" s="197"/>
      <c r="W18" s="197"/>
      <c r="X18" s="197"/>
      <c r="Y18" s="198"/>
      <c r="Z18" s="168"/>
      <c r="AA18" s="32" t="str">
        <f>IF(AB18="","",IF(AB18&gt;AD18,1,0))</f>
        <v/>
      </c>
      <c r="AB18" s="32"/>
      <c r="AC18" s="32" t="s">
        <v>13</v>
      </c>
      <c r="AD18" s="33"/>
      <c r="AE18" s="32" t="str">
        <f>IF(AD18="","",IF(AD18&gt;AB18,1,0))</f>
        <v/>
      </c>
      <c r="AF18" s="210"/>
      <c r="AG18" s="95">
        <f>IF(AH18="","",IF(AH18&gt;AJ18,1,0))</f>
        <v>0</v>
      </c>
      <c r="AH18" s="104">
        <v>13</v>
      </c>
      <c r="AI18" s="95" t="s">
        <v>13</v>
      </c>
      <c r="AJ18" s="101">
        <v>15</v>
      </c>
      <c r="AK18" s="95">
        <f>IF(AJ18="","",IF(AJ18&gt;AH18,1,0))</f>
        <v>1</v>
      </c>
      <c r="AL18" s="168"/>
      <c r="AM18" s="32" t="str">
        <f>IF(AN18="","",IF(AN18&gt;AP18,1,0))</f>
        <v/>
      </c>
      <c r="AN18" s="32"/>
      <c r="AO18" s="32" t="s">
        <v>13</v>
      </c>
      <c r="AP18" s="33"/>
      <c r="AQ18" s="32" t="str">
        <f>IF(AP18="","",IF(AP18&gt;AN18,1,0))</f>
        <v/>
      </c>
      <c r="AR18" s="210"/>
      <c r="AS18" s="95" t="str">
        <f>IF(AT18="","",IF(AT18&gt;AV18,1,0))</f>
        <v/>
      </c>
      <c r="AT18" s="104"/>
      <c r="AU18" s="95" t="s">
        <v>13</v>
      </c>
      <c r="AV18" s="101"/>
      <c r="AW18" s="95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5.95" customHeight="1" thickBot="1">
      <c r="A19" s="190"/>
      <c r="B19" s="212"/>
      <c r="C19" s="35">
        <f>Y7</f>
        <v>1</v>
      </c>
      <c r="D19" s="20">
        <f>X7</f>
        <v>15</v>
      </c>
      <c r="E19" s="20" t="s">
        <v>14</v>
      </c>
      <c r="F19" s="20">
        <f>V7</f>
        <v>10</v>
      </c>
      <c r="G19" s="22">
        <f>U7</f>
        <v>0</v>
      </c>
      <c r="H19" s="188"/>
      <c r="I19" s="36" t="str">
        <f>Y11</f>
        <v/>
      </c>
      <c r="J19" s="36">
        <f>X11</f>
        <v>0</v>
      </c>
      <c r="K19" s="36" t="s">
        <v>13</v>
      </c>
      <c r="L19" s="36">
        <f>V11</f>
        <v>0</v>
      </c>
      <c r="M19" s="47" t="str">
        <f>U11</f>
        <v/>
      </c>
      <c r="N19" s="136"/>
      <c r="O19" s="44" t="str">
        <f>Y15</f>
        <v/>
      </c>
      <c r="P19" s="47">
        <f>X15</f>
        <v>0</v>
      </c>
      <c r="Q19" s="36" t="s">
        <v>13</v>
      </c>
      <c r="R19" s="44">
        <f>V15</f>
        <v>0</v>
      </c>
      <c r="S19" s="47" t="str">
        <f>U15</f>
        <v/>
      </c>
      <c r="T19" s="199"/>
      <c r="U19" s="200"/>
      <c r="V19" s="200"/>
      <c r="W19" s="200"/>
      <c r="X19" s="200"/>
      <c r="Y19" s="201"/>
      <c r="Z19" s="183"/>
      <c r="AA19" s="32" t="str">
        <f>IF(AB19="","",IF(AB19&gt;AD19,1,0))</f>
        <v/>
      </c>
      <c r="AB19" s="36"/>
      <c r="AC19" s="36" t="s">
        <v>13</v>
      </c>
      <c r="AD19" s="44"/>
      <c r="AE19" s="32" t="str">
        <f>IF(AD19="","",IF(AD19&gt;AB19,1,0))</f>
        <v/>
      </c>
      <c r="AF19" s="211"/>
      <c r="AG19" s="95">
        <f>IF(AH19="","",IF(AH19&gt;AJ19,1,0))</f>
        <v>1</v>
      </c>
      <c r="AH19" s="105">
        <v>15</v>
      </c>
      <c r="AI19" s="106" t="s">
        <v>13</v>
      </c>
      <c r="AJ19" s="102">
        <v>7</v>
      </c>
      <c r="AK19" s="95">
        <f>IF(AJ19="","",IF(AJ19&gt;AH19,1,0))</f>
        <v>0</v>
      </c>
      <c r="AL19" s="183"/>
      <c r="AM19" s="32" t="str">
        <f>IF(AN19="","",IF(AN19&gt;AP19,1,0))</f>
        <v/>
      </c>
      <c r="AN19" s="36"/>
      <c r="AO19" s="36" t="s">
        <v>13</v>
      </c>
      <c r="AP19" s="44"/>
      <c r="AQ19" s="32" t="str">
        <f>IF(AP19="","",IF(AP19&gt;AN19,1,0))</f>
        <v/>
      </c>
      <c r="AR19" s="211"/>
      <c r="AS19" s="95" t="str">
        <f>IF(AT19="","",IF(AT19&gt;AV19,1,0))</f>
        <v/>
      </c>
      <c r="AT19" s="105"/>
      <c r="AU19" s="106" t="s">
        <v>13</v>
      </c>
      <c r="AV19" s="102"/>
      <c r="AW19" s="95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5.95" customHeight="1">
      <c r="A20" s="26">
        <f>T2</f>
        <v>0</v>
      </c>
      <c r="B20" s="175" t="str">
        <f>Z4</f>
        <v>④</v>
      </c>
      <c r="C20" s="38"/>
      <c r="D20" s="39">
        <f>AD4</f>
        <v>0</v>
      </c>
      <c r="E20" s="39" t="s">
        <v>13</v>
      </c>
      <c r="F20" s="39">
        <f>AA4</f>
        <v>2</v>
      </c>
      <c r="G20" s="40"/>
      <c r="H20" s="177" t="str">
        <f>$Z$8</f>
        <v>②</v>
      </c>
      <c r="I20" s="28"/>
      <c r="J20" s="28">
        <f>AD8</f>
        <v>1</v>
      </c>
      <c r="K20" s="28" t="s">
        <v>13</v>
      </c>
      <c r="L20" s="41">
        <f>AA8</f>
        <v>2</v>
      </c>
      <c r="M20" s="29"/>
      <c r="N20" s="134" t="str">
        <f>$Z$12</f>
        <v>⑧</v>
      </c>
      <c r="O20" s="28"/>
      <c r="P20" s="28">
        <f>AD12</f>
        <v>2</v>
      </c>
      <c r="Q20" s="28" t="s">
        <v>13</v>
      </c>
      <c r="R20" s="41">
        <f>AA12</f>
        <v>0</v>
      </c>
      <c r="S20" s="29"/>
      <c r="T20" s="134">
        <f>Z16</f>
        <v>0</v>
      </c>
      <c r="U20" s="48"/>
      <c r="V20" s="28" t="str">
        <f>AD16</f>
        <v/>
      </c>
      <c r="W20" s="28" t="s">
        <v>13</v>
      </c>
      <c r="X20" s="41" t="str">
        <f>AA16</f>
        <v/>
      </c>
      <c r="Y20" s="29"/>
      <c r="Z20" s="193"/>
      <c r="AA20" s="194"/>
      <c r="AB20" s="194"/>
      <c r="AC20" s="194"/>
      <c r="AD20" s="194"/>
      <c r="AE20" s="195"/>
      <c r="AF20" s="209" t="s">
        <v>20</v>
      </c>
      <c r="AG20" s="96">
        <f>IF(AH21="","",SUM(AG21:AG23))</f>
        <v>1</v>
      </c>
      <c r="AH20" s="97"/>
      <c r="AI20" s="99" t="s">
        <v>13</v>
      </c>
      <c r="AJ20" s="96">
        <f>IF(AJ21="","",SUM(AK21:AK23))</f>
        <v>2</v>
      </c>
      <c r="AK20" s="97"/>
      <c r="AL20" s="209"/>
      <c r="AM20" s="96" t="str">
        <f>IF(AN21="","",SUM(AM21:AM23))</f>
        <v/>
      </c>
      <c r="AN20" s="97"/>
      <c r="AO20" s="99" t="s">
        <v>13</v>
      </c>
      <c r="AP20" s="96" t="str">
        <f>IF(AP21="","",SUM(AQ21:AQ23))</f>
        <v/>
      </c>
      <c r="AQ20" s="97"/>
      <c r="AR20" s="167"/>
      <c r="AS20" s="91" t="str">
        <f>IF(AT21="","",SUM(AS21:AS23))</f>
        <v/>
      </c>
      <c r="AT20" s="92"/>
      <c r="AU20" s="39" t="s">
        <v>13</v>
      </c>
      <c r="AV20" s="91" t="str">
        <f>IF(AV21="","",SUM(AW21:AW23))</f>
        <v/>
      </c>
      <c r="AW20" s="92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1</v>
      </c>
      <c r="BK20" s="187"/>
      <c r="BL20" s="158">
        <f>SUMPRODUCT((L20=2)+(R20=2)+(F20=2)+(X20=2)+(AJ20=2)+(AP20=2)+(AV20=2)+(BB20=2)+(BH20=2))</f>
        <v>3</v>
      </c>
      <c r="BM20" s="160">
        <f t="shared" ref="BM20" si="3">SUM(BJ20*2)+BL20</f>
        <v>5</v>
      </c>
      <c r="BN20" s="180">
        <f>SUM(D20,J20,P20,V20,,AG20,AM20,AS20,AY20,BE20)</f>
        <v>4</v>
      </c>
      <c r="BO20" s="170" t="s">
        <v>14</v>
      </c>
      <c r="BP20" s="170">
        <f>SUM(F20,L20,R20,X20,AJ20,AP20,AV20,BB20,BH20)</f>
        <v>6</v>
      </c>
      <c r="BQ20" s="141">
        <f>SUM(BN20/BP20)</f>
        <v>0.66666666666666663</v>
      </c>
      <c r="BR20" s="170">
        <f>SUM(J21,J22,J23,P21,P22,P23,V21,V22,V23,AB21,AB22,AB23,AH21,AH22,AH23,AN21,AN22,AN23,AT21,AT22,AT23,AZ21,AZ22,AZ23,BF21,BF22,BF23,D21,D22,D23)</f>
        <v>127</v>
      </c>
      <c r="BS20" s="170">
        <f>SUM(F21,F22,F23,L21,L22,L23,R21,R22,R23,X21,X22,X23,AD21,AD22,AD23,AJ21,AJ22,AJ23,AP21,AP22,AP23,AV21,AV22,AV23,BB21,BB22,BB23,BH21,BH22,BH23)</f>
        <v>134</v>
      </c>
      <c r="BT20" s="147">
        <f>SUM(BR20/BS20)</f>
        <v>0.94776119402985071</v>
      </c>
      <c r="BU20" s="151">
        <f>$BV20</f>
        <v>5</v>
      </c>
      <c r="BV20" s="1">
        <f>RANK(BY20,BY$4:BY$43)</f>
        <v>5</v>
      </c>
      <c r="BW20" s="19">
        <f>IF(BN20=0,0,IF(BP20=0,9,BQ20))</f>
        <v>0.66666666666666663</v>
      </c>
      <c r="BX20" s="1">
        <f>IF(BR20=0,0,BT20)</f>
        <v>0.94776119402985071</v>
      </c>
      <c r="BY20" s="1">
        <f>BJ20+0.01*BW20+0.00001*BX20</f>
        <v>1.006676144278607</v>
      </c>
    </row>
    <row r="21" spans="1:77" ht="15.95" customHeight="1">
      <c r="A21" s="207" t="str">
        <f>Z3</f>
        <v>甚目寺</v>
      </c>
      <c r="B21" s="175"/>
      <c r="C21" s="31">
        <f>AE5</f>
        <v>0</v>
      </c>
      <c r="D21" s="110">
        <f>AD5</f>
        <v>13</v>
      </c>
      <c r="E21" s="110" t="s">
        <v>14</v>
      </c>
      <c r="F21" s="110">
        <f>AB5</f>
        <v>15</v>
      </c>
      <c r="G21" s="13">
        <f>AA5</f>
        <v>1</v>
      </c>
      <c r="H21" s="178"/>
      <c r="I21" s="32">
        <f>AE9</f>
        <v>0</v>
      </c>
      <c r="J21" s="32">
        <f>AD9</f>
        <v>8</v>
      </c>
      <c r="K21" s="32" t="s">
        <v>13</v>
      </c>
      <c r="L21" s="33">
        <f>AB9</f>
        <v>15</v>
      </c>
      <c r="M21" s="46">
        <f>AA9</f>
        <v>1</v>
      </c>
      <c r="N21" s="135"/>
      <c r="O21" s="32">
        <f>AE13</f>
        <v>1</v>
      </c>
      <c r="P21" s="32">
        <f>AD13</f>
        <v>15</v>
      </c>
      <c r="Q21" s="32" t="s">
        <v>13</v>
      </c>
      <c r="R21" s="33">
        <f>AB13</f>
        <v>10</v>
      </c>
      <c r="S21" s="46">
        <f>AA13</f>
        <v>0</v>
      </c>
      <c r="T21" s="135"/>
      <c r="U21" s="49" t="str">
        <f>AE17</f>
        <v/>
      </c>
      <c r="V21" s="32">
        <f>AD17</f>
        <v>0</v>
      </c>
      <c r="W21" s="32" t="s">
        <v>13</v>
      </c>
      <c r="X21" s="33">
        <f>AB17</f>
        <v>0</v>
      </c>
      <c r="Y21" s="46" t="str">
        <f>AA17</f>
        <v/>
      </c>
      <c r="Z21" s="196"/>
      <c r="AA21" s="197"/>
      <c r="AB21" s="197"/>
      <c r="AC21" s="197"/>
      <c r="AD21" s="197"/>
      <c r="AE21" s="198"/>
      <c r="AF21" s="210"/>
      <c r="AG21" s="95">
        <f>IF(AH21="","",IF(AH21&gt;AJ21,1,0))</f>
        <v>0</v>
      </c>
      <c r="AH21" s="103">
        <v>12</v>
      </c>
      <c r="AI21" s="95" t="s">
        <v>13</v>
      </c>
      <c r="AJ21" s="100">
        <v>15</v>
      </c>
      <c r="AK21" s="95">
        <f>IF(AJ21="","",IF(AJ21&gt;AH21,1,0))</f>
        <v>1</v>
      </c>
      <c r="AL21" s="210"/>
      <c r="AM21" s="95" t="str">
        <f>IF(AN21="","",IF(AN21&gt;AP21,1,0))</f>
        <v/>
      </c>
      <c r="AN21" s="103"/>
      <c r="AO21" s="95"/>
      <c r="AP21" s="100"/>
      <c r="AQ21" s="95" t="str">
        <f>IF(AP21="","",IF(AP21&gt;AN21,1,0))</f>
        <v/>
      </c>
      <c r="AR21" s="168"/>
      <c r="AS21" s="32" t="str">
        <f>IF(AT21="","",IF(AT21&gt;AV21,1,0))</f>
        <v/>
      </c>
      <c r="AT21" s="39"/>
      <c r="AU21" s="32"/>
      <c r="AV21" s="65"/>
      <c r="AW21" s="32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5.95" customHeight="1">
      <c r="A22" s="207"/>
      <c r="B22" s="175"/>
      <c r="C22" s="31">
        <f>AE6</f>
        <v>0</v>
      </c>
      <c r="D22" s="110">
        <f>AD6</f>
        <v>12</v>
      </c>
      <c r="E22" s="110" t="s">
        <v>14</v>
      </c>
      <c r="F22" s="110">
        <f>AB6</f>
        <v>15</v>
      </c>
      <c r="G22" s="13">
        <f>AA6</f>
        <v>1</v>
      </c>
      <c r="H22" s="178"/>
      <c r="I22" s="32">
        <f>AE10</f>
        <v>1</v>
      </c>
      <c r="J22" s="32">
        <f>AD10</f>
        <v>16</v>
      </c>
      <c r="K22" s="32" t="s">
        <v>13</v>
      </c>
      <c r="L22" s="33">
        <f>AB10</f>
        <v>14</v>
      </c>
      <c r="M22" s="46">
        <f>AA10</f>
        <v>0</v>
      </c>
      <c r="N22" s="135"/>
      <c r="O22" s="32">
        <f>AE14</f>
        <v>1</v>
      </c>
      <c r="P22" s="32">
        <f>AD14</f>
        <v>15</v>
      </c>
      <c r="Q22" s="32" t="s">
        <v>13</v>
      </c>
      <c r="R22" s="33">
        <f>AB14</f>
        <v>11</v>
      </c>
      <c r="S22" s="46">
        <f>AA14</f>
        <v>0</v>
      </c>
      <c r="T22" s="135"/>
      <c r="U22" s="49" t="str">
        <f>AE18</f>
        <v/>
      </c>
      <c r="V22" s="32">
        <f>AD18</f>
        <v>0</v>
      </c>
      <c r="W22" s="32" t="s">
        <v>13</v>
      </c>
      <c r="X22" s="33">
        <f>AB18</f>
        <v>0</v>
      </c>
      <c r="Y22" s="46" t="str">
        <f>AA18</f>
        <v/>
      </c>
      <c r="Z22" s="196"/>
      <c r="AA22" s="197"/>
      <c r="AB22" s="197"/>
      <c r="AC22" s="197"/>
      <c r="AD22" s="197"/>
      <c r="AE22" s="198"/>
      <c r="AF22" s="210"/>
      <c r="AG22" s="95">
        <f>IF(AH22="","",IF(AH22&gt;AJ22,1,0))</f>
        <v>1</v>
      </c>
      <c r="AH22" s="104">
        <v>15</v>
      </c>
      <c r="AI22" s="95" t="s">
        <v>13</v>
      </c>
      <c r="AJ22" s="101">
        <v>9</v>
      </c>
      <c r="AK22" s="95">
        <f>IF(AJ22="","",IF(AJ22&gt;AH22,1,0))</f>
        <v>0</v>
      </c>
      <c r="AL22" s="210"/>
      <c r="AM22" s="95" t="str">
        <f>IF(AN22="","",IF(AN22&gt;AP22,1,0))</f>
        <v/>
      </c>
      <c r="AN22" s="104"/>
      <c r="AO22" s="95"/>
      <c r="AP22" s="101"/>
      <c r="AQ22" s="95" t="str">
        <f>IF(AP22="","",IF(AP22&gt;AN22,1,0))</f>
        <v/>
      </c>
      <c r="AR22" s="168"/>
      <c r="AS22" s="32" t="str">
        <f>IF(AT22="","",IF(AT22&gt;AV22,1,0))</f>
        <v/>
      </c>
      <c r="AT22" s="32"/>
      <c r="AU22" s="32"/>
      <c r="AV22" s="33"/>
      <c r="AW22" s="32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5.95" customHeight="1" thickBot="1">
      <c r="A23" s="208"/>
      <c r="B23" s="203"/>
      <c r="C23" s="35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8"/>
      <c r="I23" s="36">
        <f>AE11</f>
        <v>0</v>
      </c>
      <c r="J23" s="36">
        <f>AD11</f>
        <v>9</v>
      </c>
      <c r="K23" s="36" t="s">
        <v>13</v>
      </c>
      <c r="L23" s="44">
        <f>AB11</f>
        <v>15</v>
      </c>
      <c r="M23" s="47">
        <f>AA11</f>
        <v>1</v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 t="str">
        <f>AE19</f>
        <v/>
      </c>
      <c r="V23" s="36">
        <f>AD19</f>
        <v>0</v>
      </c>
      <c r="W23" s="36" t="s">
        <v>13</v>
      </c>
      <c r="X23" s="44">
        <f>AB19</f>
        <v>0</v>
      </c>
      <c r="Y23" s="47" t="str">
        <f>AA19</f>
        <v/>
      </c>
      <c r="Z23" s="199"/>
      <c r="AA23" s="200"/>
      <c r="AB23" s="200"/>
      <c r="AC23" s="200"/>
      <c r="AD23" s="200"/>
      <c r="AE23" s="201"/>
      <c r="AF23" s="211"/>
      <c r="AG23" s="95">
        <f>IF(AH23="","",IF(AH23&gt;AJ23,1,0))</f>
        <v>0</v>
      </c>
      <c r="AH23" s="105">
        <v>12</v>
      </c>
      <c r="AI23" s="106"/>
      <c r="AJ23" s="102">
        <v>15</v>
      </c>
      <c r="AK23" s="95">
        <f>IF(AJ23="","",IF(AJ23&gt;AH23,1,0))</f>
        <v>1</v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3"/>
      <c r="AS23" s="32" t="str">
        <f>IF(AT23="","",IF(AT23&gt;AV23,1,0))</f>
        <v/>
      </c>
      <c r="AT23" s="36"/>
      <c r="AU23" s="36" t="s">
        <v>13</v>
      </c>
      <c r="AV23" s="44"/>
      <c r="AW23" s="32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5.95" customHeight="1">
      <c r="A24" s="93">
        <f>Z2</f>
        <v>0</v>
      </c>
      <c r="B24" s="202" t="str">
        <f>$AF$4</f>
        <v>①</v>
      </c>
      <c r="C24" s="27"/>
      <c r="D24" s="6">
        <f>AJ4</f>
        <v>1</v>
      </c>
      <c r="E24" s="6" t="s">
        <v>13</v>
      </c>
      <c r="F24" s="6">
        <f>AG4</f>
        <v>2</v>
      </c>
      <c r="G24" s="8"/>
      <c r="H24" s="177" t="str">
        <f>AF8</f>
        <v>⑨</v>
      </c>
      <c r="I24" s="28"/>
      <c r="J24" s="28">
        <f>AJ8</f>
        <v>2</v>
      </c>
      <c r="K24" s="28" t="s">
        <v>13</v>
      </c>
      <c r="L24" s="41">
        <f>AG8</f>
        <v>0</v>
      </c>
      <c r="M24" s="29"/>
      <c r="N24" s="20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⑤</v>
      </c>
      <c r="U24" s="48"/>
      <c r="V24" s="28">
        <f>AJ16</f>
        <v>1</v>
      </c>
      <c r="W24" s="28" t="s">
        <v>13</v>
      </c>
      <c r="X24" s="41">
        <f>AG16</f>
        <v>2</v>
      </c>
      <c r="Y24" s="29"/>
      <c r="Z24" s="134" t="str">
        <f>AF20</f>
        <v>⑫</v>
      </c>
      <c r="AA24" s="48"/>
      <c r="AB24" s="28">
        <f>AJ20</f>
        <v>2</v>
      </c>
      <c r="AC24" s="28" t="s">
        <v>13</v>
      </c>
      <c r="AD24" s="41">
        <f>AG20</f>
        <v>1</v>
      </c>
      <c r="AE24" s="29"/>
      <c r="AF24" s="193"/>
      <c r="AG24" s="194"/>
      <c r="AH24" s="194"/>
      <c r="AI24" s="194"/>
      <c r="AJ24" s="194"/>
      <c r="AK24" s="195"/>
      <c r="AL24" s="167"/>
      <c r="AM24" s="91" t="str">
        <f>IF(AN25="","",SUM(AM25:AM27))</f>
        <v/>
      </c>
      <c r="AN24" s="92"/>
      <c r="AO24" s="39" t="s">
        <v>13</v>
      </c>
      <c r="AP24" s="91" t="str">
        <f>IF(AP25="","",SUM(AQ25:AQ27))</f>
        <v/>
      </c>
      <c r="AQ24" s="92"/>
      <c r="AR24" s="209" t="s">
        <v>24</v>
      </c>
      <c r="AS24" s="96" t="str">
        <f>IF(AT25="","",SUM(AS25:AS27))</f>
        <v/>
      </c>
      <c r="AT24" s="97"/>
      <c r="AU24" s="99" t="s">
        <v>13</v>
      </c>
      <c r="AV24" s="96" t="str">
        <f>IF(AV25="","",SUM(AW25:AW27))</f>
        <v/>
      </c>
      <c r="AW24" s="97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2</v>
      </c>
      <c r="BK24" s="187" t="s">
        <v>14</v>
      </c>
      <c r="BL24" s="158">
        <f>SUMPRODUCT((L24=2)+(R24=2)+(X24=2)+(F24=2)+(AD24=2)+(AP24=2)+(AV24=2)+(BB24=2)+(BH24=2))</f>
        <v>2</v>
      </c>
      <c r="BM24" s="160">
        <f t="shared" ref="BM24" si="4">SUM(BJ24*2)+BL24</f>
        <v>6</v>
      </c>
      <c r="BN24" s="180">
        <f>SUM(D24,J24,P24,V24,AB24,AM24,AS24,AY24,BE24)</f>
        <v>6</v>
      </c>
      <c r="BO24" s="170" t="s">
        <v>14</v>
      </c>
      <c r="BP24" s="170">
        <f>SUM(F24,L24,R24,X24,AD24,AP24,AV24,BB24,BH24)</f>
        <v>5</v>
      </c>
      <c r="BQ24" s="141">
        <f>SUM(BN24/BP24)</f>
        <v>1.2</v>
      </c>
      <c r="BR24" s="170">
        <f>SUM(J25,J26,J27,P25,P26,P27,V25,V26,V27,AB25,AB26,AB27,AH25,AH26,AH27,AN25,AN26,AN27,AT25,AT26,AT27,AZ25,AZ26,AZ27,BF25,BF26,BF27,D25,D26,D27)</f>
        <v>129</v>
      </c>
      <c r="BS24" s="170">
        <f>SUM(F25,F26,F27,L25,L26,L27,R25,R26,R27,X25,X26,X27,AD25,AD26,AD27,AJ25,AJ26,AJ27,AP25,AP26,AP27,AV25,AV26,AV27,BB25,BB26,BB27,BH25,BH26,BH27)</f>
        <v>142</v>
      </c>
      <c r="BT24" s="147">
        <f>SUM(BR24/BS24)</f>
        <v>0.90845070422535212</v>
      </c>
      <c r="BU24" s="151">
        <f>$BV24</f>
        <v>4</v>
      </c>
      <c r="BV24" s="1">
        <f>RANK(BY24,BY$4:BY$43)</f>
        <v>4</v>
      </c>
      <c r="BW24" s="19">
        <f>IF(BN24=0,0,IF(BP24=0,9,BQ24))</f>
        <v>1.2</v>
      </c>
      <c r="BX24" s="1">
        <f>IF(BR24=0,0,BT24)</f>
        <v>0.90845070422535212</v>
      </c>
      <c r="BY24" s="1">
        <f>BJ24+0.01*BW24+0.00001*BX24</f>
        <v>2.0120090845070422</v>
      </c>
    </row>
    <row r="25" spans="1:77" ht="15.95" customHeight="1">
      <c r="A25" s="207" t="str">
        <f>AF3</f>
        <v>Noa</v>
      </c>
      <c r="B25" s="175"/>
      <c r="C25" s="31">
        <f>AK5</f>
        <v>1</v>
      </c>
      <c r="D25" s="110">
        <f>AJ5</f>
        <v>15</v>
      </c>
      <c r="E25" s="110" t="s">
        <v>14</v>
      </c>
      <c r="F25" s="110">
        <f>AH5</f>
        <v>13</v>
      </c>
      <c r="G25" s="13">
        <f>AG5</f>
        <v>0</v>
      </c>
      <c r="H25" s="178"/>
      <c r="I25" s="32">
        <f>AK9</f>
        <v>1</v>
      </c>
      <c r="J25" s="32">
        <f>AJ9</f>
        <v>15</v>
      </c>
      <c r="K25" s="32" t="s">
        <v>13</v>
      </c>
      <c r="L25" s="33">
        <f>AH9</f>
        <v>12</v>
      </c>
      <c r="M25" s="46">
        <f>AG9</f>
        <v>0</v>
      </c>
      <c r="N25" s="20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 t="str">
        <f>AG13</f>
        <v/>
      </c>
      <c r="T25" s="135"/>
      <c r="U25" s="49">
        <f>AK17</f>
        <v>0</v>
      </c>
      <c r="V25" s="32">
        <f>AJ17</f>
        <v>7</v>
      </c>
      <c r="W25" s="32" t="s">
        <v>13</v>
      </c>
      <c r="X25" s="33">
        <f>AH17</f>
        <v>15</v>
      </c>
      <c r="Y25" s="46">
        <f>AG17</f>
        <v>1</v>
      </c>
      <c r="Z25" s="135"/>
      <c r="AA25" s="49">
        <f>AK21</f>
        <v>1</v>
      </c>
      <c r="AB25" s="32">
        <f>AJ21</f>
        <v>15</v>
      </c>
      <c r="AC25" s="32" t="s">
        <v>13</v>
      </c>
      <c r="AD25" s="33">
        <f>AH21</f>
        <v>12</v>
      </c>
      <c r="AE25" s="46">
        <f>AG21</f>
        <v>0</v>
      </c>
      <c r="AF25" s="196"/>
      <c r="AG25" s="197"/>
      <c r="AH25" s="197"/>
      <c r="AI25" s="197"/>
      <c r="AJ25" s="197"/>
      <c r="AK25" s="198"/>
      <c r="AL25" s="168"/>
      <c r="AM25" s="32" t="str">
        <f>IF(AN25="","",IF(AN25&gt;AP25,1,0))</f>
        <v/>
      </c>
      <c r="AN25" s="39"/>
      <c r="AO25" s="32" t="s">
        <v>13</v>
      </c>
      <c r="AP25" s="65"/>
      <c r="AQ25" s="32" t="str">
        <f>IF(AP25="","",IF(AP25&gt;AN25,1,0))</f>
        <v/>
      </c>
      <c r="AR25" s="210"/>
      <c r="AS25" s="95" t="str">
        <f>IF(AT25="","",IF(AT25&gt;AV25,1,0))</f>
        <v/>
      </c>
      <c r="AT25" s="103"/>
      <c r="AU25" s="95" t="s">
        <v>13</v>
      </c>
      <c r="AV25" s="100"/>
      <c r="AW25" s="95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5.95" customHeight="1">
      <c r="A26" s="207"/>
      <c r="B26" s="175"/>
      <c r="C26" s="31">
        <f>AK6</f>
        <v>0</v>
      </c>
      <c r="D26" s="110">
        <f>AJ6</f>
        <v>7</v>
      </c>
      <c r="E26" s="110" t="s">
        <v>14</v>
      </c>
      <c r="F26" s="110">
        <f>AH6</f>
        <v>15</v>
      </c>
      <c r="G26" s="13">
        <f>AG6</f>
        <v>1</v>
      </c>
      <c r="H26" s="178"/>
      <c r="I26" s="32">
        <f>AK10</f>
        <v>1</v>
      </c>
      <c r="J26" s="32">
        <f>AJ10</f>
        <v>15</v>
      </c>
      <c r="K26" s="32"/>
      <c r="L26" s="33">
        <f>AH10</f>
        <v>5</v>
      </c>
      <c r="M26" s="46">
        <f>AG10</f>
        <v>0</v>
      </c>
      <c r="N26" s="205"/>
      <c r="O26" s="32" t="str">
        <f>AK14</f>
        <v/>
      </c>
      <c r="P26" s="32">
        <f>AJ14</f>
        <v>0</v>
      </c>
      <c r="Q26" s="32"/>
      <c r="R26" s="33">
        <f>AH14</f>
        <v>0</v>
      </c>
      <c r="S26" s="46" t="str">
        <f>AG14</f>
        <v/>
      </c>
      <c r="T26" s="135"/>
      <c r="U26" s="49">
        <f>AK18</f>
        <v>1</v>
      </c>
      <c r="V26" s="32">
        <f>AJ18</f>
        <v>15</v>
      </c>
      <c r="W26" s="32"/>
      <c r="X26" s="33">
        <f>AH18</f>
        <v>13</v>
      </c>
      <c r="Y26" s="46">
        <f>AG18</f>
        <v>0</v>
      </c>
      <c r="Z26" s="135"/>
      <c r="AA26" s="49">
        <f>AK22</f>
        <v>0</v>
      </c>
      <c r="AB26" s="32">
        <f>AJ22</f>
        <v>9</v>
      </c>
      <c r="AC26" s="32"/>
      <c r="AD26" s="33">
        <f>AH22</f>
        <v>15</v>
      </c>
      <c r="AE26" s="46">
        <f>AG22</f>
        <v>1</v>
      </c>
      <c r="AF26" s="196"/>
      <c r="AG26" s="197"/>
      <c r="AH26" s="197"/>
      <c r="AI26" s="197"/>
      <c r="AJ26" s="197"/>
      <c r="AK26" s="198"/>
      <c r="AL26" s="168"/>
      <c r="AM26" s="32" t="str">
        <f>IF(AN26="","",IF(AN26&gt;AP26,1,0))</f>
        <v/>
      </c>
      <c r="AN26" s="32"/>
      <c r="AO26" s="32"/>
      <c r="AP26" s="33"/>
      <c r="AQ26" s="32" t="str">
        <f>IF(AP26="","",IF(AP26&gt;AN26,1,0))</f>
        <v/>
      </c>
      <c r="AR26" s="210"/>
      <c r="AS26" s="95" t="str">
        <f>IF(AT26="","",IF(AT26&gt;AV26,1,0))</f>
        <v/>
      </c>
      <c r="AT26" s="104"/>
      <c r="AU26" s="95" t="s">
        <v>13</v>
      </c>
      <c r="AV26" s="101"/>
      <c r="AW26" s="95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5.95" customHeight="1" thickBot="1">
      <c r="A27" s="208"/>
      <c r="B27" s="203"/>
      <c r="C27" s="35">
        <f>AK7</f>
        <v>0</v>
      </c>
      <c r="D27" s="20">
        <f>AJ7</f>
        <v>9</v>
      </c>
      <c r="E27" s="20" t="s">
        <v>14</v>
      </c>
      <c r="F27" s="20">
        <f>AH7</f>
        <v>15</v>
      </c>
      <c r="G27" s="22">
        <f>AG7</f>
        <v>1</v>
      </c>
      <c r="H27" s="188"/>
      <c r="I27" s="36" t="str">
        <f>AK11</f>
        <v/>
      </c>
      <c r="J27" s="36">
        <f>AJ11</f>
        <v>0</v>
      </c>
      <c r="K27" s="36" t="s">
        <v>13</v>
      </c>
      <c r="L27" s="44">
        <f>AH11</f>
        <v>0</v>
      </c>
      <c r="M27" s="47" t="str">
        <f>AG11</f>
        <v/>
      </c>
      <c r="N27" s="20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>
        <f>AK19</f>
        <v>0</v>
      </c>
      <c r="V27" s="36">
        <f>AJ19</f>
        <v>7</v>
      </c>
      <c r="W27" s="36" t="s">
        <v>13</v>
      </c>
      <c r="X27" s="44">
        <f>AH19</f>
        <v>15</v>
      </c>
      <c r="Y27" s="47">
        <f>AG19</f>
        <v>1</v>
      </c>
      <c r="Z27" s="136"/>
      <c r="AA27" s="50">
        <f>AK23</f>
        <v>1</v>
      </c>
      <c r="AB27" s="36">
        <f>AJ23</f>
        <v>15</v>
      </c>
      <c r="AC27" s="36" t="s">
        <v>13</v>
      </c>
      <c r="AD27" s="44">
        <f>AH23</f>
        <v>12</v>
      </c>
      <c r="AE27" s="47">
        <f>AG23</f>
        <v>0</v>
      </c>
      <c r="AF27" s="199"/>
      <c r="AG27" s="200"/>
      <c r="AH27" s="200"/>
      <c r="AI27" s="200"/>
      <c r="AJ27" s="200"/>
      <c r="AK27" s="201"/>
      <c r="AL27" s="183"/>
      <c r="AM27" s="32" t="str">
        <f>IF(AN27="","",IF(AN27&gt;AP27,1,0))</f>
        <v/>
      </c>
      <c r="AN27" s="36"/>
      <c r="AO27" s="36" t="s">
        <v>13</v>
      </c>
      <c r="AP27" s="44"/>
      <c r="AQ27" s="32" t="str">
        <f>IF(AP27="","",IF(AP27&gt;AN27,1,0))</f>
        <v/>
      </c>
      <c r="AR27" s="211"/>
      <c r="AS27" s="95" t="str">
        <f>IF(AT27="","",IF(AT27&gt;AV27,1,0))</f>
        <v/>
      </c>
      <c r="AT27" s="105"/>
      <c r="AU27" s="106" t="s">
        <v>13</v>
      </c>
      <c r="AV27" s="102"/>
      <c r="AW27" s="95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2" hidden="1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04">
        <f>AL8</f>
        <v>0</v>
      </c>
      <c r="I28" s="28"/>
      <c r="J28" s="28" t="str">
        <f>$AP$8</f>
        <v/>
      </c>
      <c r="K28" s="28" t="s">
        <v>13</v>
      </c>
      <c r="L28" s="41" t="str">
        <f>$AM$8</f>
        <v/>
      </c>
      <c r="M28" s="29"/>
      <c r="N28" s="134">
        <f>AL12</f>
        <v>0</v>
      </c>
      <c r="O28" s="28"/>
      <c r="P28" s="28" t="str">
        <f>AP12</f>
        <v/>
      </c>
      <c r="Q28" s="28" t="s">
        <v>13</v>
      </c>
      <c r="R28" s="41" t="str">
        <f>AM12</f>
        <v/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>
        <f t="shared" ref="Z28" si="5">$AL$20</f>
        <v>0</v>
      </c>
      <c r="AA28" s="48"/>
      <c r="AB28" s="28" t="str">
        <f>AP20</f>
        <v/>
      </c>
      <c r="AC28" s="28" t="s">
        <v>13</v>
      </c>
      <c r="AD28" s="41" t="str">
        <f>AM20</f>
        <v/>
      </c>
      <c r="AE28" s="29"/>
      <c r="AF28" s="134">
        <f>AL24</f>
        <v>0</v>
      </c>
      <c r="AG28" s="28"/>
      <c r="AH28" s="28" t="str">
        <f>AP24</f>
        <v/>
      </c>
      <c r="AI28" s="28" t="s">
        <v>13</v>
      </c>
      <c r="AJ28" s="41" t="str">
        <f>AM24</f>
        <v/>
      </c>
      <c r="AK28" s="29"/>
      <c r="AL28" s="193"/>
      <c r="AM28" s="194"/>
      <c r="AN28" s="194"/>
      <c r="AO28" s="194"/>
      <c r="AP28" s="194"/>
      <c r="AQ28" s="195"/>
      <c r="AR28" s="167"/>
      <c r="AS28" s="91" t="str">
        <f>IF(AT29="","",SUM(AS29:AS31))</f>
        <v/>
      </c>
      <c r="AT28" s="92"/>
      <c r="AU28" s="39" t="s">
        <v>13</v>
      </c>
      <c r="AV28" s="91" t="str">
        <f>IF(AV29="","",SUM(AW29:AW31))</f>
        <v/>
      </c>
      <c r="AW28" s="92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0</v>
      </c>
      <c r="BK28" s="187" t="s">
        <v>14</v>
      </c>
      <c r="BL28" s="158">
        <f>SUMPRODUCT((L28=2)+(R28=2)+(X28=2)+(AD28=2)+(AJ28=2)+(AP28=2)+(AV28=2)+(BB28=2)+(BH28=2))</f>
        <v>0</v>
      </c>
      <c r="BM28" s="160">
        <f t="shared" ref="BM28" si="6">SUM(BJ28*2)+BL28</f>
        <v>0</v>
      </c>
      <c r="BN28" s="180">
        <f>SUM(D28,J28,V28,AB28,AH28,P28,AS28,AY28,BE28)</f>
        <v>0</v>
      </c>
      <c r="BO28" s="170" t="s">
        <v>14</v>
      </c>
      <c r="BP28" s="170">
        <f>SUM(F28,L28,R28,X28,AD28,AJ28,AP28,AV28,BB28,BH28)</f>
        <v>0</v>
      </c>
      <c r="BQ28" s="141" t="e">
        <f>SUM(BN28/BP28)</f>
        <v>#DIV/0!</v>
      </c>
      <c r="BR28" s="170">
        <f>SUM(J29,J30,J31,P29,P30,P31,V29,V30,V31,AB29,AB30,AB31,AH29,AH30,AH31,AN29,AN30,AN31,AT29,AT30,AT31,AZ29,AZ30,AZ31,BF29,BF30,BF31,D29,D30,D31)</f>
        <v>0</v>
      </c>
      <c r="BS28" s="170">
        <f>SUM(F29,F30,F31,L29,L30,L31,R29,R30,R31,X29,X30,X31,AD29,AD30,AD31,AJ29,AJ30,AJ31,AP29,AP30,AP31,AV29,AV30,AV31,BB29,BB30,BB31,BH29,BH30,BH31)</f>
        <v>0</v>
      </c>
      <c r="BT28" s="147" t="e">
        <f>SUM(BR28/BS28)</f>
        <v>#DIV/0!</v>
      </c>
      <c r="BU28" s="151">
        <f>$BV28</f>
        <v>7</v>
      </c>
      <c r="BV28" s="1">
        <f>RANK(BY28,BY$4:BY$43)</f>
        <v>7</v>
      </c>
      <c r="BW28" s="19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89">
        <f>AL3</f>
        <v>0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205"/>
      <c r="I29" s="32" t="str">
        <f>AQ9</f>
        <v/>
      </c>
      <c r="J29" s="32">
        <f>AP9</f>
        <v>0</v>
      </c>
      <c r="K29" s="32" t="s">
        <v>13</v>
      </c>
      <c r="L29" s="33">
        <f>AN9</f>
        <v>0</v>
      </c>
      <c r="M29" s="46" t="str">
        <f>AM5</f>
        <v/>
      </c>
      <c r="N29" s="135"/>
      <c r="O29" s="32" t="str">
        <f>AQ13</f>
        <v/>
      </c>
      <c r="P29" s="32">
        <f>AP13</f>
        <v>0</v>
      </c>
      <c r="Q29" s="32" t="s">
        <v>13</v>
      </c>
      <c r="R29" s="33">
        <f>AN13</f>
        <v>0</v>
      </c>
      <c r="S29" s="46" t="str">
        <f>AM13</f>
        <v/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 t="str">
        <f>AQ21</f>
        <v/>
      </c>
      <c r="AB29" s="32">
        <f>AP21</f>
        <v>0</v>
      </c>
      <c r="AC29" s="32" t="s">
        <v>13</v>
      </c>
      <c r="AD29" s="33">
        <f>AN21</f>
        <v>0</v>
      </c>
      <c r="AE29" s="46" t="str">
        <f>AM21</f>
        <v/>
      </c>
      <c r="AF29" s="135"/>
      <c r="AG29" s="32" t="str">
        <f>AQ25</f>
        <v/>
      </c>
      <c r="AH29" s="32">
        <f>AP25</f>
        <v>0</v>
      </c>
      <c r="AI29" s="32" t="s">
        <v>13</v>
      </c>
      <c r="AJ29" s="33">
        <f>AN25</f>
        <v>0</v>
      </c>
      <c r="AK29" s="46" t="str">
        <f>AM25</f>
        <v/>
      </c>
      <c r="AL29" s="196"/>
      <c r="AM29" s="197"/>
      <c r="AN29" s="197"/>
      <c r="AO29" s="197"/>
      <c r="AP29" s="197"/>
      <c r="AQ29" s="198"/>
      <c r="AR29" s="168"/>
      <c r="AS29" s="32" t="str">
        <f>IF(AT29="","",IF(AT29&gt;AV29,1,0))</f>
        <v/>
      </c>
      <c r="AT29" s="39"/>
      <c r="AU29" s="32" t="s">
        <v>13</v>
      </c>
      <c r="AV29" s="65"/>
      <c r="AW29" s="32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2" hidden="1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205"/>
      <c r="I30" s="32" t="str">
        <f t="shared" ref="I30:I31" si="7">AQ10</f>
        <v/>
      </c>
      <c r="J30" s="32">
        <f>AP10</f>
        <v>0</v>
      </c>
      <c r="K30" s="32" t="s">
        <v>13</v>
      </c>
      <c r="L30" s="33">
        <f>AN10</f>
        <v>0</v>
      </c>
      <c r="M30" s="46" t="str">
        <f>AM6</f>
        <v/>
      </c>
      <c r="N30" s="135"/>
      <c r="O30" s="32" t="str">
        <f>AQ14</f>
        <v/>
      </c>
      <c r="P30" s="32">
        <f>AP14</f>
        <v>0</v>
      </c>
      <c r="Q30" s="32" t="s">
        <v>13</v>
      </c>
      <c r="R30" s="33">
        <f>AN14</f>
        <v>0</v>
      </c>
      <c r="S30" s="46" t="str">
        <f>AM14</f>
        <v/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 t="str">
        <f>AQ22</f>
        <v/>
      </c>
      <c r="AB30" s="32">
        <f>AP22</f>
        <v>0</v>
      </c>
      <c r="AC30" s="32" t="s">
        <v>13</v>
      </c>
      <c r="AD30" s="33">
        <f>AN22</f>
        <v>0</v>
      </c>
      <c r="AE30" s="46" t="str">
        <f>AM22</f>
        <v/>
      </c>
      <c r="AF30" s="135"/>
      <c r="AG30" s="32" t="str">
        <f>AQ26</f>
        <v/>
      </c>
      <c r="AH30" s="32">
        <f>AP26</f>
        <v>0</v>
      </c>
      <c r="AI30" s="32" t="s">
        <v>13</v>
      </c>
      <c r="AJ30" s="33">
        <f>AN26</f>
        <v>0</v>
      </c>
      <c r="AK30" s="46" t="str">
        <f>AM26</f>
        <v/>
      </c>
      <c r="AL30" s="196"/>
      <c r="AM30" s="197"/>
      <c r="AN30" s="197"/>
      <c r="AO30" s="197"/>
      <c r="AP30" s="197"/>
      <c r="AQ30" s="198"/>
      <c r="AR30" s="168"/>
      <c r="AS30" s="32" t="str">
        <f>IF(AT30="","",IF(AT30&gt;AV30,1,0))</f>
        <v/>
      </c>
      <c r="AT30" s="32"/>
      <c r="AU30" s="32" t="s">
        <v>13</v>
      </c>
      <c r="AV30" s="33"/>
      <c r="AW30" s="32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2" hidden="1" customHeigh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06"/>
      <c r="I31" s="32" t="str">
        <f t="shared" si="7"/>
        <v/>
      </c>
      <c r="J31" s="36">
        <f>AP11</f>
        <v>0</v>
      </c>
      <c r="K31" s="36" t="s">
        <v>13</v>
      </c>
      <c r="L31" s="44">
        <f>AN11</f>
        <v>0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>AQ23</f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 t="str">
        <f>AQ27</f>
        <v/>
      </c>
      <c r="AH31" s="36">
        <f>AP27</f>
        <v>0</v>
      </c>
      <c r="AI31" s="36" t="s">
        <v>13</v>
      </c>
      <c r="AJ31" s="44">
        <f>AN27</f>
        <v>0</v>
      </c>
      <c r="AK31" s="47" t="str">
        <f>AM27</f>
        <v/>
      </c>
      <c r="AL31" s="199"/>
      <c r="AM31" s="200"/>
      <c r="AN31" s="200"/>
      <c r="AO31" s="200"/>
      <c r="AP31" s="200"/>
      <c r="AQ31" s="201"/>
      <c r="AR31" s="183"/>
      <c r="AS31" s="32" t="str">
        <f>IF(AT31="","",IF(AT31&gt;AV31,1,0))</f>
        <v/>
      </c>
      <c r="AT31" s="36"/>
      <c r="AU31" s="36" t="s">
        <v>13</v>
      </c>
      <c r="AV31" s="44"/>
      <c r="AW31" s="32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2" hidden="1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 t="str">
        <f>$AR$24</f>
        <v>③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>
        <f>$AR$28</f>
        <v>0</v>
      </c>
      <c r="AM32" s="28"/>
      <c r="AN32" s="28" t="str">
        <f>AV28</f>
        <v/>
      </c>
      <c r="AO32" s="28" t="s">
        <v>13</v>
      </c>
      <c r="AP32" s="41" t="str">
        <f>AS28</f>
        <v/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8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7</v>
      </c>
      <c r="BV32" s="1">
        <f>RANK(BY32,BY$4:BY$43)</f>
        <v>7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2" hidden="1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2" hidden="1" customHeigh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2" hidden="1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9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7</v>
      </c>
      <c r="BV36" s="1">
        <f>RANK(BY36,BY$4:BY$43)</f>
        <v>7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2" hidden="1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2" hidden="1" customHeigh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2" hidden="1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10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7</v>
      </c>
      <c r="BV40" s="1">
        <f>RANK(BY40,BY$4:BY$43)</f>
        <v>7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2" hidden="1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2" hidden="1" customHeigh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14.25" thickTop="1">
      <c r="N44" s="80"/>
      <c r="O44" s="80"/>
      <c r="BJ44" s="137"/>
      <c r="BK44" s="137"/>
      <c r="BL44" s="138"/>
      <c r="BM44" s="139"/>
      <c r="BN44" s="139"/>
      <c r="BQ44" s="81"/>
    </row>
    <row r="45" spans="1:77">
      <c r="BQ45" s="81"/>
    </row>
    <row r="46" spans="1:77" ht="19.5" customHeight="1"/>
    <row r="47" spans="1:77" ht="15" customHeight="1"/>
    <row r="48" spans="1:77" ht="14.25" thickBot="1"/>
    <row r="49" spans="1:61" ht="41.25" customHeight="1" thickTop="1">
      <c r="A49" s="82" t="str">
        <f>$A$3</f>
        <v>チーム名</v>
      </c>
      <c r="B49" s="140" t="str">
        <f>$B$3</f>
        <v>ユーアイクラブ</v>
      </c>
      <c r="C49" s="140"/>
      <c r="D49" s="140"/>
      <c r="E49" s="140"/>
      <c r="F49" s="140"/>
      <c r="G49" s="140"/>
      <c r="H49" s="132" t="str">
        <f>H3</f>
        <v>さくらんぼ</v>
      </c>
      <c r="I49" s="132"/>
      <c r="J49" s="132"/>
      <c r="K49" s="132"/>
      <c r="L49" s="132"/>
      <c r="M49" s="132"/>
      <c r="N49" s="132" t="str">
        <f>$N$3</f>
        <v>スポーツクラブＺ</v>
      </c>
      <c r="O49" s="132"/>
      <c r="P49" s="132"/>
      <c r="Q49" s="132"/>
      <c r="R49" s="132"/>
      <c r="S49" s="132"/>
      <c r="T49" s="132" t="str">
        <f>$T$3</f>
        <v>Cheers!</v>
      </c>
      <c r="U49" s="132"/>
      <c r="V49" s="132"/>
      <c r="W49" s="132"/>
      <c r="X49" s="132"/>
      <c r="Y49" s="132"/>
      <c r="Z49" s="132" t="str">
        <f>$Z$3</f>
        <v>甚目寺</v>
      </c>
      <c r="AA49" s="132"/>
      <c r="AB49" s="132"/>
      <c r="AC49" s="132"/>
      <c r="AD49" s="132"/>
      <c r="AE49" s="132"/>
      <c r="AF49" s="132" t="str">
        <f>$AF$3</f>
        <v>Noa</v>
      </c>
      <c r="AG49" s="132"/>
      <c r="AH49" s="132"/>
      <c r="AI49" s="132"/>
      <c r="AJ49" s="132"/>
      <c r="AK49" s="132"/>
      <c r="AL49" s="132">
        <f>$AL$3</f>
        <v>0</v>
      </c>
      <c r="AM49" s="132"/>
      <c r="AN49" s="132"/>
      <c r="AO49" s="132"/>
      <c r="AP49" s="132"/>
      <c r="AQ49" s="132"/>
      <c r="AR49" s="132">
        <f>$AR$3</f>
        <v>0</v>
      </c>
      <c r="AS49" s="132"/>
      <c r="AT49" s="132"/>
      <c r="AU49" s="132"/>
      <c r="AV49" s="132"/>
      <c r="AW49" s="132"/>
      <c r="AX49" s="132">
        <f>$AX$3</f>
        <v>0</v>
      </c>
      <c r="AY49" s="132"/>
      <c r="AZ49" s="132"/>
      <c r="BA49" s="132"/>
      <c r="BB49" s="132"/>
      <c r="BC49" s="132"/>
      <c r="BD49" s="132">
        <f>$BD$3</f>
        <v>0</v>
      </c>
      <c r="BE49" s="132"/>
      <c r="BF49" s="132"/>
      <c r="BG49" s="132"/>
      <c r="BH49" s="132"/>
      <c r="BI49" s="133"/>
    </row>
    <row r="50" spans="1:61" ht="22.5" customHeight="1" thickBot="1">
      <c r="A50" s="83" t="s">
        <v>11</v>
      </c>
      <c r="B50" s="130">
        <f>$BU$4</f>
        <v>1</v>
      </c>
      <c r="C50" s="130"/>
      <c r="D50" s="130"/>
      <c r="E50" s="130"/>
      <c r="F50" s="130"/>
      <c r="G50" s="130"/>
      <c r="H50" s="130">
        <f>$BU$8</f>
        <v>3</v>
      </c>
      <c r="I50" s="130"/>
      <c r="J50" s="130"/>
      <c r="K50" s="130"/>
      <c r="L50" s="130"/>
      <c r="M50" s="130"/>
      <c r="N50" s="130">
        <f>$BU$12</f>
        <v>6</v>
      </c>
      <c r="O50" s="130"/>
      <c r="P50" s="130"/>
      <c r="Q50" s="130"/>
      <c r="R50" s="130"/>
      <c r="S50" s="130"/>
      <c r="T50" s="130">
        <f>$BU$16</f>
        <v>2</v>
      </c>
      <c r="U50" s="130"/>
      <c r="V50" s="130"/>
      <c r="W50" s="130"/>
      <c r="X50" s="130"/>
      <c r="Y50" s="130"/>
      <c r="Z50" s="130">
        <f>$BU$20</f>
        <v>5</v>
      </c>
      <c r="AA50" s="130"/>
      <c r="AB50" s="130"/>
      <c r="AC50" s="130"/>
      <c r="AD50" s="130"/>
      <c r="AE50" s="130"/>
      <c r="AF50" s="130">
        <f>$BU$24</f>
        <v>4</v>
      </c>
      <c r="AG50" s="130"/>
      <c r="AH50" s="130"/>
      <c r="AI50" s="130"/>
      <c r="AJ50" s="130"/>
      <c r="AK50" s="130"/>
      <c r="AL50" s="130">
        <f>$BU$28</f>
        <v>7</v>
      </c>
      <c r="AM50" s="130"/>
      <c r="AN50" s="130"/>
      <c r="AO50" s="130"/>
      <c r="AP50" s="130"/>
      <c r="AQ50" s="130"/>
      <c r="AR50" s="130">
        <f>$BU$32</f>
        <v>7</v>
      </c>
      <c r="AS50" s="130"/>
      <c r="AT50" s="130"/>
      <c r="AU50" s="130"/>
      <c r="AV50" s="130"/>
      <c r="AW50" s="130"/>
      <c r="AX50" s="130">
        <f>$BU$36</f>
        <v>7</v>
      </c>
      <c r="AY50" s="130"/>
      <c r="AZ50" s="130"/>
      <c r="BA50" s="130"/>
      <c r="BB50" s="130"/>
      <c r="BC50" s="130"/>
      <c r="BD50" s="130">
        <f>$BU$40</f>
        <v>7</v>
      </c>
      <c r="BE50" s="130"/>
      <c r="BF50" s="130"/>
      <c r="BG50" s="130"/>
      <c r="BH50" s="130"/>
      <c r="BI50" s="131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0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4"/>
    </row>
  </sheetData>
  <mergeCells count="284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Y111"/>
  <sheetViews>
    <sheetView topLeftCell="A4" workbookViewId="0">
      <selection activeCell="BT4" sqref="BT4:BT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6" customFormat="1" ht="25.5" customHeight="1" thickBot="1">
      <c r="A1" s="125" t="s">
        <v>0</v>
      </c>
      <c r="B1" s="271" t="s">
        <v>31</v>
      </c>
      <c r="C1" s="271"/>
      <c r="D1" s="271"/>
      <c r="E1" s="271"/>
      <c r="F1" s="271"/>
      <c r="G1" s="271"/>
      <c r="H1" s="272" t="s">
        <v>46</v>
      </c>
      <c r="I1" s="272"/>
      <c r="J1" s="272"/>
      <c r="K1" s="272"/>
      <c r="L1" s="272"/>
      <c r="M1" s="272"/>
      <c r="N1" s="272"/>
      <c r="O1" s="272"/>
      <c r="P1" s="270" t="s">
        <v>45</v>
      </c>
      <c r="Q1" s="270"/>
      <c r="R1" s="270"/>
      <c r="S1" s="270"/>
      <c r="T1" s="270"/>
      <c r="U1" s="270"/>
      <c r="V1" s="270"/>
      <c r="W1" s="270"/>
      <c r="X1" s="270"/>
      <c r="Y1" s="270"/>
      <c r="AF1" s="126" t="s">
        <v>2</v>
      </c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N1" s="127"/>
      <c r="BO1" s="127"/>
      <c r="BP1" s="127"/>
    </row>
    <row r="2" spans="1:77" ht="15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30.75" customHeight="1" thickBot="1">
      <c r="A3" s="4" t="s">
        <v>12</v>
      </c>
      <c r="B3" s="239" t="s">
        <v>74</v>
      </c>
      <c r="C3" s="240"/>
      <c r="D3" s="240"/>
      <c r="E3" s="240"/>
      <c r="F3" s="240"/>
      <c r="G3" s="241"/>
      <c r="H3" s="239" t="s">
        <v>75</v>
      </c>
      <c r="I3" s="240"/>
      <c r="J3" s="240"/>
      <c r="K3" s="240"/>
      <c r="L3" s="240"/>
      <c r="M3" s="241"/>
      <c r="N3" s="239" t="s">
        <v>76</v>
      </c>
      <c r="O3" s="240"/>
      <c r="P3" s="240"/>
      <c r="Q3" s="240"/>
      <c r="R3" s="240"/>
      <c r="S3" s="241"/>
      <c r="T3" s="239" t="s">
        <v>61</v>
      </c>
      <c r="U3" s="240"/>
      <c r="V3" s="240"/>
      <c r="W3" s="240"/>
      <c r="X3" s="240"/>
      <c r="Y3" s="241"/>
      <c r="Z3" s="239" t="s">
        <v>77</v>
      </c>
      <c r="AA3" s="240"/>
      <c r="AB3" s="240"/>
      <c r="AC3" s="240"/>
      <c r="AD3" s="240"/>
      <c r="AE3" s="241"/>
      <c r="AF3" s="239" t="s">
        <v>78</v>
      </c>
      <c r="AG3" s="240"/>
      <c r="AH3" s="240"/>
      <c r="AI3" s="240"/>
      <c r="AJ3" s="240"/>
      <c r="AK3" s="241"/>
      <c r="AL3" s="239"/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0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5.95" customHeight="1">
      <c r="A4" s="5" t="s">
        <v>29</v>
      </c>
      <c r="B4" s="193"/>
      <c r="C4" s="194"/>
      <c r="D4" s="194"/>
      <c r="E4" s="194"/>
      <c r="F4" s="194"/>
      <c r="G4" s="195"/>
      <c r="H4" s="232"/>
      <c r="I4" s="91" t="str">
        <f>IF(J5="","",SUM(I5:I7))</f>
        <v/>
      </c>
      <c r="J4" s="92"/>
      <c r="K4" s="28" t="s">
        <v>13</v>
      </c>
      <c r="L4" s="91" t="str">
        <f>IF(L5="","",SUM(M5:M7))</f>
        <v/>
      </c>
      <c r="M4" s="92"/>
      <c r="N4" s="209" t="s">
        <v>21</v>
      </c>
      <c r="O4" s="96">
        <f>IF(P5="","",SUM(O5:O7))</f>
        <v>1</v>
      </c>
      <c r="P4" s="109"/>
      <c r="Q4" s="99" t="s">
        <v>13</v>
      </c>
      <c r="R4" s="96">
        <f>IF(R5="","",SUM(S5:S7))</f>
        <v>2</v>
      </c>
      <c r="S4" s="97"/>
      <c r="T4" s="209" t="s">
        <v>23</v>
      </c>
      <c r="U4" s="96">
        <f>IF(V5="","",SUM(U5:U7))</f>
        <v>1</v>
      </c>
      <c r="V4" s="97"/>
      <c r="W4" s="99" t="s">
        <v>13</v>
      </c>
      <c r="X4" s="96">
        <f>IF(X5="","",SUM(Y5:Y7))</f>
        <v>2</v>
      </c>
      <c r="Y4" s="97"/>
      <c r="Z4" s="209" t="s">
        <v>18</v>
      </c>
      <c r="AA4" s="96">
        <f>IF(AB5="","",SUM(AA5:AA7))</f>
        <v>2</v>
      </c>
      <c r="AB4" s="97"/>
      <c r="AC4" s="98" t="s">
        <v>13</v>
      </c>
      <c r="AD4" s="96">
        <f>IF(AD5="","",SUM(AE5:AE7))</f>
        <v>0</v>
      </c>
      <c r="AE4" s="97"/>
      <c r="AF4" s="209" t="s">
        <v>26</v>
      </c>
      <c r="AG4" s="96">
        <f>IF(AH5="","",SUM(AG5:AG7))</f>
        <v>2</v>
      </c>
      <c r="AH4" s="97"/>
      <c r="AI4" s="99" t="s">
        <v>13</v>
      </c>
      <c r="AJ4" s="96">
        <f>IF(AJ5="","",SUM(AK5:AK7))</f>
        <v>0</v>
      </c>
      <c r="AK4" s="97"/>
      <c r="AL4" s="209"/>
      <c r="AM4" s="96" t="str">
        <f>IF(AN5="","",SUM(AM5:AM7))</f>
        <v/>
      </c>
      <c r="AN4" s="97"/>
      <c r="AO4" s="99" t="s">
        <v>13</v>
      </c>
      <c r="AP4" s="96" t="str">
        <f>IF(AP5="","",SUM(AQ5:AQ7))</f>
        <v/>
      </c>
      <c r="AQ4" s="97"/>
      <c r="AR4" s="22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2</v>
      </c>
      <c r="BK4" s="158" t="s">
        <v>14</v>
      </c>
      <c r="BL4" s="158">
        <f>SUMPRODUCT((L4=2)+(R4=2)+(X4=2)+(AD4=2)+(AJ4=2)+(AP4=2)+(AV4=2)+(BB4=2)+(BH4=2))</f>
        <v>2</v>
      </c>
      <c r="BM4" s="160">
        <f>SUM(BJ4*2)+BL4</f>
        <v>6</v>
      </c>
      <c r="BN4" s="180">
        <f>SUM(I4,O4,U4,AA4,AG4,AM4,AS4,AY4,BE4)</f>
        <v>6</v>
      </c>
      <c r="BO4" s="170" t="s">
        <v>14</v>
      </c>
      <c r="BP4" s="170">
        <f>SUM(F4,L4,R4,X4,AD4,AJ4,AP4,AV4,BB4,BH4)</f>
        <v>4</v>
      </c>
      <c r="BQ4" s="226">
        <f>SUM(BN4/BP4)</f>
        <v>1.5</v>
      </c>
      <c r="BR4" s="170">
        <f>SUM(J5,J6,J7,P5,P6,P7,V5,V6,V7,AB5,AB6,AB7,AH5,AH6,AH7,AN5,AN6,AN7,AT5,AT6,AT7,AZ5,AZ6,AZ7,BF5,BF6,BF7,D5,D6,D7)</f>
        <v>129</v>
      </c>
      <c r="BS4" s="170">
        <f>SUM(F5,F6,F7,L5,L6,L7,R5,R6,R7,X5,X6,X7,AD5,AD6,AD7,AJ5,AJ6,AJ7,AP5,AP6,AP7,AV5,AV6,AV7,BB5,BB6,BB7,BH5,BH6,BH7)</f>
        <v>118</v>
      </c>
      <c r="BT4" s="148">
        <f>SUM(BR4/BS4)</f>
        <v>1.0932203389830508</v>
      </c>
      <c r="BU4" s="151">
        <f>$BV4</f>
        <v>3</v>
      </c>
      <c r="BV4" s="1">
        <f>RANK(BY4,BY$4:BY$43)</f>
        <v>3</v>
      </c>
      <c r="BW4" s="1">
        <f>IF(BN4=0,0,IF(BP4=0,9,BQ4))</f>
        <v>1.5</v>
      </c>
      <c r="BX4" s="1">
        <f>IF(BR4=0,0,BT4)</f>
        <v>1.0932203389830508</v>
      </c>
      <c r="BY4" s="1">
        <f>BJ4+0.01*BW4+0.00001*BX4</f>
        <v>2.0150109322033898</v>
      </c>
    </row>
    <row r="5" spans="1:77" ht="15.95" customHeight="1">
      <c r="A5" s="189" t="str">
        <f>$B$3</f>
        <v>ペガサスＬ</v>
      </c>
      <c r="B5" s="196"/>
      <c r="C5" s="197"/>
      <c r="D5" s="197"/>
      <c r="E5" s="197"/>
      <c r="F5" s="197"/>
      <c r="G5" s="198"/>
      <c r="H5" s="233"/>
      <c r="I5" s="32" t="str">
        <f>IF(J5="","",IF(J5&gt;L5,1,0))</f>
        <v/>
      </c>
      <c r="J5" s="39"/>
      <c r="K5" s="32" t="s">
        <v>13</v>
      </c>
      <c r="L5" s="65"/>
      <c r="M5" s="32" t="str">
        <f>IF(L5="","",IF(L5&gt;J5,1,0))</f>
        <v/>
      </c>
      <c r="N5" s="210"/>
      <c r="O5" s="95">
        <f>IF(P5="","",IF(P5&gt;R5,1,0))</f>
        <v>0</v>
      </c>
      <c r="P5" s="103">
        <v>11</v>
      </c>
      <c r="Q5" s="104" t="s">
        <v>13</v>
      </c>
      <c r="R5" s="100">
        <v>15</v>
      </c>
      <c r="S5" s="95">
        <f>IF(R5="","",IF(R5&gt;P5,1,0))</f>
        <v>1</v>
      </c>
      <c r="T5" s="210"/>
      <c r="U5" s="95">
        <f>IF(V5="","",IF(V5&gt;X5,1,0))</f>
        <v>0</v>
      </c>
      <c r="V5" s="103">
        <v>12</v>
      </c>
      <c r="W5" s="95" t="s">
        <v>13</v>
      </c>
      <c r="X5" s="100">
        <v>15</v>
      </c>
      <c r="Y5" s="95">
        <f>IF(X5="","",IF(X5&gt;V5,1,0))</f>
        <v>1</v>
      </c>
      <c r="Z5" s="210"/>
      <c r="AA5" s="95">
        <f>IF(AB5="","",IF(AB5&gt;AD5,1,0))</f>
        <v>1</v>
      </c>
      <c r="AB5" s="103">
        <v>15</v>
      </c>
      <c r="AC5" s="95" t="s">
        <v>13</v>
      </c>
      <c r="AD5" s="100">
        <v>6</v>
      </c>
      <c r="AE5" s="95">
        <f>IF(AD5="","",IF(AD5&gt;AB5,1,0))</f>
        <v>0</v>
      </c>
      <c r="AF5" s="210"/>
      <c r="AG5" s="95">
        <f>IF(AH5="","",IF(AH5&gt;AJ5,1,0))</f>
        <v>1</v>
      </c>
      <c r="AH5" s="103">
        <v>15</v>
      </c>
      <c r="AI5" s="95" t="s">
        <v>13</v>
      </c>
      <c r="AJ5" s="100">
        <v>6</v>
      </c>
      <c r="AK5" s="95">
        <f>IF(AJ5="","",IF(AJ5&gt;AH5,1,0))</f>
        <v>0</v>
      </c>
      <c r="AL5" s="210"/>
      <c r="AM5" s="95" t="str">
        <f>IF(AN5="","",IF(AN5&gt;AP5,1,0))</f>
        <v/>
      </c>
      <c r="AN5" s="103"/>
      <c r="AO5" s="95" t="s">
        <v>13</v>
      </c>
      <c r="AP5" s="100"/>
      <c r="AQ5" s="95" t="str">
        <f>IF(AP5="","",IF(AP5&gt;AN5,1,0))</f>
        <v/>
      </c>
      <c r="AR5" s="23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5.95" customHeight="1">
      <c r="A6" s="189"/>
      <c r="B6" s="196"/>
      <c r="C6" s="197"/>
      <c r="D6" s="197"/>
      <c r="E6" s="197"/>
      <c r="F6" s="197"/>
      <c r="G6" s="198"/>
      <c r="H6" s="233"/>
      <c r="I6" s="32" t="str">
        <f>IF(J6="","",IF(J6&gt;L6,1,0))</f>
        <v/>
      </c>
      <c r="J6" s="32"/>
      <c r="K6" s="32" t="s">
        <v>13</v>
      </c>
      <c r="L6" s="33"/>
      <c r="M6" s="32" t="str">
        <f>IF(L6="","",IF(L6&gt;J6,1,0))</f>
        <v/>
      </c>
      <c r="N6" s="210"/>
      <c r="O6" s="95">
        <f>IF(P6="","",IF(P6&gt;R6,1,0))</f>
        <v>1</v>
      </c>
      <c r="P6" s="104">
        <v>15</v>
      </c>
      <c r="Q6" s="104" t="s">
        <v>13</v>
      </c>
      <c r="R6" s="101">
        <v>10</v>
      </c>
      <c r="S6" s="95">
        <f>IF(R6="","",IF(R6&gt;P6,1,0))</f>
        <v>0</v>
      </c>
      <c r="T6" s="210"/>
      <c r="U6" s="95">
        <f>IF(V6="","",IF(V6&gt;X6,1,0))</f>
        <v>1</v>
      </c>
      <c r="V6" s="104">
        <v>15</v>
      </c>
      <c r="W6" s="95" t="s">
        <v>13</v>
      </c>
      <c r="X6" s="101">
        <v>12</v>
      </c>
      <c r="Y6" s="95">
        <f>IF(X6="","",IF(X6&gt;V6,1,0))</f>
        <v>0</v>
      </c>
      <c r="Z6" s="210"/>
      <c r="AA6" s="95">
        <f>IF(AB6="","",IF(AB6&gt;AD6,1,0))</f>
        <v>1</v>
      </c>
      <c r="AB6" s="104">
        <v>15</v>
      </c>
      <c r="AC6" s="95" t="s">
        <v>13</v>
      </c>
      <c r="AD6" s="101">
        <v>11</v>
      </c>
      <c r="AE6" s="95">
        <f>IF(AD6="","",IF(AD6&gt;AB6,1,0))</f>
        <v>0</v>
      </c>
      <c r="AF6" s="210"/>
      <c r="AG6" s="95">
        <f>IF(AH6="","",IF(AH6&gt;AJ6,1,0))</f>
        <v>1</v>
      </c>
      <c r="AH6" s="104">
        <v>15</v>
      </c>
      <c r="AI6" s="95" t="s">
        <v>13</v>
      </c>
      <c r="AJ6" s="101">
        <v>13</v>
      </c>
      <c r="AK6" s="95">
        <f>IF(AJ6="","",IF(AJ6&gt;AH6,1,0))</f>
        <v>0</v>
      </c>
      <c r="AL6" s="210"/>
      <c r="AM6" s="95" t="str">
        <f>IF(AN6="","",IF(AN6&gt;AP6,1,0))</f>
        <v/>
      </c>
      <c r="AN6" s="104"/>
      <c r="AO6" s="95" t="s">
        <v>13</v>
      </c>
      <c r="AP6" s="101"/>
      <c r="AQ6" s="95" t="str">
        <f>IF(AP6="","",IF(AP6&gt;AN6,1,0))</f>
        <v/>
      </c>
      <c r="AR6" s="23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5.95" customHeight="1" thickBot="1">
      <c r="A7" s="190"/>
      <c r="B7" s="199"/>
      <c r="C7" s="200"/>
      <c r="D7" s="200"/>
      <c r="E7" s="200"/>
      <c r="F7" s="200"/>
      <c r="G7" s="201"/>
      <c r="H7" s="234"/>
      <c r="I7" s="32" t="str">
        <f>IF(J7="","",IF(J7&gt;L7,1,0))</f>
        <v/>
      </c>
      <c r="J7" s="36"/>
      <c r="K7" s="36" t="s">
        <v>13</v>
      </c>
      <c r="L7" s="44"/>
      <c r="M7" s="32" t="str">
        <f>IF(L7="","",IF(L7&gt;J7,1,0))</f>
        <v/>
      </c>
      <c r="N7" s="211"/>
      <c r="O7" s="95">
        <f>IF(P7="","",IF(P7&gt;R7,1,0))</f>
        <v>0</v>
      </c>
      <c r="P7" s="105">
        <v>11</v>
      </c>
      <c r="Q7" s="105" t="s">
        <v>13</v>
      </c>
      <c r="R7" s="102">
        <v>15</v>
      </c>
      <c r="S7" s="95">
        <f>IF(R7="","",IF(R7&gt;P7,1,0))</f>
        <v>1</v>
      </c>
      <c r="T7" s="211"/>
      <c r="U7" s="95">
        <f>IF(V7="","",IF(V7&gt;X7,1,0))</f>
        <v>0</v>
      </c>
      <c r="V7" s="105">
        <v>5</v>
      </c>
      <c r="W7" s="106" t="s">
        <v>13</v>
      </c>
      <c r="X7" s="102">
        <v>15</v>
      </c>
      <c r="Y7" s="95">
        <f>IF(X7="","",IF(X7&gt;V7,1,0))</f>
        <v>1</v>
      </c>
      <c r="Z7" s="211"/>
      <c r="AA7" s="95" t="str">
        <f>IF(AB7="","",IF(AB7&gt;AD7,1,0))</f>
        <v/>
      </c>
      <c r="AB7" s="105"/>
      <c r="AC7" s="106" t="s">
        <v>13</v>
      </c>
      <c r="AD7" s="102"/>
      <c r="AE7" s="95" t="str">
        <f>IF(AD7="","",IF(AD7&gt;AB7,1,0))</f>
        <v/>
      </c>
      <c r="AF7" s="211"/>
      <c r="AG7" s="95" t="str">
        <f>IF(AH7="","",IF(AH7&gt;AJ7,1,0))</f>
        <v/>
      </c>
      <c r="AH7" s="105"/>
      <c r="AI7" s="106" t="s">
        <v>13</v>
      </c>
      <c r="AJ7" s="102"/>
      <c r="AK7" s="95" t="str">
        <f>IF(AJ7="","",IF(AJ7&gt;AH7,1,0))</f>
        <v/>
      </c>
      <c r="AL7" s="211"/>
      <c r="AM7" s="95" t="str">
        <f>IF(AN7="","",IF(AN7&gt;AP7,1,0))</f>
        <v/>
      </c>
      <c r="AN7" s="105"/>
      <c r="AO7" s="106" t="s">
        <v>13</v>
      </c>
      <c r="AP7" s="102"/>
      <c r="AQ7" s="95" t="str">
        <f>IF(AP7="","",IF(AP7&gt;AN7,1,0))</f>
        <v/>
      </c>
      <c r="AR7" s="23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5.95" customHeight="1">
      <c r="A8" s="26">
        <f>B2</f>
        <v>0</v>
      </c>
      <c r="B8" s="202">
        <f>H4</f>
        <v>0</v>
      </c>
      <c r="C8" s="27"/>
      <c r="D8" s="28" t="str">
        <f>L4</f>
        <v/>
      </c>
      <c r="E8" s="28" t="s">
        <v>13</v>
      </c>
      <c r="F8" s="28" t="str">
        <f>I4</f>
        <v/>
      </c>
      <c r="G8" s="29"/>
      <c r="H8" s="193"/>
      <c r="I8" s="194"/>
      <c r="J8" s="194"/>
      <c r="K8" s="194"/>
      <c r="L8" s="194"/>
      <c r="M8" s="195"/>
      <c r="N8" s="209" t="s">
        <v>19</v>
      </c>
      <c r="O8" s="9">
        <f>IF(P9="","",SUM(O9:O11))</f>
        <v>1</v>
      </c>
      <c r="P8" s="10"/>
      <c r="Q8" s="11" t="s">
        <v>13</v>
      </c>
      <c r="R8" s="9">
        <f>IF(R9="","",SUM(S9:S11))</f>
        <v>2</v>
      </c>
      <c r="S8" s="10"/>
      <c r="T8" s="209" t="s">
        <v>22</v>
      </c>
      <c r="U8" s="96">
        <f>IF(V9="","",SUM(U9:U11))</f>
        <v>0</v>
      </c>
      <c r="V8" s="97"/>
      <c r="W8" s="99" t="s">
        <v>13</v>
      </c>
      <c r="X8" s="96">
        <f>IF(X9="","",SUM(Y9:Y11))</f>
        <v>2</v>
      </c>
      <c r="Y8" s="97"/>
      <c r="Z8" s="209" t="s">
        <v>16</v>
      </c>
      <c r="AA8" s="96">
        <f>IF(AB9="","",SUM(AA9:AA11))</f>
        <v>1</v>
      </c>
      <c r="AB8" s="97"/>
      <c r="AC8" s="99" t="s">
        <v>13</v>
      </c>
      <c r="AD8" s="96">
        <f>IF(AD9="","",SUM(AE9:AE11))</f>
        <v>2</v>
      </c>
      <c r="AE8" s="97"/>
      <c r="AF8" s="209" t="s">
        <v>32</v>
      </c>
      <c r="AG8" s="96">
        <f>IF(AH9="","",SUM(AG9:AG11))</f>
        <v>2</v>
      </c>
      <c r="AH8" s="97"/>
      <c r="AI8" s="99" t="s">
        <v>13</v>
      </c>
      <c r="AJ8" s="96">
        <f>IF(AJ9="","",SUM(AK9:AK11))</f>
        <v>1</v>
      </c>
      <c r="AK8" s="97"/>
      <c r="AL8" s="22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09"/>
      <c r="AS8" s="96" t="str">
        <f>IF(AT9="","",SUM(AS9:AS11))</f>
        <v/>
      </c>
      <c r="AT8" s="97"/>
      <c r="AU8" s="99" t="s">
        <v>13</v>
      </c>
      <c r="AV8" s="96" t="str">
        <f>IF(AV9="","",SUM(AW9:AW11))</f>
        <v/>
      </c>
      <c r="AW8" s="97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1</v>
      </c>
      <c r="BK8" s="187" t="s">
        <v>13</v>
      </c>
      <c r="BL8" s="158">
        <f>SUMPRODUCT((F8=2)+(R8=2)+(X8=2)+(AD8=2)+(AJ8=2)+(AP8=2)+(AV8=2)+(BB8=2)+(BH8=2))</f>
        <v>3</v>
      </c>
      <c r="BM8" s="220">
        <f t="shared" ref="BM8" si="0">SUM(BJ8*2)+BL8</f>
        <v>5</v>
      </c>
      <c r="BN8" s="180">
        <f>SUM(D8,,O8,U8,AA8,AG8,AM8,AS8,AY8,BE8)</f>
        <v>4</v>
      </c>
      <c r="BO8" s="170" t="s">
        <v>14</v>
      </c>
      <c r="BP8" s="170">
        <f>SUM(F8,R8,X8,AD8,AJ8,AP8,AV8,BB8,BH8)</f>
        <v>7</v>
      </c>
      <c r="BQ8" s="141">
        <f>SUM(BN8/BP8)</f>
        <v>0.5714285714285714</v>
      </c>
      <c r="BR8" s="170">
        <f>SUM(J9,J10,J11,P9,P10,P11,V9,V10,V11,AB9,AB10,AB11,AH9,AH10,AH11,AN9,AN10,AN11,AT9,AT10,AT11,AZ9,AZ10,AZ11,BF9,BF10,BF11,D9,D10,D11)</f>
        <v>133</v>
      </c>
      <c r="BS8" s="170">
        <f>SUM(F9,F10,F11,L9,L10,L11,R9,R10,R11,X9,X10,X11,AD9,AD10,AD11,AJ9,AJ10,AJ11,AP9,AP10,AP11,AV9,AV10,AV11,BB9,BB10,BB11,BH9,BH10,BH11)</f>
        <v>147</v>
      </c>
      <c r="BT8" s="147">
        <f>SUM(BR8/BS8)</f>
        <v>0.90476190476190477</v>
      </c>
      <c r="BU8" s="151">
        <f>$BV8</f>
        <v>5</v>
      </c>
      <c r="BV8" s="1">
        <f>RANK(BY8,BY$4:BY$43)</f>
        <v>5</v>
      </c>
      <c r="BW8" s="86">
        <f>IF(BN8=0,0,IF(BP8=0,9,BQ8))</f>
        <v>0.5714285714285714</v>
      </c>
      <c r="BX8" s="87">
        <f>IF(BR8=0,0,BT8)</f>
        <v>0.90476190476190477</v>
      </c>
      <c r="BY8" s="1">
        <f>BJ8+0.01*BW8+0.00001*BX8</f>
        <v>1.0057233333333333</v>
      </c>
    </row>
    <row r="9" spans="1:77" ht="15.95" customHeight="1">
      <c r="A9" s="189" t="str">
        <f>H3</f>
        <v>エンドレス</v>
      </c>
      <c r="B9" s="175"/>
      <c r="C9" s="31" t="str">
        <f>M5</f>
        <v/>
      </c>
      <c r="D9" s="110">
        <f>SUM(L5)</f>
        <v>0</v>
      </c>
      <c r="E9" s="110" t="s">
        <v>13</v>
      </c>
      <c r="F9" s="110">
        <f>SUM(J5)</f>
        <v>0</v>
      </c>
      <c r="G9" s="13" t="str">
        <f>$I$5</f>
        <v/>
      </c>
      <c r="H9" s="196"/>
      <c r="I9" s="197"/>
      <c r="J9" s="197"/>
      <c r="K9" s="197"/>
      <c r="L9" s="197"/>
      <c r="M9" s="198"/>
      <c r="N9" s="210"/>
      <c r="O9" s="14">
        <f>IF(P9="","",IF(P9&gt;R9,1,0))</f>
        <v>1</v>
      </c>
      <c r="P9" s="15">
        <v>15</v>
      </c>
      <c r="Q9" s="14" t="s">
        <v>13</v>
      </c>
      <c r="R9" s="16">
        <v>10</v>
      </c>
      <c r="S9" s="14">
        <f>IF(R9="","",IF(R9&gt;P9,1,0))</f>
        <v>0</v>
      </c>
      <c r="T9" s="210"/>
      <c r="U9" s="95">
        <f>IF(V9="","",IF(V9&gt;X9,1,0))</f>
        <v>0</v>
      </c>
      <c r="V9" s="103">
        <v>12</v>
      </c>
      <c r="W9" s="95" t="s">
        <v>13</v>
      </c>
      <c r="X9" s="100">
        <v>15</v>
      </c>
      <c r="Y9" s="95">
        <f>IF(X9="","",IF(X9&gt;V9,1,0))</f>
        <v>1</v>
      </c>
      <c r="Z9" s="210"/>
      <c r="AA9" s="95">
        <f>IF(AB9="","",IF(AB9&gt;AD9,1,0))</f>
        <v>1</v>
      </c>
      <c r="AB9" s="103">
        <v>15</v>
      </c>
      <c r="AC9" s="95" t="s">
        <v>13</v>
      </c>
      <c r="AD9" s="100">
        <v>10</v>
      </c>
      <c r="AE9" s="95">
        <f>IF(AD9="","",IF(AD9&gt;AB9,1,0))</f>
        <v>0</v>
      </c>
      <c r="AF9" s="210"/>
      <c r="AG9" s="95">
        <f>IF(AH9="","",IF(AH9&gt;AJ9,1,0))</f>
        <v>0</v>
      </c>
      <c r="AH9" s="103">
        <v>16</v>
      </c>
      <c r="AI9" s="95" t="s">
        <v>13</v>
      </c>
      <c r="AJ9" s="100">
        <v>17</v>
      </c>
      <c r="AK9" s="95">
        <f>IF(AJ9="","",IF(AJ9&gt;AH9,1,0))</f>
        <v>1</v>
      </c>
      <c r="AL9" s="22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210"/>
      <c r="AS9" s="95" t="str">
        <f>IF(AT9="","",IF(AT9&gt;AV9,1,0))</f>
        <v/>
      </c>
      <c r="AT9" s="103"/>
      <c r="AU9" s="95" t="s">
        <v>13</v>
      </c>
      <c r="AV9" s="100"/>
      <c r="AW9" s="95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5.95" customHeight="1">
      <c r="A10" s="189"/>
      <c r="B10" s="175"/>
      <c r="C10" s="31" t="str">
        <f>M6</f>
        <v/>
      </c>
      <c r="D10" s="110">
        <f>SUM(L6)</f>
        <v>0</v>
      </c>
      <c r="E10" s="110" t="s">
        <v>13</v>
      </c>
      <c r="F10" s="110">
        <f>SUM(J6)</f>
        <v>0</v>
      </c>
      <c r="G10" s="13" t="str">
        <f>I6</f>
        <v/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0</v>
      </c>
      <c r="P10" s="17">
        <v>8</v>
      </c>
      <c r="Q10" s="14" t="s">
        <v>13</v>
      </c>
      <c r="R10" s="18">
        <v>15</v>
      </c>
      <c r="S10" s="14">
        <f>IF(R10="","",IF(R10&gt;P10,1,0))</f>
        <v>1</v>
      </c>
      <c r="T10" s="210"/>
      <c r="U10" s="95">
        <f>IF(V10="","",IF(V10&gt;X10,1,0))</f>
        <v>0</v>
      </c>
      <c r="V10" s="104">
        <v>7</v>
      </c>
      <c r="W10" s="95" t="s">
        <v>13</v>
      </c>
      <c r="X10" s="101">
        <v>15</v>
      </c>
      <c r="Y10" s="95">
        <f>IF(X10="","",IF(X10&gt;V10,1,0))</f>
        <v>1</v>
      </c>
      <c r="Z10" s="210"/>
      <c r="AA10" s="95">
        <f>IF(AB10="","",IF(AB10&gt;AD10,1,0))</f>
        <v>0</v>
      </c>
      <c r="AB10" s="104">
        <v>8</v>
      </c>
      <c r="AC10" s="95" t="s">
        <v>13</v>
      </c>
      <c r="AD10" s="101">
        <v>15</v>
      </c>
      <c r="AE10" s="95">
        <f>IF(AD10="","",IF(AD10&gt;AB10,1,0))</f>
        <v>1</v>
      </c>
      <c r="AF10" s="210"/>
      <c r="AG10" s="95">
        <f>IF(AH10="","",IF(AH10&gt;AJ10,1,0))</f>
        <v>1</v>
      </c>
      <c r="AH10" s="104">
        <v>15</v>
      </c>
      <c r="AI10" s="95" t="s">
        <v>13</v>
      </c>
      <c r="AJ10" s="101">
        <v>13</v>
      </c>
      <c r="AK10" s="95">
        <f>IF(AJ10="","",IF(AJ10&gt;AH10,1,0))</f>
        <v>0</v>
      </c>
      <c r="AL10" s="22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210"/>
      <c r="AS10" s="95" t="str">
        <f>IF(AT10="","",IF(AT10&gt;AV10,1,0))</f>
        <v/>
      </c>
      <c r="AT10" s="104"/>
      <c r="AU10" s="95" t="s">
        <v>13</v>
      </c>
      <c r="AV10" s="101"/>
      <c r="AW10" s="95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5.95" customHeight="1" thickBot="1">
      <c r="A11" s="190"/>
      <c r="B11" s="203"/>
      <c r="C11" s="35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9"/>
      <c r="I11" s="200"/>
      <c r="J11" s="200"/>
      <c r="K11" s="200"/>
      <c r="L11" s="200"/>
      <c r="M11" s="201"/>
      <c r="N11" s="211"/>
      <c r="O11" s="14">
        <f>IF(P11="","",IF(P11&gt;R11,1,0))</f>
        <v>0</v>
      </c>
      <c r="P11" s="23">
        <v>9</v>
      </c>
      <c r="Q11" s="24" t="s">
        <v>13</v>
      </c>
      <c r="R11" s="25">
        <v>15</v>
      </c>
      <c r="S11" s="14">
        <f>IF(R11="","",IF(R11&gt;P11,1,0))</f>
        <v>1</v>
      </c>
      <c r="T11" s="211"/>
      <c r="U11" s="95" t="str">
        <f>IF(V11="","",IF(V11&gt;X11,1,0))</f>
        <v/>
      </c>
      <c r="V11" s="105"/>
      <c r="W11" s="106" t="s">
        <v>13</v>
      </c>
      <c r="X11" s="102"/>
      <c r="Y11" s="95" t="str">
        <f>IF(X11="","",IF(X11&gt;V11,1,0))</f>
        <v/>
      </c>
      <c r="Z11" s="211"/>
      <c r="AA11" s="95">
        <f>IF(AB11="","",IF(AB11&gt;AD11,1,0))</f>
        <v>0</v>
      </c>
      <c r="AB11" s="105">
        <v>13</v>
      </c>
      <c r="AC11" s="106" t="s">
        <v>13</v>
      </c>
      <c r="AD11" s="102">
        <v>15</v>
      </c>
      <c r="AE11" s="95">
        <f>IF(AD11="","",IF(AD11&gt;AB11,1,0))</f>
        <v>1</v>
      </c>
      <c r="AF11" s="211"/>
      <c r="AG11" s="95">
        <f>IF(AH11="","",IF(AH11&gt;AJ11,1,0))</f>
        <v>1</v>
      </c>
      <c r="AH11" s="105">
        <v>15</v>
      </c>
      <c r="AI11" s="106" t="s">
        <v>13</v>
      </c>
      <c r="AJ11" s="102">
        <v>7</v>
      </c>
      <c r="AK11" s="95">
        <f>IF(AJ11="","",IF(AJ11&gt;AH11,1,0))</f>
        <v>0</v>
      </c>
      <c r="AL11" s="22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11"/>
      <c r="AS11" s="95" t="str">
        <f>IF(AT11="","",IF(AT11&gt;AV11,1,0))</f>
        <v/>
      </c>
      <c r="AT11" s="105"/>
      <c r="AU11" s="106" t="s">
        <v>13</v>
      </c>
      <c r="AV11" s="102"/>
      <c r="AW11" s="95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5.95" customHeight="1">
      <c r="A12" s="26">
        <f>H2</f>
        <v>0</v>
      </c>
      <c r="B12" s="213" t="str">
        <f>N4</f>
        <v>⑩</v>
      </c>
      <c r="C12" s="38"/>
      <c r="D12" s="39">
        <f>$R$4</f>
        <v>2</v>
      </c>
      <c r="E12" s="39" t="s">
        <v>13</v>
      </c>
      <c r="F12" s="39">
        <f>O4</f>
        <v>1</v>
      </c>
      <c r="G12" s="40"/>
      <c r="H12" s="214" t="str">
        <f>N8</f>
        <v>⑥</v>
      </c>
      <c r="I12" s="28"/>
      <c r="J12" s="28">
        <f>R8</f>
        <v>2</v>
      </c>
      <c r="K12" s="41" t="s">
        <v>13</v>
      </c>
      <c r="L12" s="39">
        <f>O8</f>
        <v>1</v>
      </c>
      <c r="M12" s="29"/>
      <c r="N12" s="193"/>
      <c r="O12" s="194"/>
      <c r="P12" s="194"/>
      <c r="Q12" s="194"/>
      <c r="R12" s="194"/>
      <c r="S12" s="195"/>
      <c r="T12" s="184" t="s">
        <v>24</v>
      </c>
      <c r="U12" s="96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209" t="s">
        <v>17</v>
      </c>
      <c r="AA12" s="96">
        <f>IF(AB13="","",SUM(AA13:AA15))</f>
        <v>2</v>
      </c>
      <c r="AB12" s="97"/>
      <c r="AC12" s="99" t="s">
        <v>13</v>
      </c>
      <c r="AD12" s="96">
        <f>IF(AD13="","",SUM(AE13:AE15))</f>
        <v>0</v>
      </c>
      <c r="AE12" s="97"/>
      <c r="AF12" s="21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184"/>
      <c r="AM12" s="96" t="str">
        <f>IF(AN13="","",SUM(AM13:AM15))</f>
        <v/>
      </c>
      <c r="AN12" s="97"/>
      <c r="AO12" s="99" t="s">
        <v>13</v>
      </c>
      <c r="AP12" s="96" t="str">
        <f>IF(AP13="","",SUM(AQ13:AQ15))</f>
        <v/>
      </c>
      <c r="AQ12" s="97"/>
      <c r="AR12" s="167"/>
      <c r="AS12" s="91" t="str">
        <f>IF(AT13="","",SUM(AS13:AS15))</f>
        <v/>
      </c>
      <c r="AT12" s="92"/>
      <c r="AU12" s="39" t="s">
        <v>13</v>
      </c>
      <c r="AV12" s="91" t="str">
        <f>IF(AV13="","",SUM(AW13:AW15))</f>
        <v/>
      </c>
      <c r="AW12" s="92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4</v>
      </c>
      <c r="BK12" s="187" t="s">
        <v>14</v>
      </c>
      <c r="BL12" s="158">
        <f>SUMPRODUCT((L12=2)+(F12=2)+(X12=2)+(AD12=2)+(AJ12=2)+(AP12=2)+(AV12=2)+(BB12=2)+(BH12=2))</f>
        <v>0</v>
      </c>
      <c r="BM12" s="160">
        <f t="shared" ref="BM12" si="1">SUM(BJ12*2)+BL12</f>
        <v>8</v>
      </c>
      <c r="BN12" s="180">
        <f>SUM(D12,J12,O12,U12,AA12,AG12,AM12,AS12,AY12,BE12)</f>
        <v>8</v>
      </c>
      <c r="BO12" s="170" t="s">
        <v>14</v>
      </c>
      <c r="BP12" s="170">
        <f>SUM(F12,L12,X12,AD12,AJ12,AP12,AV12,BB12,BH12)</f>
        <v>2</v>
      </c>
      <c r="BQ12" s="141">
        <f>SUM(BN12/BP12)</f>
        <v>4</v>
      </c>
      <c r="BR12" s="170">
        <f>SUM(J13,J14,J15,P13,P14,P15,V13,V14,V15,AB13,AB14,AB15,AH13,AH14,AH15,AN13,AN14,AN15,AT13,AT14,AT15,AZ13,AZ14,AZ15,BF13,BF14,BF15,D13,D14,D15)</f>
        <v>140</v>
      </c>
      <c r="BS12" s="170">
        <f>SUM(F13,F14,F15,L13,L14,L15,R13,R14,R15,X13,X14,X15,AD13,AD14,AD15,AJ13,AJ14,AJ15,AP13,AP14,AP15,AV13,AV14,AV15,BB13,BB14,BB15,BH13,BH14,BH15)</f>
        <v>100</v>
      </c>
      <c r="BT12" s="147">
        <f>SUM(BR12/BS12)</f>
        <v>1.4</v>
      </c>
      <c r="BU12" s="151">
        <f>$BV12</f>
        <v>1</v>
      </c>
      <c r="BV12" s="1">
        <f>RANK(BY12,BY$4:BY$43)</f>
        <v>1</v>
      </c>
      <c r="BW12" s="19">
        <f>IF(BN12=0,0,IF(BP12=0,9,BQ12))</f>
        <v>4</v>
      </c>
      <c r="BX12" s="1">
        <f>IF(BR12=0,0,BT12)</f>
        <v>1.4</v>
      </c>
      <c r="BY12" s="1">
        <f>BJ12+0.01*BW12+0.00001*BX12</f>
        <v>4.0400140000000002</v>
      </c>
    </row>
    <row r="13" spans="1:77" ht="15.95" customHeight="1">
      <c r="A13" s="189" t="str">
        <f>N3</f>
        <v>PISTE絆</v>
      </c>
      <c r="B13" s="175"/>
      <c r="C13" s="31">
        <f>S5</f>
        <v>1</v>
      </c>
      <c r="D13" s="110">
        <f>R5</f>
        <v>15</v>
      </c>
      <c r="E13" s="110">
        <f>R3</f>
        <v>0</v>
      </c>
      <c r="F13" s="110">
        <f>SUM(P5)</f>
        <v>11</v>
      </c>
      <c r="G13" s="13">
        <f>O5</f>
        <v>0</v>
      </c>
      <c r="H13" s="215"/>
      <c r="I13" s="32">
        <f>S9</f>
        <v>0</v>
      </c>
      <c r="J13" s="32">
        <f>R9</f>
        <v>10</v>
      </c>
      <c r="K13" s="32" t="s">
        <v>13</v>
      </c>
      <c r="L13" s="33">
        <f>P9</f>
        <v>15</v>
      </c>
      <c r="M13" s="34">
        <f>O9</f>
        <v>1</v>
      </c>
      <c r="N13" s="196"/>
      <c r="O13" s="197"/>
      <c r="P13" s="197"/>
      <c r="Q13" s="197"/>
      <c r="R13" s="197"/>
      <c r="S13" s="198"/>
      <c r="T13" s="185"/>
      <c r="U13" s="14">
        <f>IF(V13="","",IF(V13&gt;X13,1,0))</f>
        <v>1</v>
      </c>
      <c r="V13" s="15">
        <v>15</v>
      </c>
      <c r="W13" s="14" t="s">
        <v>13</v>
      </c>
      <c r="X13" s="16">
        <v>12</v>
      </c>
      <c r="Y13" s="14">
        <f>IF(X13="","",IF(X13&gt;V13,1,0))</f>
        <v>0</v>
      </c>
      <c r="Z13" s="210"/>
      <c r="AA13" s="95">
        <f>IF(AB13="","",IF(AB13&gt;AD13,1,0))</f>
        <v>1</v>
      </c>
      <c r="AB13" s="103">
        <v>15</v>
      </c>
      <c r="AC13" s="95" t="s">
        <v>13</v>
      </c>
      <c r="AD13" s="100">
        <v>5</v>
      </c>
      <c r="AE13" s="95">
        <f>IF(AD13="","",IF(AD13&gt;AB13,1,0))</f>
        <v>0</v>
      </c>
      <c r="AF13" s="218"/>
      <c r="AG13" s="32" t="str">
        <f>IF(AH13="","",IF(AH13&gt;AJ13,1,0))</f>
        <v/>
      </c>
      <c r="AH13" s="39"/>
      <c r="AI13" s="32" t="s">
        <v>13</v>
      </c>
      <c r="AJ13" s="65"/>
      <c r="AK13" s="32" t="str">
        <f>IF(AJ13="","",IF(AJ13&gt;AH13,1,0))</f>
        <v/>
      </c>
      <c r="AL13" s="185"/>
      <c r="AM13" s="95" t="str">
        <f>IF(AN13="","",IF(AN13&gt;AP13,1,0))</f>
        <v/>
      </c>
      <c r="AN13" s="103"/>
      <c r="AO13" s="95" t="s">
        <v>13</v>
      </c>
      <c r="AP13" s="100"/>
      <c r="AQ13" s="95" t="str">
        <f>IF(AP13="","",IF(AP13&gt;AN13,1,0))</f>
        <v/>
      </c>
      <c r="AR13" s="168"/>
      <c r="AS13" s="32" t="str">
        <f>IF(AT13="","",IF(AT13&gt;AV13,1,0))</f>
        <v/>
      </c>
      <c r="AT13" s="39"/>
      <c r="AU13" s="32" t="s">
        <v>13</v>
      </c>
      <c r="AV13" s="65"/>
      <c r="AW13" s="32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5.95" customHeight="1">
      <c r="A14" s="189"/>
      <c r="B14" s="175"/>
      <c r="C14" s="31">
        <f>S6</f>
        <v>0</v>
      </c>
      <c r="D14" s="110">
        <f>R6</f>
        <v>10</v>
      </c>
      <c r="E14" s="110" t="s">
        <v>13</v>
      </c>
      <c r="F14" s="110">
        <f>SUM(P6)</f>
        <v>15</v>
      </c>
      <c r="G14" s="13">
        <f>O6</f>
        <v>1</v>
      </c>
      <c r="H14" s="215"/>
      <c r="I14" s="32">
        <f>S10</f>
        <v>1</v>
      </c>
      <c r="J14" s="32">
        <f>R10</f>
        <v>15</v>
      </c>
      <c r="K14" s="32" t="s">
        <v>13</v>
      </c>
      <c r="L14" s="33">
        <f>P10</f>
        <v>8</v>
      </c>
      <c r="M14" s="40">
        <f>O10</f>
        <v>0</v>
      </c>
      <c r="N14" s="196"/>
      <c r="O14" s="197"/>
      <c r="P14" s="197"/>
      <c r="Q14" s="197"/>
      <c r="R14" s="197"/>
      <c r="S14" s="198"/>
      <c r="T14" s="185"/>
      <c r="U14" s="14">
        <f>IF(V14="","",IF(V14&gt;X14,1,0))</f>
        <v>1</v>
      </c>
      <c r="V14" s="17">
        <v>15</v>
      </c>
      <c r="W14" s="14" t="s">
        <v>13</v>
      </c>
      <c r="X14" s="18">
        <v>10</v>
      </c>
      <c r="Y14" s="14">
        <f>IF(X14="","",IF(X14&gt;V14,1,0))</f>
        <v>0</v>
      </c>
      <c r="Z14" s="210"/>
      <c r="AA14" s="95">
        <f>IF(AB14="","",IF(AB14&gt;AD14,1,0))</f>
        <v>1</v>
      </c>
      <c r="AB14" s="104">
        <v>15</v>
      </c>
      <c r="AC14" s="95" t="s">
        <v>13</v>
      </c>
      <c r="AD14" s="101">
        <v>4</v>
      </c>
      <c r="AE14" s="95">
        <f>IF(AD14="","",IF(AD14&gt;AB14,1,0))</f>
        <v>0</v>
      </c>
      <c r="AF14" s="218"/>
      <c r="AG14" s="32" t="str">
        <f>IF(AH14="","",IF(AH14&gt;AJ14,1,0))</f>
        <v/>
      </c>
      <c r="AH14" s="32"/>
      <c r="AI14" s="32" t="s">
        <v>13</v>
      </c>
      <c r="AJ14" s="33"/>
      <c r="AK14" s="32" t="str">
        <f>IF(AJ14="","",IF(AJ14&gt;AH14,1,0))</f>
        <v/>
      </c>
      <c r="AL14" s="185"/>
      <c r="AM14" s="95" t="str">
        <f>IF(AN14="","",IF(AN14&gt;AP14,1,0))</f>
        <v/>
      </c>
      <c r="AN14" s="104"/>
      <c r="AO14" s="95" t="s">
        <v>13</v>
      </c>
      <c r="AP14" s="101"/>
      <c r="AQ14" s="95" t="str">
        <f>IF(AP14="","",IF(AP14&gt;AN14,1,0))</f>
        <v/>
      </c>
      <c r="AR14" s="168"/>
      <c r="AS14" s="32" t="str">
        <f>IF(AT14="","",IF(AT14&gt;AV14,1,0))</f>
        <v/>
      </c>
      <c r="AT14" s="32"/>
      <c r="AU14" s="32" t="s">
        <v>13</v>
      </c>
      <c r="AV14" s="33"/>
      <c r="AW14" s="32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5.95" customHeight="1" thickBot="1">
      <c r="A15" s="190"/>
      <c r="B15" s="212"/>
      <c r="C15" s="42">
        <f>S7</f>
        <v>1</v>
      </c>
      <c r="D15" s="111">
        <f>R7</f>
        <v>15</v>
      </c>
      <c r="E15" s="111" t="s">
        <v>13</v>
      </c>
      <c r="F15" s="111">
        <f>SUM(P7)</f>
        <v>11</v>
      </c>
      <c r="G15" s="43">
        <f>O7</f>
        <v>0</v>
      </c>
      <c r="H15" s="216"/>
      <c r="I15" s="36">
        <f>S11</f>
        <v>1</v>
      </c>
      <c r="J15" s="36">
        <f>R11</f>
        <v>15</v>
      </c>
      <c r="K15" s="36" t="s">
        <v>13</v>
      </c>
      <c r="L15" s="44">
        <f>P11</f>
        <v>9</v>
      </c>
      <c r="M15" s="37">
        <f>O11</f>
        <v>0</v>
      </c>
      <c r="N15" s="199"/>
      <c r="O15" s="200"/>
      <c r="P15" s="200"/>
      <c r="Q15" s="200"/>
      <c r="R15" s="200"/>
      <c r="S15" s="201"/>
      <c r="T15" s="186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211"/>
      <c r="AA15" s="95" t="str">
        <f>IF(AB15="","",IF(AB15&gt;AD15,1,0))</f>
        <v/>
      </c>
      <c r="AB15" s="105"/>
      <c r="AC15" s="106" t="s">
        <v>13</v>
      </c>
      <c r="AD15" s="102"/>
      <c r="AE15" s="95" t="str">
        <f>IF(AD15="","",IF(AD15&gt;AB15,1,0))</f>
        <v/>
      </c>
      <c r="AF15" s="219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186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3"/>
      <c r="AS15" s="32" t="str">
        <f>IF(AT15="","",IF(AT15&gt;AV15,1,0))</f>
        <v/>
      </c>
      <c r="AT15" s="36"/>
      <c r="AU15" s="36" t="s">
        <v>13</v>
      </c>
      <c r="AV15" s="44"/>
      <c r="AW15" s="32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5.95" customHeight="1">
      <c r="A16" s="26">
        <f>N2</f>
        <v>0</v>
      </c>
      <c r="B16" s="202" t="str">
        <f>T4</f>
        <v>⑦</v>
      </c>
      <c r="C16" s="27"/>
      <c r="D16" s="28">
        <f>X4</f>
        <v>2</v>
      </c>
      <c r="E16" s="28" t="s">
        <v>13</v>
      </c>
      <c r="F16" s="28">
        <f>U4</f>
        <v>1</v>
      </c>
      <c r="G16" s="29"/>
      <c r="H16" s="177" t="str">
        <f>$T$8</f>
        <v>⑪</v>
      </c>
      <c r="I16" s="28"/>
      <c r="J16" s="28">
        <f>X8</f>
        <v>2</v>
      </c>
      <c r="K16" s="28" t="s">
        <v>13</v>
      </c>
      <c r="L16" s="45">
        <f>SUM(U8)</f>
        <v>0</v>
      </c>
      <c r="M16" s="29"/>
      <c r="N16" s="134" t="str">
        <f>T12</f>
        <v>③</v>
      </c>
      <c r="O16" s="28"/>
      <c r="P16" s="28">
        <f>X12</f>
        <v>0</v>
      </c>
      <c r="Q16" s="28" t="s">
        <v>13</v>
      </c>
      <c r="R16" s="41">
        <f>U12</f>
        <v>2</v>
      </c>
      <c r="S16" s="29"/>
      <c r="T16" s="193"/>
      <c r="U16" s="194"/>
      <c r="V16" s="194"/>
      <c r="W16" s="194"/>
      <c r="X16" s="194"/>
      <c r="Y16" s="195"/>
      <c r="Z16" s="167"/>
      <c r="AA16" s="91" t="str">
        <f>IF(AB17="","",SUM(AA17:AA19))</f>
        <v/>
      </c>
      <c r="AB16" s="92"/>
      <c r="AC16" s="39" t="s">
        <v>13</v>
      </c>
      <c r="AD16" s="91" t="str">
        <f>IF(AD17="","",SUM(AE17:AE19))</f>
        <v/>
      </c>
      <c r="AE16" s="92"/>
      <c r="AF16" s="209" t="s">
        <v>15</v>
      </c>
      <c r="AG16" s="96">
        <f>IF(AH17="","",SUM(AG17:AG19))</f>
        <v>2</v>
      </c>
      <c r="AH16" s="97"/>
      <c r="AI16" s="99" t="s">
        <v>13</v>
      </c>
      <c r="AJ16" s="96">
        <f>IF(AJ17="","",SUM(AK17:AK19))</f>
        <v>1</v>
      </c>
      <c r="AK16" s="97"/>
      <c r="AL16" s="167"/>
      <c r="AM16" s="91" t="str">
        <f>IF(AN17="","",SUM(AM17:AM19))</f>
        <v/>
      </c>
      <c r="AN16" s="92"/>
      <c r="AO16" s="39" t="s">
        <v>13</v>
      </c>
      <c r="AP16" s="91" t="str">
        <f>IF(AP17="","",SUM(AQ17:AQ19))</f>
        <v/>
      </c>
      <c r="AQ16" s="92"/>
      <c r="AR16" s="209"/>
      <c r="AS16" s="96" t="str">
        <f>IF(AT17="","",SUM(AS17:AS19))</f>
        <v/>
      </c>
      <c r="AT16" s="97"/>
      <c r="AU16" s="99" t="s">
        <v>13</v>
      </c>
      <c r="AV16" s="96" t="str">
        <f>IF(AV17="","",SUM(AW17:AW19))</f>
        <v/>
      </c>
      <c r="AW16" s="97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3</v>
      </c>
      <c r="BK16" s="187" t="s">
        <v>14</v>
      </c>
      <c r="BL16" s="158">
        <f>SUMPRODUCT((L16=2)+(R16=2)+(F16=2)+(AD16=2)+(AJ16=2)+(AP16=2)+(AV16=2)+(BB16=2)+(BH16=2))</f>
        <v>1</v>
      </c>
      <c r="BM16" s="160">
        <f t="shared" ref="BM16" si="2">SUM(BJ16*2)+BL16</f>
        <v>7</v>
      </c>
      <c r="BN16" s="180">
        <f>SUM(D16,J16,P16,U16,AA16,AG16,AM16,AS16,AY16,BE16)</f>
        <v>6</v>
      </c>
      <c r="BO16" s="170" t="s">
        <v>14</v>
      </c>
      <c r="BP16" s="170">
        <f>SUM(F16,L16,R16,AD16,AJ16,AP16,AV16,BB16,BH16)</f>
        <v>4</v>
      </c>
      <c r="BQ16" s="141">
        <f>SUM(BN16/BP16)</f>
        <v>1.5</v>
      </c>
      <c r="BR16" s="170">
        <f>SUM(J17,J18,J19,P17,P18,P19,V17,V18,V19,AB17,AB18,AB19,AH17,AH18,AH19,AN17,AN18,AN19,AT17,AT18,AT19,AZ17,AZ18,AZ19,BF17,BF18,BF19,D17,D18,D19)</f>
        <v>131</v>
      </c>
      <c r="BS16" s="170">
        <f>SUM(F17,F18,F19,L17,L18,L19,R17,R18,R19,X17,X18,X19,AD17,AD18,AD19,AJ17,AJ18,AJ19,AP17,AP18,AP19,AV17,AV18,AV19,BB17,BB18,BB19,BH17,BH18,BH19)</f>
        <v>113</v>
      </c>
      <c r="BT16" s="147">
        <f>SUM(BR16/BS16)</f>
        <v>1.1592920353982301</v>
      </c>
      <c r="BU16" s="151">
        <f>$BV16</f>
        <v>2</v>
      </c>
      <c r="BV16" s="1">
        <f>RANK(BY16,BY$4:BY$43)</f>
        <v>2</v>
      </c>
      <c r="BW16" s="19">
        <f>IF(BN16=0,0,IF(BP16=0,9,BQ16))</f>
        <v>1.5</v>
      </c>
      <c r="BX16" s="1">
        <f>IF(BR16=0,0,BT16)</f>
        <v>1.1592920353982301</v>
      </c>
      <c r="BY16" s="1">
        <f>BJ16+0.01*BW16+0.00001*BX16</f>
        <v>3.015011592920354</v>
      </c>
    </row>
    <row r="17" spans="1:77" ht="15.95" customHeight="1" thickBot="1">
      <c r="A17" s="189" t="str">
        <f>T3</f>
        <v>SUPER COMBI</v>
      </c>
      <c r="B17" s="175"/>
      <c r="C17" s="31">
        <f>Y5</f>
        <v>1</v>
      </c>
      <c r="D17" s="110">
        <f>X5</f>
        <v>15</v>
      </c>
      <c r="E17" s="110" t="s">
        <v>14</v>
      </c>
      <c r="F17" s="110">
        <f>V5</f>
        <v>12</v>
      </c>
      <c r="G17" s="13">
        <f>U5</f>
        <v>0</v>
      </c>
      <c r="H17" s="178"/>
      <c r="I17" s="32">
        <f>Y9</f>
        <v>1</v>
      </c>
      <c r="J17" s="32">
        <f>X9</f>
        <v>15</v>
      </c>
      <c r="K17" s="32" t="s">
        <v>13</v>
      </c>
      <c r="L17" s="32">
        <f>V9</f>
        <v>12</v>
      </c>
      <c r="M17" s="46">
        <f>U9</f>
        <v>0</v>
      </c>
      <c r="N17" s="135"/>
      <c r="O17" s="33">
        <f>Y13</f>
        <v>0</v>
      </c>
      <c r="P17" s="46">
        <f>X13</f>
        <v>12</v>
      </c>
      <c r="Q17" s="32" t="s">
        <v>13</v>
      </c>
      <c r="R17" s="33">
        <f>V13</f>
        <v>15</v>
      </c>
      <c r="S17" s="46">
        <f>U13</f>
        <v>1</v>
      </c>
      <c r="T17" s="196"/>
      <c r="U17" s="197"/>
      <c r="V17" s="197"/>
      <c r="W17" s="197"/>
      <c r="X17" s="197"/>
      <c r="Y17" s="198"/>
      <c r="Z17" s="168"/>
      <c r="AA17" s="32" t="str">
        <f>IF(AB17="","",IF(AB17&gt;AD17,1,0))</f>
        <v/>
      </c>
      <c r="AB17" s="39"/>
      <c r="AC17" s="32" t="s">
        <v>13</v>
      </c>
      <c r="AD17" s="65"/>
      <c r="AE17" s="32" t="str">
        <f>IF(AD17="","",IF(AD17&gt;AB17,1,0))</f>
        <v/>
      </c>
      <c r="AF17" s="210"/>
      <c r="AG17" s="95">
        <f>IF(AH17="","",IF(AH17&gt;AJ17,1,0))</f>
        <v>0</v>
      </c>
      <c r="AH17" s="103">
        <v>7</v>
      </c>
      <c r="AI17" s="95" t="s">
        <v>13</v>
      </c>
      <c r="AJ17" s="100">
        <v>15</v>
      </c>
      <c r="AK17" s="95">
        <f>IF(AJ17="","",IF(AJ17&gt;AH17,1,0))</f>
        <v>1</v>
      </c>
      <c r="AL17" s="168"/>
      <c r="AM17" s="32" t="str">
        <f>IF(AN17="","",IF(AN17&gt;AP17,1,0))</f>
        <v/>
      </c>
      <c r="AN17" s="39"/>
      <c r="AO17" s="32" t="s">
        <v>13</v>
      </c>
      <c r="AP17" s="65"/>
      <c r="AQ17" s="32" t="str">
        <f>IF(AP17="","",IF(AP17&gt;AN17,1,0))</f>
        <v/>
      </c>
      <c r="AR17" s="210"/>
      <c r="AS17" s="95" t="str">
        <f>IF(AT17="","",IF(AT17&gt;AV17,1,0))</f>
        <v/>
      </c>
      <c r="AT17" s="103"/>
      <c r="AU17" s="95" t="s">
        <v>13</v>
      </c>
      <c r="AV17" s="100"/>
      <c r="AW17" s="95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5.95" customHeight="1">
      <c r="A18" s="189"/>
      <c r="B18" s="175"/>
      <c r="C18" s="31">
        <f>Y6</f>
        <v>0</v>
      </c>
      <c r="D18" s="110">
        <f>X6</f>
        <v>12</v>
      </c>
      <c r="E18" s="45" t="s">
        <v>13</v>
      </c>
      <c r="F18" s="110">
        <f>V6</f>
        <v>15</v>
      </c>
      <c r="G18" s="13">
        <f>U6</f>
        <v>1</v>
      </c>
      <c r="H18" s="178"/>
      <c r="I18" s="32">
        <f>Y10</f>
        <v>1</v>
      </c>
      <c r="J18" s="32">
        <f>X10</f>
        <v>15</v>
      </c>
      <c r="K18" s="32" t="s">
        <v>13</v>
      </c>
      <c r="L18" s="32">
        <f>V10</f>
        <v>7</v>
      </c>
      <c r="M18" s="46">
        <f>U10</f>
        <v>0</v>
      </c>
      <c r="N18" s="135"/>
      <c r="O18" s="33">
        <f>Y14</f>
        <v>0</v>
      </c>
      <c r="P18" s="46">
        <f>X14</f>
        <v>10</v>
      </c>
      <c r="Q18" s="32" t="s">
        <v>13</v>
      </c>
      <c r="R18" s="33">
        <f>V14</f>
        <v>15</v>
      </c>
      <c r="S18" s="46">
        <f>U14</f>
        <v>1</v>
      </c>
      <c r="T18" s="196"/>
      <c r="U18" s="197"/>
      <c r="V18" s="197"/>
      <c r="W18" s="197"/>
      <c r="X18" s="197"/>
      <c r="Y18" s="198"/>
      <c r="Z18" s="168"/>
      <c r="AA18" s="32" t="str">
        <f>IF(AB18="","",IF(AB18&gt;AD18,1,0))</f>
        <v/>
      </c>
      <c r="AB18" s="32"/>
      <c r="AC18" s="32" t="s">
        <v>13</v>
      </c>
      <c r="AD18" s="33"/>
      <c r="AE18" s="32" t="str">
        <f>IF(AD18="","",IF(AD18&gt;AB18,1,0))</f>
        <v/>
      </c>
      <c r="AF18" s="210"/>
      <c r="AG18" s="95">
        <f>IF(AH18="","",IF(AH18&gt;AJ18,1,0))</f>
        <v>1</v>
      </c>
      <c r="AH18" s="104">
        <v>15</v>
      </c>
      <c r="AI18" s="95" t="s">
        <v>13</v>
      </c>
      <c r="AJ18" s="101">
        <v>11</v>
      </c>
      <c r="AK18" s="95">
        <f>IF(AJ18="","",IF(AJ18&gt;AH18,1,0))</f>
        <v>0</v>
      </c>
      <c r="AL18" s="168"/>
      <c r="AM18" s="32" t="str">
        <f>IF(AN18="","",IF(AN18&gt;AP18,1,0))</f>
        <v/>
      </c>
      <c r="AN18" s="32"/>
      <c r="AO18" s="32" t="s">
        <v>13</v>
      </c>
      <c r="AP18" s="33"/>
      <c r="AQ18" s="32" t="str">
        <f>IF(AP18="","",IF(AP18&gt;AN18,1,0))</f>
        <v/>
      </c>
      <c r="AR18" s="210"/>
      <c r="AS18" s="95" t="str">
        <f>IF(AT18="","",IF(AT18&gt;AV18,1,0))</f>
        <v/>
      </c>
      <c r="AT18" s="104"/>
      <c r="AU18" s="95" t="s">
        <v>13</v>
      </c>
      <c r="AV18" s="101"/>
      <c r="AW18" s="95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5.95" customHeight="1" thickBot="1">
      <c r="A19" s="190"/>
      <c r="B19" s="212"/>
      <c r="C19" s="35">
        <f>Y7</f>
        <v>1</v>
      </c>
      <c r="D19" s="20">
        <f>X7</f>
        <v>15</v>
      </c>
      <c r="E19" s="20" t="s">
        <v>14</v>
      </c>
      <c r="F19" s="20">
        <f>V7</f>
        <v>5</v>
      </c>
      <c r="G19" s="22">
        <f>U7</f>
        <v>0</v>
      </c>
      <c r="H19" s="188"/>
      <c r="I19" s="36" t="str">
        <f>Y11</f>
        <v/>
      </c>
      <c r="J19" s="36">
        <f>X11</f>
        <v>0</v>
      </c>
      <c r="K19" s="36" t="s">
        <v>13</v>
      </c>
      <c r="L19" s="36">
        <f>V11</f>
        <v>0</v>
      </c>
      <c r="M19" s="47" t="str">
        <f>U11</f>
        <v/>
      </c>
      <c r="N19" s="136"/>
      <c r="O19" s="44" t="str">
        <f>Y15</f>
        <v/>
      </c>
      <c r="P19" s="47">
        <f>X15</f>
        <v>0</v>
      </c>
      <c r="Q19" s="36" t="s">
        <v>13</v>
      </c>
      <c r="R19" s="44">
        <f>V15</f>
        <v>0</v>
      </c>
      <c r="S19" s="47" t="str">
        <f>U15</f>
        <v/>
      </c>
      <c r="T19" s="199"/>
      <c r="U19" s="200"/>
      <c r="V19" s="200"/>
      <c r="W19" s="200"/>
      <c r="X19" s="200"/>
      <c r="Y19" s="201"/>
      <c r="Z19" s="183"/>
      <c r="AA19" s="32" t="str">
        <f>IF(AB19="","",IF(AB19&gt;AD19,1,0))</f>
        <v/>
      </c>
      <c r="AB19" s="36"/>
      <c r="AC19" s="36" t="s">
        <v>13</v>
      </c>
      <c r="AD19" s="44"/>
      <c r="AE19" s="32" t="str">
        <f>IF(AD19="","",IF(AD19&gt;AB19,1,0))</f>
        <v/>
      </c>
      <c r="AF19" s="211"/>
      <c r="AG19" s="95">
        <f>IF(AH19="","",IF(AH19&gt;AJ19,1,0))</f>
        <v>1</v>
      </c>
      <c r="AH19" s="105">
        <v>15</v>
      </c>
      <c r="AI19" s="106" t="s">
        <v>13</v>
      </c>
      <c r="AJ19" s="102">
        <v>6</v>
      </c>
      <c r="AK19" s="95">
        <f>IF(AJ19="","",IF(AJ19&gt;AH19,1,0))</f>
        <v>0</v>
      </c>
      <c r="AL19" s="183"/>
      <c r="AM19" s="32" t="str">
        <f>IF(AN19="","",IF(AN19&gt;AP19,1,0))</f>
        <v/>
      </c>
      <c r="AN19" s="36"/>
      <c r="AO19" s="36" t="s">
        <v>13</v>
      </c>
      <c r="AP19" s="44"/>
      <c r="AQ19" s="32" t="str">
        <f>IF(AP19="","",IF(AP19&gt;AN19,1,0))</f>
        <v/>
      </c>
      <c r="AR19" s="211"/>
      <c r="AS19" s="95" t="str">
        <f>IF(AT19="","",IF(AT19&gt;AV19,1,0))</f>
        <v/>
      </c>
      <c r="AT19" s="105"/>
      <c r="AU19" s="106" t="s">
        <v>13</v>
      </c>
      <c r="AV19" s="102"/>
      <c r="AW19" s="95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5.95" customHeight="1">
      <c r="A20" s="26">
        <f>T2</f>
        <v>0</v>
      </c>
      <c r="B20" s="175" t="str">
        <f>Z4</f>
        <v>④</v>
      </c>
      <c r="C20" s="38"/>
      <c r="D20" s="39">
        <f>AD4</f>
        <v>0</v>
      </c>
      <c r="E20" s="39" t="s">
        <v>13</v>
      </c>
      <c r="F20" s="39">
        <f>AA4</f>
        <v>2</v>
      </c>
      <c r="G20" s="40"/>
      <c r="H20" s="177" t="str">
        <f>$Z$8</f>
        <v>②</v>
      </c>
      <c r="I20" s="28"/>
      <c r="J20" s="28">
        <f>AD8</f>
        <v>2</v>
      </c>
      <c r="K20" s="28" t="s">
        <v>13</v>
      </c>
      <c r="L20" s="41">
        <f>AA8</f>
        <v>1</v>
      </c>
      <c r="M20" s="29"/>
      <c r="N20" s="134" t="str">
        <f>$Z$12</f>
        <v>⑧</v>
      </c>
      <c r="O20" s="28"/>
      <c r="P20" s="28">
        <f>AD12</f>
        <v>0</v>
      </c>
      <c r="Q20" s="28" t="s">
        <v>13</v>
      </c>
      <c r="R20" s="41">
        <f>AA12</f>
        <v>2</v>
      </c>
      <c r="S20" s="29"/>
      <c r="T20" s="134">
        <f>Z16</f>
        <v>0</v>
      </c>
      <c r="U20" s="48"/>
      <c r="V20" s="28" t="str">
        <f>AD16</f>
        <v/>
      </c>
      <c r="W20" s="28" t="s">
        <v>13</v>
      </c>
      <c r="X20" s="41" t="str">
        <f>AA16</f>
        <v/>
      </c>
      <c r="Y20" s="29"/>
      <c r="Z20" s="193"/>
      <c r="AA20" s="194"/>
      <c r="AB20" s="194"/>
      <c r="AC20" s="194"/>
      <c r="AD20" s="194"/>
      <c r="AE20" s="195"/>
      <c r="AF20" s="209" t="s">
        <v>20</v>
      </c>
      <c r="AG20" s="96">
        <f>IF(AH21="","",SUM(AG21:AG23))</f>
        <v>2</v>
      </c>
      <c r="AH20" s="97"/>
      <c r="AI20" s="99" t="s">
        <v>13</v>
      </c>
      <c r="AJ20" s="96">
        <f>IF(AJ21="","",SUM(AK21:AK23))</f>
        <v>1</v>
      </c>
      <c r="AK20" s="97"/>
      <c r="AL20" s="209"/>
      <c r="AM20" s="96" t="str">
        <f>IF(AN21="","",SUM(AM21:AM23))</f>
        <v/>
      </c>
      <c r="AN20" s="97"/>
      <c r="AO20" s="99" t="s">
        <v>13</v>
      </c>
      <c r="AP20" s="96" t="str">
        <f>IF(AP21="","",SUM(AQ21:AQ23))</f>
        <v/>
      </c>
      <c r="AQ20" s="97"/>
      <c r="AR20" s="167"/>
      <c r="AS20" s="91" t="str">
        <f>IF(AT21="","",SUM(AS21:AS23))</f>
        <v/>
      </c>
      <c r="AT20" s="92"/>
      <c r="AU20" s="39" t="s">
        <v>13</v>
      </c>
      <c r="AV20" s="91" t="str">
        <f>IF(AV21="","",SUM(AW21:AW23))</f>
        <v/>
      </c>
      <c r="AW20" s="92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2</v>
      </c>
      <c r="BK20" s="187"/>
      <c r="BL20" s="158">
        <f>SUMPRODUCT((L20=2)+(R20=2)+(F20=2)+(X20=2)+(AJ20=2)+(AP20=2)+(AV20=2)+(BB20=2)+(BH20=2))</f>
        <v>2</v>
      </c>
      <c r="BM20" s="160">
        <f t="shared" ref="BM20" si="3">SUM(BJ20*2)+BL20</f>
        <v>6</v>
      </c>
      <c r="BN20" s="180">
        <f>SUM(D20,J20,P20,V20,,AG20,AM20,AS20,AY20,BE20)</f>
        <v>4</v>
      </c>
      <c r="BO20" s="170" t="s">
        <v>14</v>
      </c>
      <c r="BP20" s="170">
        <f>SUM(F20,L20,R20,X20,AJ20,AP20,AV20,BB20,BH20)</f>
        <v>6</v>
      </c>
      <c r="BQ20" s="141">
        <f>SUM(BN20/BP20)</f>
        <v>0.66666666666666663</v>
      </c>
      <c r="BR20" s="170">
        <f>SUM(J21,J22,J23,P21,P22,P23,V21,V22,V23,AB21,AB22,AB23,AH21,AH22,AH23,AN21,AN22,AN23,AT21,AT22,AT23,AZ21,AZ22,AZ23,BF21,BF22,BF23,D21,D22,D23)</f>
        <v>102</v>
      </c>
      <c r="BS20" s="170">
        <f>SUM(F21,F22,F23,L21,L22,L23,R21,R22,R23,X21,X22,X23,AD21,AD22,AD23,AJ21,AJ22,AJ23,AP21,AP22,AP23,AV21,AV22,AV23,BB21,BB22,BB23,BH21,BH22,BH23)</f>
        <v>132</v>
      </c>
      <c r="BT20" s="147">
        <f>SUM(BR20/BS20)</f>
        <v>0.77272727272727271</v>
      </c>
      <c r="BU20" s="151">
        <f>$BV20</f>
        <v>4</v>
      </c>
      <c r="BV20" s="1">
        <f>RANK(BY20,BY$4:BY$43)</f>
        <v>4</v>
      </c>
      <c r="BW20" s="19">
        <f>IF(BN20=0,0,IF(BP20=0,9,BQ20))</f>
        <v>0.66666666666666663</v>
      </c>
      <c r="BX20" s="1">
        <f>IF(BR20=0,0,BT20)</f>
        <v>0.77272727272727271</v>
      </c>
      <c r="BY20" s="1">
        <f>BJ20+0.01*BW20+0.00001*BX20</f>
        <v>2.0066743939393943</v>
      </c>
    </row>
    <row r="21" spans="1:77" ht="15.95" customHeight="1">
      <c r="A21" s="207" t="str">
        <f>Z3</f>
        <v>ワルキューレ</v>
      </c>
      <c r="B21" s="175"/>
      <c r="C21" s="31">
        <f>AE5</f>
        <v>0</v>
      </c>
      <c r="D21" s="110">
        <f>AD5</f>
        <v>6</v>
      </c>
      <c r="E21" s="110" t="s">
        <v>14</v>
      </c>
      <c r="F21" s="110">
        <f>AB5</f>
        <v>15</v>
      </c>
      <c r="G21" s="13">
        <f>AA5</f>
        <v>1</v>
      </c>
      <c r="H21" s="178"/>
      <c r="I21" s="32">
        <f>AE9</f>
        <v>0</v>
      </c>
      <c r="J21" s="32">
        <f>AD9</f>
        <v>10</v>
      </c>
      <c r="K21" s="32" t="s">
        <v>13</v>
      </c>
      <c r="L21" s="33">
        <f>AB9</f>
        <v>15</v>
      </c>
      <c r="M21" s="46">
        <f>AA9</f>
        <v>1</v>
      </c>
      <c r="N21" s="135"/>
      <c r="O21" s="32">
        <f>AE13</f>
        <v>0</v>
      </c>
      <c r="P21" s="32">
        <f>AD13</f>
        <v>5</v>
      </c>
      <c r="Q21" s="32" t="s">
        <v>13</v>
      </c>
      <c r="R21" s="33">
        <f>AB13</f>
        <v>15</v>
      </c>
      <c r="S21" s="46">
        <f>AA13</f>
        <v>1</v>
      </c>
      <c r="T21" s="135"/>
      <c r="U21" s="49" t="str">
        <f>AE17</f>
        <v/>
      </c>
      <c r="V21" s="32">
        <f>AD17</f>
        <v>0</v>
      </c>
      <c r="W21" s="32" t="s">
        <v>13</v>
      </c>
      <c r="X21" s="33">
        <f>AB17</f>
        <v>0</v>
      </c>
      <c r="Y21" s="46" t="str">
        <f>AA17</f>
        <v/>
      </c>
      <c r="Z21" s="196"/>
      <c r="AA21" s="197"/>
      <c r="AB21" s="197"/>
      <c r="AC21" s="197"/>
      <c r="AD21" s="197"/>
      <c r="AE21" s="198"/>
      <c r="AF21" s="210"/>
      <c r="AG21" s="95">
        <f>IF(AH21="","",IF(AH21&gt;AJ21,1,0))</f>
        <v>0</v>
      </c>
      <c r="AH21" s="103">
        <v>6</v>
      </c>
      <c r="AI21" s="95" t="s">
        <v>13</v>
      </c>
      <c r="AJ21" s="100">
        <v>15</v>
      </c>
      <c r="AK21" s="95">
        <f>IF(AJ21="","",IF(AJ21&gt;AH21,1,0))</f>
        <v>1</v>
      </c>
      <c r="AL21" s="210"/>
      <c r="AM21" s="95" t="str">
        <f>IF(AN21="","",IF(AN21&gt;AP21,1,0))</f>
        <v/>
      </c>
      <c r="AN21" s="103"/>
      <c r="AO21" s="95"/>
      <c r="AP21" s="100"/>
      <c r="AQ21" s="95" t="str">
        <f>IF(AP21="","",IF(AP21&gt;AN21,1,0))</f>
        <v/>
      </c>
      <c r="AR21" s="168"/>
      <c r="AS21" s="32" t="str">
        <f>IF(AT21="","",IF(AT21&gt;AV21,1,0))</f>
        <v/>
      </c>
      <c r="AT21" s="39"/>
      <c r="AU21" s="32"/>
      <c r="AV21" s="65"/>
      <c r="AW21" s="32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5.95" customHeight="1">
      <c r="A22" s="207"/>
      <c r="B22" s="175"/>
      <c r="C22" s="31">
        <f>AE6</f>
        <v>0</v>
      </c>
      <c r="D22" s="110">
        <f>AD6</f>
        <v>11</v>
      </c>
      <c r="E22" s="110" t="s">
        <v>14</v>
      </c>
      <c r="F22" s="110">
        <f>AB6</f>
        <v>15</v>
      </c>
      <c r="G22" s="13">
        <f>AA6</f>
        <v>1</v>
      </c>
      <c r="H22" s="178"/>
      <c r="I22" s="32">
        <f>AE10</f>
        <v>1</v>
      </c>
      <c r="J22" s="32">
        <f>AD10</f>
        <v>15</v>
      </c>
      <c r="K22" s="32" t="s">
        <v>13</v>
      </c>
      <c r="L22" s="33">
        <f>AB10</f>
        <v>8</v>
      </c>
      <c r="M22" s="46">
        <f>AA10</f>
        <v>0</v>
      </c>
      <c r="N22" s="135"/>
      <c r="O22" s="32">
        <f>AE14</f>
        <v>0</v>
      </c>
      <c r="P22" s="32">
        <f>AD14</f>
        <v>4</v>
      </c>
      <c r="Q22" s="32" t="s">
        <v>13</v>
      </c>
      <c r="R22" s="33">
        <f>AB14</f>
        <v>15</v>
      </c>
      <c r="S22" s="46">
        <f>AA14</f>
        <v>1</v>
      </c>
      <c r="T22" s="135"/>
      <c r="U22" s="49" t="str">
        <f>AE18</f>
        <v/>
      </c>
      <c r="V22" s="32">
        <f>AD18</f>
        <v>0</v>
      </c>
      <c r="W22" s="32" t="s">
        <v>13</v>
      </c>
      <c r="X22" s="33">
        <f>AB18</f>
        <v>0</v>
      </c>
      <c r="Y22" s="46" t="str">
        <f>AA18</f>
        <v/>
      </c>
      <c r="Z22" s="196"/>
      <c r="AA22" s="197"/>
      <c r="AB22" s="197"/>
      <c r="AC22" s="197"/>
      <c r="AD22" s="197"/>
      <c r="AE22" s="198"/>
      <c r="AF22" s="210"/>
      <c r="AG22" s="95">
        <f>IF(AH22="","",IF(AH22&gt;AJ22,1,0))</f>
        <v>1</v>
      </c>
      <c r="AH22" s="104">
        <v>15</v>
      </c>
      <c r="AI22" s="95" t="s">
        <v>13</v>
      </c>
      <c r="AJ22" s="101">
        <v>13</v>
      </c>
      <c r="AK22" s="95">
        <f>IF(AJ22="","",IF(AJ22&gt;AH22,1,0))</f>
        <v>0</v>
      </c>
      <c r="AL22" s="210"/>
      <c r="AM22" s="95" t="str">
        <f>IF(AN22="","",IF(AN22&gt;AP22,1,0))</f>
        <v/>
      </c>
      <c r="AN22" s="104"/>
      <c r="AO22" s="95"/>
      <c r="AP22" s="101"/>
      <c r="AQ22" s="95" t="str">
        <f>IF(AP22="","",IF(AP22&gt;AN22,1,0))</f>
        <v/>
      </c>
      <c r="AR22" s="168"/>
      <c r="AS22" s="32" t="str">
        <f>IF(AT22="","",IF(AT22&gt;AV22,1,0))</f>
        <v/>
      </c>
      <c r="AT22" s="32"/>
      <c r="AU22" s="32"/>
      <c r="AV22" s="33"/>
      <c r="AW22" s="32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5.95" customHeight="1" thickBot="1">
      <c r="A23" s="208"/>
      <c r="B23" s="203"/>
      <c r="C23" s="35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8"/>
      <c r="I23" s="36">
        <f>AE11</f>
        <v>1</v>
      </c>
      <c r="J23" s="36">
        <f>AD11</f>
        <v>15</v>
      </c>
      <c r="K23" s="36" t="s">
        <v>13</v>
      </c>
      <c r="L23" s="44">
        <f>AB11</f>
        <v>13</v>
      </c>
      <c r="M23" s="47">
        <f>AA11</f>
        <v>0</v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 t="str">
        <f>AE19</f>
        <v/>
      </c>
      <c r="V23" s="36">
        <f>AD19</f>
        <v>0</v>
      </c>
      <c r="W23" s="36" t="s">
        <v>13</v>
      </c>
      <c r="X23" s="44">
        <f>AB19</f>
        <v>0</v>
      </c>
      <c r="Y23" s="47" t="str">
        <f>AA19</f>
        <v/>
      </c>
      <c r="Z23" s="199"/>
      <c r="AA23" s="200"/>
      <c r="AB23" s="200"/>
      <c r="AC23" s="200"/>
      <c r="AD23" s="200"/>
      <c r="AE23" s="201"/>
      <c r="AF23" s="211"/>
      <c r="AG23" s="95">
        <f>IF(AH23="","",IF(AH23&gt;AJ23,1,0))</f>
        <v>1</v>
      </c>
      <c r="AH23" s="105">
        <v>15</v>
      </c>
      <c r="AI23" s="106"/>
      <c r="AJ23" s="102">
        <v>8</v>
      </c>
      <c r="AK23" s="95">
        <f>IF(AJ23="","",IF(AJ23&gt;AH23,1,0))</f>
        <v>0</v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3"/>
      <c r="AS23" s="32" t="str">
        <f>IF(AT23="","",IF(AT23&gt;AV23,1,0))</f>
        <v/>
      </c>
      <c r="AT23" s="36"/>
      <c r="AU23" s="36" t="s">
        <v>13</v>
      </c>
      <c r="AV23" s="44"/>
      <c r="AW23" s="32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5.95" customHeight="1">
      <c r="A24" s="93">
        <f>Z2</f>
        <v>0</v>
      </c>
      <c r="B24" s="202" t="str">
        <f>$AF$4</f>
        <v>①</v>
      </c>
      <c r="C24" s="27"/>
      <c r="D24" s="6">
        <f>AJ4</f>
        <v>0</v>
      </c>
      <c r="E24" s="6" t="s">
        <v>13</v>
      </c>
      <c r="F24" s="6">
        <f>AG4</f>
        <v>2</v>
      </c>
      <c r="G24" s="8"/>
      <c r="H24" s="177" t="str">
        <f>AF8</f>
        <v>⑨</v>
      </c>
      <c r="I24" s="28"/>
      <c r="J24" s="28">
        <f>AJ8</f>
        <v>1</v>
      </c>
      <c r="K24" s="28" t="s">
        <v>13</v>
      </c>
      <c r="L24" s="41">
        <f>AG8</f>
        <v>2</v>
      </c>
      <c r="M24" s="29"/>
      <c r="N24" s="20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⑤</v>
      </c>
      <c r="U24" s="48"/>
      <c r="V24" s="28">
        <f>AJ16</f>
        <v>1</v>
      </c>
      <c r="W24" s="28" t="s">
        <v>13</v>
      </c>
      <c r="X24" s="41">
        <f>AG16</f>
        <v>2</v>
      </c>
      <c r="Y24" s="29"/>
      <c r="Z24" s="134" t="str">
        <f>AF20</f>
        <v>⑫</v>
      </c>
      <c r="AA24" s="48"/>
      <c r="AB24" s="28">
        <f>AJ20</f>
        <v>1</v>
      </c>
      <c r="AC24" s="28" t="s">
        <v>13</v>
      </c>
      <c r="AD24" s="41">
        <f>AG20</f>
        <v>2</v>
      </c>
      <c r="AE24" s="29"/>
      <c r="AF24" s="193"/>
      <c r="AG24" s="194"/>
      <c r="AH24" s="194"/>
      <c r="AI24" s="194"/>
      <c r="AJ24" s="194"/>
      <c r="AK24" s="195"/>
      <c r="AL24" s="167"/>
      <c r="AM24" s="91" t="str">
        <f>IF(AN25="","",SUM(AM25:AM27))</f>
        <v/>
      </c>
      <c r="AN24" s="92"/>
      <c r="AO24" s="39" t="s">
        <v>13</v>
      </c>
      <c r="AP24" s="91" t="str">
        <f>IF(AP25="","",SUM(AQ25:AQ27))</f>
        <v/>
      </c>
      <c r="AQ24" s="92"/>
      <c r="AR24" s="209" t="s">
        <v>24</v>
      </c>
      <c r="AS24" s="96" t="str">
        <f>IF(AT25="","",SUM(AS25:AS27))</f>
        <v/>
      </c>
      <c r="AT24" s="97"/>
      <c r="AU24" s="99" t="s">
        <v>13</v>
      </c>
      <c r="AV24" s="96" t="str">
        <f>IF(AV25="","",SUM(AW25:AW27))</f>
        <v/>
      </c>
      <c r="AW24" s="97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0</v>
      </c>
      <c r="BK24" s="187" t="s">
        <v>14</v>
      </c>
      <c r="BL24" s="158">
        <f>SUMPRODUCT((L24=2)+(R24=2)+(X24=2)+(F24=2)+(AD24=2)+(AP24=2)+(AV24=2)+(BB24=2)+(BH24=2))</f>
        <v>4</v>
      </c>
      <c r="BM24" s="160">
        <f t="shared" ref="BM24" si="4">SUM(BJ24*2)+BL24</f>
        <v>4</v>
      </c>
      <c r="BN24" s="180">
        <f>SUM(D24,J24,P24,V24,AB24,AM24,AS24,AY24,BE24)</f>
        <v>3</v>
      </c>
      <c r="BO24" s="170" t="s">
        <v>14</v>
      </c>
      <c r="BP24" s="170">
        <f>SUM(F24,L24,R24,X24,AD24,AP24,AV24,BB24,BH24)</f>
        <v>8</v>
      </c>
      <c r="BQ24" s="141">
        <f>SUM(BN24/BP24)</f>
        <v>0.375</v>
      </c>
      <c r="BR24" s="170">
        <f>SUM(J25,J26,J27,P25,P26,P27,V25,V26,V27,AB25,AB26,AB27,AH25,AH26,AH27,AN25,AN26,AN27,AT25,AT26,AT27,AZ25,AZ26,AZ27,BF25,BF26,BF27,D25,D26,D27)</f>
        <v>124</v>
      </c>
      <c r="BS24" s="170">
        <f>SUM(F25,F26,F27,L25,L26,L27,R25,R26,R27,X25,X26,X27,AD25,AD26,AD27,AJ25,AJ26,AJ27,AP25,AP26,AP27,AV25,AV26,AV27,BB25,BB26,BB27,BH25,BH26,BH27)</f>
        <v>149</v>
      </c>
      <c r="BT24" s="147">
        <f>SUM(BR24/BS24)</f>
        <v>0.83221476510067116</v>
      </c>
      <c r="BU24" s="151">
        <f>$BV24</f>
        <v>6</v>
      </c>
      <c r="BV24" s="1">
        <f>RANK(BY24,BY$4:BY$43)</f>
        <v>6</v>
      </c>
      <c r="BW24" s="19">
        <f>IF(BN24=0,0,IF(BP24=0,9,BQ24))</f>
        <v>0.375</v>
      </c>
      <c r="BX24" s="1">
        <f>IF(BR24=0,0,BT24)</f>
        <v>0.83221476510067116</v>
      </c>
      <c r="BY24" s="1">
        <f>BJ24+0.01*BW24+0.00001*BX24</f>
        <v>3.7583221476510066E-3</v>
      </c>
    </row>
    <row r="25" spans="1:77" ht="15.95" customHeight="1">
      <c r="A25" s="207" t="str">
        <f>AF3</f>
        <v>teamSMILEY「venus」</v>
      </c>
      <c r="B25" s="175"/>
      <c r="C25" s="31">
        <f>AK5</f>
        <v>0</v>
      </c>
      <c r="D25" s="110">
        <f>AJ5</f>
        <v>6</v>
      </c>
      <c r="E25" s="110" t="s">
        <v>14</v>
      </c>
      <c r="F25" s="110">
        <f>AH5</f>
        <v>15</v>
      </c>
      <c r="G25" s="13">
        <f>AG5</f>
        <v>1</v>
      </c>
      <c r="H25" s="178"/>
      <c r="I25" s="32">
        <f>AK9</f>
        <v>1</v>
      </c>
      <c r="J25" s="32">
        <f>AJ9</f>
        <v>17</v>
      </c>
      <c r="K25" s="32" t="s">
        <v>13</v>
      </c>
      <c r="L25" s="33">
        <f>AH9</f>
        <v>16</v>
      </c>
      <c r="M25" s="46">
        <f>AG9</f>
        <v>0</v>
      </c>
      <c r="N25" s="20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 t="str">
        <f>AG13</f>
        <v/>
      </c>
      <c r="T25" s="135"/>
      <c r="U25" s="49">
        <f>AK17</f>
        <v>1</v>
      </c>
      <c r="V25" s="32">
        <f>AJ17</f>
        <v>15</v>
      </c>
      <c r="W25" s="32" t="s">
        <v>13</v>
      </c>
      <c r="X25" s="33">
        <f>AH17</f>
        <v>7</v>
      </c>
      <c r="Y25" s="46">
        <f>AG17</f>
        <v>0</v>
      </c>
      <c r="Z25" s="135"/>
      <c r="AA25" s="49">
        <f>AK21</f>
        <v>1</v>
      </c>
      <c r="AB25" s="32">
        <f>AJ21</f>
        <v>15</v>
      </c>
      <c r="AC25" s="32" t="s">
        <v>13</v>
      </c>
      <c r="AD25" s="33">
        <f>AH21</f>
        <v>6</v>
      </c>
      <c r="AE25" s="46">
        <f>AG21</f>
        <v>0</v>
      </c>
      <c r="AF25" s="196"/>
      <c r="AG25" s="197"/>
      <c r="AH25" s="197"/>
      <c r="AI25" s="197"/>
      <c r="AJ25" s="197"/>
      <c r="AK25" s="198"/>
      <c r="AL25" s="168"/>
      <c r="AM25" s="32" t="str">
        <f>IF(AN25="","",IF(AN25&gt;AP25,1,0))</f>
        <v/>
      </c>
      <c r="AN25" s="39"/>
      <c r="AO25" s="32" t="s">
        <v>13</v>
      </c>
      <c r="AP25" s="65"/>
      <c r="AQ25" s="32" t="str">
        <f>IF(AP25="","",IF(AP25&gt;AN25,1,0))</f>
        <v/>
      </c>
      <c r="AR25" s="210"/>
      <c r="AS25" s="95" t="str">
        <f>IF(AT25="","",IF(AT25&gt;AV25,1,0))</f>
        <v/>
      </c>
      <c r="AT25" s="103"/>
      <c r="AU25" s="95" t="s">
        <v>13</v>
      </c>
      <c r="AV25" s="100"/>
      <c r="AW25" s="95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5.95" customHeight="1">
      <c r="A26" s="207"/>
      <c r="B26" s="175"/>
      <c r="C26" s="31">
        <f>AK6</f>
        <v>0</v>
      </c>
      <c r="D26" s="110">
        <f>AJ6</f>
        <v>13</v>
      </c>
      <c r="E26" s="110" t="s">
        <v>14</v>
      </c>
      <c r="F26" s="110">
        <f>AH6</f>
        <v>15</v>
      </c>
      <c r="G26" s="13">
        <f>AG6</f>
        <v>1</v>
      </c>
      <c r="H26" s="178"/>
      <c r="I26" s="32">
        <f>AK10</f>
        <v>0</v>
      </c>
      <c r="J26" s="32">
        <f>AJ10</f>
        <v>13</v>
      </c>
      <c r="K26" s="32"/>
      <c r="L26" s="33">
        <f>AH10</f>
        <v>15</v>
      </c>
      <c r="M26" s="46">
        <f>AG10</f>
        <v>1</v>
      </c>
      <c r="N26" s="205"/>
      <c r="O26" s="32" t="str">
        <f>AK14</f>
        <v/>
      </c>
      <c r="P26" s="32">
        <f>AJ14</f>
        <v>0</v>
      </c>
      <c r="Q26" s="32"/>
      <c r="R26" s="33">
        <f>AH14</f>
        <v>0</v>
      </c>
      <c r="S26" s="46" t="str">
        <f>AG14</f>
        <v/>
      </c>
      <c r="T26" s="135"/>
      <c r="U26" s="49">
        <f>AK18</f>
        <v>0</v>
      </c>
      <c r="V26" s="32">
        <f>AJ18</f>
        <v>11</v>
      </c>
      <c r="W26" s="32"/>
      <c r="X26" s="33">
        <f>AH18</f>
        <v>15</v>
      </c>
      <c r="Y26" s="46">
        <f>AG18</f>
        <v>1</v>
      </c>
      <c r="Z26" s="135"/>
      <c r="AA26" s="49">
        <f>AK22</f>
        <v>0</v>
      </c>
      <c r="AB26" s="32">
        <f>AJ22</f>
        <v>13</v>
      </c>
      <c r="AC26" s="32"/>
      <c r="AD26" s="33">
        <f>AH22</f>
        <v>15</v>
      </c>
      <c r="AE26" s="46">
        <f>AG22</f>
        <v>1</v>
      </c>
      <c r="AF26" s="196"/>
      <c r="AG26" s="197"/>
      <c r="AH26" s="197"/>
      <c r="AI26" s="197"/>
      <c r="AJ26" s="197"/>
      <c r="AK26" s="198"/>
      <c r="AL26" s="168"/>
      <c r="AM26" s="32" t="str">
        <f>IF(AN26="","",IF(AN26&gt;AP26,1,0))</f>
        <v/>
      </c>
      <c r="AN26" s="32"/>
      <c r="AO26" s="32"/>
      <c r="AP26" s="33"/>
      <c r="AQ26" s="32" t="str">
        <f>IF(AP26="","",IF(AP26&gt;AN26,1,0))</f>
        <v/>
      </c>
      <c r="AR26" s="210"/>
      <c r="AS26" s="95" t="str">
        <f>IF(AT26="","",IF(AT26&gt;AV26,1,0))</f>
        <v/>
      </c>
      <c r="AT26" s="104"/>
      <c r="AU26" s="95" t="s">
        <v>13</v>
      </c>
      <c r="AV26" s="101"/>
      <c r="AW26" s="95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5.95" customHeight="1" thickBot="1">
      <c r="A27" s="208"/>
      <c r="B27" s="203"/>
      <c r="C27" s="35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8"/>
      <c r="I27" s="36">
        <f>AK11</f>
        <v>0</v>
      </c>
      <c r="J27" s="36">
        <f>AJ11</f>
        <v>7</v>
      </c>
      <c r="K27" s="36" t="s">
        <v>13</v>
      </c>
      <c r="L27" s="44">
        <f>AH11</f>
        <v>15</v>
      </c>
      <c r="M27" s="47">
        <f>AG11</f>
        <v>1</v>
      </c>
      <c r="N27" s="20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>
        <f>AK19</f>
        <v>0</v>
      </c>
      <c r="V27" s="36">
        <f>AJ19</f>
        <v>6</v>
      </c>
      <c r="W27" s="36" t="s">
        <v>13</v>
      </c>
      <c r="X27" s="44">
        <f>AH19</f>
        <v>15</v>
      </c>
      <c r="Y27" s="47">
        <f>AG19</f>
        <v>1</v>
      </c>
      <c r="Z27" s="136"/>
      <c r="AA27" s="50">
        <f>AK23</f>
        <v>0</v>
      </c>
      <c r="AB27" s="36">
        <f>AJ23</f>
        <v>8</v>
      </c>
      <c r="AC27" s="36" t="s">
        <v>13</v>
      </c>
      <c r="AD27" s="44">
        <f>AH23</f>
        <v>15</v>
      </c>
      <c r="AE27" s="47">
        <f>AG23</f>
        <v>1</v>
      </c>
      <c r="AF27" s="199"/>
      <c r="AG27" s="200"/>
      <c r="AH27" s="200"/>
      <c r="AI27" s="200"/>
      <c r="AJ27" s="200"/>
      <c r="AK27" s="201"/>
      <c r="AL27" s="183"/>
      <c r="AM27" s="32" t="str">
        <f>IF(AN27="","",IF(AN27&gt;AP27,1,0))</f>
        <v/>
      </c>
      <c r="AN27" s="36"/>
      <c r="AO27" s="36" t="s">
        <v>13</v>
      </c>
      <c r="AP27" s="44"/>
      <c r="AQ27" s="32" t="str">
        <f>IF(AP27="","",IF(AP27&gt;AN27,1,0))</f>
        <v/>
      </c>
      <c r="AR27" s="211"/>
      <c r="AS27" s="95" t="str">
        <f>IF(AT27="","",IF(AT27&gt;AV27,1,0))</f>
        <v/>
      </c>
      <c r="AT27" s="105"/>
      <c r="AU27" s="106" t="s">
        <v>13</v>
      </c>
      <c r="AV27" s="102"/>
      <c r="AW27" s="95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2" hidden="1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04">
        <f>AL8</f>
        <v>0</v>
      </c>
      <c r="I28" s="28"/>
      <c r="J28" s="28" t="str">
        <f>$AP$8</f>
        <v/>
      </c>
      <c r="K28" s="28" t="s">
        <v>13</v>
      </c>
      <c r="L28" s="41" t="str">
        <f>$AM$8</f>
        <v/>
      </c>
      <c r="M28" s="29"/>
      <c r="N28" s="134">
        <f>AL12</f>
        <v>0</v>
      </c>
      <c r="O28" s="28"/>
      <c r="P28" s="28" t="str">
        <f>AP12</f>
        <v/>
      </c>
      <c r="Q28" s="28" t="s">
        <v>13</v>
      </c>
      <c r="R28" s="41" t="str">
        <f>AM12</f>
        <v/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>
        <f t="shared" ref="Z28" si="5">$AL$20</f>
        <v>0</v>
      </c>
      <c r="AA28" s="48"/>
      <c r="AB28" s="28" t="str">
        <f>AP20</f>
        <v/>
      </c>
      <c r="AC28" s="28" t="s">
        <v>13</v>
      </c>
      <c r="AD28" s="41" t="str">
        <f>AM20</f>
        <v/>
      </c>
      <c r="AE28" s="29"/>
      <c r="AF28" s="134">
        <f>AL24</f>
        <v>0</v>
      </c>
      <c r="AG28" s="28"/>
      <c r="AH28" s="28" t="str">
        <f>AP24</f>
        <v/>
      </c>
      <c r="AI28" s="28" t="s">
        <v>13</v>
      </c>
      <c r="AJ28" s="41" t="str">
        <f>AM24</f>
        <v/>
      </c>
      <c r="AK28" s="29"/>
      <c r="AL28" s="193"/>
      <c r="AM28" s="194"/>
      <c r="AN28" s="194"/>
      <c r="AO28" s="194"/>
      <c r="AP28" s="194"/>
      <c r="AQ28" s="195"/>
      <c r="AR28" s="167"/>
      <c r="AS28" s="91" t="str">
        <f>IF(AT29="","",SUM(AS29:AS31))</f>
        <v/>
      </c>
      <c r="AT28" s="92"/>
      <c r="AU28" s="39" t="s">
        <v>13</v>
      </c>
      <c r="AV28" s="91" t="str">
        <f>IF(AV29="","",SUM(AW29:AW31))</f>
        <v/>
      </c>
      <c r="AW28" s="92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0</v>
      </c>
      <c r="BK28" s="187" t="s">
        <v>14</v>
      </c>
      <c r="BL28" s="158">
        <f>SUMPRODUCT((L28=2)+(R28=2)+(X28=2)+(AD28=2)+(AJ28=2)+(AP28=2)+(AV28=2)+(BB28=2)+(BH28=2))</f>
        <v>0</v>
      </c>
      <c r="BM28" s="160">
        <f t="shared" ref="BM28" si="6">SUM(BJ28*2)+BL28</f>
        <v>0</v>
      </c>
      <c r="BN28" s="180">
        <f>SUM(D28,J28,V28,AB28,AH28,P28,AS28,AY28,BE28)</f>
        <v>0</v>
      </c>
      <c r="BO28" s="170" t="s">
        <v>14</v>
      </c>
      <c r="BP28" s="170">
        <f>SUM(F28,L28,R28,X28,AD28,AJ28,AP28,AV28,BB28,BH28)</f>
        <v>0</v>
      </c>
      <c r="BQ28" s="141" t="e">
        <f>SUM(BN28/BP28)</f>
        <v>#DIV/0!</v>
      </c>
      <c r="BR28" s="170">
        <f>SUM(J29,J30,J31,P29,P30,P31,V29,V30,V31,AB29,AB30,AB31,AH29,AH30,AH31,AN29,AN30,AN31,AT29,AT30,AT31,AZ29,AZ30,AZ31,BF29,BF30,BF31,D29,D30,D31)</f>
        <v>0</v>
      </c>
      <c r="BS28" s="170">
        <f>SUM(F29,F30,F31,L29,L30,L31,R29,R30,R31,X29,X30,X31,AD29,AD30,AD31,AJ29,AJ30,AJ31,AP29,AP30,AP31,AV29,AV30,AV31,BB29,BB30,BB31,BH29,BH30,BH31)</f>
        <v>0</v>
      </c>
      <c r="BT28" s="147" t="e">
        <f>SUM(BR28/BS28)</f>
        <v>#DIV/0!</v>
      </c>
      <c r="BU28" s="151">
        <f>$BV28</f>
        <v>7</v>
      </c>
      <c r="BV28" s="1">
        <f>RANK(BY28,BY$4:BY$43)</f>
        <v>7</v>
      </c>
      <c r="BW28" s="19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89">
        <f>AL3</f>
        <v>0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205"/>
      <c r="I29" s="32" t="str">
        <f>AQ9</f>
        <v/>
      </c>
      <c r="J29" s="32">
        <f>AP9</f>
        <v>0</v>
      </c>
      <c r="K29" s="32" t="s">
        <v>13</v>
      </c>
      <c r="L29" s="33">
        <f>AN9</f>
        <v>0</v>
      </c>
      <c r="M29" s="46" t="str">
        <f>AM5</f>
        <v/>
      </c>
      <c r="N29" s="135"/>
      <c r="O29" s="32" t="str">
        <f>AQ13</f>
        <v/>
      </c>
      <c r="P29" s="32">
        <f>AP13</f>
        <v>0</v>
      </c>
      <c r="Q29" s="32" t="s">
        <v>13</v>
      </c>
      <c r="R29" s="33">
        <f>AN13</f>
        <v>0</v>
      </c>
      <c r="S29" s="46" t="str">
        <f>AM13</f>
        <v/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 t="str">
        <f>AQ21</f>
        <v/>
      </c>
      <c r="AB29" s="32">
        <f>AP21</f>
        <v>0</v>
      </c>
      <c r="AC29" s="32" t="s">
        <v>13</v>
      </c>
      <c r="AD29" s="33">
        <f>AN21</f>
        <v>0</v>
      </c>
      <c r="AE29" s="46" t="str">
        <f>AM21</f>
        <v/>
      </c>
      <c r="AF29" s="135"/>
      <c r="AG29" s="32" t="str">
        <f>AQ25</f>
        <v/>
      </c>
      <c r="AH29" s="32">
        <f>AP25</f>
        <v>0</v>
      </c>
      <c r="AI29" s="32" t="s">
        <v>13</v>
      </c>
      <c r="AJ29" s="33">
        <f>AN25</f>
        <v>0</v>
      </c>
      <c r="AK29" s="46" t="str">
        <f>AM25</f>
        <v/>
      </c>
      <c r="AL29" s="196"/>
      <c r="AM29" s="197"/>
      <c r="AN29" s="197"/>
      <c r="AO29" s="197"/>
      <c r="AP29" s="197"/>
      <c r="AQ29" s="198"/>
      <c r="AR29" s="168"/>
      <c r="AS29" s="32" t="str">
        <f>IF(AT29="","",IF(AT29&gt;AV29,1,0))</f>
        <v/>
      </c>
      <c r="AT29" s="39"/>
      <c r="AU29" s="32" t="s">
        <v>13</v>
      </c>
      <c r="AV29" s="65"/>
      <c r="AW29" s="32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2" hidden="1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205"/>
      <c r="I30" s="32" t="str">
        <f t="shared" ref="I30:I31" si="7">AQ10</f>
        <v/>
      </c>
      <c r="J30" s="32">
        <f>AP10</f>
        <v>0</v>
      </c>
      <c r="K30" s="32" t="s">
        <v>13</v>
      </c>
      <c r="L30" s="33">
        <f>AN10</f>
        <v>0</v>
      </c>
      <c r="M30" s="46" t="str">
        <f>AM6</f>
        <v/>
      </c>
      <c r="N30" s="135"/>
      <c r="O30" s="32" t="str">
        <f>AQ14</f>
        <v/>
      </c>
      <c r="P30" s="32">
        <f>AP14</f>
        <v>0</v>
      </c>
      <c r="Q30" s="32" t="s">
        <v>13</v>
      </c>
      <c r="R30" s="33">
        <f>AN14</f>
        <v>0</v>
      </c>
      <c r="S30" s="46" t="str">
        <f>AM14</f>
        <v/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 t="str">
        <f>AQ22</f>
        <v/>
      </c>
      <c r="AB30" s="32">
        <f>AP22</f>
        <v>0</v>
      </c>
      <c r="AC30" s="32" t="s">
        <v>13</v>
      </c>
      <c r="AD30" s="33">
        <f>AN22</f>
        <v>0</v>
      </c>
      <c r="AE30" s="46" t="str">
        <f>AM22</f>
        <v/>
      </c>
      <c r="AF30" s="135"/>
      <c r="AG30" s="32" t="str">
        <f>AQ26</f>
        <v/>
      </c>
      <c r="AH30" s="32">
        <f>AP26</f>
        <v>0</v>
      </c>
      <c r="AI30" s="32" t="s">
        <v>13</v>
      </c>
      <c r="AJ30" s="33">
        <f>AN26</f>
        <v>0</v>
      </c>
      <c r="AK30" s="46" t="str">
        <f>AM26</f>
        <v/>
      </c>
      <c r="AL30" s="196"/>
      <c r="AM30" s="197"/>
      <c r="AN30" s="197"/>
      <c r="AO30" s="197"/>
      <c r="AP30" s="197"/>
      <c r="AQ30" s="198"/>
      <c r="AR30" s="168"/>
      <c r="AS30" s="32" t="str">
        <f>IF(AT30="","",IF(AT30&gt;AV30,1,0))</f>
        <v/>
      </c>
      <c r="AT30" s="32"/>
      <c r="AU30" s="32" t="s">
        <v>13</v>
      </c>
      <c r="AV30" s="33"/>
      <c r="AW30" s="32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2" hidden="1" customHeigh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06"/>
      <c r="I31" s="32" t="str">
        <f t="shared" si="7"/>
        <v/>
      </c>
      <c r="J31" s="36">
        <f>AP11</f>
        <v>0</v>
      </c>
      <c r="K31" s="36" t="s">
        <v>13</v>
      </c>
      <c r="L31" s="44">
        <f>AN11</f>
        <v>0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>AQ23</f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 t="str">
        <f>AQ27</f>
        <v/>
      </c>
      <c r="AH31" s="36">
        <f>AP27</f>
        <v>0</v>
      </c>
      <c r="AI31" s="36" t="s">
        <v>13</v>
      </c>
      <c r="AJ31" s="44">
        <f>AN27</f>
        <v>0</v>
      </c>
      <c r="AK31" s="47" t="str">
        <f>AM27</f>
        <v/>
      </c>
      <c r="AL31" s="199"/>
      <c r="AM31" s="200"/>
      <c r="AN31" s="200"/>
      <c r="AO31" s="200"/>
      <c r="AP31" s="200"/>
      <c r="AQ31" s="201"/>
      <c r="AR31" s="183"/>
      <c r="AS31" s="32" t="str">
        <f>IF(AT31="","",IF(AT31&gt;AV31,1,0))</f>
        <v/>
      </c>
      <c r="AT31" s="36"/>
      <c r="AU31" s="36" t="s">
        <v>13</v>
      </c>
      <c r="AV31" s="44"/>
      <c r="AW31" s="32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2" hidden="1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 t="str">
        <f>$AR$24</f>
        <v>③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>
        <f>$AR$28</f>
        <v>0</v>
      </c>
      <c r="AM32" s="28"/>
      <c r="AN32" s="28" t="str">
        <f>AV28</f>
        <v/>
      </c>
      <c r="AO32" s="28" t="s">
        <v>13</v>
      </c>
      <c r="AP32" s="41" t="str">
        <f>AS28</f>
        <v/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8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7</v>
      </c>
      <c r="BV32" s="1">
        <f>RANK(BY32,BY$4:BY$43)</f>
        <v>7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2" hidden="1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2" hidden="1" customHeigh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2" hidden="1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9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7</v>
      </c>
      <c r="BV36" s="1">
        <f>RANK(BY36,BY$4:BY$43)</f>
        <v>7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2" hidden="1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2" hidden="1" customHeigh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2" hidden="1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10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7</v>
      </c>
      <c r="BV40" s="1">
        <f>RANK(BY40,BY$4:BY$43)</f>
        <v>7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2" hidden="1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2" hidden="1" customHeigh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14.25" thickTop="1">
      <c r="N44" s="80"/>
      <c r="O44" s="80"/>
      <c r="BJ44" s="137"/>
      <c r="BK44" s="137"/>
      <c r="BL44" s="138"/>
      <c r="BM44" s="139"/>
      <c r="BN44" s="139"/>
      <c r="BQ44" s="81"/>
    </row>
    <row r="45" spans="1:77">
      <c r="BQ45" s="81"/>
    </row>
    <row r="46" spans="1:77" ht="19.5" customHeight="1"/>
    <row r="47" spans="1:77" ht="15" customHeight="1"/>
    <row r="48" spans="1:77" ht="14.25" thickBot="1"/>
    <row r="49" spans="1:61" ht="41.25" customHeight="1" thickTop="1">
      <c r="A49" s="82" t="str">
        <f>$A$3</f>
        <v>チーム名</v>
      </c>
      <c r="B49" s="140" t="str">
        <f>$B$3</f>
        <v>ペガサスＬ</v>
      </c>
      <c r="C49" s="140"/>
      <c r="D49" s="140"/>
      <c r="E49" s="140"/>
      <c r="F49" s="140"/>
      <c r="G49" s="140"/>
      <c r="H49" s="132" t="str">
        <f>H3</f>
        <v>エンドレス</v>
      </c>
      <c r="I49" s="132"/>
      <c r="J49" s="132"/>
      <c r="K49" s="132"/>
      <c r="L49" s="132"/>
      <c r="M49" s="132"/>
      <c r="N49" s="132" t="str">
        <f>$N$3</f>
        <v>PISTE絆</v>
      </c>
      <c r="O49" s="132"/>
      <c r="P49" s="132"/>
      <c r="Q49" s="132"/>
      <c r="R49" s="132"/>
      <c r="S49" s="132"/>
      <c r="T49" s="132" t="str">
        <f>$T$3</f>
        <v>SUPER COMBI</v>
      </c>
      <c r="U49" s="132"/>
      <c r="V49" s="132"/>
      <c r="W49" s="132"/>
      <c r="X49" s="132"/>
      <c r="Y49" s="132"/>
      <c r="Z49" s="132" t="str">
        <f>$Z$3</f>
        <v>ワルキューレ</v>
      </c>
      <c r="AA49" s="132"/>
      <c r="AB49" s="132"/>
      <c r="AC49" s="132"/>
      <c r="AD49" s="132"/>
      <c r="AE49" s="132"/>
      <c r="AF49" s="132" t="str">
        <f>$AF$3</f>
        <v>teamSMILEY「venus」</v>
      </c>
      <c r="AG49" s="132"/>
      <c r="AH49" s="132"/>
      <c r="AI49" s="132"/>
      <c r="AJ49" s="132"/>
      <c r="AK49" s="132"/>
      <c r="AL49" s="132">
        <f>$AL$3</f>
        <v>0</v>
      </c>
      <c r="AM49" s="132"/>
      <c r="AN49" s="132"/>
      <c r="AO49" s="132"/>
      <c r="AP49" s="132"/>
      <c r="AQ49" s="132"/>
      <c r="AR49" s="132">
        <f>$AR$3</f>
        <v>0</v>
      </c>
      <c r="AS49" s="132"/>
      <c r="AT49" s="132"/>
      <c r="AU49" s="132"/>
      <c r="AV49" s="132"/>
      <c r="AW49" s="132"/>
      <c r="AX49" s="132">
        <f>$AX$3</f>
        <v>0</v>
      </c>
      <c r="AY49" s="132"/>
      <c r="AZ49" s="132"/>
      <c r="BA49" s="132"/>
      <c r="BB49" s="132"/>
      <c r="BC49" s="132"/>
      <c r="BD49" s="132">
        <f>$BD$3</f>
        <v>0</v>
      </c>
      <c r="BE49" s="132"/>
      <c r="BF49" s="132"/>
      <c r="BG49" s="132"/>
      <c r="BH49" s="132"/>
      <c r="BI49" s="133"/>
    </row>
    <row r="50" spans="1:61" ht="22.5" customHeight="1" thickBot="1">
      <c r="A50" s="83" t="s">
        <v>11</v>
      </c>
      <c r="B50" s="130">
        <f>$BU$4</f>
        <v>3</v>
      </c>
      <c r="C50" s="130"/>
      <c r="D50" s="130"/>
      <c r="E50" s="130"/>
      <c r="F50" s="130"/>
      <c r="G50" s="130"/>
      <c r="H50" s="130">
        <f>$BU$8</f>
        <v>5</v>
      </c>
      <c r="I50" s="130"/>
      <c r="J50" s="130"/>
      <c r="K50" s="130"/>
      <c r="L50" s="130"/>
      <c r="M50" s="130"/>
      <c r="N50" s="130">
        <f>$BU$12</f>
        <v>1</v>
      </c>
      <c r="O50" s="130"/>
      <c r="P50" s="130"/>
      <c r="Q50" s="130"/>
      <c r="R50" s="130"/>
      <c r="S50" s="130"/>
      <c r="T50" s="130">
        <f>$BU$16</f>
        <v>2</v>
      </c>
      <c r="U50" s="130"/>
      <c r="V50" s="130"/>
      <c r="W50" s="130"/>
      <c r="X50" s="130"/>
      <c r="Y50" s="130"/>
      <c r="Z50" s="130">
        <f>$BU$20</f>
        <v>4</v>
      </c>
      <c r="AA50" s="130"/>
      <c r="AB50" s="130"/>
      <c r="AC50" s="130"/>
      <c r="AD50" s="130"/>
      <c r="AE50" s="130"/>
      <c r="AF50" s="130">
        <f>$BU$24</f>
        <v>6</v>
      </c>
      <c r="AG50" s="130"/>
      <c r="AH50" s="130"/>
      <c r="AI50" s="130"/>
      <c r="AJ50" s="130"/>
      <c r="AK50" s="130"/>
      <c r="AL50" s="130">
        <f>$BU$28</f>
        <v>7</v>
      </c>
      <c r="AM50" s="130"/>
      <c r="AN50" s="130"/>
      <c r="AO50" s="130"/>
      <c r="AP50" s="130"/>
      <c r="AQ50" s="130"/>
      <c r="AR50" s="130">
        <f>$BU$32</f>
        <v>7</v>
      </c>
      <c r="AS50" s="130"/>
      <c r="AT50" s="130"/>
      <c r="AU50" s="130"/>
      <c r="AV50" s="130"/>
      <c r="AW50" s="130"/>
      <c r="AX50" s="130">
        <f>$BU$36</f>
        <v>7</v>
      </c>
      <c r="AY50" s="130"/>
      <c r="AZ50" s="130"/>
      <c r="BA50" s="130"/>
      <c r="BB50" s="130"/>
      <c r="BC50" s="130"/>
      <c r="BD50" s="130">
        <f>$BU$40</f>
        <v>7</v>
      </c>
      <c r="BE50" s="130"/>
      <c r="BF50" s="130"/>
      <c r="BG50" s="130"/>
      <c r="BH50" s="130"/>
      <c r="BI50" s="131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0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4"/>
    </row>
  </sheetData>
  <mergeCells count="284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Y111"/>
  <sheetViews>
    <sheetView topLeftCell="A4" workbookViewId="0">
      <selection activeCell="AJ23" sqref="AJ23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6" customFormat="1" ht="25.5" customHeight="1" thickBot="1">
      <c r="A1" s="125" t="s">
        <v>0</v>
      </c>
      <c r="B1" s="271" t="s">
        <v>47</v>
      </c>
      <c r="C1" s="271"/>
      <c r="D1" s="271"/>
      <c r="E1" s="271"/>
      <c r="F1" s="271"/>
      <c r="G1" s="271"/>
      <c r="H1" s="272" t="s">
        <v>46</v>
      </c>
      <c r="I1" s="272"/>
      <c r="J1" s="272"/>
      <c r="K1" s="272"/>
      <c r="L1" s="272"/>
      <c r="M1" s="272"/>
      <c r="N1" s="272"/>
      <c r="O1" s="272"/>
      <c r="P1" s="270" t="s">
        <v>45</v>
      </c>
      <c r="Q1" s="270"/>
      <c r="R1" s="270"/>
      <c r="S1" s="270"/>
      <c r="T1" s="270"/>
      <c r="U1" s="270"/>
      <c r="V1" s="270"/>
      <c r="W1" s="270"/>
      <c r="X1" s="270"/>
      <c r="Y1" s="270"/>
      <c r="AF1" s="126" t="s">
        <v>2</v>
      </c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N1" s="127"/>
      <c r="BO1" s="127"/>
      <c r="BP1" s="127"/>
    </row>
    <row r="2" spans="1:77" ht="15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30.75" customHeight="1" thickBot="1">
      <c r="A3" s="4" t="s">
        <v>12</v>
      </c>
      <c r="B3" s="239" t="s">
        <v>81</v>
      </c>
      <c r="C3" s="240"/>
      <c r="D3" s="240"/>
      <c r="E3" s="240"/>
      <c r="F3" s="240"/>
      <c r="G3" s="241"/>
      <c r="H3" s="239" t="s">
        <v>80</v>
      </c>
      <c r="I3" s="240"/>
      <c r="J3" s="240"/>
      <c r="K3" s="240"/>
      <c r="L3" s="240"/>
      <c r="M3" s="241"/>
      <c r="N3" s="239" t="s">
        <v>82</v>
      </c>
      <c r="O3" s="240"/>
      <c r="P3" s="240"/>
      <c r="Q3" s="240"/>
      <c r="R3" s="240"/>
      <c r="S3" s="241"/>
      <c r="T3" s="239" t="s">
        <v>83</v>
      </c>
      <c r="U3" s="240"/>
      <c r="V3" s="240"/>
      <c r="W3" s="240"/>
      <c r="X3" s="240"/>
      <c r="Y3" s="241"/>
      <c r="Z3" s="239" t="s">
        <v>40</v>
      </c>
      <c r="AA3" s="240"/>
      <c r="AB3" s="240"/>
      <c r="AC3" s="240"/>
      <c r="AD3" s="240"/>
      <c r="AE3" s="241"/>
      <c r="AF3" s="239" t="s">
        <v>79</v>
      </c>
      <c r="AG3" s="240"/>
      <c r="AH3" s="240"/>
      <c r="AI3" s="240"/>
      <c r="AJ3" s="240"/>
      <c r="AK3" s="241"/>
      <c r="AL3" s="239"/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0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5.95" customHeight="1">
      <c r="A4" s="5" t="s">
        <v>29</v>
      </c>
      <c r="B4" s="193"/>
      <c r="C4" s="194"/>
      <c r="D4" s="194"/>
      <c r="E4" s="194"/>
      <c r="F4" s="194"/>
      <c r="G4" s="195"/>
      <c r="H4" s="232"/>
      <c r="I4" s="91" t="str">
        <f>IF(J5="","",SUM(I5:I7))</f>
        <v/>
      </c>
      <c r="J4" s="92"/>
      <c r="K4" s="28" t="s">
        <v>13</v>
      </c>
      <c r="L4" s="91" t="str">
        <f>IF(L5="","",SUM(M5:M7))</f>
        <v/>
      </c>
      <c r="M4" s="92"/>
      <c r="N4" s="209" t="s">
        <v>21</v>
      </c>
      <c r="O4" s="96">
        <f>IF(P5="","",SUM(O5:O7))</f>
        <v>2</v>
      </c>
      <c r="P4" s="109"/>
      <c r="Q4" s="99" t="s">
        <v>13</v>
      </c>
      <c r="R4" s="96">
        <f>IF(R5="","",SUM(S5:S7))</f>
        <v>0</v>
      </c>
      <c r="S4" s="97"/>
      <c r="T4" s="209" t="s">
        <v>23</v>
      </c>
      <c r="U4" s="96">
        <f>IF(V5="","",SUM(U5:U7))</f>
        <v>2</v>
      </c>
      <c r="V4" s="97"/>
      <c r="W4" s="99" t="s">
        <v>13</v>
      </c>
      <c r="X4" s="96">
        <f>IF(X5="","",SUM(Y5:Y7))</f>
        <v>1</v>
      </c>
      <c r="Y4" s="97"/>
      <c r="Z4" s="209" t="s">
        <v>18</v>
      </c>
      <c r="AA4" s="96">
        <f>IF(AB5="","",SUM(AA5:AA7))</f>
        <v>2</v>
      </c>
      <c r="AB4" s="97"/>
      <c r="AC4" s="98" t="s">
        <v>13</v>
      </c>
      <c r="AD4" s="96">
        <f>IF(AD5="","",SUM(AE5:AE7))</f>
        <v>0</v>
      </c>
      <c r="AE4" s="97"/>
      <c r="AF4" s="209" t="s">
        <v>26</v>
      </c>
      <c r="AG4" s="96">
        <f>IF(AH5="","",SUM(AG5:AG7))</f>
        <v>1</v>
      </c>
      <c r="AH4" s="97"/>
      <c r="AI4" s="99" t="s">
        <v>13</v>
      </c>
      <c r="AJ4" s="96">
        <f>IF(AJ5="","",SUM(AK5:AK7))</f>
        <v>2</v>
      </c>
      <c r="AK4" s="97"/>
      <c r="AL4" s="209"/>
      <c r="AM4" s="96" t="str">
        <f>IF(AN5="","",SUM(AM5:AM7))</f>
        <v/>
      </c>
      <c r="AN4" s="97"/>
      <c r="AO4" s="99" t="s">
        <v>13</v>
      </c>
      <c r="AP4" s="96" t="str">
        <f>IF(AP5="","",SUM(AQ5:AQ7))</f>
        <v/>
      </c>
      <c r="AQ4" s="97"/>
      <c r="AR4" s="229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3</v>
      </c>
      <c r="BK4" s="158" t="s">
        <v>14</v>
      </c>
      <c r="BL4" s="158">
        <f>SUMPRODUCT((L4=2)+(R4=2)+(X4=2)+(AD4=2)+(AJ4=2)+(AP4=2)+(AV4=2)+(BB4=2)+(BH4=2))</f>
        <v>1</v>
      </c>
      <c r="BM4" s="160">
        <f>SUM(BJ4*2)+BL4</f>
        <v>7</v>
      </c>
      <c r="BN4" s="180">
        <f>SUM(I4,O4,U4,AA4,AG4,AM4,AS4,AY4,BE4)</f>
        <v>7</v>
      </c>
      <c r="BO4" s="170" t="s">
        <v>14</v>
      </c>
      <c r="BP4" s="170">
        <f>SUM(F4,L4,R4,X4,AD4,AJ4,AP4,AV4,BB4,BH4)</f>
        <v>3</v>
      </c>
      <c r="BQ4" s="226">
        <f>SUM(BN4/BP4)</f>
        <v>2.3333333333333335</v>
      </c>
      <c r="BR4" s="170">
        <f>SUM(J5,J6,J7,P5,P6,P7,V5,V6,V7,AB5,AB6,AB7,AH5,AH6,AH7,AN5,AN6,AN7,AT5,AT6,AT7,AZ5,AZ6,AZ7,BF5,BF6,BF7,D5,D6,D7)</f>
        <v>138</v>
      </c>
      <c r="BS4" s="170">
        <f>SUM(F5,F6,F7,L5,L6,L7,R5,R6,R7,X5,X6,X7,AD5,AD6,AD7,AJ5,AJ6,AJ7,AP5,AP6,AP7,AV5,AV6,AV7,BB5,BB6,BB7,BH5,BH6,BH7)</f>
        <v>117</v>
      </c>
      <c r="BT4" s="148">
        <f>SUM(BR4/BS4)</f>
        <v>1.1794871794871795</v>
      </c>
      <c r="BU4" s="151">
        <f>$BV4</f>
        <v>1</v>
      </c>
      <c r="BV4" s="1">
        <f>RANK(BY4,BY$4:BY$43)</f>
        <v>1</v>
      </c>
      <c r="BW4" s="1">
        <f>IF(BN4=0,0,IF(BP4=0,9,BQ4))</f>
        <v>2.3333333333333335</v>
      </c>
      <c r="BX4" s="1">
        <f>IF(BR4=0,0,BT4)</f>
        <v>1.1794871794871795</v>
      </c>
      <c r="BY4" s="1">
        <f>BJ4+0.01*BW4+0.00001*BX4</f>
        <v>3.0233451282051282</v>
      </c>
    </row>
    <row r="5" spans="1:77" ht="15.95" customHeight="1">
      <c r="A5" s="189" t="str">
        <f>$B$3</f>
        <v>スマイルおーはるレディース</v>
      </c>
      <c r="B5" s="196"/>
      <c r="C5" s="197"/>
      <c r="D5" s="197"/>
      <c r="E5" s="197"/>
      <c r="F5" s="197"/>
      <c r="G5" s="198"/>
      <c r="H5" s="233"/>
      <c r="I5" s="32" t="str">
        <f>IF(J5="","",IF(J5&gt;L5,1,0))</f>
        <v/>
      </c>
      <c r="J5" s="39"/>
      <c r="K5" s="32" t="s">
        <v>13</v>
      </c>
      <c r="L5" s="65"/>
      <c r="M5" s="32" t="str">
        <f>IF(L5="","",IF(L5&gt;J5,1,0))</f>
        <v/>
      </c>
      <c r="N5" s="210"/>
      <c r="O5" s="95">
        <f>IF(P5="","",IF(P5&gt;R5,1,0))</f>
        <v>1</v>
      </c>
      <c r="P5" s="103">
        <v>15</v>
      </c>
      <c r="Q5" s="104" t="s">
        <v>13</v>
      </c>
      <c r="R5" s="100">
        <v>13</v>
      </c>
      <c r="S5" s="95">
        <f>IF(R5="","",IF(R5&gt;P5,1,0))</f>
        <v>0</v>
      </c>
      <c r="T5" s="210"/>
      <c r="U5" s="95">
        <f>IF(V5="","",IF(V5&gt;X5,1,0))</f>
        <v>1</v>
      </c>
      <c r="V5" s="103">
        <v>15</v>
      </c>
      <c r="W5" s="95" t="s">
        <v>13</v>
      </c>
      <c r="X5" s="100">
        <v>8</v>
      </c>
      <c r="Y5" s="95">
        <f>IF(X5="","",IF(X5&gt;V5,1,0))</f>
        <v>0</v>
      </c>
      <c r="Z5" s="210"/>
      <c r="AA5" s="95">
        <f>IF(AB5="","",IF(AB5&gt;AD5,1,0))</f>
        <v>1</v>
      </c>
      <c r="AB5" s="103">
        <v>15</v>
      </c>
      <c r="AC5" s="95" t="s">
        <v>13</v>
      </c>
      <c r="AD5" s="100">
        <v>8</v>
      </c>
      <c r="AE5" s="95">
        <f>IF(AD5="","",IF(AD5&gt;AB5,1,0))</f>
        <v>0</v>
      </c>
      <c r="AF5" s="210"/>
      <c r="AG5" s="95">
        <f>IF(AH5="","",IF(AH5&gt;AJ5,1,0))</f>
        <v>0</v>
      </c>
      <c r="AH5" s="103">
        <v>9</v>
      </c>
      <c r="AI5" s="95" t="s">
        <v>13</v>
      </c>
      <c r="AJ5" s="100">
        <v>15</v>
      </c>
      <c r="AK5" s="95">
        <f>IF(AJ5="","",IF(AJ5&gt;AH5,1,0))</f>
        <v>1</v>
      </c>
      <c r="AL5" s="210"/>
      <c r="AM5" s="95" t="str">
        <f>IF(AN5="","",IF(AN5&gt;AP5,1,0))</f>
        <v/>
      </c>
      <c r="AN5" s="103"/>
      <c r="AO5" s="95" t="s">
        <v>13</v>
      </c>
      <c r="AP5" s="100"/>
      <c r="AQ5" s="95" t="str">
        <f>IF(AP5="","",IF(AP5&gt;AN5,1,0))</f>
        <v/>
      </c>
      <c r="AR5" s="230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5.95" customHeight="1">
      <c r="A6" s="189"/>
      <c r="B6" s="196"/>
      <c r="C6" s="197"/>
      <c r="D6" s="197"/>
      <c r="E6" s="197"/>
      <c r="F6" s="197"/>
      <c r="G6" s="198"/>
      <c r="H6" s="233"/>
      <c r="I6" s="32" t="str">
        <f>IF(J6="","",IF(J6&gt;L6,1,0))</f>
        <v/>
      </c>
      <c r="J6" s="32"/>
      <c r="K6" s="32" t="s">
        <v>13</v>
      </c>
      <c r="L6" s="33"/>
      <c r="M6" s="32" t="str">
        <f>IF(L6="","",IF(L6&gt;J6,1,0))</f>
        <v/>
      </c>
      <c r="N6" s="210"/>
      <c r="O6" s="95">
        <f>IF(P6="","",IF(P6&gt;R6,1,0))</f>
        <v>1</v>
      </c>
      <c r="P6" s="104">
        <v>15</v>
      </c>
      <c r="Q6" s="104" t="s">
        <v>13</v>
      </c>
      <c r="R6" s="101">
        <v>8</v>
      </c>
      <c r="S6" s="95">
        <f>IF(R6="","",IF(R6&gt;P6,1,0))</f>
        <v>0</v>
      </c>
      <c r="T6" s="210"/>
      <c r="U6" s="95">
        <f>IF(V6="","",IF(V6&gt;X6,1,0))</f>
        <v>0</v>
      </c>
      <c r="V6" s="104">
        <v>14</v>
      </c>
      <c r="W6" s="95" t="s">
        <v>13</v>
      </c>
      <c r="X6" s="101">
        <v>16</v>
      </c>
      <c r="Y6" s="95">
        <f>IF(X6="","",IF(X6&gt;V6,1,0))</f>
        <v>1</v>
      </c>
      <c r="Z6" s="210"/>
      <c r="AA6" s="95">
        <f>IF(AB6="","",IF(AB6&gt;AD6,1,0))</f>
        <v>1</v>
      </c>
      <c r="AB6" s="104">
        <v>15</v>
      </c>
      <c r="AC6" s="95" t="s">
        <v>13</v>
      </c>
      <c r="AD6" s="101">
        <v>11</v>
      </c>
      <c r="AE6" s="95">
        <f>IF(AD6="","",IF(AD6&gt;AB6,1,0))</f>
        <v>0</v>
      </c>
      <c r="AF6" s="210"/>
      <c r="AG6" s="95">
        <f>IF(AH6="","",IF(AH6&gt;AJ6,1,0))</f>
        <v>1</v>
      </c>
      <c r="AH6" s="104">
        <v>15</v>
      </c>
      <c r="AI6" s="95" t="s">
        <v>13</v>
      </c>
      <c r="AJ6" s="101">
        <v>11</v>
      </c>
      <c r="AK6" s="95">
        <f>IF(AJ6="","",IF(AJ6&gt;AH6,1,0))</f>
        <v>0</v>
      </c>
      <c r="AL6" s="210"/>
      <c r="AM6" s="95" t="str">
        <f>IF(AN6="","",IF(AN6&gt;AP6,1,0))</f>
        <v/>
      </c>
      <c r="AN6" s="104"/>
      <c r="AO6" s="95" t="s">
        <v>13</v>
      </c>
      <c r="AP6" s="101"/>
      <c r="AQ6" s="95" t="str">
        <f>IF(AP6="","",IF(AP6&gt;AN6,1,0))</f>
        <v/>
      </c>
      <c r="AR6" s="230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5.95" customHeight="1" thickBot="1">
      <c r="A7" s="190"/>
      <c r="B7" s="199"/>
      <c r="C7" s="200"/>
      <c r="D7" s="200"/>
      <c r="E7" s="200"/>
      <c r="F7" s="200"/>
      <c r="G7" s="201"/>
      <c r="H7" s="234"/>
      <c r="I7" s="32" t="str">
        <f>IF(J7="","",IF(J7&gt;L7,1,0))</f>
        <v/>
      </c>
      <c r="J7" s="36"/>
      <c r="K7" s="36" t="s">
        <v>13</v>
      </c>
      <c r="L7" s="44"/>
      <c r="M7" s="32" t="str">
        <f>IF(L7="","",IF(L7&gt;J7,1,0))</f>
        <v/>
      </c>
      <c r="N7" s="211"/>
      <c r="O7" s="95" t="str">
        <f>IF(P7="","",IF(P7&gt;R7,1,0))</f>
        <v/>
      </c>
      <c r="P7" s="105"/>
      <c r="Q7" s="105" t="s">
        <v>13</v>
      </c>
      <c r="R7" s="102"/>
      <c r="S7" s="95" t="str">
        <f>IF(R7="","",IF(R7&gt;P7,1,0))</f>
        <v/>
      </c>
      <c r="T7" s="211"/>
      <c r="U7" s="95">
        <f>IF(V7="","",IF(V7&gt;X7,1,0))</f>
        <v>1</v>
      </c>
      <c r="V7" s="105">
        <v>15</v>
      </c>
      <c r="W7" s="106" t="s">
        <v>13</v>
      </c>
      <c r="X7" s="102">
        <v>12</v>
      </c>
      <c r="Y7" s="95">
        <f>IF(X7="","",IF(X7&gt;V7,1,0))</f>
        <v>0</v>
      </c>
      <c r="Z7" s="211"/>
      <c r="AA7" s="95" t="str">
        <f>IF(AB7="","",IF(AB7&gt;AD7,1,0))</f>
        <v/>
      </c>
      <c r="AB7" s="105"/>
      <c r="AC7" s="106" t="s">
        <v>13</v>
      </c>
      <c r="AD7" s="102"/>
      <c r="AE7" s="95" t="str">
        <f>IF(AD7="","",IF(AD7&gt;AB7,1,0))</f>
        <v/>
      </c>
      <c r="AF7" s="211"/>
      <c r="AG7" s="95">
        <f>IF(AH7="","",IF(AH7&gt;AJ7,1,0))</f>
        <v>0</v>
      </c>
      <c r="AH7" s="105">
        <v>10</v>
      </c>
      <c r="AI7" s="106" t="s">
        <v>13</v>
      </c>
      <c r="AJ7" s="102">
        <v>15</v>
      </c>
      <c r="AK7" s="95">
        <f>IF(AJ7="","",IF(AJ7&gt;AH7,1,0))</f>
        <v>1</v>
      </c>
      <c r="AL7" s="211"/>
      <c r="AM7" s="95" t="str">
        <f>IF(AN7="","",IF(AN7&gt;AP7,1,0))</f>
        <v/>
      </c>
      <c r="AN7" s="105"/>
      <c r="AO7" s="106" t="s">
        <v>13</v>
      </c>
      <c r="AP7" s="102"/>
      <c r="AQ7" s="95" t="str">
        <f>IF(AP7="","",IF(AP7&gt;AN7,1,0))</f>
        <v/>
      </c>
      <c r="AR7" s="231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5.95" customHeight="1">
      <c r="A8" s="26">
        <f>B2</f>
        <v>0</v>
      </c>
      <c r="B8" s="202">
        <f>H4</f>
        <v>0</v>
      </c>
      <c r="C8" s="27"/>
      <c r="D8" s="28" t="str">
        <f>L4</f>
        <v/>
      </c>
      <c r="E8" s="28" t="s">
        <v>13</v>
      </c>
      <c r="F8" s="28" t="str">
        <f>I4</f>
        <v/>
      </c>
      <c r="G8" s="29"/>
      <c r="H8" s="193"/>
      <c r="I8" s="194"/>
      <c r="J8" s="194"/>
      <c r="K8" s="194"/>
      <c r="L8" s="194"/>
      <c r="M8" s="195"/>
      <c r="N8" s="209" t="s">
        <v>19</v>
      </c>
      <c r="O8" s="9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9" t="s">
        <v>22</v>
      </c>
      <c r="U8" s="96">
        <f>IF(V9="","",SUM(U9:U11))</f>
        <v>1</v>
      </c>
      <c r="V8" s="97"/>
      <c r="W8" s="99" t="s">
        <v>13</v>
      </c>
      <c r="X8" s="96">
        <f>IF(X9="","",SUM(Y9:Y11))</f>
        <v>2</v>
      </c>
      <c r="Y8" s="97"/>
      <c r="Z8" s="209" t="s">
        <v>16</v>
      </c>
      <c r="AA8" s="96">
        <f>IF(AB9="","",SUM(AA9:AA11))</f>
        <v>1</v>
      </c>
      <c r="AB8" s="97"/>
      <c r="AC8" s="99" t="s">
        <v>13</v>
      </c>
      <c r="AD8" s="96">
        <f>IF(AD9="","",SUM(AE9:AE11))</f>
        <v>2</v>
      </c>
      <c r="AE8" s="97"/>
      <c r="AF8" s="209" t="s">
        <v>32</v>
      </c>
      <c r="AG8" s="96">
        <f>IF(AH9="","",SUM(AG9:AG11))</f>
        <v>1</v>
      </c>
      <c r="AH8" s="97"/>
      <c r="AI8" s="99" t="s">
        <v>13</v>
      </c>
      <c r="AJ8" s="96">
        <f>IF(AJ9="","",SUM(AK9:AK11))</f>
        <v>2</v>
      </c>
      <c r="AK8" s="97"/>
      <c r="AL8" s="223"/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209"/>
      <c r="AS8" s="96" t="str">
        <f>IF(AT9="","",SUM(AS9:AS11))</f>
        <v/>
      </c>
      <c r="AT8" s="97"/>
      <c r="AU8" s="99" t="s">
        <v>13</v>
      </c>
      <c r="AV8" s="96" t="str">
        <f>IF(AV9="","",SUM(AW9:AW11))</f>
        <v/>
      </c>
      <c r="AW8" s="97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0</v>
      </c>
      <c r="BK8" s="187" t="s">
        <v>13</v>
      </c>
      <c r="BL8" s="158">
        <f>SUMPRODUCT((F8=2)+(R8=2)+(X8=2)+(AD8=2)+(AJ8=2)+(AP8=2)+(AV8=2)+(BB8=2)+(BH8=2))</f>
        <v>4</v>
      </c>
      <c r="BM8" s="220">
        <f t="shared" ref="BM8" si="0">SUM(BJ8*2)+BL8</f>
        <v>4</v>
      </c>
      <c r="BN8" s="180">
        <f>SUM(D8,,O8,U8,AA8,AG8,AM8,AS8,AY8,BE8)</f>
        <v>3</v>
      </c>
      <c r="BO8" s="170" t="s">
        <v>14</v>
      </c>
      <c r="BP8" s="170">
        <f>SUM(F8,R8,X8,AD8,AJ8,AP8,AV8,BB8,BH8)</f>
        <v>8</v>
      </c>
      <c r="BQ8" s="141">
        <f>SUM(BN8/BP8)</f>
        <v>0.375</v>
      </c>
      <c r="BR8" s="170">
        <f>SUM(J9,J10,J11,P9,P10,P11,V9,V10,V11,AB9,AB10,AB11,AH9,AH10,AH11,AN9,AN10,AN11,AT9,AT10,AT11,AZ9,AZ10,AZ11,BF9,BF10,BF11,D9,D10,D11)</f>
        <v>126</v>
      </c>
      <c r="BS8" s="170">
        <f>SUM(F9,F10,F11,L9,L10,L11,R9,R10,R11,X9,X10,X11,AD9,AD10,AD11,AJ9,AJ10,AJ11,AP9,AP10,AP11,AV9,AV10,AV11,BB9,BB10,BB11,BH9,BH10,BH11)</f>
        <v>151</v>
      </c>
      <c r="BT8" s="147">
        <f>SUM(BR8/BS8)</f>
        <v>0.83443708609271527</v>
      </c>
      <c r="BU8" s="151">
        <f>$BV8</f>
        <v>6</v>
      </c>
      <c r="BV8" s="1">
        <f>RANK(BY8,BY$4:BY$43)</f>
        <v>6</v>
      </c>
      <c r="BW8" s="86">
        <f>IF(BN8=0,0,IF(BP8=0,9,BQ8))</f>
        <v>0.375</v>
      </c>
      <c r="BX8" s="87">
        <f>IF(BR8=0,0,BT8)</f>
        <v>0.83443708609271527</v>
      </c>
      <c r="BY8" s="1">
        <f>BJ8+0.01*BW8+0.00001*BX8</f>
        <v>3.7583443708609269E-3</v>
      </c>
    </row>
    <row r="9" spans="1:77" ht="15.95" customHeight="1">
      <c r="A9" s="189" t="str">
        <f>H3</f>
        <v>ハッピー</v>
      </c>
      <c r="B9" s="175"/>
      <c r="C9" s="31" t="str">
        <f>M5</f>
        <v/>
      </c>
      <c r="D9" s="110">
        <f>SUM(L5)</f>
        <v>0</v>
      </c>
      <c r="E9" s="110" t="s">
        <v>13</v>
      </c>
      <c r="F9" s="110">
        <f>SUM(J5)</f>
        <v>0</v>
      </c>
      <c r="G9" s="13" t="str">
        <f>$I$5</f>
        <v/>
      </c>
      <c r="H9" s="196"/>
      <c r="I9" s="197"/>
      <c r="J9" s="197"/>
      <c r="K9" s="197"/>
      <c r="L9" s="197"/>
      <c r="M9" s="198"/>
      <c r="N9" s="210"/>
      <c r="O9" s="14">
        <f>IF(P9="","",IF(P9&gt;R9,1,0))</f>
        <v>0</v>
      </c>
      <c r="P9" s="15">
        <v>9</v>
      </c>
      <c r="Q9" s="14" t="s">
        <v>13</v>
      </c>
      <c r="R9" s="16">
        <v>15</v>
      </c>
      <c r="S9" s="14">
        <f>IF(R9="","",IF(R9&gt;P9,1,0))</f>
        <v>1</v>
      </c>
      <c r="T9" s="210"/>
      <c r="U9" s="95">
        <f>IF(V9="","",IF(V9&gt;X9,1,0))</f>
        <v>0</v>
      </c>
      <c r="V9" s="103">
        <v>9</v>
      </c>
      <c r="W9" s="95" t="s">
        <v>13</v>
      </c>
      <c r="X9" s="100">
        <v>15</v>
      </c>
      <c r="Y9" s="95">
        <f>IF(X9="","",IF(X9&gt;V9,1,0))</f>
        <v>1</v>
      </c>
      <c r="Z9" s="210"/>
      <c r="AA9" s="95">
        <f>IF(AB9="","",IF(AB9&gt;AD9,1,0))</f>
        <v>0</v>
      </c>
      <c r="AB9" s="103">
        <v>12</v>
      </c>
      <c r="AC9" s="95" t="s">
        <v>13</v>
      </c>
      <c r="AD9" s="100">
        <v>15</v>
      </c>
      <c r="AE9" s="95">
        <f>IF(AD9="","",IF(AD9&gt;AB9,1,0))</f>
        <v>1</v>
      </c>
      <c r="AF9" s="210"/>
      <c r="AG9" s="95">
        <f>IF(AH9="","",IF(AH9&gt;AJ9,1,0))</f>
        <v>1</v>
      </c>
      <c r="AH9" s="103">
        <v>15</v>
      </c>
      <c r="AI9" s="95" t="s">
        <v>13</v>
      </c>
      <c r="AJ9" s="100">
        <v>8</v>
      </c>
      <c r="AK9" s="95">
        <f>IF(AJ9="","",IF(AJ9&gt;AH9,1,0))</f>
        <v>0</v>
      </c>
      <c r="AL9" s="224"/>
      <c r="AM9" s="14" t="str">
        <f>IF(AN9="","",IF(AN9&gt;AP9,1,0))</f>
        <v/>
      </c>
      <c r="AN9" s="15"/>
      <c r="AO9" s="14"/>
      <c r="AP9" s="16"/>
      <c r="AQ9" s="14" t="str">
        <f>IF(AP9="","",IF(AP9&gt;AN9,1,0))</f>
        <v/>
      </c>
      <c r="AR9" s="210"/>
      <c r="AS9" s="95" t="str">
        <f>IF(AT9="","",IF(AT9&gt;AV9,1,0))</f>
        <v/>
      </c>
      <c r="AT9" s="103"/>
      <c r="AU9" s="95" t="s">
        <v>13</v>
      </c>
      <c r="AV9" s="100"/>
      <c r="AW9" s="95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5.95" customHeight="1">
      <c r="A10" s="189"/>
      <c r="B10" s="175"/>
      <c r="C10" s="31" t="str">
        <f>M6</f>
        <v/>
      </c>
      <c r="D10" s="110">
        <f>SUM(L6)</f>
        <v>0</v>
      </c>
      <c r="E10" s="110" t="s">
        <v>13</v>
      </c>
      <c r="F10" s="110">
        <f>SUM(J6)</f>
        <v>0</v>
      </c>
      <c r="G10" s="13" t="str">
        <f>I6</f>
        <v/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0</v>
      </c>
      <c r="P10" s="17">
        <v>13</v>
      </c>
      <c r="Q10" s="14" t="s">
        <v>13</v>
      </c>
      <c r="R10" s="18">
        <v>15</v>
      </c>
      <c r="S10" s="14">
        <f>IF(R10="","",IF(R10&gt;P10,1,0))</f>
        <v>1</v>
      </c>
      <c r="T10" s="210"/>
      <c r="U10" s="95">
        <f>IF(V10="","",IF(V10&gt;X10,1,0))</f>
        <v>1</v>
      </c>
      <c r="V10" s="104">
        <v>15</v>
      </c>
      <c r="W10" s="95" t="s">
        <v>13</v>
      </c>
      <c r="X10" s="101">
        <v>13</v>
      </c>
      <c r="Y10" s="95">
        <f>IF(X10="","",IF(X10&gt;V10,1,0))</f>
        <v>0</v>
      </c>
      <c r="Z10" s="210"/>
      <c r="AA10" s="95">
        <f>IF(AB10="","",IF(AB10&gt;AD10,1,0))</f>
        <v>1</v>
      </c>
      <c r="AB10" s="104">
        <v>15</v>
      </c>
      <c r="AC10" s="95" t="s">
        <v>13</v>
      </c>
      <c r="AD10" s="101">
        <v>10</v>
      </c>
      <c r="AE10" s="95">
        <f>IF(AD10="","",IF(AD10&gt;AB10,1,0))</f>
        <v>0</v>
      </c>
      <c r="AF10" s="210"/>
      <c r="AG10" s="95">
        <f>IF(AH10="","",IF(AH10&gt;AJ10,1,0))</f>
        <v>0</v>
      </c>
      <c r="AH10" s="104">
        <v>8</v>
      </c>
      <c r="AI10" s="95" t="s">
        <v>13</v>
      </c>
      <c r="AJ10" s="101">
        <v>15</v>
      </c>
      <c r="AK10" s="95">
        <f>IF(AJ10="","",IF(AJ10&gt;AH10,1,0))</f>
        <v>1</v>
      </c>
      <c r="AL10" s="224"/>
      <c r="AM10" s="14" t="str">
        <f>IF(AN10="","",IF(AN10&gt;AP10,1,0))</f>
        <v/>
      </c>
      <c r="AN10" s="17"/>
      <c r="AO10" s="14"/>
      <c r="AP10" s="18"/>
      <c r="AQ10" s="14" t="str">
        <f>IF(AP10="","",IF(AP10&gt;AN10,1,0))</f>
        <v/>
      </c>
      <c r="AR10" s="210"/>
      <c r="AS10" s="95" t="str">
        <f>IF(AT10="","",IF(AT10&gt;AV10,1,0))</f>
        <v/>
      </c>
      <c r="AT10" s="104"/>
      <c r="AU10" s="95" t="s">
        <v>13</v>
      </c>
      <c r="AV10" s="101"/>
      <c r="AW10" s="95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5.95" customHeight="1" thickBot="1">
      <c r="A11" s="190"/>
      <c r="B11" s="203"/>
      <c r="C11" s="35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9"/>
      <c r="I11" s="200"/>
      <c r="J11" s="200"/>
      <c r="K11" s="200"/>
      <c r="L11" s="200"/>
      <c r="M11" s="201"/>
      <c r="N11" s="21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1"/>
      <c r="U11" s="95">
        <f>IF(V11="","",IF(V11&gt;X11,1,0))</f>
        <v>0</v>
      </c>
      <c r="V11" s="105">
        <v>10</v>
      </c>
      <c r="W11" s="106" t="s">
        <v>13</v>
      </c>
      <c r="X11" s="102">
        <v>15</v>
      </c>
      <c r="Y11" s="95">
        <f>IF(X11="","",IF(X11&gt;V11,1,0))</f>
        <v>1</v>
      </c>
      <c r="Z11" s="211"/>
      <c r="AA11" s="95">
        <f>IF(AB11="","",IF(AB11&gt;AD11,1,0))</f>
        <v>0</v>
      </c>
      <c r="AB11" s="105">
        <v>10</v>
      </c>
      <c r="AC11" s="106" t="s">
        <v>13</v>
      </c>
      <c r="AD11" s="102">
        <v>15</v>
      </c>
      <c r="AE11" s="95">
        <f>IF(AD11="","",IF(AD11&gt;AB11,1,0))</f>
        <v>1</v>
      </c>
      <c r="AF11" s="211"/>
      <c r="AG11" s="95">
        <f>IF(AH11="","",IF(AH11&gt;AJ11,1,0))</f>
        <v>0</v>
      </c>
      <c r="AH11" s="105">
        <v>10</v>
      </c>
      <c r="AI11" s="106" t="s">
        <v>13</v>
      </c>
      <c r="AJ11" s="102">
        <v>15</v>
      </c>
      <c r="AK11" s="95">
        <f>IF(AJ11="","",IF(AJ11&gt;AH11,1,0))</f>
        <v>1</v>
      </c>
      <c r="AL11" s="225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211"/>
      <c r="AS11" s="95" t="str">
        <f>IF(AT11="","",IF(AT11&gt;AV11,1,0))</f>
        <v/>
      </c>
      <c r="AT11" s="105"/>
      <c r="AU11" s="106" t="s">
        <v>13</v>
      </c>
      <c r="AV11" s="102"/>
      <c r="AW11" s="95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5.95" customHeight="1">
      <c r="A12" s="26">
        <f>H2</f>
        <v>0</v>
      </c>
      <c r="B12" s="213" t="str">
        <f>N4</f>
        <v>⑩</v>
      </c>
      <c r="C12" s="38"/>
      <c r="D12" s="39">
        <f>$R$4</f>
        <v>0</v>
      </c>
      <c r="E12" s="39" t="s">
        <v>13</v>
      </c>
      <c r="F12" s="39">
        <f>O4</f>
        <v>2</v>
      </c>
      <c r="G12" s="40"/>
      <c r="H12" s="214" t="str">
        <f>N8</f>
        <v>⑥</v>
      </c>
      <c r="I12" s="28"/>
      <c r="J12" s="28">
        <f>R8</f>
        <v>2</v>
      </c>
      <c r="K12" s="41" t="s">
        <v>13</v>
      </c>
      <c r="L12" s="39">
        <f>O8</f>
        <v>0</v>
      </c>
      <c r="M12" s="29"/>
      <c r="N12" s="193"/>
      <c r="O12" s="194"/>
      <c r="P12" s="194"/>
      <c r="Q12" s="194"/>
      <c r="R12" s="194"/>
      <c r="S12" s="195"/>
      <c r="T12" s="184" t="s">
        <v>24</v>
      </c>
      <c r="U12" s="96">
        <f>IF(V13="","",SUM(U13:U15))</f>
        <v>0</v>
      </c>
      <c r="V12" s="10"/>
      <c r="W12" s="11" t="s">
        <v>13</v>
      </c>
      <c r="X12" s="9">
        <f>IF(X13="","",SUM(Y13:Y15))</f>
        <v>2</v>
      </c>
      <c r="Y12" s="10"/>
      <c r="Z12" s="209" t="s">
        <v>17</v>
      </c>
      <c r="AA12" s="96">
        <f>IF(AB13="","",SUM(AA13:AA15))</f>
        <v>2</v>
      </c>
      <c r="AB12" s="97"/>
      <c r="AC12" s="99" t="s">
        <v>13</v>
      </c>
      <c r="AD12" s="96">
        <f>IF(AD13="","",SUM(AE13:AE15))</f>
        <v>0</v>
      </c>
      <c r="AE12" s="97"/>
      <c r="AF12" s="21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184"/>
      <c r="AM12" s="96" t="str">
        <f>IF(AN13="","",SUM(AM13:AM15))</f>
        <v/>
      </c>
      <c r="AN12" s="97"/>
      <c r="AO12" s="99" t="s">
        <v>13</v>
      </c>
      <c r="AP12" s="96" t="str">
        <f>IF(AP13="","",SUM(AQ13:AQ15))</f>
        <v/>
      </c>
      <c r="AQ12" s="97"/>
      <c r="AR12" s="167"/>
      <c r="AS12" s="91" t="str">
        <f>IF(AT13="","",SUM(AS13:AS15))</f>
        <v/>
      </c>
      <c r="AT12" s="92"/>
      <c r="AU12" s="39" t="s">
        <v>13</v>
      </c>
      <c r="AV12" s="91" t="str">
        <f>IF(AV13="","",SUM(AW13:AW15))</f>
        <v/>
      </c>
      <c r="AW12" s="92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2</v>
      </c>
      <c r="BK12" s="187" t="s">
        <v>14</v>
      </c>
      <c r="BL12" s="158">
        <f>SUMPRODUCT((L12=2)+(F12=2)+(X12=2)+(AD12=2)+(AJ12=2)+(AP12=2)+(AV12=2)+(BB12=2)+(BH12=2))</f>
        <v>2</v>
      </c>
      <c r="BM12" s="160">
        <f t="shared" ref="BM12" si="1">SUM(BJ12*2)+BL12</f>
        <v>6</v>
      </c>
      <c r="BN12" s="180">
        <f>SUM(D12,J12,O12,U12,AA12,AG12,AM12,AS12,AY12,BE12)</f>
        <v>4</v>
      </c>
      <c r="BO12" s="170" t="s">
        <v>14</v>
      </c>
      <c r="BP12" s="170">
        <f>SUM(F12,L12,X12,AD12,AJ12,AP12,AV12,BB12,BH12)</f>
        <v>4</v>
      </c>
      <c r="BQ12" s="141">
        <f>SUM(BN12/BP12)</f>
        <v>1</v>
      </c>
      <c r="BR12" s="170">
        <f>SUM(J13,J14,J15,P13,P14,P15,V13,V14,V15,AB13,AB14,AB15,AH13,AH14,AH15,AN13,AN14,AN15,AT13,AT14,AT15,AZ13,AZ14,AZ15,BF13,BF14,BF15,D13,D14,D15)</f>
        <v>110</v>
      </c>
      <c r="BS12" s="170">
        <f>SUM(F13,F14,F15,L13,L14,L15,R13,R14,R15,X13,X14,X15,AD13,AD14,AD15,AJ13,AJ14,AJ15,AP13,AP14,AP15,AV13,AV14,AV15,BB13,BB14,BB15,BH13,BH14,BH15)</f>
        <v>109</v>
      </c>
      <c r="BT12" s="147">
        <f>SUM(BR12/BS12)</f>
        <v>1.0091743119266054</v>
      </c>
      <c r="BU12" s="151">
        <f>$BV12</f>
        <v>4</v>
      </c>
      <c r="BV12" s="1">
        <f>RANK(BY12,BY$4:BY$43)</f>
        <v>4</v>
      </c>
      <c r="BW12" s="19">
        <f>IF(BN12=0,0,IF(BP12=0,9,BQ12))</f>
        <v>1</v>
      </c>
      <c r="BX12" s="1">
        <f>IF(BR12=0,0,BT12)</f>
        <v>1.0091743119266054</v>
      </c>
      <c r="BY12" s="1">
        <f>BJ12+0.01*BW12+0.00001*BX12</f>
        <v>2.0100100917431192</v>
      </c>
    </row>
    <row r="13" spans="1:77" ht="15.95" customHeight="1">
      <c r="A13" s="189" t="str">
        <f>N3</f>
        <v>team SMILEYちょいわるママ</v>
      </c>
      <c r="B13" s="175"/>
      <c r="C13" s="31">
        <f>S5</f>
        <v>0</v>
      </c>
      <c r="D13" s="110">
        <f>R5</f>
        <v>13</v>
      </c>
      <c r="E13" s="110">
        <f>R3</f>
        <v>0</v>
      </c>
      <c r="F13" s="110">
        <f>SUM(P5)</f>
        <v>15</v>
      </c>
      <c r="G13" s="13">
        <f>O5</f>
        <v>1</v>
      </c>
      <c r="H13" s="215"/>
      <c r="I13" s="32">
        <f>S9</f>
        <v>1</v>
      </c>
      <c r="J13" s="32">
        <f>R9</f>
        <v>15</v>
      </c>
      <c r="K13" s="32" t="s">
        <v>13</v>
      </c>
      <c r="L13" s="33">
        <f>P9</f>
        <v>9</v>
      </c>
      <c r="M13" s="34">
        <f>O9</f>
        <v>0</v>
      </c>
      <c r="N13" s="196"/>
      <c r="O13" s="197"/>
      <c r="P13" s="197"/>
      <c r="Q13" s="197"/>
      <c r="R13" s="197"/>
      <c r="S13" s="198"/>
      <c r="T13" s="185"/>
      <c r="U13" s="14">
        <f>IF(V13="","",IF(V13&gt;X13,1,0))</f>
        <v>0</v>
      </c>
      <c r="V13" s="15">
        <v>15</v>
      </c>
      <c r="W13" s="14" t="s">
        <v>13</v>
      </c>
      <c r="X13" s="16">
        <v>17</v>
      </c>
      <c r="Y13" s="14">
        <f>IF(X13="","",IF(X13&gt;V13,1,0))</f>
        <v>1</v>
      </c>
      <c r="Z13" s="210"/>
      <c r="AA13" s="95">
        <f>IF(AB13="","",IF(AB13&gt;AD13,1,0))</f>
        <v>1</v>
      </c>
      <c r="AB13" s="103">
        <v>15</v>
      </c>
      <c r="AC13" s="95" t="s">
        <v>13</v>
      </c>
      <c r="AD13" s="100">
        <v>9</v>
      </c>
      <c r="AE13" s="95">
        <f>IF(AD13="","",IF(AD13&gt;AB13,1,0))</f>
        <v>0</v>
      </c>
      <c r="AF13" s="218"/>
      <c r="AG13" s="32" t="str">
        <f>IF(AH13="","",IF(AH13&gt;AJ13,1,0))</f>
        <v/>
      </c>
      <c r="AH13" s="39"/>
      <c r="AI13" s="32" t="s">
        <v>13</v>
      </c>
      <c r="AJ13" s="65"/>
      <c r="AK13" s="32" t="str">
        <f>IF(AJ13="","",IF(AJ13&gt;AH13,1,0))</f>
        <v/>
      </c>
      <c r="AL13" s="185"/>
      <c r="AM13" s="95" t="str">
        <f>IF(AN13="","",IF(AN13&gt;AP13,1,0))</f>
        <v/>
      </c>
      <c r="AN13" s="103"/>
      <c r="AO13" s="95" t="s">
        <v>13</v>
      </c>
      <c r="AP13" s="100"/>
      <c r="AQ13" s="95" t="str">
        <f>IF(AP13="","",IF(AP13&gt;AN13,1,0))</f>
        <v/>
      </c>
      <c r="AR13" s="168"/>
      <c r="AS13" s="32" t="str">
        <f>IF(AT13="","",IF(AT13&gt;AV13,1,0))</f>
        <v/>
      </c>
      <c r="AT13" s="39"/>
      <c r="AU13" s="32" t="s">
        <v>13</v>
      </c>
      <c r="AV13" s="65"/>
      <c r="AW13" s="32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5.95" customHeight="1">
      <c r="A14" s="189"/>
      <c r="B14" s="175"/>
      <c r="C14" s="31">
        <f>S6</f>
        <v>0</v>
      </c>
      <c r="D14" s="110">
        <f>R6</f>
        <v>8</v>
      </c>
      <c r="E14" s="110" t="s">
        <v>13</v>
      </c>
      <c r="F14" s="110">
        <f>SUM(P6)</f>
        <v>15</v>
      </c>
      <c r="G14" s="13">
        <f>O6</f>
        <v>1</v>
      </c>
      <c r="H14" s="215"/>
      <c r="I14" s="32">
        <f>S10</f>
        <v>1</v>
      </c>
      <c r="J14" s="32">
        <f>R10</f>
        <v>15</v>
      </c>
      <c r="K14" s="32" t="s">
        <v>13</v>
      </c>
      <c r="L14" s="33">
        <f>P10</f>
        <v>13</v>
      </c>
      <c r="M14" s="40">
        <f>O10</f>
        <v>0</v>
      </c>
      <c r="N14" s="196"/>
      <c r="O14" s="197"/>
      <c r="P14" s="197"/>
      <c r="Q14" s="197"/>
      <c r="R14" s="197"/>
      <c r="S14" s="198"/>
      <c r="T14" s="185"/>
      <c r="U14" s="14">
        <f>IF(V14="","",IF(V14&gt;X14,1,0))</f>
        <v>0</v>
      </c>
      <c r="V14" s="17">
        <v>12</v>
      </c>
      <c r="W14" s="14" t="s">
        <v>13</v>
      </c>
      <c r="X14" s="18">
        <v>15</v>
      </c>
      <c r="Y14" s="14">
        <f>IF(X14="","",IF(X14&gt;V14,1,0))</f>
        <v>1</v>
      </c>
      <c r="Z14" s="210"/>
      <c r="AA14" s="95">
        <f>IF(AB14="","",IF(AB14&gt;AD14,1,0))</f>
        <v>1</v>
      </c>
      <c r="AB14" s="104">
        <v>17</v>
      </c>
      <c r="AC14" s="95" t="s">
        <v>13</v>
      </c>
      <c r="AD14" s="101">
        <v>16</v>
      </c>
      <c r="AE14" s="95">
        <f>IF(AD14="","",IF(AD14&gt;AB14,1,0))</f>
        <v>0</v>
      </c>
      <c r="AF14" s="218"/>
      <c r="AG14" s="32" t="str">
        <f>IF(AH14="","",IF(AH14&gt;AJ14,1,0))</f>
        <v/>
      </c>
      <c r="AH14" s="32"/>
      <c r="AI14" s="32" t="s">
        <v>13</v>
      </c>
      <c r="AJ14" s="33"/>
      <c r="AK14" s="32" t="str">
        <f>IF(AJ14="","",IF(AJ14&gt;AH14,1,0))</f>
        <v/>
      </c>
      <c r="AL14" s="185"/>
      <c r="AM14" s="95" t="str">
        <f>IF(AN14="","",IF(AN14&gt;AP14,1,0))</f>
        <v/>
      </c>
      <c r="AN14" s="104"/>
      <c r="AO14" s="95" t="s">
        <v>13</v>
      </c>
      <c r="AP14" s="101"/>
      <c r="AQ14" s="95" t="str">
        <f>IF(AP14="","",IF(AP14&gt;AN14,1,0))</f>
        <v/>
      </c>
      <c r="AR14" s="168"/>
      <c r="AS14" s="32" t="str">
        <f>IF(AT14="","",IF(AT14&gt;AV14,1,0))</f>
        <v/>
      </c>
      <c r="AT14" s="32"/>
      <c r="AU14" s="32" t="s">
        <v>13</v>
      </c>
      <c r="AV14" s="33"/>
      <c r="AW14" s="32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5.95" customHeight="1" thickBot="1">
      <c r="A15" s="190"/>
      <c r="B15" s="212"/>
      <c r="C15" s="42" t="str">
        <f>S7</f>
        <v/>
      </c>
      <c r="D15" s="111">
        <f>R7</f>
        <v>0</v>
      </c>
      <c r="E15" s="111" t="s">
        <v>13</v>
      </c>
      <c r="F15" s="111">
        <f>SUM(P7)</f>
        <v>0</v>
      </c>
      <c r="G15" s="43" t="str">
        <f>O7</f>
        <v/>
      </c>
      <c r="H15" s="216"/>
      <c r="I15" s="36" t="str">
        <f>S11</f>
        <v/>
      </c>
      <c r="J15" s="36">
        <f>R11</f>
        <v>0</v>
      </c>
      <c r="K15" s="36" t="s">
        <v>13</v>
      </c>
      <c r="L15" s="44">
        <f>P11</f>
        <v>0</v>
      </c>
      <c r="M15" s="37" t="str">
        <f>O11</f>
        <v/>
      </c>
      <c r="N15" s="199"/>
      <c r="O15" s="200"/>
      <c r="P15" s="200"/>
      <c r="Q15" s="200"/>
      <c r="R15" s="200"/>
      <c r="S15" s="201"/>
      <c r="T15" s="186"/>
      <c r="U15" s="14" t="str">
        <f>IF(V15="","",IF(V15&gt;X15,1,0))</f>
        <v/>
      </c>
      <c r="V15" s="23"/>
      <c r="W15" s="24"/>
      <c r="X15" s="25"/>
      <c r="Y15" s="14" t="str">
        <f>IF(X15="","",IF(X15&gt;V15,1,0))</f>
        <v/>
      </c>
      <c r="Z15" s="211"/>
      <c r="AA15" s="95" t="str">
        <f>IF(AB15="","",IF(AB15&gt;AD15,1,0))</f>
        <v/>
      </c>
      <c r="AB15" s="105"/>
      <c r="AC15" s="106" t="s">
        <v>13</v>
      </c>
      <c r="AD15" s="102"/>
      <c r="AE15" s="95" t="str">
        <f>IF(AD15="","",IF(AD15&gt;AB15,1,0))</f>
        <v/>
      </c>
      <c r="AF15" s="219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186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3"/>
      <c r="AS15" s="32" t="str">
        <f>IF(AT15="","",IF(AT15&gt;AV15,1,0))</f>
        <v/>
      </c>
      <c r="AT15" s="36"/>
      <c r="AU15" s="36" t="s">
        <v>13</v>
      </c>
      <c r="AV15" s="44"/>
      <c r="AW15" s="32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5.95" customHeight="1">
      <c r="A16" s="26">
        <f>N2</f>
        <v>0</v>
      </c>
      <c r="B16" s="202" t="str">
        <f>T4</f>
        <v>⑦</v>
      </c>
      <c r="C16" s="27"/>
      <c r="D16" s="28">
        <f>X4</f>
        <v>1</v>
      </c>
      <c r="E16" s="28" t="s">
        <v>13</v>
      </c>
      <c r="F16" s="28">
        <f>U4</f>
        <v>2</v>
      </c>
      <c r="G16" s="29"/>
      <c r="H16" s="177" t="str">
        <f>$T$8</f>
        <v>⑪</v>
      </c>
      <c r="I16" s="28"/>
      <c r="J16" s="28">
        <f>X8</f>
        <v>2</v>
      </c>
      <c r="K16" s="28" t="s">
        <v>13</v>
      </c>
      <c r="L16" s="45">
        <f>SUM(U8)</f>
        <v>1</v>
      </c>
      <c r="M16" s="29"/>
      <c r="N16" s="134" t="str">
        <f>T12</f>
        <v>③</v>
      </c>
      <c r="O16" s="28"/>
      <c r="P16" s="28">
        <f>X12</f>
        <v>2</v>
      </c>
      <c r="Q16" s="28" t="s">
        <v>13</v>
      </c>
      <c r="R16" s="41">
        <f>U12</f>
        <v>0</v>
      </c>
      <c r="S16" s="29"/>
      <c r="T16" s="193"/>
      <c r="U16" s="194"/>
      <c r="V16" s="194"/>
      <c r="W16" s="194"/>
      <c r="X16" s="194"/>
      <c r="Y16" s="195"/>
      <c r="Z16" s="167"/>
      <c r="AA16" s="91" t="str">
        <f>IF(AB17="","",SUM(AA17:AA19))</f>
        <v/>
      </c>
      <c r="AB16" s="92"/>
      <c r="AC16" s="39" t="s">
        <v>13</v>
      </c>
      <c r="AD16" s="91" t="str">
        <f>IF(AD17="","",SUM(AE17:AE19))</f>
        <v/>
      </c>
      <c r="AE16" s="92"/>
      <c r="AF16" s="209" t="s">
        <v>15</v>
      </c>
      <c r="AG16" s="96">
        <f>IF(AH17="","",SUM(AG17:AG19))</f>
        <v>2</v>
      </c>
      <c r="AH16" s="97"/>
      <c r="AI16" s="99" t="s">
        <v>13</v>
      </c>
      <c r="AJ16" s="96">
        <f>IF(AJ17="","",SUM(AK17:AK19))</f>
        <v>1</v>
      </c>
      <c r="AK16" s="97"/>
      <c r="AL16" s="167"/>
      <c r="AM16" s="91" t="str">
        <f>IF(AN17="","",SUM(AM17:AM19))</f>
        <v/>
      </c>
      <c r="AN16" s="92"/>
      <c r="AO16" s="39" t="s">
        <v>13</v>
      </c>
      <c r="AP16" s="91" t="str">
        <f>IF(AP17="","",SUM(AQ17:AQ19))</f>
        <v/>
      </c>
      <c r="AQ16" s="92"/>
      <c r="AR16" s="209"/>
      <c r="AS16" s="96" t="str">
        <f>IF(AT17="","",SUM(AS17:AS19))</f>
        <v/>
      </c>
      <c r="AT16" s="97"/>
      <c r="AU16" s="99" t="s">
        <v>13</v>
      </c>
      <c r="AV16" s="96" t="str">
        <f>IF(AV17="","",SUM(AW17:AW19))</f>
        <v/>
      </c>
      <c r="AW16" s="97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3</v>
      </c>
      <c r="BK16" s="187" t="s">
        <v>14</v>
      </c>
      <c r="BL16" s="158">
        <f>SUMPRODUCT((L16=2)+(R16=2)+(F16=2)+(AD16=2)+(AJ16=2)+(AP16=2)+(AV16=2)+(BB16=2)+(BH16=2))</f>
        <v>1</v>
      </c>
      <c r="BM16" s="160">
        <f t="shared" ref="BM16" si="2">SUM(BJ16*2)+BL16</f>
        <v>7</v>
      </c>
      <c r="BN16" s="180">
        <f>SUM(D16,J16,P16,U16,AA16,AG16,AM16,AS16,AY16,BE16)</f>
        <v>7</v>
      </c>
      <c r="BO16" s="170" t="s">
        <v>14</v>
      </c>
      <c r="BP16" s="170">
        <f>SUM(F16,L16,R16,AD16,AJ16,AP16,AV16,BB16,BH16)</f>
        <v>4</v>
      </c>
      <c r="BQ16" s="141">
        <f>SUM(BN16/BP16)</f>
        <v>1.75</v>
      </c>
      <c r="BR16" s="170">
        <f>SUM(J17,J18,J19,P17,P18,P19,V17,V18,V19,AB17,AB18,AB19,AH17,AH18,AH19,AN17,AN18,AN19,AT17,AT18,AT19,AZ17,AZ18,AZ19,BF17,BF18,BF19,D17,D18,D19)</f>
        <v>143</v>
      </c>
      <c r="BS16" s="170">
        <f>SUM(F17,F18,F19,L17,L18,L19,R17,R18,R19,X17,X18,X19,AD17,AD18,AD19,AJ17,AJ18,AJ19,AP17,AP18,AP19,AV17,AV18,AV19,BB17,BB18,BB19,BH17,BH18,BH19)</f>
        <v>145</v>
      </c>
      <c r="BT16" s="147">
        <f>SUM(BR16/BS16)</f>
        <v>0.98620689655172411</v>
      </c>
      <c r="BU16" s="151">
        <f>$BV16</f>
        <v>3</v>
      </c>
      <c r="BV16" s="1">
        <f>RANK(BY16,BY$4:BY$43)</f>
        <v>3</v>
      </c>
      <c r="BW16" s="19">
        <f>IF(BN16=0,0,IF(BP16=0,9,BQ16))</f>
        <v>1.75</v>
      </c>
      <c r="BX16" s="1">
        <f>IF(BR16=0,0,BT16)</f>
        <v>0.98620689655172411</v>
      </c>
      <c r="BY16" s="1">
        <f>BJ16+0.01*BW16+0.00001*BX16</f>
        <v>3.0175098620689655</v>
      </c>
    </row>
    <row r="17" spans="1:77" ht="15.95" customHeight="1" thickBot="1">
      <c r="A17" s="189" t="str">
        <f>T3</f>
        <v>ベジタブル</v>
      </c>
      <c r="B17" s="175"/>
      <c r="C17" s="31">
        <f>Y5</f>
        <v>0</v>
      </c>
      <c r="D17" s="110">
        <f>X5</f>
        <v>8</v>
      </c>
      <c r="E17" s="110" t="s">
        <v>14</v>
      </c>
      <c r="F17" s="110">
        <f>V5</f>
        <v>15</v>
      </c>
      <c r="G17" s="13">
        <f>U5</f>
        <v>1</v>
      </c>
      <c r="H17" s="178"/>
      <c r="I17" s="32">
        <f>Y9</f>
        <v>1</v>
      </c>
      <c r="J17" s="32">
        <f>X9</f>
        <v>15</v>
      </c>
      <c r="K17" s="32" t="s">
        <v>13</v>
      </c>
      <c r="L17" s="32">
        <f>V9</f>
        <v>9</v>
      </c>
      <c r="M17" s="46">
        <f>U9</f>
        <v>0</v>
      </c>
      <c r="N17" s="135"/>
      <c r="O17" s="33">
        <f>Y13</f>
        <v>1</v>
      </c>
      <c r="P17" s="46">
        <f>X13</f>
        <v>17</v>
      </c>
      <c r="Q17" s="32" t="s">
        <v>13</v>
      </c>
      <c r="R17" s="33">
        <f>V13</f>
        <v>15</v>
      </c>
      <c r="S17" s="46">
        <f>U13</f>
        <v>0</v>
      </c>
      <c r="T17" s="196"/>
      <c r="U17" s="197"/>
      <c r="V17" s="197"/>
      <c r="W17" s="197"/>
      <c r="X17" s="197"/>
      <c r="Y17" s="198"/>
      <c r="Z17" s="168"/>
      <c r="AA17" s="32" t="str">
        <f>IF(AB17="","",IF(AB17&gt;AD17,1,0))</f>
        <v/>
      </c>
      <c r="AB17" s="39"/>
      <c r="AC17" s="32" t="s">
        <v>13</v>
      </c>
      <c r="AD17" s="65"/>
      <c r="AE17" s="32" t="str">
        <f>IF(AD17="","",IF(AD17&gt;AB17,1,0))</f>
        <v/>
      </c>
      <c r="AF17" s="210"/>
      <c r="AG17" s="95">
        <f>IF(AH17="","",IF(AH17&gt;AJ17,1,0))</f>
        <v>0</v>
      </c>
      <c r="AH17" s="103">
        <v>2</v>
      </c>
      <c r="AI17" s="95" t="s">
        <v>13</v>
      </c>
      <c r="AJ17" s="100">
        <v>15</v>
      </c>
      <c r="AK17" s="95">
        <f>IF(AJ17="","",IF(AJ17&gt;AH17,1,0))</f>
        <v>1</v>
      </c>
      <c r="AL17" s="168"/>
      <c r="AM17" s="32" t="str">
        <f>IF(AN17="","",IF(AN17&gt;AP17,1,0))</f>
        <v/>
      </c>
      <c r="AN17" s="39"/>
      <c r="AO17" s="32" t="s">
        <v>13</v>
      </c>
      <c r="AP17" s="65"/>
      <c r="AQ17" s="32" t="str">
        <f>IF(AP17="","",IF(AP17&gt;AN17,1,0))</f>
        <v/>
      </c>
      <c r="AR17" s="210"/>
      <c r="AS17" s="95" t="str">
        <f>IF(AT17="","",IF(AT17&gt;AV17,1,0))</f>
        <v/>
      </c>
      <c r="AT17" s="103"/>
      <c r="AU17" s="95" t="s">
        <v>13</v>
      </c>
      <c r="AV17" s="100"/>
      <c r="AW17" s="95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5.95" customHeight="1">
      <c r="A18" s="189"/>
      <c r="B18" s="175"/>
      <c r="C18" s="31">
        <f>Y6</f>
        <v>1</v>
      </c>
      <c r="D18" s="110">
        <f>X6</f>
        <v>16</v>
      </c>
      <c r="E18" s="45" t="s">
        <v>13</v>
      </c>
      <c r="F18" s="110">
        <f>V6</f>
        <v>14</v>
      </c>
      <c r="G18" s="13">
        <f>U6</f>
        <v>0</v>
      </c>
      <c r="H18" s="178"/>
      <c r="I18" s="32">
        <f>Y10</f>
        <v>0</v>
      </c>
      <c r="J18" s="32">
        <f>X10</f>
        <v>13</v>
      </c>
      <c r="K18" s="32" t="s">
        <v>13</v>
      </c>
      <c r="L18" s="32">
        <f>V10</f>
        <v>15</v>
      </c>
      <c r="M18" s="46">
        <f>U10</f>
        <v>1</v>
      </c>
      <c r="N18" s="135"/>
      <c r="O18" s="33">
        <f>Y14</f>
        <v>1</v>
      </c>
      <c r="P18" s="46">
        <f>X14</f>
        <v>15</v>
      </c>
      <c r="Q18" s="32" t="s">
        <v>13</v>
      </c>
      <c r="R18" s="33">
        <f>V14</f>
        <v>12</v>
      </c>
      <c r="S18" s="46">
        <f>U14</f>
        <v>0</v>
      </c>
      <c r="T18" s="196"/>
      <c r="U18" s="197"/>
      <c r="V18" s="197"/>
      <c r="W18" s="197"/>
      <c r="X18" s="197"/>
      <c r="Y18" s="198"/>
      <c r="Z18" s="168"/>
      <c r="AA18" s="32" t="str">
        <f>IF(AB18="","",IF(AB18&gt;AD18,1,0))</f>
        <v/>
      </c>
      <c r="AB18" s="32"/>
      <c r="AC18" s="32" t="s">
        <v>13</v>
      </c>
      <c r="AD18" s="33"/>
      <c r="AE18" s="32" t="str">
        <f>IF(AD18="","",IF(AD18&gt;AB18,1,0))</f>
        <v/>
      </c>
      <c r="AF18" s="210"/>
      <c r="AG18" s="95">
        <f>IF(AH18="","",IF(AH18&gt;AJ18,1,0))</f>
        <v>1</v>
      </c>
      <c r="AH18" s="104">
        <v>15</v>
      </c>
      <c r="AI18" s="95" t="s">
        <v>13</v>
      </c>
      <c r="AJ18" s="101">
        <v>13</v>
      </c>
      <c r="AK18" s="95">
        <f>IF(AJ18="","",IF(AJ18&gt;AH18,1,0))</f>
        <v>0</v>
      </c>
      <c r="AL18" s="168"/>
      <c r="AM18" s="32" t="str">
        <f>IF(AN18="","",IF(AN18&gt;AP18,1,0))</f>
        <v/>
      </c>
      <c r="AN18" s="32"/>
      <c r="AO18" s="32" t="s">
        <v>13</v>
      </c>
      <c r="AP18" s="33"/>
      <c r="AQ18" s="32" t="str">
        <f>IF(AP18="","",IF(AP18&gt;AN18,1,0))</f>
        <v/>
      </c>
      <c r="AR18" s="210"/>
      <c r="AS18" s="95" t="str">
        <f>IF(AT18="","",IF(AT18&gt;AV18,1,0))</f>
        <v/>
      </c>
      <c r="AT18" s="104"/>
      <c r="AU18" s="95" t="s">
        <v>13</v>
      </c>
      <c r="AV18" s="101"/>
      <c r="AW18" s="95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5.95" customHeight="1" thickBot="1">
      <c r="A19" s="190"/>
      <c r="B19" s="212"/>
      <c r="C19" s="35">
        <f>Y7</f>
        <v>0</v>
      </c>
      <c r="D19" s="20">
        <f>X7</f>
        <v>12</v>
      </c>
      <c r="E19" s="20" t="s">
        <v>14</v>
      </c>
      <c r="F19" s="20">
        <f>V7</f>
        <v>15</v>
      </c>
      <c r="G19" s="22">
        <f>U7</f>
        <v>1</v>
      </c>
      <c r="H19" s="188"/>
      <c r="I19" s="36">
        <f>Y11</f>
        <v>1</v>
      </c>
      <c r="J19" s="36">
        <f>X11</f>
        <v>15</v>
      </c>
      <c r="K19" s="36" t="s">
        <v>13</v>
      </c>
      <c r="L19" s="36">
        <f>V11</f>
        <v>10</v>
      </c>
      <c r="M19" s="47">
        <f>U11</f>
        <v>0</v>
      </c>
      <c r="N19" s="136"/>
      <c r="O19" s="44" t="str">
        <f>Y15</f>
        <v/>
      </c>
      <c r="P19" s="47">
        <f>X15</f>
        <v>0</v>
      </c>
      <c r="Q19" s="36" t="s">
        <v>13</v>
      </c>
      <c r="R19" s="44">
        <f>V15</f>
        <v>0</v>
      </c>
      <c r="S19" s="47" t="str">
        <f>U15</f>
        <v/>
      </c>
      <c r="T19" s="199"/>
      <c r="U19" s="200"/>
      <c r="V19" s="200"/>
      <c r="W19" s="200"/>
      <c r="X19" s="200"/>
      <c r="Y19" s="201"/>
      <c r="Z19" s="183"/>
      <c r="AA19" s="32" t="str">
        <f>IF(AB19="","",IF(AB19&gt;AD19,1,0))</f>
        <v/>
      </c>
      <c r="AB19" s="36"/>
      <c r="AC19" s="36" t="s">
        <v>13</v>
      </c>
      <c r="AD19" s="44"/>
      <c r="AE19" s="32" t="str">
        <f>IF(AD19="","",IF(AD19&gt;AB19,1,0))</f>
        <v/>
      </c>
      <c r="AF19" s="211"/>
      <c r="AG19" s="95">
        <f>IF(AH19="","",IF(AH19&gt;AJ19,1,0))</f>
        <v>1</v>
      </c>
      <c r="AH19" s="105">
        <v>15</v>
      </c>
      <c r="AI19" s="106" t="s">
        <v>13</v>
      </c>
      <c r="AJ19" s="102">
        <v>12</v>
      </c>
      <c r="AK19" s="95">
        <f>IF(AJ19="","",IF(AJ19&gt;AH19,1,0))</f>
        <v>0</v>
      </c>
      <c r="AL19" s="183"/>
      <c r="AM19" s="32" t="str">
        <f>IF(AN19="","",IF(AN19&gt;AP19,1,0))</f>
        <v/>
      </c>
      <c r="AN19" s="36"/>
      <c r="AO19" s="36" t="s">
        <v>13</v>
      </c>
      <c r="AP19" s="44"/>
      <c r="AQ19" s="32" t="str">
        <f>IF(AP19="","",IF(AP19&gt;AN19,1,0))</f>
        <v/>
      </c>
      <c r="AR19" s="211"/>
      <c r="AS19" s="95" t="str">
        <f>IF(AT19="","",IF(AT19&gt;AV19,1,0))</f>
        <v/>
      </c>
      <c r="AT19" s="105"/>
      <c r="AU19" s="106" t="s">
        <v>13</v>
      </c>
      <c r="AV19" s="102"/>
      <c r="AW19" s="95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5.95" customHeight="1">
      <c r="A20" s="26">
        <f>T2</f>
        <v>0</v>
      </c>
      <c r="B20" s="175" t="str">
        <f>Z4</f>
        <v>④</v>
      </c>
      <c r="C20" s="38"/>
      <c r="D20" s="39">
        <f>AD4</f>
        <v>0</v>
      </c>
      <c r="E20" s="39" t="s">
        <v>13</v>
      </c>
      <c r="F20" s="39">
        <f>AA4</f>
        <v>2</v>
      </c>
      <c r="G20" s="40"/>
      <c r="H20" s="177" t="str">
        <f>$Z$8</f>
        <v>②</v>
      </c>
      <c r="I20" s="28"/>
      <c r="J20" s="28">
        <f>AD8</f>
        <v>2</v>
      </c>
      <c r="K20" s="28" t="s">
        <v>13</v>
      </c>
      <c r="L20" s="41">
        <f>AA8</f>
        <v>1</v>
      </c>
      <c r="M20" s="29"/>
      <c r="N20" s="134" t="str">
        <f>$Z$12</f>
        <v>⑧</v>
      </c>
      <c r="O20" s="28"/>
      <c r="P20" s="28">
        <f>AD12</f>
        <v>0</v>
      </c>
      <c r="Q20" s="28" t="s">
        <v>13</v>
      </c>
      <c r="R20" s="41">
        <f>AA12</f>
        <v>2</v>
      </c>
      <c r="S20" s="29"/>
      <c r="T20" s="134">
        <f>Z16</f>
        <v>0</v>
      </c>
      <c r="U20" s="48"/>
      <c r="V20" s="28" t="str">
        <f>AD16</f>
        <v/>
      </c>
      <c r="W20" s="28" t="s">
        <v>13</v>
      </c>
      <c r="X20" s="41" t="str">
        <f>AA16</f>
        <v/>
      </c>
      <c r="Y20" s="29"/>
      <c r="Z20" s="193"/>
      <c r="AA20" s="194"/>
      <c r="AB20" s="194"/>
      <c r="AC20" s="194"/>
      <c r="AD20" s="194"/>
      <c r="AE20" s="195"/>
      <c r="AF20" s="209" t="s">
        <v>20</v>
      </c>
      <c r="AG20" s="96">
        <f>IF(AH21="","",SUM(AG21:AG23))</f>
        <v>0</v>
      </c>
      <c r="AH20" s="97"/>
      <c r="AI20" s="99" t="s">
        <v>13</v>
      </c>
      <c r="AJ20" s="96">
        <f>IF(AJ21="","",SUM(AK21:AK23))</f>
        <v>2</v>
      </c>
      <c r="AK20" s="97"/>
      <c r="AL20" s="209"/>
      <c r="AM20" s="96" t="str">
        <f>IF(AN21="","",SUM(AM21:AM23))</f>
        <v/>
      </c>
      <c r="AN20" s="97"/>
      <c r="AO20" s="99" t="s">
        <v>13</v>
      </c>
      <c r="AP20" s="96" t="str">
        <f>IF(AP21="","",SUM(AQ21:AQ23))</f>
        <v/>
      </c>
      <c r="AQ20" s="97"/>
      <c r="AR20" s="167"/>
      <c r="AS20" s="91" t="str">
        <f>IF(AT21="","",SUM(AS21:AS23))</f>
        <v/>
      </c>
      <c r="AT20" s="92"/>
      <c r="AU20" s="39" t="s">
        <v>13</v>
      </c>
      <c r="AV20" s="91" t="str">
        <f>IF(AV21="","",SUM(AW21:AW23))</f>
        <v/>
      </c>
      <c r="AW20" s="92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1</v>
      </c>
      <c r="BK20" s="187"/>
      <c r="BL20" s="158">
        <f>SUMPRODUCT((L20=2)+(R20=2)+(F20=2)+(X20=2)+(AJ20=2)+(AP20=2)+(AV20=2)+(BB20=2)+(BH20=2))</f>
        <v>3</v>
      </c>
      <c r="BM20" s="160">
        <f t="shared" ref="BM20" si="3">SUM(BJ20*2)+BL20</f>
        <v>5</v>
      </c>
      <c r="BN20" s="180">
        <f>SUM(D20,J20,P20,V20,,AG20,AM20,AS20,AY20,BE20)</f>
        <v>2</v>
      </c>
      <c r="BO20" s="170" t="s">
        <v>14</v>
      </c>
      <c r="BP20" s="170">
        <f>SUM(F20,L20,R20,X20,AJ20,AP20,AV20,BB20,BH20)</f>
        <v>7</v>
      </c>
      <c r="BQ20" s="141">
        <f>SUM(BN20/BP20)</f>
        <v>0.2857142857142857</v>
      </c>
      <c r="BR20" s="170">
        <f>SUM(J21,J22,J23,P21,P22,P23,V21,V22,V23,AB21,AB22,AB23,AH21,AH22,AH23,AN21,AN22,AN23,AT21,AT22,AT23,AZ21,AZ22,AZ23,BF21,BF22,BF23,D21,D22,D23)</f>
        <v>102</v>
      </c>
      <c r="BS20" s="170">
        <f>SUM(F21,F22,F23,L21,L22,L23,R21,R22,R23,X21,X22,X23,AD21,AD22,AD23,AJ21,AJ22,AJ23,AP21,AP22,AP23,AV21,AV22,AV23,BB21,BB22,BB23,BH21,BH22,BH23)</f>
        <v>129</v>
      </c>
      <c r="BT20" s="147">
        <f>SUM(BR20/BS20)</f>
        <v>0.79069767441860461</v>
      </c>
      <c r="BU20" s="151">
        <f>$BV20</f>
        <v>5</v>
      </c>
      <c r="BV20" s="1">
        <f>RANK(BY20,BY$4:BY$43)</f>
        <v>5</v>
      </c>
      <c r="BW20" s="19">
        <f>IF(BN20=0,0,IF(BP20=0,9,BQ20))</f>
        <v>0.2857142857142857</v>
      </c>
      <c r="BX20" s="1">
        <f>IF(BR20=0,0,BT20)</f>
        <v>0.79069767441860461</v>
      </c>
      <c r="BY20" s="1">
        <f>BJ20+0.01*BW20+0.00001*BX20</f>
        <v>1.0028650498338871</v>
      </c>
    </row>
    <row r="21" spans="1:77" ht="15.95" customHeight="1">
      <c r="A21" s="207" t="str">
        <f>Z3</f>
        <v>ひまわり平和</v>
      </c>
      <c r="B21" s="175"/>
      <c r="C21" s="31">
        <f>AE5</f>
        <v>0</v>
      </c>
      <c r="D21" s="110">
        <f>AD5</f>
        <v>8</v>
      </c>
      <c r="E21" s="110" t="s">
        <v>14</v>
      </c>
      <c r="F21" s="110">
        <f>AB5</f>
        <v>15</v>
      </c>
      <c r="G21" s="13">
        <f>AA5</f>
        <v>1</v>
      </c>
      <c r="H21" s="178"/>
      <c r="I21" s="32">
        <f>AE9</f>
        <v>1</v>
      </c>
      <c r="J21" s="32">
        <f>AD9</f>
        <v>15</v>
      </c>
      <c r="K21" s="32" t="s">
        <v>13</v>
      </c>
      <c r="L21" s="33">
        <f>AB9</f>
        <v>12</v>
      </c>
      <c r="M21" s="46">
        <f>AA9</f>
        <v>0</v>
      </c>
      <c r="N21" s="135"/>
      <c r="O21" s="32">
        <f>AE13</f>
        <v>0</v>
      </c>
      <c r="P21" s="32">
        <f>AD13</f>
        <v>9</v>
      </c>
      <c r="Q21" s="32" t="s">
        <v>13</v>
      </c>
      <c r="R21" s="33">
        <f>AB13</f>
        <v>15</v>
      </c>
      <c r="S21" s="46">
        <f>AA13</f>
        <v>1</v>
      </c>
      <c r="T21" s="135"/>
      <c r="U21" s="49" t="str">
        <f>AE17</f>
        <v/>
      </c>
      <c r="V21" s="32">
        <f>AD17</f>
        <v>0</v>
      </c>
      <c r="W21" s="32" t="s">
        <v>13</v>
      </c>
      <c r="X21" s="33">
        <f>AB17</f>
        <v>0</v>
      </c>
      <c r="Y21" s="46" t="str">
        <f>AA17</f>
        <v/>
      </c>
      <c r="Z21" s="196"/>
      <c r="AA21" s="197"/>
      <c r="AB21" s="197"/>
      <c r="AC21" s="197"/>
      <c r="AD21" s="197"/>
      <c r="AE21" s="198"/>
      <c r="AF21" s="210"/>
      <c r="AG21" s="95">
        <f>IF(AH21="","",IF(AH21&gt;AJ21,1,0))</f>
        <v>0</v>
      </c>
      <c r="AH21" s="103">
        <v>12</v>
      </c>
      <c r="AI21" s="95" t="s">
        <v>13</v>
      </c>
      <c r="AJ21" s="100">
        <v>15</v>
      </c>
      <c r="AK21" s="95">
        <f>IF(AJ21="","",IF(AJ21&gt;AH21,1,0))</f>
        <v>1</v>
      </c>
      <c r="AL21" s="210"/>
      <c r="AM21" s="95" t="str">
        <f>IF(AN21="","",IF(AN21&gt;AP21,1,0))</f>
        <v/>
      </c>
      <c r="AN21" s="103"/>
      <c r="AO21" s="95"/>
      <c r="AP21" s="100"/>
      <c r="AQ21" s="95" t="str">
        <f>IF(AP21="","",IF(AP21&gt;AN21,1,0))</f>
        <v/>
      </c>
      <c r="AR21" s="168"/>
      <c r="AS21" s="32" t="str">
        <f>IF(AT21="","",IF(AT21&gt;AV21,1,0))</f>
        <v/>
      </c>
      <c r="AT21" s="39"/>
      <c r="AU21" s="32"/>
      <c r="AV21" s="65"/>
      <c r="AW21" s="32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5.95" customHeight="1">
      <c r="A22" s="207"/>
      <c r="B22" s="175"/>
      <c r="C22" s="31">
        <f>AE6</f>
        <v>0</v>
      </c>
      <c r="D22" s="110">
        <f>AD6</f>
        <v>11</v>
      </c>
      <c r="E22" s="110" t="s">
        <v>14</v>
      </c>
      <c r="F22" s="110">
        <f>AB6</f>
        <v>15</v>
      </c>
      <c r="G22" s="13">
        <f>AA6</f>
        <v>1</v>
      </c>
      <c r="H22" s="178"/>
      <c r="I22" s="32">
        <f>AE10</f>
        <v>0</v>
      </c>
      <c r="J22" s="32">
        <f>AD10</f>
        <v>10</v>
      </c>
      <c r="K22" s="32" t="s">
        <v>13</v>
      </c>
      <c r="L22" s="33">
        <f>AB10</f>
        <v>15</v>
      </c>
      <c r="M22" s="46">
        <f>AA10</f>
        <v>1</v>
      </c>
      <c r="N22" s="135"/>
      <c r="O22" s="32">
        <f>AE14</f>
        <v>0</v>
      </c>
      <c r="P22" s="32">
        <f>AD14</f>
        <v>16</v>
      </c>
      <c r="Q22" s="32" t="s">
        <v>13</v>
      </c>
      <c r="R22" s="33">
        <f>AB14</f>
        <v>17</v>
      </c>
      <c r="S22" s="46">
        <f>AA14</f>
        <v>1</v>
      </c>
      <c r="T22" s="135"/>
      <c r="U22" s="49" t="str">
        <f>AE18</f>
        <v/>
      </c>
      <c r="V22" s="32">
        <f>AD18</f>
        <v>0</v>
      </c>
      <c r="W22" s="32" t="s">
        <v>13</v>
      </c>
      <c r="X22" s="33">
        <f>AB18</f>
        <v>0</v>
      </c>
      <c r="Y22" s="46" t="str">
        <f>AA18</f>
        <v/>
      </c>
      <c r="Z22" s="196"/>
      <c r="AA22" s="197"/>
      <c r="AB22" s="197"/>
      <c r="AC22" s="197"/>
      <c r="AD22" s="197"/>
      <c r="AE22" s="198"/>
      <c r="AF22" s="210"/>
      <c r="AG22" s="95">
        <f>IF(AH22="","",IF(AH22&gt;AJ22,1,0))</f>
        <v>0</v>
      </c>
      <c r="AH22" s="104">
        <v>6</v>
      </c>
      <c r="AI22" s="95" t="s">
        <v>13</v>
      </c>
      <c r="AJ22" s="101">
        <v>15</v>
      </c>
      <c r="AK22" s="95">
        <f>IF(AJ22="","",IF(AJ22&gt;AH22,1,0))</f>
        <v>1</v>
      </c>
      <c r="AL22" s="210"/>
      <c r="AM22" s="95" t="str">
        <f>IF(AN22="","",IF(AN22&gt;AP22,1,0))</f>
        <v/>
      </c>
      <c r="AN22" s="104"/>
      <c r="AO22" s="95"/>
      <c r="AP22" s="101"/>
      <c r="AQ22" s="95" t="str">
        <f>IF(AP22="","",IF(AP22&gt;AN22,1,0))</f>
        <v/>
      </c>
      <c r="AR22" s="168"/>
      <c r="AS22" s="32" t="str">
        <f>IF(AT22="","",IF(AT22&gt;AV22,1,0))</f>
        <v/>
      </c>
      <c r="AT22" s="32"/>
      <c r="AU22" s="32"/>
      <c r="AV22" s="33"/>
      <c r="AW22" s="32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5.95" customHeight="1" thickBot="1">
      <c r="A23" s="208"/>
      <c r="B23" s="203"/>
      <c r="C23" s="35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8"/>
      <c r="I23" s="36">
        <f>AE11</f>
        <v>1</v>
      </c>
      <c r="J23" s="36">
        <f>AD11</f>
        <v>15</v>
      </c>
      <c r="K23" s="36" t="s">
        <v>13</v>
      </c>
      <c r="L23" s="44">
        <f>AB11</f>
        <v>10</v>
      </c>
      <c r="M23" s="47">
        <f>AA11</f>
        <v>0</v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 t="str">
        <f>AE19</f>
        <v/>
      </c>
      <c r="V23" s="36">
        <f>AD19</f>
        <v>0</v>
      </c>
      <c r="W23" s="36" t="s">
        <v>13</v>
      </c>
      <c r="X23" s="44">
        <f>AB19</f>
        <v>0</v>
      </c>
      <c r="Y23" s="47" t="str">
        <f>AA19</f>
        <v/>
      </c>
      <c r="Z23" s="199"/>
      <c r="AA23" s="200"/>
      <c r="AB23" s="200"/>
      <c r="AC23" s="200"/>
      <c r="AD23" s="200"/>
      <c r="AE23" s="201"/>
      <c r="AF23" s="211"/>
      <c r="AG23" s="95" t="str">
        <f>IF(AH23="","",IF(AH23&gt;AJ23,1,0))</f>
        <v/>
      </c>
      <c r="AH23" s="105"/>
      <c r="AI23" s="106"/>
      <c r="AJ23" s="102"/>
      <c r="AK23" s="95" t="str">
        <f>IF(AJ23="","",IF(AJ23&gt;AH23,1,0))</f>
        <v/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3"/>
      <c r="AS23" s="32" t="str">
        <f>IF(AT23="","",IF(AT23&gt;AV23,1,0))</f>
        <v/>
      </c>
      <c r="AT23" s="36"/>
      <c r="AU23" s="36" t="s">
        <v>13</v>
      </c>
      <c r="AV23" s="44"/>
      <c r="AW23" s="32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5.95" customHeight="1">
      <c r="A24" s="93">
        <f>Z2</f>
        <v>0</v>
      </c>
      <c r="B24" s="202" t="str">
        <f>$AF$4</f>
        <v>①</v>
      </c>
      <c r="C24" s="27"/>
      <c r="D24" s="6">
        <f>AJ4</f>
        <v>2</v>
      </c>
      <c r="E24" s="6" t="s">
        <v>13</v>
      </c>
      <c r="F24" s="6">
        <f>AG4</f>
        <v>1</v>
      </c>
      <c r="G24" s="8"/>
      <c r="H24" s="177" t="str">
        <f>AF8</f>
        <v>⑨</v>
      </c>
      <c r="I24" s="28"/>
      <c r="J24" s="28">
        <f>AJ8</f>
        <v>2</v>
      </c>
      <c r="K24" s="28" t="s">
        <v>13</v>
      </c>
      <c r="L24" s="41">
        <f>AG8</f>
        <v>1</v>
      </c>
      <c r="M24" s="29"/>
      <c r="N24" s="20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⑤</v>
      </c>
      <c r="U24" s="48"/>
      <c r="V24" s="28">
        <f>AJ16</f>
        <v>1</v>
      </c>
      <c r="W24" s="28" t="s">
        <v>13</v>
      </c>
      <c r="X24" s="41">
        <f>AG16</f>
        <v>2</v>
      </c>
      <c r="Y24" s="29"/>
      <c r="Z24" s="134" t="str">
        <f>AF20</f>
        <v>⑫</v>
      </c>
      <c r="AA24" s="48"/>
      <c r="AB24" s="28">
        <f>AJ20</f>
        <v>2</v>
      </c>
      <c r="AC24" s="28" t="s">
        <v>13</v>
      </c>
      <c r="AD24" s="41">
        <f>AG20</f>
        <v>0</v>
      </c>
      <c r="AE24" s="29"/>
      <c r="AF24" s="193"/>
      <c r="AG24" s="194"/>
      <c r="AH24" s="194"/>
      <c r="AI24" s="194"/>
      <c r="AJ24" s="194"/>
      <c r="AK24" s="195"/>
      <c r="AL24" s="167"/>
      <c r="AM24" s="91" t="str">
        <f>IF(AN25="","",SUM(AM25:AM27))</f>
        <v/>
      </c>
      <c r="AN24" s="92"/>
      <c r="AO24" s="39" t="s">
        <v>13</v>
      </c>
      <c r="AP24" s="91" t="str">
        <f>IF(AP25="","",SUM(AQ25:AQ27))</f>
        <v/>
      </c>
      <c r="AQ24" s="92"/>
      <c r="AR24" s="209" t="s">
        <v>24</v>
      </c>
      <c r="AS24" s="96" t="str">
        <f>IF(AT25="","",SUM(AS25:AS27))</f>
        <v/>
      </c>
      <c r="AT24" s="97"/>
      <c r="AU24" s="99" t="s">
        <v>13</v>
      </c>
      <c r="AV24" s="96" t="str">
        <f>IF(AV25="","",SUM(AW25:AW27))</f>
        <v/>
      </c>
      <c r="AW24" s="97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3</v>
      </c>
      <c r="BK24" s="187" t="s">
        <v>14</v>
      </c>
      <c r="BL24" s="158">
        <f>SUMPRODUCT((L24=2)+(R24=2)+(X24=2)+(F24=2)+(AD24=2)+(AP24=2)+(AV24=2)+(BB24=2)+(BH24=2))</f>
        <v>1</v>
      </c>
      <c r="BM24" s="160">
        <f t="shared" ref="BM24" si="4">SUM(BJ24*2)+BL24</f>
        <v>7</v>
      </c>
      <c r="BN24" s="180">
        <f>SUM(D24,J24,P24,V24,AB24,AM24,AS24,AY24,BE24)</f>
        <v>7</v>
      </c>
      <c r="BO24" s="170" t="s">
        <v>14</v>
      </c>
      <c r="BP24" s="170">
        <f>SUM(F24,L24,R24,X24,AD24,AP24,AV24,BB24,BH24)</f>
        <v>4</v>
      </c>
      <c r="BQ24" s="141">
        <f>SUM(BN24/BP24)</f>
        <v>1.75</v>
      </c>
      <c r="BR24" s="170">
        <f>SUM(J25,J26,J27,P25,P26,P27,V25,V26,V27,AB25,AB26,AB27,AH25,AH26,AH27,AN25,AN26,AN27,AT25,AT26,AT27,AZ25,AZ26,AZ27,BF25,BF26,BF27,D25,D26,D27)</f>
        <v>149</v>
      </c>
      <c r="BS24" s="170">
        <f>SUM(F25,F26,F27,L25,L26,L27,R25,R26,R27,X25,X26,X27,AD25,AD26,AD27,AJ25,AJ26,AJ27,AP25,AP26,AP27,AV25,AV26,AV27,BB25,BB26,BB27,BH25,BH26,BH27)</f>
        <v>117</v>
      </c>
      <c r="BT24" s="147">
        <f>SUM(BR24/BS24)</f>
        <v>1.2735042735042734</v>
      </c>
      <c r="BU24" s="151">
        <f>$BV24</f>
        <v>2</v>
      </c>
      <c r="BV24" s="1">
        <f>RANK(BY24,BY$4:BY$43)</f>
        <v>2</v>
      </c>
      <c r="BW24" s="19">
        <f>IF(BN24=0,0,IF(BP24=0,9,BQ24))</f>
        <v>1.75</v>
      </c>
      <c r="BX24" s="1">
        <f>IF(BR24=0,0,BT24)</f>
        <v>1.2735042735042734</v>
      </c>
      <c r="BY24" s="1">
        <f>BJ24+0.01*BW24+0.00001*BX24</f>
        <v>3.0175127350427351</v>
      </c>
    </row>
    <row r="25" spans="1:77" ht="15.95" customHeight="1">
      <c r="A25" s="207" t="str">
        <f>AF3</f>
        <v>ウッドワン</v>
      </c>
      <c r="B25" s="175"/>
      <c r="C25" s="31">
        <f>AK5</f>
        <v>1</v>
      </c>
      <c r="D25" s="110">
        <f>AJ5</f>
        <v>15</v>
      </c>
      <c r="E25" s="110" t="s">
        <v>14</v>
      </c>
      <c r="F25" s="110">
        <f>AH5</f>
        <v>9</v>
      </c>
      <c r="G25" s="13">
        <f>AG5</f>
        <v>0</v>
      </c>
      <c r="H25" s="178"/>
      <c r="I25" s="32">
        <f>AK9</f>
        <v>0</v>
      </c>
      <c r="J25" s="32">
        <f>AJ9</f>
        <v>8</v>
      </c>
      <c r="K25" s="32" t="s">
        <v>13</v>
      </c>
      <c r="L25" s="33">
        <f>AH9</f>
        <v>15</v>
      </c>
      <c r="M25" s="46">
        <f>AG9</f>
        <v>1</v>
      </c>
      <c r="N25" s="20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 t="str">
        <f>AG13</f>
        <v/>
      </c>
      <c r="T25" s="135"/>
      <c r="U25" s="49">
        <f>AK17</f>
        <v>1</v>
      </c>
      <c r="V25" s="32">
        <f>AJ17</f>
        <v>15</v>
      </c>
      <c r="W25" s="32" t="s">
        <v>13</v>
      </c>
      <c r="X25" s="33">
        <f>AH17</f>
        <v>2</v>
      </c>
      <c r="Y25" s="46">
        <f>AG17</f>
        <v>0</v>
      </c>
      <c r="Z25" s="135"/>
      <c r="AA25" s="49">
        <f>AK21</f>
        <v>1</v>
      </c>
      <c r="AB25" s="32">
        <f>AJ21</f>
        <v>15</v>
      </c>
      <c r="AC25" s="32" t="s">
        <v>13</v>
      </c>
      <c r="AD25" s="33">
        <f>AH21</f>
        <v>12</v>
      </c>
      <c r="AE25" s="46">
        <f>AG21</f>
        <v>0</v>
      </c>
      <c r="AF25" s="196"/>
      <c r="AG25" s="197"/>
      <c r="AH25" s="197"/>
      <c r="AI25" s="197"/>
      <c r="AJ25" s="197"/>
      <c r="AK25" s="198"/>
      <c r="AL25" s="168"/>
      <c r="AM25" s="32" t="str">
        <f>IF(AN25="","",IF(AN25&gt;AP25,1,0))</f>
        <v/>
      </c>
      <c r="AN25" s="39"/>
      <c r="AO25" s="32" t="s">
        <v>13</v>
      </c>
      <c r="AP25" s="65"/>
      <c r="AQ25" s="32" t="str">
        <f>IF(AP25="","",IF(AP25&gt;AN25,1,0))</f>
        <v/>
      </c>
      <c r="AR25" s="210"/>
      <c r="AS25" s="95" t="str">
        <f>IF(AT25="","",IF(AT25&gt;AV25,1,0))</f>
        <v/>
      </c>
      <c r="AT25" s="103"/>
      <c r="AU25" s="95" t="s">
        <v>13</v>
      </c>
      <c r="AV25" s="100"/>
      <c r="AW25" s="95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5.95" customHeight="1">
      <c r="A26" s="207"/>
      <c r="B26" s="175"/>
      <c r="C26" s="31">
        <f>AK6</f>
        <v>0</v>
      </c>
      <c r="D26" s="110">
        <f>AJ6</f>
        <v>11</v>
      </c>
      <c r="E26" s="110" t="s">
        <v>14</v>
      </c>
      <c r="F26" s="110">
        <f>AH6</f>
        <v>15</v>
      </c>
      <c r="G26" s="13">
        <f>AG6</f>
        <v>1</v>
      </c>
      <c r="H26" s="178"/>
      <c r="I26" s="32">
        <f>AK10</f>
        <v>1</v>
      </c>
      <c r="J26" s="32">
        <f>AJ10</f>
        <v>15</v>
      </c>
      <c r="K26" s="32"/>
      <c r="L26" s="33">
        <f>AH10</f>
        <v>8</v>
      </c>
      <c r="M26" s="46">
        <f>AG10</f>
        <v>0</v>
      </c>
      <c r="N26" s="205"/>
      <c r="O26" s="32" t="str">
        <f>AK14</f>
        <v/>
      </c>
      <c r="P26" s="32">
        <f>AJ14</f>
        <v>0</v>
      </c>
      <c r="Q26" s="32"/>
      <c r="R26" s="33">
        <f>AH14</f>
        <v>0</v>
      </c>
      <c r="S26" s="46" t="str">
        <f>AG14</f>
        <v/>
      </c>
      <c r="T26" s="135"/>
      <c r="U26" s="49">
        <f>AK18</f>
        <v>0</v>
      </c>
      <c r="V26" s="32">
        <f>AJ18</f>
        <v>13</v>
      </c>
      <c r="W26" s="32"/>
      <c r="X26" s="33">
        <f>AH18</f>
        <v>15</v>
      </c>
      <c r="Y26" s="46">
        <f>AG18</f>
        <v>1</v>
      </c>
      <c r="Z26" s="135"/>
      <c r="AA26" s="49">
        <f>AK22</f>
        <v>1</v>
      </c>
      <c r="AB26" s="32">
        <f>AJ22</f>
        <v>15</v>
      </c>
      <c r="AC26" s="32"/>
      <c r="AD26" s="33">
        <f>AH22</f>
        <v>6</v>
      </c>
      <c r="AE26" s="46">
        <f>AG22</f>
        <v>0</v>
      </c>
      <c r="AF26" s="196"/>
      <c r="AG26" s="197"/>
      <c r="AH26" s="197"/>
      <c r="AI26" s="197"/>
      <c r="AJ26" s="197"/>
      <c r="AK26" s="198"/>
      <c r="AL26" s="168"/>
      <c r="AM26" s="32" t="str">
        <f>IF(AN26="","",IF(AN26&gt;AP26,1,0))</f>
        <v/>
      </c>
      <c r="AN26" s="32"/>
      <c r="AO26" s="32"/>
      <c r="AP26" s="33"/>
      <c r="AQ26" s="32" t="str">
        <f>IF(AP26="","",IF(AP26&gt;AN26,1,0))</f>
        <v/>
      </c>
      <c r="AR26" s="210"/>
      <c r="AS26" s="95" t="str">
        <f>IF(AT26="","",IF(AT26&gt;AV26,1,0))</f>
        <v/>
      </c>
      <c r="AT26" s="104"/>
      <c r="AU26" s="95" t="s">
        <v>13</v>
      </c>
      <c r="AV26" s="101"/>
      <c r="AW26" s="95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5.95" customHeight="1" thickBot="1">
      <c r="A27" s="208"/>
      <c r="B27" s="203"/>
      <c r="C27" s="35">
        <f>AK7</f>
        <v>1</v>
      </c>
      <c r="D27" s="20">
        <f>AJ7</f>
        <v>15</v>
      </c>
      <c r="E27" s="20" t="s">
        <v>14</v>
      </c>
      <c r="F27" s="20">
        <f>AH7</f>
        <v>10</v>
      </c>
      <c r="G27" s="22">
        <f>AG7</f>
        <v>0</v>
      </c>
      <c r="H27" s="188"/>
      <c r="I27" s="36">
        <f>AK11</f>
        <v>1</v>
      </c>
      <c r="J27" s="36">
        <f>AJ11</f>
        <v>15</v>
      </c>
      <c r="K27" s="36" t="s">
        <v>13</v>
      </c>
      <c r="L27" s="44">
        <f>AH11</f>
        <v>10</v>
      </c>
      <c r="M27" s="47">
        <f>AG11</f>
        <v>0</v>
      </c>
      <c r="N27" s="20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>
        <f>AK19</f>
        <v>0</v>
      </c>
      <c r="V27" s="36">
        <f>AJ19</f>
        <v>12</v>
      </c>
      <c r="W27" s="36" t="s">
        <v>13</v>
      </c>
      <c r="X27" s="44">
        <f>AH19</f>
        <v>15</v>
      </c>
      <c r="Y27" s="47">
        <f>AG19</f>
        <v>1</v>
      </c>
      <c r="Z27" s="136"/>
      <c r="AA27" s="50" t="str">
        <f>AK23</f>
        <v/>
      </c>
      <c r="AB27" s="36">
        <f>AJ23</f>
        <v>0</v>
      </c>
      <c r="AC27" s="36" t="s">
        <v>13</v>
      </c>
      <c r="AD27" s="44">
        <f>AH23</f>
        <v>0</v>
      </c>
      <c r="AE27" s="47" t="str">
        <f>AG23</f>
        <v/>
      </c>
      <c r="AF27" s="199"/>
      <c r="AG27" s="200"/>
      <c r="AH27" s="200"/>
      <c r="AI27" s="200"/>
      <c r="AJ27" s="200"/>
      <c r="AK27" s="201"/>
      <c r="AL27" s="183"/>
      <c r="AM27" s="32" t="str">
        <f>IF(AN27="","",IF(AN27&gt;AP27,1,0))</f>
        <v/>
      </c>
      <c r="AN27" s="36"/>
      <c r="AO27" s="36" t="s">
        <v>13</v>
      </c>
      <c r="AP27" s="44"/>
      <c r="AQ27" s="32" t="str">
        <f>IF(AP27="","",IF(AP27&gt;AN27,1,0))</f>
        <v/>
      </c>
      <c r="AR27" s="211"/>
      <c r="AS27" s="95" t="str">
        <f>IF(AT27="","",IF(AT27&gt;AV27,1,0))</f>
        <v/>
      </c>
      <c r="AT27" s="105"/>
      <c r="AU27" s="106" t="s">
        <v>13</v>
      </c>
      <c r="AV27" s="102"/>
      <c r="AW27" s="95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2" hidden="1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204">
        <f>AL8</f>
        <v>0</v>
      </c>
      <c r="I28" s="28"/>
      <c r="J28" s="28" t="str">
        <f>$AP$8</f>
        <v/>
      </c>
      <c r="K28" s="28" t="s">
        <v>13</v>
      </c>
      <c r="L28" s="41" t="str">
        <f>$AM$8</f>
        <v/>
      </c>
      <c r="M28" s="29"/>
      <c r="N28" s="134">
        <f>AL12</f>
        <v>0</v>
      </c>
      <c r="O28" s="28"/>
      <c r="P28" s="28" t="str">
        <f>AP12</f>
        <v/>
      </c>
      <c r="Q28" s="28" t="s">
        <v>13</v>
      </c>
      <c r="R28" s="41" t="str">
        <f>AM12</f>
        <v/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>
        <f t="shared" ref="Z28" si="5">$AL$20</f>
        <v>0</v>
      </c>
      <c r="AA28" s="48"/>
      <c r="AB28" s="28" t="str">
        <f>AP20</f>
        <v/>
      </c>
      <c r="AC28" s="28" t="s">
        <v>13</v>
      </c>
      <c r="AD28" s="41" t="str">
        <f>AM20</f>
        <v/>
      </c>
      <c r="AE28" s="29"/>
      <c r="AF28" s="134">
        <f>AL24</f>
        <v>0</v>
      </c>
      <c r="AG28" s="28"/>
      <c r="AH28" s="28" t="str">
        <f>AP24</f>
        <v/>
      </c>
      <c r="AI28" s="28" t="s">
        <v>13</v>
      </c>
      <c r="AJ28" s="41" t="str">
        <f>AM24</f>
        <v/>
      </c>
      <c r="AK28" s="29"/>
      <c r="AL28" s="193"/>
      <c r="AM28" s="194"/>
      <c r="AN28" s="194"/>
      <c r="AO28" s="194"/>
      <c r="AP28" s="194"/>
      <c r="AQ28" s="195"/>
      <c r="AR28" s="167"/>
      <c r="AS28" s="91" t="str">
        <f>IF(AT29="","",SUM(AS29:AS31))</f>
        <v/>
      </c>
      <c r="AT28" s="92"/>
      <c r="AU28" s="39" t="s">
        <v>13</v>
      </c>
      <c r="AV28" s="91" t="str">
        <f>IF(AV29="","",SUM(AW29:AW31))</f>
        <v/>
      </c>
      <c r="AW28" s="92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0</v>
      </c>
      <c r="BK28" s="187" t="s">
        <v>14</v>
      </c>
      <c r="BL28" s="158">
        <f>SUMPRODUCT((L28=2)+(R28=2)+(X28=2)+(AD28=2)+(AJ28=2)+(AP28=2)+(AV28=2)+(BB28=2)+(BH28=2))</f>
        <v>0</v>
      </c>
      <c r="BM28" s="160">
        <f t="shared" ref="BM28" si="6">SUM(BJ28*2)+BL28</f>
        <v>0</v>
      </c>
      <c r="BN28" s="180">
        <f>SUM(D28,J28,V28,AB28,AH28,P28,AS28,AY28,BE28)</f>
        <v>0</v>
      </c>
      <c r="BO28" s="170" t="s">
        <v>14</v>
      </c>
      <c r="BP28" s="170">
        <f>SUM(F28,L28,R28,X28,AD28,AJ28,AP28,AV28,BB28,BH28)</f>
        <v>0</v>
      </c>
      <c r="BQ28" s="141" t="e">
        <f>SUM(BN28/BP28)</f>
        <v>#DIV/0!</v>
      </c>
      <c r="BR28" s="170">
        <f>SUM(J29,J30,J31,P29,P30,P31,V29,V30,V31,AB29,AB30,AB31,AH29,AH30,AH31,AN29,AN30,AN31,AT29,AT30,AT31,AZ29,AZ30,AZ31,BF29,BF30,BF31,D29,D30,D31)</f>
        <v>0</v>
      </c>
      <c r="BS28" s="170">
        <f>SUM(F29,F30,F31,L29,L30,L31,R29,R30,R31,X29,X30,X31,AD29,AD30,AD31,AJ29,AJ30,AJ31,AP29,AP30,AP31,AV29,AV30,AV31,BB29,BB30,BB31,BH29,BH30,BH31)</f>
        <v>0</v>
      </c>
      <c r="BT28" s="147" t="e">
        <f>SUM(BR28/BS28)</f>
        <v>#DIV/0!</v>
      </c>
      <c r="BU28" s="151">
        <f>$BV28</f>
        <v>7</v>
      </c>
      <c r="BV28" s="1">
        <f>RANK(BY28,BY$4:BY$43)</f>
        <v>7</v>
      </c>
      <c r="BW28" s="19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89">
        <f>AL3</f>
        <v>0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205"/>
      <c r="I29" s="32" t="str">
        <f>AQ9</f>
        <v/>
      </c>
      <c r="J29" s="32">
        <f>AP9</f>
        <v>0</v>
      </c>
      <c r="K29" s="32" t="s">
        <v>13</v>
      </c>
      <c r="L29" s="33">
        <f>AN9</f>
        <v>0</v>
      </c>
      <c r="M29" s="46" t="str">
        <f>AM5</f>
        <v/>
      </c>
      <c r="N29" s="135"/>
      <c r="O29" s="32" t="str">
        <f>AQ13</f>
        <v/>
      </c>
      <c r="P29" s="32">
        <f>AP13</f>
        <v>0</v>
      </c>
      <c r="Q29" s="32" t="s">
        <v>13</v>
      </c>
      <c r="R29" s="33">
        <f>AN13</f>
        <v>0</v>
      </c>
      <c r="S29" s="46" t="str">
        <f>AM13</f>
        <v/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 t="str">
        <f>AQ21</f>
        <v/>
      </c>
      <c r="AB29" s="32">
        <f>AP21</f>
        <v>0</v>
      </c>
      <c r="AC29" s="32" t="s">
        <v>13</v>
      </c>
      <c r="AD29" s="33">
        <f>AN21</f>
        <v>0</v>
      </c>
      <c r="AE29" s="46" t="str">
        <f>AM21</f>
        <v/>
      </c>
      <c r="AF29" s="135"/>
      <c r="AG29" s="32" t="str">
        <f>AQ25</f>
        <v/>
      </c>
      <c r="AH29" s="32">
        <f>AP25</f>
        <v>0</v>
      </c>
      <c r="AI29" s="32" t="s">
        <v>13</v>
      </c>
      <c r="AJ29" s="33">
        <f>AN25</f>
        <v>0</v>
      </c>
      <c r="AK29" s="46" t="str">
        <f>AM25</f>
        <v/>
      </c>
      <c r="AL29" s="196"/>
      <c r="AM29" s="197"/>
      <c r="AN29" s="197"/>
      <c r="AO29" s="197"/>
      <c r="AP29" s="197"/>
      <c r="AQ29" s="198"/>
      <c r="AR29" s="168"/>
      <c r="AS29" s="32" t="str">
        <f>IF(AT29="","",IF(AT29&gt;AV29,1,0))</f>
        <v/>
      </c>
      <c r="AT29" s="39"/>
      <c r="AU29" s="32" t="s">
        <v>13</v>
      </c>
      <c r="AV29" s="65"/>
      <c r="AW29" s="32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2" hidden="1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205"/>
      <c r="I30" s="32" t="str">
        <f t="shared" ref="I30:I31" si="7">AQ10</f>
        <v/>
      </c>
      <c r="J30" s="32">
        <f>AP10</f>
        <v>0</v>
      </c>
      <c r="K30" s="32" t="s">
        <v>13</v>
      </c>
      <c r="L30" s="33">
        <f>AN10</f>
        <v>0</v>
      </c>
      <c r="M30" s="46" t="str">
        <f>AM6</f>
        <v/>
      </c>
      <c r="N30" s="135"/>
      <c r="O30" s="32" t="str">
        <f>AQ14</f>
        <v/>
      </c>
      <c r="P30" s="32">
        <f>AP14</f>
        <v>0</v>
      </c>
      <c r="Q30" s="32" t="s">
        <v>13</v>
      </c>
      <c r="R30" s="33">
        <f>AN14</f>
        <v>0</v>
      </c>
      <c r="S30" s="46" t="str">
        <f>AM14</f>
        <v/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 t="str">
        <f>AQ22</f>
        <v/>
      </c>
      <c r="AB30" s="32">
        <f>AP22</f>
        <v>0</v>
      </c>
      <c r="AC30" s="32" t="s">
        <v>13</v>
      </c>
      <c r="AD30" s="33">
        <f>AN22</f>
        <v>0</v>
      </c>
      <c r="AE30" s="46" t="str">
        <f>AM22</f>
        <v/>
      </c>
      <c r="AF30" s="135"/>
      <c r="AG30" s="32" t="str">
        <f>AQ26</f>
        <v/>
      </c>
      <c r="AH30" s="32">
        <f>AP26</f>
        <v>0</v>
      </c>
      <c r="AI30" s="32" t="s">
        <v>13</v>
      </c>
      <c r="AJ30" s="33">
        <f>AN26</f>
        <v>0</v>
      </c>
      <c r="AK30" s="46" t="str">
        <f>AM26</f>
        <v/>
      </c>
      <c r="AL30" s="196"/>
      <c r="AM30" s="197"/>
      <c r="AN30" s="197"/>
      <c r="AO30" s="197"/>
      <c r="AP30" s="197"/>
      <c r="AQ30" s="198"/>
      <c r="AR30" s="168"/>
      <c r="AS30" s="32" t="str">
        <f>IF(AT30="","",IF(AT30&gt;AV30,1,0))</f>
        <v/>
      </c>
      <c r="AT30" s="32"/>
      <c r="AU30" s="32" t="s">
        <v>13</v>
      </c>
      <c r="AV30" s="33"/>
      <c r="AW30" s="32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2" hidden="1" customHeigh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206"/>
      <c r="I31" s="32" t="str">
        <f t="shared" si="7"/>
        <v/>
      </c>
      <c r="J31" s="36">
        <f>AP11</f>
        <v>0</v>
      </c>
      <c r="K31" s="36" t="s">
        <v>13</v>
      </c>
      <c r="L31" s="44">
        <f>AN11</f>
        <v>0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>AQ23</f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 t="str">
        <f>AQ27</f>
        <v/>
      </c>
      <c r="AH31" s="36">
        <f>AP27</f>
        <v>0</v>
      </c>
      <c r="AI31" s="36" t="s">
        <v>13</v>
      </c>
      <c r="AJ31" s="44">
        <f>AN27</f>
        <v>0</v>
      </c>
      <c r="AK31" s="47" t="str">
        <f>AM27</f>
        <v/>
      </c>
      <c r="AL31" s="199"/>
      <c r="AM31" s="200"/>
      <c r="AN31" s="200"/>
      <c r="AO31" s="200"/>
      <c r="AP31" s="200"/>
      <c r="AQ31" s="201"/>
      <c r="AR31" s="183"/>
      <c r="AS31" s="32" t="str">
        <f>IF(AT31="","",IF(AT31&gt;AV31,1,0))</f>
        <v/>
      </c>
      <c r="AT31" s="36"/>
      <c r="AU31" s="36" t="s">
        <v>13</v>
      </c>
      <c r="AV31" s="44"/>
      <c r="AW31" s="32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2" hidden="1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 t="str">
        <f>$AR$24</f>
        <v>③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>
        <f>$AR$28</f>
        <v>0</v>
      </c>
      <c r="AM32" s="28"/>
      <c r="AN32" s="28" t="str">
        <f>AV28</f>
        <v/>
      </c>
      <c r="AO32" s="28" t="s">
        <v>13</v>
      </c>
      <c r="AP32" s="41" t="str">
        <f>AS28</f>
        <v/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8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7</v>
      </c>
      <c r="BV32" s="1">
        <f>RANK(BY32,BY$4:BY$43)</f>
        <v>7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2" hidden="1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2" hidden="1" customHeigh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2" hidden="1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9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7</v>
      </c>
      <c r="BV36" s="1">
        <f>RANK(BY36,BY$4:BY$43)</f>
        <v>7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2" hidden="1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2" hidden="1" customHeigh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2" hidden="1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10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7</v>
      </c>
      <c r="BV40" s="1">
        <f>RANK(BY40,BY$4:BY$43)</f>
        <v>7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2" hidden="1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2" hidden="1" customHeigh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14.25" thickTop="1">
      <c r="N44" s="80"/>
      <c r="O44" s="80"/>
      <c r="BJ44" s="137"/>
      <c r="BK44" s="137"/>
      <c r="BL44" s="138"/>
      <c r="BM44" s="139"/>
      <c r="BN44" s="139"/>
      <c r="BQ44" s="81"/>
    </row>
    <row r="45" spans="1:77">
      <c r="BQ45" s="81"/>
    </row>
    <row r="46" spans="1:77" ht="19.5" customHeight="1"/>
    <row r="47" spans="1:77" ht="15" customHeight="1"/>
    <row r="48" spans="1:77" ht="14.25" thickBot="1"/>
    <row r="49" spans="1:61" ht="41.25" customHeight="1" thickTop="1">
      <c r="A49" s="82" t="str">
        <f>$A$3</f>
        <v>チーム名</v>
      </c>
      <c r="B49" s="140" t="str">
        <f>$B$3</f>
        <v>スマイルおーはるレディース</v>
      </c>
      <c r="C49" s="140"/>
      <c r="D49" s="140"/>
      <c r="E49" s="140"/>
      <c r="F49" s="140"/>
      <c r="G49" s="140"/>
      <c r="H49" s="132" t="str">
        <f>H3</f>
        <v>ハッピー</v>
      </c>
      <c r="I49" s="132"/>
      <c r="J49" s="132"/>
      <c r="K49" s="132"/>
      <c r="L49" s="132"/>
      <c r="M49" s="132"/>
      <c r="N49" s="132" t="str">
        <f>$N$3</f>
        <v>team SMILEYちょいわるママ</v>
      </c>
      <c r="O49" s="132"/>
      <c r="P49" s="132"/>
      <c r="Q49" s="132"/>
      <c r="R49" s="132"/>
      <c r="S49" s="132"/>
      <c r="T49" s="132" t="str">
        <f>$T$3</f>
        <v>ベジタブル</v>
      </c>
      <c r="U49" s="132"/>
      <c r="V49" s="132"/>
      <c r="W49" s="132"/>
      <c r="X49" s="132"/>
      <c r="Y49" s="132"/>
      <c r="Z49" s="132" t="str">
        <f>$Z$3</f>
        <v>ひまわり平和</v>
      </c>
      <c r="AA49" s="132"/>
      <c r="AB49" s="132"/>
      <c r="AC49" s="132"/>
      <c r="AD49" s="132"/>
      <c r="AE49" s="132"/>
      <c r="AF49" s="132" t="str">
        <f>$AF$3</f>
        <v>ウッドワン</v>
      </c>
      <c r="AG49" s="132"/>
      <c r="AH49" s="132"/>
      <c r="AI49" s="132"/>
      <c r="AJ49" s="132"/>
      <c r="AK49" s="132"/>
      <c r="AL49" s="132">
        <f>$AL$3</f>
        <v>0</v>
      </c>
      <c r="AM49" s="132"/>
      <c r="AN49" s="132"/>
      <c r="AO49" s="132"/>
      <c r="AP49" s="132"/>
      <c r="AQ49" s="132"/>
      <c r="AR49" s="132">
        <f>$AR$3</f>
        <v>0</v>
      </c>
      <c r="AS49" s="132"/>
      <c r="AT49" s="132"/>
      <c r="AU49" s="132"/>
      <c r="AV49" s="132"/>
      <c r="AW49" s="132"/>
      <c r="AX49" s="132">
        <f>$AX$3</f>
        <v>0</v>
      </c>
      <c r="AY49" s="132"/>
      <c r="AZ49" s="132"/>
      <c r="BA49" s="132"/>
      <c r="BB49" s="132"/>
      <c r="BC49" s="132"/>
      <c r="BD49" s="132">
        <f>$BD$3</f>
        <v>0</v>
      </c>
      <c r="BE49" s="132"/>
      <c r="BF49" s="132"/>
      <c r="BG49" s="132"/>
      <c r="BH49" s="132"/>
      <c r="BI49" s="133"/>
    </row>
    <row r="50" spans="1:61" ht="22.5" customHeight="1" thickBot="1">
      <c r="A50" s="83" t="s">
        <v>11</v>
      </c>
      <c r="B50" s="130">
        <f>$BU$4</f>
        <v>1</v>
      </c>
      <c r="C50" s="130"/>
      <c r="D50" s="130"/>
      <c r="E50" s="130"/>
      <c r="F50" s="130"/>
      <c r="G50" s="130"/>
      <c r="H50" s="130">
        <f>$BU$8</f>
        <v>6</v>
      </c>
      <c r="I50" s="130"/>
      <c r="J50" s="130"/>
      <c r="K50" s="130"/>
      <c r="L50" s="130"/>
      <c r="M50" s="130"/>
      <c r="N50" s="130">
        <f>$BU$12</f>
        <v>4</v>
      </c>
      <c r="O50" s="130"/>
      <c r="P50" s="130"/>
      <c r="Q50" s="130"/>
      <c r="R50" s="130"/>
      <c r="S50" s="130"/>
      <c r="T50" s="130">
        <f>$BU$16</f>
        <v>3</v>
      </c>
      <c r="U50" s="130"/>
      <c r="V50" s="130"/>
      <c r="W50" s="130"/>
      <c r="X50" s="130"/>
      <c r="Y50" s="130"/>
      <c r="Z50" s="130">
        <f>$BU$20</f>
        <v>5</v>
      </c>
      <c r="AA50" s="130"/>
      <c r="AB50" s="130"/>
      <c r="AC50" s="130"/>
      <c r="AD50" s="130"/>
      <c r="AE50" s="130"/>
      <c r="AF50" s="130">
        <f>$BU$24</f>
        <v>2</v>
      </c>
      <c r="AG50" s="130"/>
      <c r="AH50" s="130"/>
      <c r="AI50" s="130"/>
      <c r="AJ50" s="130"/>
      <c r="AK50" s="130"/>
      <c r="AL50" s="130">
        <f>$BU$28</f>
        <v>7</v>
      </c>
      <c r="AM50" s="130"/>
      <c r="AN50" s="130"/>
      <c r="AO50" s="130"/>
      <c r="AP50" s="130"/>
      <c r="AQ50" s="130"/>
      <c r="AR50" s="130">
        <f>$BU$32</f>
        <v>7</v>
      </c>
      <c r="AS50" s="130"/>
      <c r="AT50" s="130"/>
      <c r="AU50" s="130"/>
      <c r="AV50" s="130"/>
      <c r="AW50" s="130"/>
      <c r="AX50" s="130">
        <f>$BU$36</f>
        <v>7</v>
      </c>
      <c r="AY50" s="130"/>
      <c r="AZ50" s="130"/>
      <c r="BA50" s="130"/>
      <c r="BB50" s="130"/>
      <c r="BC50" s="130"/>
      <c r="BD50" s="130">
        <f>$BU$40</f>
        <v>7</v>
      </c>
      <c r="BE50" s="130"/>
      <c r="BF50" s="130"/>
      <c r="BG50" s="130"/>
      <c r="BH50" s="130"/>
      <c r="BI50" s="131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0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4"/>
    </row>
  </sheetData>
  <mergeCells count="284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85D"/>
  </sheetPr>
  <dimension ref="A1:BY111"/>
  <sheetViews>
    <sheetView workbookViewId="0">
      <selection activeCell="BZ17" sqref="BZ1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3" customFormat="1" ht="26.25" customHeight="1" thickBot="1">
      <c r="A1" s="118" t="s">
        <v>0</v>
      </c>
      <c r="B1" s="118"/>
      <c r="C1" s="118"/>
      <c r="D1" s="124" t="s">
        <v>48</v>
      </c>
      <c r="E1" s="120"/>
      <c r="F1" s="120"/>
      <c r="G1" s="121"/>
      <c r="H1" s="122"/>
      <c r="I1" s="120"/>
      <c r="J1" s="120"/>
      <c r="K1" s="120"/>
      <c r="L1" s="122" t="s">
        <v>49</v>
      </c>
      <c r="M1" s="120"/>
      <c r="N1" s="120"/>
      <c r="O1" s="120"/>
      <c r="P1" s="120"/>
      <c r="Q1" s="120"/>
      <c r="R1" s="120"/>
      <c r="S1" s="120"/>
      <c r="T1" s="120"/>
      <c r="U1" s="120"/>
      <c r="V1" s="120" t="s">
        <v>44</v>
      </c>
      <c r="W1" s="120"/>
      <c r="X1" s="120"/>
      <c r="Y1" s="120"/>
      <c r="Z1" s="120"/>
      <c r="AA1" s="120"/>
      <c r="AB1" s="120"/>
      <c r="AC1" s="120"/>
      <c r="AD1" s="120"/>
      <c r="AE1" s="120"/>
      <c r="AF1" s="120" t="s">
        <v>2</v>
      </c>
      <c r="AG1" s="120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0"/>
      <c r="BK1" s="120"/>
      <c r="BL1" s="120"/>
      <c r="BM1" s="120"/>
      <c r="BN1" s="121"/>
      <c r="BO1" s="121"/>
      <c r="BP1" s="121"/>
      <c r="BQ1" s="120"/>
      <c r="BR1" s="120"/>
      <c r="BS1" s="120"/>
      <c r="BT1" s="120"/>
      <c r="BU1" s="120"/>
    </row>
    <row r="2" spans="1:77" ht="15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30.75" customHeight="1" thickBot="1">
      <c r="A3" s="4" t="s">
        <v>12</v>
      </c>
      <c r="B3" s="239" t="s">
        <v>85</v>
      </c>
      <c r="C3" s="240"/>
      <c r="D3" s="240"/>
      <c r="E3" s="240"/>
      <c r="F3" s="240"/>
      <c r="G3" s="241"/>
      <c r="H3" s="239" t="s">
        <v>62</v>
      </c>
      <c r="I3" s="240"/>
      <c r="J3" s="240"/>
      <c r="K3" s="240"/>
      <c r="L3" s="240"/>
      <c r="M3" s="241"/>
      <c r="N3" s="239" t="s">
        <v>84</v>
      </c>
      <c r="O3" s="240"/>
      <c r="P3" s="240"/>
      <c r="Q3" s="240"/>
      <c r="R3" s="240"/>
      <c r="S3" s="241"/>
      <c r="T3" s="239" t="s">
        <v>63</v>
      </c>
      <c r="U3" s="240"/>
      <c r="V3" s="240"/>
      <c r="W3" s="240"/>
      <c r="X3" s="240"/>
      <c r="Y3" s="241"/>
      <c r="Z3" s="239" t="s">
        <v>43</v>
      </c>
      <c r="AA3" s="240"/>
      <c r="AB3" s="240"/>
      <c r="AC3" s="240"/>
      <c r="AD3" s="240"/>
      <c r="AE3" s="241"/>
      <c r="AF3" s="239"/>
      <c r="AG3" s="240"/>
      <c r="AH3" s="240"/>
      <c r="AI3" s="240"/>
      <c r="AJ3" s="240"/>
      <c r="AK3" s="241"/>
      <c r="AL3" s="239"/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1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8" customHeight="1">
      <c r="A4" s="5">
        <f>$B$2</f>
        <v>0</v>
      </c>
      <c r="B4" s="193"/>
      <c r="C4" s="194"/>
      <c r="D4" s="194"/>
      <c r="E4" s="194"/>
      <c r="F4" s="194"/>
      <c r="G4" s="195"/>
      <c r="H4" s="267" t="s">
        <v>21</v>
      </c>
      <c r="I4" s="96">
        <f>IF(J5="","",SUM(I5:I7))</f>
        <v>2</v>
      </c>
      <c r="J4" s="97"/>
      <c r="K4" s="98" t="s">
        <v>13</v>
      </c>
      <c r="L4" s="96">
        <f>IF(L5="","",SUM(M5:M7))</f>
        <v>0</v>
      </c>
      <c r="M4" s="97"/>
      <c r="N4" s="209" t="s">
        <v>17</v>
      </c>
      <c r="O4" s="96">
        <f>IF(P5="","",SUM(O5:O7))</f>
        <v>2</v>
      </c>
      <c r="P4" s="109"/>
      <c r="Q4" s="99" t="s">
        <v>13</v>
      </c>
      <c r="R4" s="96">
        <f>IF(R5="","",SUM(S5:S7))</f>
        <v>1</v>
      </c>
      <c r="S4" s="97"/>
      <c r="T4" s="184" t="s">
        <v>15</v>
      </c>
      <c r="U4" s="96">
        <f>IF(V5="","",SUM(U5:U7))</f>
        <v>1</v>
      </c>
      <c r="V4" s="97"/>
      <c r="W4" s="11" t="s">
        <v>13</v>
      </c>
      <c r="X4" s="9">
        <f>IF(X5="","",SUM(Y5:Y7))</f>
        <v>2</v>
      </c>
      <c r="Y4" s="10"/>
      <c r="Z4" s="209" t="s">
        <v>24</v>
      </c>
      <c r="AA4" s="96">
        <f>IF(AB5="","",SUM(AA5:AA7))</f>
        <v>2</v>
      </c>
      <c r="AB4" s="97"/>
      <c r="AC4" s="98" t="s">
        <v>13</v>
      </c>
      <c r="AD4" s="96">
        <f>IF(AD5="","",SUM(AE5:AE7))</f>
        <v>0</v>
      </c>
      <c r="AE4" s="97"/>
      <c r="AF4" s="134"/>
      <c r="AG4" s="45" t="str">
        <f>IF(AH5="","",SUM(AG5:AG7))</f>
        <v/>
      </c>
      <c r="AH4" s="107"/>
      <c r="AI4" s="108" t="s">
        <v>13</v>
      </c>
      <c r="AJ4" s="45" t="str">
        <f>IF(AJ5="","",SUM(AK5:AK7))</f>
        <v/>
      </c>
      <c r="AK4" s="107"/>
      <c r="AL4" s="167"/>
      <c r="AM4" s="91" t="str">
        <f>IF(AN5="","",SUM(AM5:AM7))</f>
        <v/>
      </c>
      <c r="AN4" s="92"/>
      <c r="AO4" s="39" t="s">
        <v>13</v>
      </c>
      <c r="AP4" s="91" t="str">
        <f>IF(AP5="","",SUM(AQ5:AQ7))</f>
        <v/>
      </c>
      <c r="AQ4" s="92"/>
      <c r="AR4" s="184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3</v>
      </c>
      <c r="BK4" s="158" t="s">
        <v>14</v>
      </c>
      <c r="BL4" s="158">
        <f>SUMPRODUCT((L4=2)+(R4=2)+(X4=2)+(AD4=2)+(AJ4=2)+(AP4=2)+(AV4=2)+(BB4=2)+(BH4=2))</f>
        <v>1</v>
      </c>
      <c r="BM4" s="160">
        <f>SUM(BJ4*2)+BL4</f>
        <v>7</v>
      </c>
      <c r="BN4" s="180">
        <f>SUM(I4,O4,U4,AA4,AG4,AM4,AS4,AY4,BE4)</f>
        <v>7</v>
      </c>
      <c r="BO4" s="170" t="s">
        <v>14</v>
      </c>
      <c r="BP4" s="170">
        <f>SUM(F4,L4,R4,X4,AD4,AJ4,AP4,AV4,BB4,BH4)</f>
        <v>3</v>
      </c>
      <c r="BQ4" s="226">
        <f>SUM(BN4/BP4)</f>
        <v>2.3333333333333335</v>
      </c>
      <c r="BR4" s="170">
        <f>SUM(J5,J6,J7,P5,P6,P7,V5,V6,V7,AB5,AB6,AB7,AH5,AH6,AH7,AN5,AN6,AN7,AT5,AT6,AT7,AZ5,AZ6,AZ7,BF5,BF6,BF7,D5,D6,D7)</f>
        <v>138</v>
      </c>
      <c r="BS4" s="170">
        <f>SUM(F5,F6,F7,L5,L6,L7,R5,R6,R7,X5,X6,X7,AD5,AD6,AD7,AJ5,AJ6,AJ7,AP5,AP6,AP7,AV5,AV6,AV7,BB5,BB6,BB7,BH5,BH6,BH7)</f>
        <v>103</v>
      </c>
      <c r="BT4" s="148">
        <f>SUM(BR4/BS4)</f>
        <v>1.3398058252427185</v>
      </c>
      <c r="BU4" s="151">
        <f>$BV4</f>
        <v>2</v>
      </c>
      <c r="BV4" s="1">
        <f>RANK(BY4,BY$4:BY$43)</f>
        <v>2</v>
      </c>
      <c r="BW4" s="1">
        <f>IF(BN4=0,0,IF(BP4=0,9,BQ4))</f>
        <v>2.3333333333333335</v>
      </c>
      <c r="BX4" s="1">
        <f>IF(BR4=0,0,BT4)</f>
        <v>1.3398058252427185</v>
      </c>
      <c r="BY4" s="1">
        <f>BJ4+0.01*BW4+0.00001*BX4</f>
        <v>3.0233467313915861</v>
      </c>
    </row>
    <row r="5" spans="1:77" ht="18" customHeight="1">
      <c r="A5" s="189" t="str">
        <f>$B$3</f>
        <v>ミックス</v>
      </c>
      <c r="B5" s="196"/>
      <c r="C5" s="197"/>
      <c r="D5" s="197"/>
      <c r="E5" s="197"/>
      <c r="F5" s="197"/>
      <c r="G5" s="198"/>
      <c r="H5" s="268"/>
      <c r="I5" s="95">
        <f>IF(J5="","",IF(J5&gt;L5,1,0))</f>
        <v>1</v>
      </c>
      <c r="J5" s="103">
        <v>15</v>
      </c>
      <c r="K5" s="95" t="s">
        <v>13</v>
      </c>
      <c r="L5" s="100">
        <v>7</v>
      </c>
      <c r="M5" s="95">
        <f>IF(L5="","",IF(L5&gt;J5,1,0))</f>
        <v>0</v>
      </c>
      <c r="N5" s="210"/>
      <c r="O5" s="95">
        <f>IF(P5="","",IF(P5&gt;R5,1,0))</f>
        <v>0</v>
      </c>
      <c r="P5" s="103">
        <v>11</v>
      </c>
      <c r="Q5" s="95" t="s">
        <v>13</v>
      </c>
      <c r="R5" s="100">
        <v>15</v>
      </c>
      <c r="S5" s="95">
        <f>IF(R5="","",IF(R5&gt;P5,1,0))</f>
        <v>1</v>
      </c>
      <c r="T5" s="185"/>
      <c r="U5" s="14">
        <f>IF(V5="","",IF(V5&gt;X5,1,0))</f>
        <v>0</v>
      </c>
      <c r="V5" s="15">
        <v>8</v>
      </c>
      <c r="W5" s="14" t="s">
        <v>13</v>
      </c>
      <c r="X5" s="16">
        <v>15</v>
      </c>
      <c r="Y5" s="14">
        <f>IF(X5="","",IF(X5&gt;V5,1,0))</f>
        <v>1</v>
      </c>
      <c r="Z5" s="210"/>
      <c r="AA5" s="95">
        <f>IF(AB5="","",IF(AB5&gt;AD5,1,0))</f>
        <v>1</v>
      </c>
      <c r="AB5" s="103">
        <v>15</v>
      </c>
      <c r="AC5" s="95" t="s">
        <v>13</v>
      </c>
      <c r="AD5" s="100">
        <v>6</v>
      </c>
      <c r="AE5" s="95">
        <f>IF(AD5="","",IF(AD5&gt;AB5,1,0))</f>
        <v>0</v>
      </c>
      <c r="AF5" s="135"/>
      <c r="AG5" s="49" t="str">
        <f>IF(AH5="","",IF(AH5&gt;AJ5,1,0))</f>
        <v/>
      </c>
      <c r="AH5" s="108"/>
      <c r="AI5" s="49" t="s">
        <v>13</v>
      </c>
      <c r="AJ5" s="57"/>
      <c r="AK5" s="49" t="str">
        <f>IF(AJ5="","",IF(AJ5&gt;AH5,1,0))</f>
        <v/>
      </c>
      <c r="AL5" s="168"/>
      <c r="AM5" s="32" t="str">
        <f>IF(AN5="","",IF(AN5&gt;AP5,1,0))</f>
        <v/>
      </c>
      <c r="AN5" s="39"/>
      <c r="AO5" s="32" t="s">
        <v>13</v>
      </c>
      <c r="AP5" s="65"/>
      <c r="AQ5" s="32" t="str">
        <f>IF(AP5="","",IF(AP5&gt;AN5,1,0))</f>
        <v/>
      </c>
      <c r="AR5" s="185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8" customHeight="1">
      <c r="A6" s="189"/>
      <c r="B6" s="196"/>
      <c r="C6" s="197"/>
      <c r="D6" s="197"/>
      <c r="E6" s="197"/>
      <c r="F6" s="197"/>
      <c r="G6" s="198"/>
      <c r="H6" s="268"/>
      <c r="I6" s="95">
        <f>IF(J6="","",IF(J6&gt;L6,1,0))</f>
        <v>1</v>
      </c>
      <c r="J6" s="104">
        <v>15</v>
      </c>
      <c r="K6" s="95" t="s">
        <v>13</v>
      </c>
      <c r="L6" s="101">
        <v>4</v>
      </c>
      <c r="M6" s="95">
        <f>IF(L6="","",IF(L6&gt;J6,1,0))</f>
        <v>0</v>
      </c>
      <c r="N6" s="210"/>
      <c r="O6" s="95">
        <f>IF(P6="","",IF(P6&gt;R6,1,0))</f>
        <v>1</v>
      </c>
      <c r="P6" s="104">
        <v>15</v>
      </c>
      <c r="Q6" s="95" t="s">
        <v>13</v>
      </c>
      <c r="R6" s="101">
        <v>7</v>
      </c>
      <c r="S6" s="95">
        <f>IF(R6="","",IF(R6&gt;P6,1,0))</f>
        <v>0</v>
      </c>
      <c r="T6" s="185"/>
      <c r="U6" s="14">
        <f>IF(V6="","",IF(V6&gt;X6,1,0))</f>
        <v>1</v>
      </c>
      <c r="V6" s="17">
        <v>15</v>
      </c>
      <c r="W6" s="14" t="s">
        <v>13</v>
      </c>
      <c r="X6" s="18">
        <v>12</v>
      </c>
      <c r="Y6" s="14">
        <f>IF(X6="","",IF(X6&gt;V6,1,0))</f>
        <v>0</v>
      </c>
      <c r="Z6" s="210"/>
      <c r="AA6" s="95">
        <f>IF(AB6="","",IF(AB6&gt;AD6,1,0))</f>
        <v>1</v>
      </c>
      <c r="AB6" s="104">
        <v>15</v>
      </c>
      <c r="AC6" s="95" t="s">
        <v>13</v>
      </c>
      <c r="AD6" s="101">
        <v>8</v>
      </c>
      <c r="AE6" s="95">
        <f>IF(AD6="","",IF(AD6&gt;AB6,1,0))</f>
        <v>0</v>
      </c>
      <c r="AF6" s="135"/>
      <c r="AG6" s="49" t="str">
        <f>IF(AH6="","",IF(AH6&gt;AJ6,1,0))</f>
        <v/>
      </c>
      <c r="AH6" s="49"/>
      <c r="AI6" s="49" t="s">
        <v>13</v>
      </c>
      <c r="AJ6" s="60"/>
      <c r="AK6" s="49" t="str">
        <f>IF(AJ6="","",IF(AJ6&gt;AH6,1,0))</f>
        <v/>
      </c>
      <c r="AL6" s="168"/>
      <c r="AM6" s="32" t="str">
        <f>IF(AN6="","",IF(AN6&gt;AP6,1,0))</f>
        <v/>
      </c>
      <c r="AN6" s="32"/>
      <c r="AO6" s="32" t="s">
        <v>13</v>
      </c>
      <c r="AP6" s="33"/>
      <c r="AQ6" s="32" t="str">
        <f>IF(AP6="","",IF(AP6&gt;AN6,1,0))</f>
        <v/>
      </c>
      <c r="AR6" s="185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8" customHeight="1" thickBot="1">
      <c r="A7" s="190"/>
      <c r="B7" s="199"/>
      <c r="C7" s="200"/>
      <c r="D7" s="200"/>
      <c r="E7" s="200"/>
      <c r="F7" s="200"/>
      <c r="G7" s="201"/>
      <c r="H7" s="269"/>
      <c r="I7" s="95" t="str">
        <f>IF(J7="","",IF(J7&gt;L7,1,0))</f>
        <v/>
      </c>
      <c r="J7" s="105"/>
      <c r="K7" s="106" t="s">
        <v>13</v>
      </c>
      <c r="L7" s="102"/>
      <c r="M7" s="95" t="str">
        <f>IF(L7="","",IF(L7&gt;J7,1,0))</f>
        <v/>
      </c>
      <c r="N7" s="211"/>
      <c r="O7" s="95">
        <f>IF(P7="","",IF(P7&gt;R7,1,0))</f>
        <v>1</v>
      </c>
      <c r="P7" s="105">
        <v>15</v>
      </c>
      <c r="Q7" s="106" t="s">
        <v>13</v>
      </c>
      <c r="R7" s="102">
        <v>13</v>
      </c>
      <c r="S7" s="95">
        <f>IF(R7="","",IF(R7&gt;P7,1,0))</f>
        <v>0</v>
      </c>
      <c r="T7" s="186"/>
      <c r="U7" s="14">
        <f>IF(V7="","",IF(V7&gt;X7,1,0))</f>
        <v>0</v>
      </c>
      <c r="V7" s="23">
        <v>14</v>
      </c>
      <c r="W7" s="24" t="s">
        <v>13</v>
      </c>
      <c r="X7" s="25">
        <v>16</v>
      </c>
      <c r="Y7" s="14">
        <f>IF(X7="","",IF(X7&gt;V7,1,0))</f>
        <v>1</v>
      </c>
      <c r="Z7" s="211"/>
      <c r="AA7" s="95" t="str">
        <f>IF(AB7="","",IF(AB7&gt;AD7,1,0))</f>
        <v/>
      </c>
      <c r="AB7" s="105"/>
      <c r="AC7" s="106" t="s">
        <v>13</v>
      </c>
      <c r="AD7" s="102"/>
      <c r="AE7" s="95" t="str">
        <f>IF(AD7="","",IF(AD7&gt;AB7,1,0))</f>
        <v/>
      </c>
      <c r="AF7" s="136"/>
      <c r="AG7" s="49" t="str">
        <f>IF(AH7="","",IF(AH7&gt;AJ7,1,0))</f>
        <v/>
      </c>
      <c r="AH7" s="50"/>
      <c r="AI7" s="50" t="s">
        <v>13</v>
      </c>
      <c r="AJ7" s="61"/>
      <c r="AK7" s="49" t="str">
        <f>IF(AJ7="","",IF(AJ7&gt;AH7,1,0))</f>
        <v/>
      </c>
      <c r="AL7" s="183"/>
      <c r="AM7" s="32" t="str">
        <f>IF(AN7="","",IF(AN7&gt;AP7,1,0))</f>
        <v/>
      </c>
      <c r="AN7" s="36"/>
      <c r="AO7" s="36" t="s">
        <v>13</v>
      </c>
      <c r="AP7" s="44"/>
      <c r="AQ7" s="32" t="str">
        <f>IF(AP7="","",IF(AP7&gt;AN7,1,0))</f>
        <v/>
      </c>
      <c r="AR7" s="186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8" customHeight="1">
      <c r="A8" s="26">
        <f>B2</f>
        <v>0</v>
      </c>
      <c r="B8" s="202" t="str">
        <f>H4</f>
        <v>⑩</v>
      </c>
      <c r="C8" s="27"/>
      <c r="D8" s="28">
        <f>L4</f>
        <v>0</v>
      </c>
      <c r="E8" s="28" t="s">
        <v>13</v>
      </c>
      <c r="F8" s="28">
        <f>I4</f>
        <v>2</v>
      </c>
      <c r="G8" s="29"/>
      <c r="H8" s="193"/>
      <c r="I8" s="194"/>
      <c r="J8" s="194"/>
      <c r="K8" s="194"/>
      <c r="L8" s="194"/>
      <c r="M8" s="195"/>
      <c r="N8" s="209" t="s">
        <v>18</v>
      </c>
      <c r="O8" s="96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209" t="s">
        <v>23</v>
      </c>
      <c r="U8" s="96">
        <f>IF(V9="","",SUM(U9:U11))</f>
        <v>0</v>
      </c>
      <c r="V8" s="97"/>
      <c r="W8" s="99" t="s">
        <v>13</v>
      </c>
      <c r="X8" s="96">
        <f>IF(X9="","",SUM(Y9:Y11))</f>
        <v>2</v>
      </c>
      <c r="Y8" s="97"/>
      <c r="Z8" s="209" t="s">
        <v>26</v>
      </c>
      <c r="AA8" s="96">
        <f>IF(AB9="","",SUM(AA9:AA11))</f>
        <v>2</v>
      </c>
      <c r="AB8" s="97"/>
      <c r="AC8" s="99" t="s">
        <v>13</v>
      </c>
      <c r="AD8" s="96">
        <f>IF(AD9="","",SUM(AE9:AE11))</f>
        <v>0</v>
      </c>
      <c r="AE8" s="97"/>
      <c r="AF8" s="209" t="s">
        <v>19</v>
      </c>
      <c r="AG8" s="96" t="str">
        <f>IF(AH9="","",SUM(AG9:AG11))</f>
        <v/>
      </c>
      <c r="AH8" s="97"/>
      <c r="AI8" s="99" t="s">
        <v>13</v>
      </c>
      <c r="AJ8" s="96" t="str">
        <f>IF(AJ9="","",SUM(AK9:AK11))</f>
        <v/>
      </c>
      <c r="AK8" s="97"/>
      <c r="AL8" s="184" t="s">
        <v>34</v>
      </c>
      <c r="AM8" s="9" t="str">
        <f>IF(AN9="","",SUM(AM9:AM11))</f>
        <v/>
      </c>
      <c r="AN8" s="10"/>
      <c r="AO8" s="11" t="s">
        <v>13</v>
      </c>
      <c r="AP8" s="9" t="str">
        <f>IF(AP9="","",SUM(AQ9:AQ11))</f>
        <v/>
      </c>
      <c r="AQ8" s="10"/>
      <c r="AR8" s="167"/>
      <c r="AS8" s="91" t="str">
        <f>IF(AT9="","",SUM(AS9:AS11))</f>
        <v/>
      </c>
      <c r="AT8" s="92"/>
      <c r="AU8" s="39" t="s">
        <v>13</v>
      </c>
      <c r="AV8" s="91" t="str">
        <f>IF(AV9="","",SUM(AW9:AW11))</f>
        <v/>
      </c>
      <c r="AW8" s="92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1</v>
      </c>
      <c r="BK8" s="187" t="s">
        <v>13</v>
      </c>
      <c r="BL8" s="158">
        <f>SUMPRODUCT((F8=2)+(R8=2)+(X8=2)+(AD8=2)+(AJ8=2)+(AP8=2)+(AV8=2)+(BB8=2)+(BH8=2))</f>
        <v>3</v>
      </c>
      <c r="BM8" s="220">
        <f t="shared" ref="BM8" si="0">SUM(BJ8*2)+BL8</f>
        <v>5</v>
      </c>
      <c r="BN8" s="180">
        <f>SUM(D8,,O8,U8,AA8,AG8,AM8,AS8,AY8,BE8)</f>
        <v>2</v>
      </c>
      <c r="BO8" s="170" t="s">
        <v>14</v>
      </c>
      <c r="BP8" s="170">
        <f>SUM(F8,R8,X8,AD8,AJ8,AP8,AV8,BB8,BH8)</f>
        <v>6</v>
      </c>
      <c r="BQ8" s="141">
        <f>SUM(BN8/BP8)</f>
        <v>0.33333333333333331</v>
      </c>
      <c r="BR8" s="170">
        <f>SUM(J9,J10,J11,P9,P10,P11,V9,V10,V11,AB9,AB10,AB11,AH9,AH10,AH11,AN9,AN10,AN11,AT9,AT10,AT11,AZ9,AZ10,AZ11,BF9,BF10,BF11,D9,D10,D11)</f>
        <v>79</v>
      </c>
      <c r="BS8" s="170">
        <f>SUM(F9,F10,F11,L9,L10,L11,R9,R10,R11,X9,X10,X11,AD9,AD10,AD11,AJ9,AJ10,AJ11,AP9,AP10,AP11,AV9,AV10,AV11,BB9,BB10,BB11,BH9,BH10,BH11)</f>
        <v>117</v>
      </c>
      <c r="BT8" s="147">
        <f>SUM(BR8/BS8)</f>
        <v>0.67521367521367526</v>
      </c>
      <c r="BU8" s="151">
        <f>$BV8</f>
        <v>4</v>
      </c>
      <c r="BV8" s="1">
        <f>RANK(BY8,BY$4:BY$43)</f>
        <v>4</v>
      </c>
      <c r="BW8" s="86">
        <f>IF(BN8=0,0,IF(BP8=0,9,BQ8))</f>
        <v>0.33333333333333331</v>
      </c>
      <c r="BX8" s="87">
        <f>IF(BR8=0,0,BT8)</f>
        <v>0.67521367521367526</v>
      </c>
      <c r="BY8" s="1">
        <f>BJ8+0.01*BW8+0.00001*BX8</f>
        <v>1.0033400854700856</v>
      </c>
    </row>
    <row r="9" spans="1:77" ht="18" customHeight="1">
      <c r="A9" s="189" t="str">
        <f>H3</f>
        <v>エンジェルス</v>
      </c>
      <c r="B9" s="175"/>
      <c r="C9" s="31">
        <f>M5</f>
        <v>0</v>
      </c>
      <c r="D9" s="110">
        <f>SUM(L5)</f>
        <v>7</v>
      </c>
      <c r="E9" s="110" t="s">
        <v>13</v>
      </c>
      <c r="F9" s="110">
        <f>SUM(J5)</f>
        <v>15</v>
      </c>
      <c r="G9" s="13">
        <f>$I$5</f>
        <v>1</v>
      </c>
      <c r="H9" s="196"/>
      <c r="I9" s="197"/>
      <c r="J9" s="197"/>
      <c r="K9" s="197"/>
      <c r="L9" s="197"/>
      <c r="M9" s="198"/>
      <c r="N9" s="210"/>
      <c r="O9" s="14">
        <f>IF(P9="","",IF(P9&gt;R9,1,0))</f>
        <v>0</v>
      </c>
      <c r="P9" s="15">
        <v>8</v>
      </c>
      <c r="Q9" s="14" t="s">
        <v>13</v>
      </c>
      <c r="R9" s="16">
        <v>15</v>
      </c>
      <c r="S9" s="14">
        <f>IF(R9="","",IF(R9&gt;P9,1,0))</f>
        <v>1</v>
      </c>
      <c r="T9" s="210"/>
      <c r="U9" s="95">
        <f>IF(V9="","",IF(V9&gt;X9,1,0))</f>
        <v>0</v>
      </c>
      <c r="V9" s="103">
        <v>10</v>
      </c>
      <c r="W9" s="99" t="s">
        <v>13</v>
      </c>
      <c r="X9" s="100">
        <v>15</v>
      </c>
      <c r="Y9" s="95">
        <f>IF(X9="","",IF(X9&gt;V9,1,0))</f>
        <v>1</v>
      </c>
      <c r="Z9" s="210"/>
      <c r="AA9" s="95">
        <f>IF(AB9="","",IF(AB9&gt;AD9,1,0))</f>
        <v>1</v>
      </c>
      <c r="AB9" s="103">
        <v>15</v>
      </c>
      <c r="AC9" s="95" t="s">
        <v>13</v>
      </c>
      <c r="AD9" s="100">
        <v>12</v>
      </c>
      <c r="AE9" s="95">
        <f>IF(AD9="","",IF(AD9&gt;AB9,1,0))</f>
        <v>0</v>
      </c>
      <c r="AF9" s="210"/>
      <c r="AG9" s="95" t="str">
        <f>IF(AH9="","",IF(AH9&gt;AJ9,1,0))</f>
        <v/>
      </c>
      <c r="AH9" s="103"/>
      <c r="AI9" s="95" t="s">
        <v>13</v>
      </c>
      <c r="AJ9" s="100"/>
      <c r="AK9" s="95" t="str">
        <f>IF(AJ9="","",IF(AJ9&gt;AH9,1,0))</f>
        <v/>
      </c>
      <c r="AL9" s="185"/>
      <c r="AM9" s="14" t="str">
        <f>IF(AN9="","",IF(AN9&gt;AP9,1,0))</f>
        <v/>
      </c>
      <c r="AN9" s="15"/>
      <c r="AO9" s="14" t="s">
        <v>13</v>
      </c>
      <c r="AP9" s="16"/>
      <c r="AQ9" s="14" t="str">
        <f>IF(AP9="","",IF(AP9&gt;AN9,1,0))</f>
        <v/>
      </c>
      <c r="AR9" s="168"/>
      <c r="AS9" s="32" t="str">
        <f>IF(AT9="","",IF(AT9&gt;AV9,1,0))</f>
        <v/>
      </c>
      <c r="AT9" s="39"/>
      <c r="AU9" s="32" t="s">
        <v>13</v>
      </c>
      <c r="AV9" s="65"/>
      <c r="AW9" s="32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8" customHeight="1">
      <c r="A10" s="189"/>
      <c r="B10" s="175"/>
      <c r="C10" s="31">
        <f>M6</f>
        <v>0</v>
      </c>
      <c r="D10" s="110">
        <f>SUM(L6)</f>
        <v>4</v>
      </c>
      <c r="E10" s="110" t="s">
        <v>13</v>
      </c>
      <c r="F10" s="110">
        <f>SUM(J6)</f>
        <v>15</v>
      </c>
      <c r="G10" s="13">
        <f>I6</f>
        <v>1</v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0</v>
      </c>
      <c r="P10" s="17">
        <v>6</v>
      </c>
      <c r="Q10" s="14" t="s">
        <v>13</v>
      </c>
      <c r="R10" s="18">
        <v>15</v>
      </c>
      <c r="S10" s="14">
        <f>IF(R10="","",IF(R10&gt;P10,1,0))</f>
        <v>1</v>
      </c>
      <c r="T10" s="210"/>
      <c r="U10" s="95">
        <f>IF(V10="","",IF(V10&gt;X10,1,0))</f>
        <v>0</v>
      </c>
      <c r="V10" s="104">
        <v>12</v>
      </c>
      <c r="W10" s="99" t="s">
        <v>13</v>
      </c>
      <c r="X10" s="101">
        <v>15</v>
      </c>
      <c r="Y10" s="95">
        <f>IF(X10="","",IF(X10&gt;V10,1,0))</f>
        <v>1</v>
      </c>
      <c r="Z10" s="210"/>
      <c r="AA10" s="95">
        <f>IF(AB10="","",IF(AB10&gt;AD10,1,0))</f>
        <v>1</v>
      </c>
      <c r="AB10" s="104">
        <v>17</v>
      </c>
      <c r="AC10" s="95" t="s">
        <v>13</v>
      </c>
      <c r="AD10" s="101">
        <v>15</v>
      </c>
      <c r="AE10" s="95">
        <f>IF(AD10="","",IF(AD10&gt;AB10,1,0))</f>
        <v>0</v>
      </c>
      <c r="AF10" s="210"/>
      <c r="AG10" s="95" t="str">
        <f>IF(AH10="","",IF(AH10&gt;AJ10,1,0))</f>
        <v/>
      </c>
      <c r="AH10" s="104"/>
      <c r="AI10" s="95" t="s">
        <v>13</v>
      </c>
      <c r="AJ10" s="101"/>
      <c r="AK10" s="95" t="str">
        <f>IF(AJ10="","",IF(AJ10&gt;AH10,1,0))</f>
        <v/>
      </c>
      <c r="AL10" s="185"/>
      <c r="AM10" s="14" t="str">
        <f>IF(AN10="","",IF(AN10&gt;AP10,1,0))</f>
        <v/>
      </c>
      <c r="AN10" s="17"/>
      <c r="AO10" s="14" t="s">
        <v>13</v>
      </c>
      <c r="AP10" s="18"/>
      <c r="AQ10" s="14" t="str">
        <f>IF(AP10="","",IF(AP10&gt;AN10,1,0))</f>
        <v/>
      </c>
      <c r="AR10" s="168"/>
      <c r="AS10" s="32" t="str">
        <f>IF(AT10="","",IF(AT10&gt;AV10,1,0))</f>
        <v/>
      </c>
      <c r="AT10" s="32"/>
      <c r="AU10" s="32" t="s">
        <v>13</v>
      </c>
      <c r="AV10" s="33"/>
      <c r="AW10" s="32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8" customHeight="1" thickBot="1">
      <c r="A11" s="190"/>
      <c r="B11" s="203"/>
      <c r="C11" s="35" t="str">
        <f>M7</f>
        <v/>
      </c>
      <c r="D11" s="20">
        <f>SUM(L7)</f>
        <v>0</v>
      </c>
      <c r="E11" s="20" t="s">
        <v>13</v>
      </c>
      <c r="F11" s="20">
        <f>SUM(J7)</f>
        <v>0</v>
      </c>
      <c r="G11" s="22" t="str">
        <f>I7</f>
        <v/>
      </c>
      <c r="H11" s="199"/>
      <c r="I11" s="200"/>
      <c r="J11" s="200"/>
      <c r="K11" s="200"/>
      <c r="L11" s="200"/>
      <c r="M11" s="201"/>
      <c r="N11" s="21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211"/>
      <c r="U11" s="95" t="str">
        <f>IF(V11="","",IF(V11&gt;X11,1,0))</f>
        <v/>
      </c>
      <c r="V11" s="105"/>
      <c r="W11" s="106" t="s">
        <v>13</v>
      </c>
      <c r="X11" s="102"/>
      <c r="Y11" s="95" t="str">
        <f>IF(X11="","",IF(X11&gt;V11,1,0))</f>
        <v/>
      </c>
      <c r="Z11" s="211"/>
      <c r="AA11" s="95" t="str">
        <f>IF(AB11="","",IF(AB11&gt;AD11,1,0))</f>
        <v/>
      </c>
      <c r="AB11" s="105"/>
      <c r="AC11" s="106" t="s">
        <v>13</v>
      </c>
      <c r="AD11" s="102"/>
      <c r="AE11" s="95" t="str">
        <f>IF(AD11="","",IF(AD11&gt;AB11,1,0))</f>
        <v/>
      </c>
      <c r="AF11" s="211"/>
      <c r="AG11" s="95" t="str">
        <f>IF(AH11="","",IF(AH11&gt;AJ11,1,0))</f>
        <v/>
      </c>
      <c r="AH11" s="105"/>
      <c r="AI11" s="106" t="s">
        <v>13</v>
      </c>
      <c r="AJ11" s="102"/>
      <c r="AK11" s="95" t="str">
        <f>IF(AJ11="","",IF(AJ11&gt;AH11,1,0))</f>
        <v/>
      </c>
      <c r="AL11" s="186"/>
      <c r="AM11" s="14" t="str">
        <f>IF(AN11="","",IF(AN11&gt;AP11,1,0))</f>
        <v/>
      </c>
      <c r="AN11" s="23"/>
      <c r="AO11" s="24" t="s">
        <v>13</v>
      </c>
      <c r="AP11" s="25"/>
      <c r="AQ11" s="14" t="str">
        <f>IF(AP11="","",IF(AP11&gt;AN11,1,0))</f>
        <v/>
      </c>
      <c r="AR11" s="183"/>
      <c r="AS11" s="32" t="str">
        <f>IF(AT11="","",IF(AT11&gt;AV11,1,0))</f>
        <v/>
      </c>
      <c r="AT11" s="36"/>
      <c r="AU11" s="36" t="s">
        <v>13</v>
      </c>
      <c r="AV11" s="44"/>
      <c r="AW11" s="32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8" customHeight="1">
      <c r="A12" s="26">
        <f>H2</f>
        <v>0</v>
      </c>
      <c r="B12" s="213" t="str">
        <f>N4</f>
        <v>⑧</v>
      </c>
      <c r="C12" s="38"/>
      <c r="D12" s="39">
        <f>$R$4</f>
        <v>1</v>
      </c>
      <c r="E12" s="39" t="s">
        <v>13</v>
      </c>
      <c r="F12" s="39">
        <f>O4</f>
        <v>2</v>
      </c>
      <c r="G12" s="40"/>
      <c r="H12" s="214" t="str">
        <f>N8</f>
        <v>④</v>
      </c>
      <c r="I12" s="28"/>
      <c r="J12" s="28">
        <f>R8</f>
        <v>2</v>
      </c>
      <c r="K12" s="41" t="s">
        <v>13</v>
      </c>
      <c r="L12" s="39">
        <f>O8</f>
        <v>0</v>
      </c>
      <c r="M12" s="29"/>
      <c r="N12" s="193"/>
      <c r="O12" s="194"/>
      <c r="P12" s="194"/>
      <c r="Q12" s="194"/>
      <c r="R12" s="194"/>
      <c r="S12" s="195"/>
      <c r="T12" s="209" t="s">
        <v>16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209" t="s">
        <v>19</v>
      </c>
      <c r="AA12" s="96">
        <f>IF(AB13="","",SUM(AA13:AA15))</f>
        <v>2</v>
      </c>
      <c r="AB12" s="97"/>
      <c r="AC12" s="99" t="s">
        <v>13</v>
      </c>
      <c r="AD12" s="96">
        <f>IF(AD13="","",SUM(AE13:AE15))</f>
        <v>0</v>
      </c>
      <c r="AE12" s="97"/>
      <c r="AF12" s="16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209" t="s">
        <v>22</v>
      </c>
      <c r="AM12" s="96" t="str">
        <f>IF(AN13="","",SUM(AM13:AM15))</f>
        <v/>
      </c>
      <c r="AN12" s="97"/>
      <c r="AO12" s="99" t="s">
        <v>13</v>
      </c>
      <c r="AP12" s="96" t="str">
        <f>IF(AP13="","",SUM(AQ13:AQ15))</f>
        <v/>
      </c>
      <c r="AQ12" s="97"/>
      <c r="AR12" s="184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3</v>
      </c>
      <c r="BK12" s="187" t="s">
        <v>14</v>
      </c>
      <c r="BL12" s="158">
        <f>SUMPRODUCT((L12=2)+(F12=2)+(X12=2)+(AD12=2)+(AJ12=2)+(AP12=2)+(AV12=2)+(BB12=2)+(BH12=2))</f>
        <v>1</v>
      </c>
      <c r="BM12" s="160">
        <f t="shared" ref="BM12" si="1">SUM(BJ12*2)+BL12</f>
        <v>7</v>
      </c>
      <c r="BN12" s="180">
        <f>SUM(D12,J12,O12,U12,AA12,AG12,AM12,AS12,AY12,BE12)</f>
        <v>7</v>
      </c>
      <c r="BO12" s="170" t="s">
        <v>14</v>
      </c>
      <c r="BP12" s="170">
        <f>SUM(F12,L12,X12,AD12,AJ12,AP12,AV12,BB12,BH12)</f>
        <v>2</v>
      </c>
      <c r="BQ12" s="141">
        <f>SUM(BN12/BP12)</f>
        <v>3.5</v>
      </c>
      <c r="BR12" s="170">
        <f>SUM(J13,J14,J15,P13,P14,P15,V13,V14,V15,AB13,AB14,AB15,AH13,AH14,AH15,AN13,AN14,AN15,AT13,AT14,AT15,AZ13,AZ14,AZ15,BF13,BF14,BF15,D13,D14,D15)</f>
        <v>125</v>
      </c>
      <c r="BS12" s="170">
        <f>SUM(F13,F14,F15,L13,L14,L15,R13,R14,R15,X13,X14,X15,AD13,AD14,AD15,AJ13,AJ14,AJ15,AP13,AP14,AP15,AV13,AV14,AV15,BB13,BB14,BB15,BH13,BH14,BH15)</f>
        <v>92</v>
      </c>
      <c r="BT12" s="147">
        <f>SUM(BR12/BS12)</f>
        <v>1.3586956521739131</v>
      </c>
      <c r="BU12" s="151">
        <f>$BV12</f>
        <v>1</v>
      </c>
      <c r="BV12" s="1">
        <f>RANK(BY12,BY$4:BY$43)</f>
        <v>1</v>
      </c>
      <c r="BW12" s="19">
        <f>IF(BN12=0,0,IF(BP12=0,9,BQ12))</f>
        <v>3.5</v>
      </c>
      <c r="BX12" s="1">
        <f>IF(BR12=0,0,BT12)</f>
        <v>1.3586956521739131</v>
      </c>
      <c r="BY12" s="1">
        <f>BJ12+0.01*BW12+0.00001*BX12</f>
        <v>3.0350135869565218</v>
      </c>
    </row>
    <row r="13" spans="1:77" ht="18" customHeight="1">
      <c r="A13" s="189" t="str">
        <f>N3</f>
        <v>PooH</v>
      </c>
      <c r="B13" s="175"/>
      <c r="C13" s="31">
        <f>S5</f>
        <v>1</v>
      </c>
      <c r="D13" s="110">
        <f>R5</f>
        <v>15</v>
      </c>
      <c r="E13" s="110">
        <f>R3</f>
        <v>0</v>
      </c>
      <c r="F13" s="110">
        <f>SUM(P5)</f>
        <v>11</v>
      </c>
      <c r="G13" s="13">
        <f>O5</f>
        <v>0</v>
      </c>
      <c r="H13" s="215"/>
      <c r="I13" s="32">
        <f>S9</f>
        <v>1</v>
      </c>
      <c r="J13" s="32">
        <f>R9</f>
        <v>15</v>
      </c>
      <c r="K13" s="32" t="s">
        <v>13</v>
      </c>
      <c r="L13" s="33">
        <f>P9</f>
        <v>8</v>
      </c>
      <c r="M13" s="34">
        <f>O9</f>
        <v>0</v>
      </c>
      <c r="N13" s="196"/>
      <c r="O13" s="197"/>
      <c r="P13" s="197"/>
      <c r="Q13" s="197"/>
      <c r="R13" s="197"/>
      <c r="S13" s="198"/>
      <c r="T13" s="210"/>
      <c r="U13" s="14">
        <f>IF(V13="","",IF(V13&gt;X13,1,0))</f>
        <v>1</v>
      </c>
      <c r="V13" s="15">
        <v>15</v>
      </c>
      <c r="W13" s="14" t="s">
        <v>13</v>
      </c>
      <c r="X13" s="16">
        <v>10</v>
      </c>
      <c r="Y13" s="14">
        <f>IF(X13="","",IF(X13&gt;V13,1,0))</f>
        <v>0</v>
      </c>
      <c r="Z13" s="210"/>
      <c r="AA13" s="95">
        <f>IF(AB13="","",IF(AB13&gt;AD13,1,0))</f>
        <v>1</v>
      </c>
      <c r="AB13" s="103">
        <v>15</v>
      </c>
      <c r="AC13" s="95" t="s">
        <v>13</v>
      </c>
      <c r="AD13" s="100">
        <v>6</v>
      </c>
      <c r="AE13" s="95">
        <f>IF(AD13="","",IF(AD13&gt;AB13,1,0))</f>
        <v>0</v>
      </c>
      <c r="AF13" s="168"/>
      <c r="AG13" s="32"/>
      <c r="AH13" s="39"/>
      <c r="AI13" s="32" t="s">
        <v>13</v>
      </c>
      <c r="AJ13" s="65"/>
      <c r="AK13" s="32" t="str">
        <f>IF(AJ13="","",IF(AJ13&gt;AH13,1,0))</f>
        <v/>
      </c>
      <c r="AL13" s="210"/>
      <c r="AM13" s="95" t="str">
        <f>IF(AN13="","",IF(AN13&gt;AP13,1,0))</f>
        <v/>
      </c>
      <c r="AN13" s="103"/>
      <c r="AO13" s="95" t="s">
        <v>13</v>
      </c>
      <c r="AP13" s="100"/>
      <c r="AQ13" s="95" t="str">
        <f>IF(AP13="","",IF(AP13&gt;AN13,1,0))</f>
        <v/>
      </c>
      <c r="AR13" s="185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8" customHeight="1">
      <c r="A14" s="189"/>
      <c r="B14" s="175"/>
      <c r="C14" s="31">
        <f>S6</f>
        <v>0</v>
      </c>
      <c r="D14" s="110">
        <f>R6</f>
        <v>7</v>
      </c>
      <c r="E14" s="110" t="s">
        <v>13</v>
      </c>
      <c r="F14" s="110">
        <f>SUM(P6)</f>
        <v>15</v>
      </c>
      <c r="G14" s="13">
        <f>O6</f>
        <v>1</v>
      </c>
      <c r="H14" s="215"/>
      <c r="I14" s="32">
        <f>S10</f>
        <v>1</v>
      </c>
      <c r="J14" s="32">
        <f>R10</f>
        <v>15</v>
      </c>
      <c r="K14" s="32" t="s">
        <v>13</v>
      </c>
      <c r="L14" s="33">
        <f>P10</f>
        <v>6</v>
      </c>
      <c r="M14" s="40">
        <f>O10</f>
        <v>0</v>
      </c>
      <c r="N14" s="196"/>
      <c r="O14" s="197"/>
      <c r="P14" s="197"/>
      <c r="Q14" s="197"/>
      <c r="R14" s="197"/>
      <c r="S14" s="198"/>
      <c r="T14" s="210"/>
      <c r="U14" s="14">
        <f>IF(V14="","",IF(V14&gt;X14,1,0))</f>
        <v>1</v>
      </c>
      <c r="V14" s="17">
        <v>15</v>
      </c>
      <c r="W14" s="14" t="s">
        <v>13</v>
      </c>
      <c r="X14" s="18">
        <v>11</v>
      </c>
      <c r="Y14" s="14">
        <f>IF(X14="","",IF(X14&gt;V14,1,0))</f>
        <v>0</v>
      </c>
      <c r="Z14" s="210"/>
      <c r="AA14" s="95">
        <f>IF(AB14="","",IF(AB14&gt;AD14,1,0))</f>
        <v>1</v>
      </c>
      <c r="AB14" s="104">
        <v>15</v>
      </c>
      <c r="AC14" s="95" t="s">
        <v>13</v>
      </c>
      <c r="AD14" s="101">
        <v>10</v>
      </c>
      <c r="AE14" s="95">
        <f>IF(AD14="","",IF(AD14&gt;AB14,1,0))</f>
        <v>0</v>
      </c>
      <c r="AF14" s="168"/>
      <c r="AG14" s="32"/>
      <c r="AH14" s="32"/>
      <c r="AI14" s="32" t="s">
        <v>13</v>
      </c>
      <c r="AJ14" s="33"/>
      <c r="AK14" s="32" t="str">
        <f>IF(AJ14="","",IF(AJ14&gt;AH14,1,0))</f>
        <v/>
      </c>
      <c r="AL14" s="210"/>
      <c r="AM14" s="95" t="str">
        <f>IF(AN14="","",IF(AN14&gt;AP14,1,0))</f>
        <v/>
      </c>
      <c r="AN14" s="104"/>
      <c r="AO14" s="95" t="s">
        <v>13</v>
      </c>
      <c r="AP14" s="101"/>
      <c r="AQ14" s="95" t="str">
        <f>IF(AP14="","",IF(AP14&gt;AN14,1,0))</f>
        <v/>
      </c>
      <c r="AR14" s="185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8" customHeight="1" thickBot="1">
      <c r="A15" s="190"/>
      <c r="B15" s="212"/>
      <c r="C15" s="42">
        <f>S7</f>
        <v>0</v>
      </c>
      <c r="D15" s="111">
        <f>R7</f>
        <v>13</v>
      </c>
      <c r="E15" s="111" t="s">
        <v>13</v>
      </c>
      <c r="F15" s="111">
        <f>SUM(P7)</f>
        <v>15</v>
      </c>
      <c r="G15" s="43">
        <f>O7</f>
        <v>1</v>
      </c>
      <c r="H15" s="216"/>
      <c r="I15" s="36" t="str">
        <f>S11</f>
        <v/>
      </c>
      <c r="J15" s="36">
        <f>R11</f>
        <v>0</v>
      </c>
      <c r="K15" s="36" t="s">
        <v>13</v>
      </c>
      <c r="L15" s="44">
        <f>P11</f>
        <v>0</v>
      </c>
      <c r="M15" s="37" t="str">
        <f>O11</f>
        <v/>
      </c>
      <c r="N15" s="199"/>
      <c r="O15" s="200"/>
      <c r="P15" s="200"/>
      <c r="Q15" s="200"/>
      <c r="R15" s="200"/>
      <c r="S15" s="201"/>
      <c r="T15" s="211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211"/>
      <c r="AA15" s="95" t="str">
        <f>IF(AB15="","",IF(AB15&gt;AD15,1,0))</f>
        <v/>
      </c>
      <c r="AB15" s="105"/>
      <c r="AC15" s="106" t="s">
        <v>13</v>
      </c>
      <c r="AD15" s="102"/>
      <c r="AE15" s="95" t="str">
        <f>IF(AD15="","",IF(AD15&gt;AB15,1,0))</f>
        <v/>
      </c>
      <c r="AF15" s="183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211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6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8" customHeight="1">
      <c r="A16" s="26">
        <f>N2</f>
        <v>0</v>
      </c>
      <c r="B16" s="202" t="str">
        <f>T4</f>
        <v>⑤</v>
      </c>
      <c r="C16" s="27"/>
      <c r="D16" s="28">
        <f>X4</f>
        <v>2</v>
      </c>
      <c r="E16" s="28" t="s">
        <v>13</v>
      </c>
      <c r="F16" s="28">
        <f>U4</f>
        <v>1</v>
      </c>
      <c r="G16" s="29"/>
      <c r="H16" s="177" t="str">
        <f>$T$8</f>
        <v>⑦</v>
      </c>
      <c r="I16" s="28"/>
      <c r="J16" s="28">
        <f>X8</f>
        <v>2</v>
      </c>
      <c r="K16" s="28" t="s">
        <v>13</v>
      </c>
      <c r="L16" s="45">
        <f>SUM(U8)</f>
        <v>0</v>
      </c>
      <c r="M16" s="29"/>
      <c r="N16" s="134" t="str">
        <f>T12</f>
        <v>②</v>
      </c>
      <c r="O16" s="28"/>
      <c r="P16" s="28">
        <f>X12</f>
        <v>0</v>
      </c>
      <c r="Q16" s="28" t="s">
        <v>13</v>
      </c>
      <c r="R16" s="41">
        <f>U12</f>
        <v>2</v>
      </c>
      <c r="S16" s="29"/>
      <c r="T16" s="193"/>
      <c r="U16" s="194"/>
      <c r="V16" s="194"/>
      <c r="W16" s="194"/>
      <c r="X16" s="194"/>
      <c r="Y16" s="195"/>
      <c r="Z16" s="209" t="s">
        <v>32</v>
      </c>
      <c r="AA16" s="96">
        <f>IF(AB17="","",SUM(AA17:AA19))</f>
        <v>2</v>
      </c>
      <c r="AB16" s="97"/>
      <c r="AC16" s="99" t="s">
        <v>13</v>
      </c>
      <c r="AD16" s="96">
        <f>IF(AD17="","",SUM(AE17:AE19))</f>
        <v>0</v>
      </c>
      <c r="AE16" s="97"/>
      <c r="AF16" s="209" t="s">
        <v>20</v>
      </c>
      <c r="AG16" s="96" t="str">
        <f>IF(AH17="","",SUM(AG17:AG19))</f>
        <v/>
      </c>
      <c r="AH16" s="97"/>
      <c r="AI16" s="99" t="s">
        <v>13</v>
      </c>
      <c r="AJ16" s="96" t="str">
        <f>IF(AJ17="","",SUM(AK17:AK19))</f>
        <v/>
      </c>
      <c r="AK16" s="97"/>
      <c r="AL16" s="134"/>
      <c r="AM16" s="45" t="str">
        <f>IF(AN17="","",SUM(AM17:AM19))</f>
        <v/>
      </c>
      <c r="AN16" s="107"/>
      <c r="AO16" s="108" t="s">
        <v>13</v>
      </c>
      <c r="AP16" s="45" t="str">
        <f>IF(AP17="","",SUM(AQ17:AQ19))</f>
        <v/>
      </c>
      <c r="AQ16" s="107"/>
      <c r="AR16" s="167"/>
      <c r="AS16" s="91" t="str">
        <f>IF(AT17="","",SUM(AS17:AS19))</f>
        <v/>
      </c>
      <c r="AT16" s="92"/>
      <c r="AU16" s="39" t="s">
        <v>13</v>
      </c>
      <c r="AV16" s="91" t="str">
        <f>IF(AV17="","",SUM(AW17:AW19))</f>
        <v/>
      </c>
      <c r="AW16" s="92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3</v>
      </c>
      <c r="BK16" s="187" t="s">
        <v>14</v>
      </c>
      <c r="BL16" s="158">
        <f>SUMPRODUCT((L16=2)+(R16=2)+(F16=2)+(AD16=2)+(AJ16=2)+(AP16=2)+(AV16=2)+(BB16=2)+(BH16=2))</f>
        <v>1</v>
      </c>
      <c r="BM16" s="160">
        <f t="shared" ref="BM16" si="2">SUM(BJ16*2)+BL16</f>
        <v>7</v>
      </c>
      <c r="BN16" s="180">
        <f>SUM(D16,J16,P16,U16,AA16,AG16,AM16,AS16,AY16,BE16)</f>
        <v>6</v>
      </c>
      <c r="BO16" s="170" t="s">
        <v>14</v>
      </c>
      <c r="BP16" s="170">
        <f>SUM(F16,L16,R16,AD16,AJ16,AP16,AV16,BB16,BH16)</f>
        <v>3</v>
      </c>
      <c r="BQ16" s="141">
        <f>SUM(BN16/BP16)</f>
        <v>2</v>
      </c>
      <c r="BR16" s="170">
        <f>SUM(J17,J18,J19,P17,P18,P19,V17,V18,V19,AB17,AB18,AB19,AH17,AH18,AH19,AN17,AN18,AN19,AT17,AT18,AT19,AZ17,AZ18,AZ19,BF17,BF18,BF19,D17,D18,D19)</f>
        <v>124</v>
      </c>
      <c r="BS16" s="170">
        <f>SUM(F17,F18,F19,L17,L18,L19,R17,R18,R19,X17,X18,X19,AD17,AD18,AD19,AJ17,AJ18,AJ19,AP17,AP18,AP19,AV17,AV18,AV19,BB17,BB18,BB19,BH17,BH18,BH19)</f>
        <v>108</v>
      </c>
      <c r="BT16" s="147">
        <f>SUM(BR16/BS16)</f>
        <v>1.1481481481481481</v>
      </c>
      <c r="BU16" s="151">
        <f>$BV16</f>
        <v>3</v>
      </c>
      <c r="BV16" s="1">
        <f>RANK(BY16,BY$4:BY$43)</f>
        <v>3</v>
      </c>
      <c r="BW16" s="19">
        <f>IF(BN16=0,0,IF(BP16=0,9,BQ16))</f>
        <v>2</v>
      </c>
      <c r="BX16" s="1">
        <f>IF(BR16=0,0,BT16)</f>
        <v>1.1481481481481481</v>
      </c>
      <c r="BY16" s="1">
        <f>BJ16+0.01*BW16+0.00001*BX16</f>
        <v>3.0200114814814816</v>
      </c>
    </row>
    <row r="17" spans="1:77" ht="18" customHeight="1" thickBot="1">
      <c r="A17" s="189" t="str">
        <f>T3</f>
        <v>SV岩倉</v>
      </c>
      <c r="B17" s="175"/>
      <c r="C17" s="31">
        <f>Y5</f>
        <v>1</v>
      </c>
      <c r="D17" s="110">
        <f>X5</f>
        <v>15</v>
      </c>
      <c r="E17" s="110" t="s">
        <v>14</v>
      </c>
      <c r="F17" s="110">
        <f>V5</f>
        <v>8</v>
      </c>
      <c r="G17" s="13">
        <f>U5</f>
        <v>0</v>
      </c>
      <c r="H17" s="178"/>
      <c r="I17" s="32">
        <f>Y9</f>
        <v>1</v>
      </c>
      <c r="J17" s="32">
        <f>X9</f>
        <v>15</v>
      </c>
      <c r="K17" s="32" t="s">
        <v>13</v>
      </c>
      <c r="L17" s="32">
        <f>V9</f>
        <v>10</v>
      </c>
      <c r="M17" s="46">
        <f>U9</f>
        <v>0</v>
      </c>
      <c r="N17" s="135"/>
      <c r="O17" s="33">
        <f>Y13</f>
        <v>0</v>
      </c>
      <c r="P17" s="46">
        <f>X13</f>
        <v>10</v>
      </c>
      <c r="Q17" s="32" t="s">
        <v>13</v>
      </c>
      <c r="R17" s="33">
        <f>V13</f>
        <v>15</v>
      </c>
      <c r="S17" s="46">
        <f>U13</f>
        <v>1</v>
      </c>
      <c r="T17" s="196"/>
      <c r="U17" s="197"/>
      <c r="V17" s="197"/>
      <c r="W17" s="197"/>
      <c r="X17" s="197"/>
      <c r="Y17" s="198"/>
      <c r="Z17" s="210"/>
      <c r="AA17" s="95">
        <f>IF(AB17="","",IF(AB17&gt;AD17,1,0))</f>
        <v>1</v>
      </c>
      <c r="AB17" s="103">
        <v>15</v>
      </c>
      <c r="AC17" s="95" t="s">
        <v>13</v>
      </c>
      <c r="AD17" s="100">
        <v>11</v>
      </c>
      <c r="AE17" s="95">
        <f>IF(AD17="","",IF(AD17&gt;AB17,1,0))</f>
        <v>0</v>
      </c>
      <c r="AF17" s="210"/>
      <c r="AG17" s="95" t="str">
        <f>IF(AH17="","",IF(AH17&gt;AJ17,1,0))</f>
        <v/>
      </c>
      <c r="AH17" s="103"/>
      <c r="AI17" s="95" t="s">
        <v>13</v>
      </c>
      <c r="AJ17" s="100"/>
      <c r="AK17" s="95" t="str">
        <f>IF(AJ17="","",IF(AJ17&gt;AH17,1,0))</f>
        <v/>
      </c>
      <c r="AL17" s="135"/>
      <c r="AM17" s="49" t="str">
        <f>IF(AN17="","",IF(AN17&gt;AP17,1,0))</f>
        <v/>
      </c>
      <c r="AN17" s="108"/>
      <c r="AO17" s="49" t="s">
        <v>13</v>
      </c>
      <c r="AP17" s="57"/>
      <c r="AQ17" s="49" t="str">
        <f>IF(AP17="","",IF(AP17&gt;AN17,1,0))</f>
        <v/>
      </c>
      <c r="AR17" s="168"/>
      <c r="AS17" s="32" t="str">
        <f>IF(AT17="","",IF(AT17&gt;AV17,1,0))</f>
        <v/>
      </c>
      <c r="AT17" s="39"/>
      <c r="AU17" s="32" t="s">
        <v>13</v>
      </c>
      <c r="AV17" s="65"/>
      <c r="AW17" s="32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8" customHeight="1">
      <c r="A18" s="189"/>
      <c r="B18" s="175"/>
      <c r="C18" s="31">
        <f>Y6</f>
        <v>0</v>
      </c>
      <c r="D18" s="110">
        <f>X6</f>
        <v>12</v>
      </c>
      <c r="E18" s="45" t="s">
        <v>13</v>
      </c>
      <c r="F18" s="110">
        <f>V6</f>
        <v>15</v>
      </c>
      <c r="G18" s="13">
        <f>U6</f>
        <v>1</v>
      </c>
      <c r="H18" s="178"/>
      <c r="I18" s="32">
        <f>Y10</f>
        <v>1</v>
      </c>
      <c r="J18" s="32">
        <f>X10</f>
        <v>15</v>
      </c>
      <c r="K18" s="32" t="s">
        <v>13</v>
      </c>
      <c r="L18" s="32">
        <f>V10</f>
        <v>12</v>
      </c>
      <c r="M18" s="46">
        <f>U10</f>
        <v>0</v>
      </c>
      <c r="N18" s="135"/>
      <c r="O18" s="33">
        <f>Y14</f>
        <v>0</v>
      </c>
      <c r="P18" s="46">
        <f>X14</f>
        <v>11</v>
      </c>
      <c r="Q18" s="32" t="s">
        <v>13</v>
      </c>
      <c r="R18" s="33">
        <f>V14</f>
        <v>15</v>
      </c>
      <c r="S18" s="46">
        <f>U14</f>
        <v>1</v>
      </c>
      <c r="T18" s="196"/>
      <c r="U18" s="197"/>
      <c r="V18" s="197"/>
      <c r="W18" s="197"/>
      <c r="X18" s="197"/>
      <c r="Y18" s="198"/>
      <c r="Z18" s="210"/>
      <c r="AA18" s="95">
        <f>IF(AB18="","",IF(AB18&gt;AD18,1,0))</f>
        <v>1</v>
      </c>
      <c r="AB18" s="104">
        <v>15</v>
      </c>
      <c r="AC18" s="95" t="s">
        <v>13</v>
      </c>
      <c r="AD18" s="101">
        <v>8</v>
      </c>
      <c r="AE18" s="95">
        <f>IF(AD18="","",IF(AD18&gt;AB18,1,0))</f>
        <v>0</v>
      </c>
      <c r="AF18" s="210"/>
      <c r="AG18" s="95" t="str">
        <f>IF(AH18="","",IF(AH18&gt;AJ18,1,0))</f>
        <v/>
      </c>
      <c r="AH18" s="104"/>
      <c r="AI18" s="95" t="s">
        <v>13</v>
      </c>
      <c r="AJ18" s="101"/>
      <c r="AK18" s="95" t="str">
        <f>IF(AJ18="","",IF(AJ18&gt;AH18,1,0))</f>
        <v/>
      </c>
      <c r="AL18" s="135"/>
      <c r="AM18" s="49" t="str">
        <f>IF(AN18="","",IF(AN18&gt;AP18,1,0))</f>
        <v/>
      </c>
      <c r="AN18" s="49"/>
      <c r="AO18" s="49" t="s">
        <v>13</v>
      </c>
      <c r="AP18" s="60"/>
      <c r="AQ18" s="49" t="str">
        <f>IF(AP18="","",IF(AP18&gt;AN18,1,0))</f>
        <v/>
      </c>
      <c r="AR18" s="168"/>
      <c r="AS18" s="32" t="str">
        <f>IF(AT18="","",IF(AT18&gt;AV18,1,0))</f>
        <v/>
      </c>
      <c r="AT18" s="32"/>
      <c r="AU18" s="32" t="s">
        <v>13</v>
      </c>
      <c r="AV18" s="33"/>
      <c r="AW18" s="32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8" customHeight="1" thickBot="1">
      <c r="A19" s="190"/>
      <c r="B19" s="203"/>
      <c r="C19" s="35">
        <f>Y7</f>
        <v>1</v>
      </c>
      <c r="D19" s="20">
        <f>X7</f>
        <v>16</v>
      </c>
      <c r="E19" s="20" t="s">
        <v>14</v>
      </c>
      <c r="F19" s="20">
        <f>V7</f>
        <v>14</v>
      </c>
      <c r="G19" s="22">
        <f>U7</f>
        <v>0</v>
      </c>
      <c r="H19" s="188"/>
      <c r="I19" s="36" t="str">
        <f>Y11</f>
        <v/>
      </c>
      <c r="J19" s="36">
        <f>X11</f>
        <v>0</v>
      </c>
      <c r="K19" s="36" t="s">
        <v>13</v>
      </c>
      <c r="L19" s="36">
        <f>V11</f>
        <v>0</v>
      </c>
      <c r="M19" s="47" t="str">
        <f>U11</f>
        <v/>
      </c>
      <c r="N19" s="136"/>
      <c r="O19" s="44" t="str">
        <f>Y15</f>
        <v/>
      </c>
      <c r="P19" s="47">
        <f>X15</f>
        <v>0</v>
      </c>
      <c r="Q19" s="36" t="s">
        <v>13</v>
      </c>
      <c r="R19" s="44">
        <f>V15</f>
        <v>0</v>
      </c>
      <c r="S19" s="47" t="str">
        <f>U15</f>
        <v/>
      </c>
      <c r="T19" s="199"/>
      <c r="U19" s="200"/>
      <c r="V19" s="200"/>
      <c r="W19" s="200"/>
      <c r="X19" s="200"/>
      <c r="Y19" s="201"/>
      <c r="Z19" s="211"/>
      <c r="AA19" s="95" t="str">
        <f>IF(AB19="","",IF(AB19&gt;AD19,1,0))</f>
        <v/>
      </c>
      <c r="AB19" s="105"/>
      <c r="AC19" s="106" t="s">
        <v>13</v>
      </c>
      <c r="AD19" s="102"/>
      <c r="AE19" s="95" t="str">
        <f>IF(AD19="","",IF(AD19&gt;AB19,1,0))</f>
        <v/>
      </c>
      <c r="AF19" s="211"/>
      <c r="AG19" s="95" t="str">
        <f>IF(AH19="","",IF(AH19&gt;AJ19,1,0))</f>
        <v/>
      </c>
      <c r="AH19" s="105"/>
      <c r="AI19" s="106" t="s">
        <v>13</v>
      </c>
      <c r="AJ19" s="102"/>
      <c r="AK19" s="95" t="str">
        <f>IF(AJ19="","",IF(AJ19&gt;AH19,1,0))</f>
        <v/>
      </c>
      <c r="AL19" s="136"/>
      <c r="AM19" s="49" t="str">
        <f>IF(AN19="","",IF(AN19&gt;AP19,1,0))</f>
        <v/>
      </c>
      <c r="AN19" s="50"/>
      <c r="AO19" s="50" t="s">
        <v>13</v>
      </c>
      <c r="AP19" s="61"/>
      <c r="AQ19" s="49" t="str">
        <f>IF(AP19="","",IF(AP19&gt;AN19,1,0))</f>
        <v/>
      </c>
      <c r="AR19" s="183"/>
      <c r="AS19" s="32" t="str">
        <f>IF(AT19="","",IF(AT19&gt;AV19,1,0))</f>
        <v/>
      </c>
      <c r="AT19" s="36"/>
      <c r="AU19" s="36" t="s">
        <v>13</v>
      </c>
      <c r="AV19" s="44"/>
      <c r="AW19" s="32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8" customHeight="1">
      <c r="A20" s="26">
        <f>T2</f>
        <v>0</v>
      </c>
      <c r="B20" s="202" t="str">
        <f>Z4</f>
        <v>③</v>
      </c>
      <c r="C20" s="38"/>
      <c r="D20" s="39">
        <f>AD4</f>
        <v>0</v>
      </c>
      <c r="E20" s="39" t="s">
        <v>13</v>
      </c>
      <c r="F20" s="39">
        <f>AA4</f>
        <v>2</v>
      </c>
      <c r="G20" s="40"/>
      <c r="H20" s="177" t="str">
        <f>$Z$8</f>
        <v>①</v>
      </c>
      <c r="I20" s="28"/>
      <c r="J20" s="28">
        <f>AD8</f>
        <v>0</v>
      </c>
      <c r="K20" s="28" t="s">
        <v>13</v>
      </c>
      <c r="L20" s="41">
        <f>AA8</f>
        <v>2</v>
      </c>
      <c r="M20" s="29"/>
      <c r="N20" s="134" t="str">
        <f>$Z$12</f>
        <v>⑥</v>
      </c>
      <c r="O20" s="28"/>
      <c r="P20" s="28">
        <f>AD12</f>
        <v>0</v>
      </c>
      <c r="Q20" s="28" t="s">
        <v>13</v>
      </c>
      <c r="R20" s="41">
        <f>AA12</f>
        <v>2</v>
      </c>
      <c r="S20" s="29"/>
      <c r="T20" s="134" t="str">
        <f>Z16</f>
        <v>⑨</v>
      </c>
      <c r="U20" s="48"/>
      <c r="V20" s="28">
        <f>AD16</f>
        <v>0</v>
      </c>
      <c r="W20" s="28" t="s">
        <v>13</v>
      </c>
      <c r="X20" s="41">
        <f>AA16</f>
        <v>2</v>
      </c>
      <c r="Y20" s="29"/>
      <c r="Z20" s="193"/>
      <c r="AA20" s="194"/>
      <c r="AB20" s="194"/>
      <c r="AC20" s="194"/>
      <c r="AD20" s="194"/>
      <c r="AE20" s="195"/>
      <c r="AF20" s="209" t="s">
        <v>21</v>
      </c>
      <c r="AG20" s="96" t="str">
        <f>IF(AH21="","",SUM(AG21:AG23))</f>
        <v/>
      </c>
      <c r="AH20" s="97"/>
      <c r="AI20" s="99" t="s">
        <v>13</v>
      </c>
      <c r="AJ20" s="96" t="str">
        <f>IF(AJ21="","",SUM(AK21:AK23))</f>
        <v/>
      </c>
      <c r="AK20" s="97"/>
      <c r="AL20" s="209" t="s">
        <v>23</v>
      </c>
      <c r="AM20" s="96" t="str">
        <f>IF(AN21="","",SUM(AM21:AM23))</f>
        <v/>
      </c>
      <c r="AN20" s="97"/>
      <c r="AO20" s="99" t="s">
        <v>13</v>
      </c>
      <c r="AP20" s="96" t="str">
        <f>IF(AP21="","",SUM(AQ21:AQ23))</f>
        <v/>
      </c>
      <c r="AQ20" s="97"/>
      <c r="AR20" s="184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0</v>
      </c>
      <c r="BK20" s="187" t="s">
        <v>14</v>
      </c>
      <c r="BL20" s="158">
        <f>SUMPRODUCT((L20=2)+(R20=2)+(F20=2)+(X20=2)+(AJ20=2)+(AP20=2)+(AV20=2)+(BB20=2)+(BH20=2))</f>
        <v>4</v>
      </c>
      <c r="BM20" s="160">
        <f t="shared" ref="BM20" si="3">SUM(BJ20*2)+BL20</f>
        <v>4</v>
      </c>
      <c r="BN20" s="180">
        <f>SUM(D20,J20,P20,V20,,AG20,AM20,AS20,AY20,BE20)</f>
        <v>0</v>
      </c>
      <c r="BO20" s="170" t="s">
        <v>14</v>
      </c>
      <c r="BP20" s="170">
        <f>SUM(F20,L20,R20,X20,AJ20,AP20,AV20,BB20,BH20)</f>
        <v>8</v>
      </c>
      <c r="BQ20" s="141">
        <f>SUM(BN20/BP20)</f>
        <v>0</v>
      </c>
      <c r="BR20" s="170">
        <f>SUM(J21,J22,J23,P21,P22,P23,V21,V22,V23,AB21,AB22,AB23,AH21,AH22,AH23,AN21,AN22,AN23,AT21,AT22,AT23,AZ21,AZ22,AZ23,BF21,BF22,BF23,D21,D22,D23)</f>
        <v>76</v>
      </c>
      <c r="BS20" s="170">
        <f>SUM(F21,F22,F23,L21,L22,L23,R21,R22,R23,X21,X22,X23,AD21,AD22,AD23,AJ21,AJ22,AJ23,AP21,AP22,AP23,AV21,AV22,AV23,BB21,BB22,BB23,BH21,BH22,BH23)</f>
        <v>122</v>
      </c>
      <c r="BT20" s="147">
        <f>SUM(BR20/BS20)</f>
        <v>0.62295081967213117</v>
      </c>
      <c r="BU20" s="151">
        <f>$BV20</f>
        <v>5</v>
      </c>
      <c r="BV20" s="1">
        <f>RANK(BY20,BY$4:BY$43)</f>
        <v>5</v>
      </c>
      <c r="BW20" s="19">
        <f>IF(BN20=0,0,IF(BP20=0,9,BQ20))</f>
        <v>0</v>
      </c>
      <c r="BX20" s="1">
        <f>IF(BR20=0,0,BT20)</f>
        <v>0.62295081967213117</v>
      </c>
      <c r="BY20" s="1">
        <f>BJ20+0.01*BW20+0.00001*BX20</f>
        <v>6.229508196721312E-6</v>
      </c>
    </row>
    <row r="21" spans="1:77" ht="18" customHeight="1">
      <c r="A21" s="207" t="str">
        <f>Z3</f>
        <v>甚目寺</v>
      </c>
      <c r="B21" s="175"/>
      <c r="C21" s="31">
        <f>AE5</f>
        <v>0</v>
      </c>
      <c r="D21" s="110">
        <f>AD5</f>
        <v>6</v>
      </c>
      <c r="E21" s="110" t="s">
        <v>14</v>
      </c>
      <c r="F21" s="110">
        <f>AB5</f>
        <v>15</v>
      </c>
      <c r="G21" s="13">
        <f>AA5</f>
        <v>1</v>
      </c>
      <c r="H21" s="178"/>
      <c r="I21" s="32">
        <f>AE9</f>
        <v>0</v>
      </c>
      <c r="J21" s="32">
        <f>AD9</f>
        <v>12</v>
      </c>
      <c r="K21" s="32" t="s">
        <v>13</v>
      </c>
      <c r="L21" s="33">
        <f>AB9</f>
        <v>15</v>
      </c>
      <c r="M21" s="46">
        <f>AA9</f>
        <v>1</v>
      </c>
      <c r="N21" s="135"/>
      <c r="O21" s="32">
        <f>AE13</f>
        <v>0</v>
      </c>
      <c r="P21" s="32">
        <f>AD13</f>
        <v>6</v>
      </c>
      <c r="Q21" s="32" t="s">
        <v>13</v>
      </c>
      <c r="R21" s="33">
        <f>AB13</f>
        <v>15</v>
      </c>
      <c r="S21" s="46">
        <f>AA13</f>
        <v>1</v>
      </c>
      <c r="T21" s="135"/>
      <c r="U21" s="49">
        <f>AE17</f>
        <v>0</v>
      </c>
      <c r="V21" s="32">
        <f>AD17</f>
        <v>11</v>
      </c>
      <c r="W21" s="32" t="s">
        <v>13</v>
      </c>
      <c r="X21" s="33">
        <f>AB17</f>
        <v>15</v>
      </c>
      <c r="Y21" s="46">
        <f>AA17</f>
        <v>1</v>
      </c>
      <c r="Z21" s="196"/>
      <c r="AA21" s="197"/>
      <c r="AB21" s="197"/>
      <c r="AC21" s="197"/>
      <c r="AD21" s="197"/>
      <c r="AE21" s="198"/>
      <c r="AF21" s="210"/>
      <c r="AG21" s="95" t="str">
        <f>IF(AH21="","",IF(AH21&gt;AJ21,1,0))</f>
        <v/>
      </c>
      <c r="AH21" s="103"/>
      <c r="AI21" s="95" t="s">
        <v>13</v>
      </c>
      <c r="AJ21" s="100"/>
      <c r="AK21" s="95" t="str">
        <f>IF(AJ21="","",IF(AJ21&gt;AH21,1,0))</f>
        <v/>
      </c>
      <c r="AL21" s="210"/>
      <c r="AM21" s="95" t="str">
        <f>IF(AN21="","",IF(AN21&gt;AP21,1,0))</f>
        <v/>
      </c>
      <c r="AN21" s="103"/>
      <c r="AO21" s="95"/>
      <c r="AP21" s="100"/>
      <c r="AQ21" s="95" t="str">
        <f>IF(AP21="","",IF(AP21&gt;AN21,1,0))</f>
        <v/>
      </c>
      <c r="AR21" s="185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8" customHeight="1">
      <c r="A22" s="207"/>
      <c r="B22" s="175"/>
      <c r="C22" s="31">
        <f>AE6</f>
        <v>0</v>
      </c>
      <c r="D22" s="110">
        <f>AD6</f>
        <v>8</v>
      </c>
      <c r="E22" s="110" t="s">
        <v>14</v>
      </c>
      <c r="F22" s="110">
        <f>AB6</f>
        <v>15</v>
      </c>
      <c r="G22" s="13">
        <f>AA6</f>
        <v>1</v>
      </c>
      <c r="H22" s="178"/>
      <c r="I22" s="32">
        <f>AE10</f>
        <v>0</v>
      </c>
      <c r="J22" s="32">
        <f>AD10</f>
        <v>15</v>
      </c>
      <c r="K22" s="32" t="s">
        <v>13</v>
      </c>
      <c r="L22" s="33">
        <f>AB10</f>
        <v>17</v>
      </c>
      <c r="M22" s="46">
        <f>AA10</f>
        <v>1</v>
      </c>
      <c r="N22" s="135"/>
      <c r="O22" s="32">
        <f>AE14</f>
        <v>0</v>
      </c>
      <c r="P22" s="32">
        <f>AD14</f>
        <v>10</v>
      </c>
      <c r="Q22" s="32" t="s">
        <v>13</v>
      </c>
      <c r="R22" s="33">
        <f>AB14</f>
        <v>15</v>
      </c>
      <c r="S22" s="46">
        <f>AA14</f>
        <v>1</v>
      </c>
      <c r="T22" s="135"/>
      <c r="U22" s="49">
        <f>AE18</f>
        <v>0</v>
      </c>
      <c r="V22" s="32">
        <f>AD18</f>
        <v>8</v>
      </c>
      <c r="W22" s="32" t="s">
        <v>13</v>
      </c>
      <c r="X22" s="33">
        <f>AB18</f>
        <v>15</v>
      </c>
      <c r="Y22" s="46">
        <f>AA18</f>
        <v>1</v>
      </c>
      <c r="Z22" s="196"/>
      <c r="AA22" s="197"/>
      <c r="AB22" s="197"/>
      <c r="AC22" s="197"/>
      <c r="AD22" s="197"/>
      <c r="AE22" s="198"/>
      <c r="AF22" s="210"/>
      <c r="AG22" s="95" t="str">
        <f>IF(AH22="","",IF(AH22&gt;AJ22,1,0))</f>
        <v/>
      </c>
      <c r="AH22" s="104"/>
      <c r="AI22" s="95" t="s">
        <v>13</v>
      </c>
      <c r="AJ22" s="101"/>
      <c r="AK22" s="95" t="str">
        <f>IF(AJ22="","",IF(AJ22&gt;AH22,1,0))</f>
        <v/>
      </c>
      <c r="AL22" s="210"/>
      <c r="AM22" s="95" t="str">
        <f>IF(AN22="","",IF(AN22&gt;AP22,1,0))</f>
        <v/>
      </c>
      <c r="AN22" s="104"/>
      <c r="AO22" s="95"/>
      <c r="AP22" s="101"/>
      <c r="AQ22" s="95" t="str">
        <f>IF(AP22="","",IF(AP22&gt;AN22,1,0))</f>
        <v/>
      </c>
      <c r="AR22" s="185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8" customHeight="1" thickBot="1">
      <c r="A23" s="208"/>
      <c r="B23" s="203"/>
      <c r="C23" s="35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8"/>
      <c r="I23" s="36" t="str">
        <f>AE11</f>
        <v/>
      </c>
      <c r="J23" s="36">
        <f>AD11</f>
        <v>0</v>
      </c>
      <c r="K23" s="36" t="s">
        <v>13</v>
      </c>
      <c r="L23" s="44">
        <f>AB11</f>
        <v>0</v>
      </c>
      <c r="M23" s="47" t="str">
        <f>AA11</f>
        <v/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 t="str">
        <f>AE19</f>
        <v/>
      </c>
      <c r="V23" s="36">
        <f>AD19</f>
        <v>0</v>
      </c>
      <c r="W23" s="36" t="s">
        <v>13</v>
      </c>
      <c r="X23" s="44">
        <f>AB19</f>
        <v>0</v>
      </c>
      <c r="Y23" s="47" t="str">
        <f>AA19</f>
        <v/>
      </c>
      <c r="Z23" s="199"/>
      <c r="AA23" s="200"/>
      <c r="AB23" s="200"/>
      <c r="AC23" s="200"/>
      <c r="AD23" s="200"/>
      <c r="AE23" s="201"/>
      <c r="AF23" s="211"/>
      <c r="AG23" s="95" t="str">
        <f>IF(AH23="","",IF(AH23&gt;AJ23,1,0))</f>
        <v/>
      </c>
      <c r="AH23" s="105"/>
      <c r="AI23" s="95" t="s">
        <v>13</v>
      </c>
      <c r="AJ23" s="102"/>
      <c r="AK23" s="95" t="str">
        <f>IF(AJ23="","",IF(AJ23&gt;AH23,1,0))</f>
        <v/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6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2" hidden="1" customHeight="1">
      <c r="A24" s="93">
        <f>Z2</f>
        <v>0</v>
      </c>
      <c r="B24" s="20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7" t="str">
        <f>AF8</f>
        <v>⑥</v>
      </c>
      <c r="I24" s="28"/>
      <c r="J24" s="28" t="str">
        <f>AJ8</f>
        <v/>
      </c>
      <c r="K24" s="28" t="s">
        <v>13</v>
      </c>
      <c r="L24" s="41" t="str">
        <f>AG8</f>
        <v/>
      </c>
      <c r="M24" s="29"/>
      <c r="N24" s="13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⑫</v>
      </c>
      <c r="U24" s="48"/>
      <c r="V24" s="28" t="str">
        <f>AJ16</f>
        <v/>
      </c>
      <c r="W24" s="28" t="s">
        <v>13</v>
      </c>
      <c r="X24" s="41" t="str">
        <f>AG16</f>
        <v/>
      </c>
      <c r="Y24" s="29"/>
      <c r="Z24" s="134" t="str">
        <f>AF20</f>
        <v>⑩</v>
      </c>
      <c r="AA24" s="48"/>
      <c r="AB24" s="28" t="str">
        <f>AJ20</f>
        <v/>
      </c>
      <c r="AC24" s="28" t="s">
        <v>13</v>
      </c>
      <c r="AD24" s="41" t="str">
        <f>AG20</f>
        <v/>
      </c>
      <c r="AE24" s="29"/>
      <c r="AF24" s="193"/>
      <c r="AG24" s="194"/>
      <c r="AH24" s="194"/>
      <c r="AI24" s="194"/>
      <c r="AJ24" s="194"/>
      <c r="AK24" s="195"/>
      <c r="AL24" s="184" t="s">
        <v>24</v>
      </c>
      <c r="AM24" s="9" t="str">
        <f>IF(AN25="","",SUM(AM25:AM27))</f>
        <v/>
      </c>
      <c r="AN24" s="10"/>
      <c r="AO24" s="11" t="s">
        <v>13</v>
      </c>
      <c r="AP24" s="9" t="str">
        <f>IF(AP25="","",SUM(AQ25:AQ27))</f>
        <v/>
      </c>
      <c r="AQ24" s="10"/>
      <c r="AR24" s="167"/>
      <c r="AS24" s="91" t="str">
        <f>IF(AT25="","",SUM(AS25:AS27))</f>
        <v/>
      </c>
      <c r="AT24" s="92"/>
      <c r="AU24" s="39" t="s">
        <v>13</v>
      </c>
      <c r="AV24" s="91" t="str">
        <f>IF(AV25="","",SUM(AW25:AW27))</f>
        <v/>
      </c>
      <c r="AW24" s="92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0</v>
      </c>
      <c r="BK24" s="187" t="s">
        <v>14</v>
      </c>
      <c r="BL24" s="158">
        <f>SUMPRODUCT((L24=2)+(R24=2)+(X24=2)+(F24=2)+(AD24=2)+(AP24=2)+(AV24=2)+(BB24=2)+(BH24=2))</f>
        <v>0</v>
      </c>
      <c r="BM24" s="160">
        <f t="shared" ref="BM24" si="4">SUM(BJ24*2)+BL24</f>
        <v>0</v>
      </c>
      <c r="BN24" s="180">
        <f>SUM(D24,J24,P24,V24,AB24,AM24,AS24,AY24,BE24)</f>
        <v>0</v>
      </c>
      <c r="BO24" s="170" t="s">
        <v>14</v>
      </c>
      <c r="BP24" s="170">
        <f>SUM(F24,L24,R24,X24,AD24,AP24,AV24,BB24,BH24)</f>
        <v>0</v>
      </c>
      <c r="BQ24" s="141" t="e">
        <f>SUM(BN24/BP24)</f>
        <v>#DIV/0!</v>
      </c>
      <c r="BR24" s="170">
        <f>SUM(J25,J26,J27,P25,P26,P27,V25,V26,V27,AB25,AB26,AB27,AH25,AH26,AH27,AN25,AN26,AN27,AT25,AT26,AT27,AZ25,AZ26,AZ27,BF25,BF26,BF27,D25,D26,D27)</f>
        <v>0</v>
      </c>
      <c r="BS24" s="170">
        <f>SUM(F25,F26,F27,L25,L26,L27,R25,R26,R27,X25,X26,X27,AD25,AD26,AD27,AJ25,AJ26,AJ27,AP25,AP26,AP27,AV25,AV26,AV27,BB25,BB26,BB27,BH25,BH26,BH27)</f>
        <v>0</v>
      </c>
      <c r="BT24" s="147" t="e">
        <f>SUM(BR24/BS24)</f>
        <v>#DIV/0!</v>
      </c>
      <c r="BU24" s="151">
        <f>$BV24</f>
        <v>6</v>
      </c>
      <c r="BV24" s="1">
        <f>RANK(BY24,BY$4:BY$43)</f>
        <v>6</v>
      </c>
      <c r="BW24" s="19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07">
        <f>AF3</f>
        <v>0</v>
      </c>
      <c r="B25" s="175"/>
      <c r="C25" s="31" t="str">
        <f>AK5</f>
        <v/>
      </c>
      <c r="D25" s="110">
        <f>AJ5</f>
        <v>0</v>
      </c>
      <c r="E25" s="110" t="s">
        <v>14</v>
      </c>
      <c r="F25" s="110">
        <f>AH5</f>
        <v>0</v>
      </c>
      <c r="G25" s="13" t="str">
        <f>AG5</f>
        <v/>
      </c>
      <c r="H25" s="178"/>
      <c r="I25" s="32" t="str">
        <f>AK9</f>
        <v/>
      </c>
      <c r="J25" s="32">
        <f>AJ9</f>
        <v>0</v>
      </c>
      <c r="K25" s="32" t="s">
        <v>13</v>
      </c>
      <c r="L25" s="33">
        <f>AH9</f>
        <v>0</v>
      </c>
      <c r="M25" s="46" t="str">
        <f>AG9</f>
        <v/>
      </c>
      <c r="N25" s="13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>
        <f>AG13</f>
        <v>0</v>
      </c>
      <c r="T25" s="135"/>
      <c r="U25" s="49" t="str">
        <f>AK17</f>
        <v/>
      </c>
      <c r="V25" s="32">
        <f>AJ17</f>
        <v>0</v>
      </c>
      <c r="W25" s="32" t="s">
        <v>13</v>
      </c>
      <c r="X25" s="33">
        <f>AH17</f>
        <v>0</v>
      </c>
      <c r="Y25" s="46" t="str">
        <f>AG17</f>
        <v/>
      </c>
      <c r="Z25" s="135"/>
      <c r="AA25" s="49" t="str">
        <f>AK21</f>
        <v/>
      </c>
      <c r="AB25" s="32">
        <f>AJ21</f>
        <v>0</v>
      </c>
      <c r="AC25" s="32" t="s">
        <v>13</v>
      </c>
      <c r="AD25" s="33">
        <f>AH21</f>
        <v>0</v>
      </c>
      <c r="AE25" s="46" t="str">
        <f>AG21</f>
        <v/>
      </c>
      <c r="AF25" s="196"/>
      <c r="AG25" s="197"/>
      <c r="AH25" s="197"/>
      <c r="AI25" s="197"/>
      <c r="AJ25" s="197"/>
      <c r="AK25" s="198"/>
      <c r="AL25" s="185"/>
      <c r="AM25" s="14" t="str">
        <f>IF(AN25="","",IF(AN25&gt;AP25,1,0))</f>
        <v/>
      </c>
      <c r="AN25" s="15"/>
      <c r="AO25" s="14" t="s">
        <v>13</v>
      </c>
      <c r="AP25" s="16"/>
      <c r="AQ25" s="14" t="str">
        <f>IF(AP25="","",IF(AP25&gt;AN25,1,0))</f>
        <v/>
      </c>
      <c r="AR25" s="168"/>
      <c r="AS25" s="32" t="str">
        <f>IF(AT25="","",IF(AT25&gt;AV25,1,0))</f>
        <v/>
      </c>
      <c r="AT25" s="39"/>
      <c r="AU25" s="32" t="s">
        <v>13</v>
      </c>
      <c r="AV25" s="65"/>
      <c r="AW25" s="32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2" hidden="1" customHeight="1">
      <c r="A26" s="207"/>
      <c r="B26" s="175"/>
      <c r="C26" s="31" t="str">
        <f>AK6</f>
        <v/>
      </c>
      <c r="D26" s="110">
        <f>AJ6</f>
        <v>0</v>
      </c>
      <c r="E26" s="110" t="s">
        <v>14</v>
      </c>
      <c r="F26" s="110">
        <f>AH6</f>
        <v>0</v>
      </c>
      <c r="G26" s="13" t="str">
        <f>AG6</f>
        <v/>
      </c>
      <c r="H26" s="178"/>
      <c r="I26" s="32" t="str">
        <f>AK10</f>
        <v/>
      </c>
      <c r="J26" s="32">
        <f>AJ10</f>
        <v>0</v>
      </c>
      <c r="K26" s="32"/>
      <c r="L26" s="33">
        <f>AH10</f>
        <v>0</v>
      </c>
      <c r="M26" s="46" t="str">
        <f>AG10</f>
        <v/>
      </c>
      <c r="N26" s="135"/>
      <c r="O26" s="32" t="str">
        <f>AK14</f>
        <v/>
      </c>
      <c r="P26" s="32">
        <f>AJ14</f>
        <v>0</v>
      </c>
      <c r="Q26" s="32"/>
      <c r="R26" s="33">
        <f>AH14</f>
        <v>0</v>
      </c>
      <c r="S26" s="46">
        <f>AG14</f>
        <v>0</v>
      </c>
      <c r="T26" s="135"/>
      <c r="U26" s="49" t="str">
        <f>AK18</f>
        <v/>
      </c>
      <c r="V26" s="32">
        <f>AJ18</f>
        <v>0</v>
      </c>
      <c r="W26" s="32"/>
      <c r="X26" s="33">
        <f>AH18</f>
        <v>0</v>
      </c>
      <c r="Y26" s="46" t="str">
        <f>AG18</f>
        <v/>
      </c>
      <c r="Z26" s="135"/>
      <c r="AA26" s="49" t="str">
        <f>AK22</f>
        <v/>
      </c>
      <c r="AB26" s="32">
        <f>AJ22</f>
        <v>0</v>
      </c>
      <c r="AC26" s="32"/>
      <c r="AD26" s="33">
        <f>AH22</f>
        <v>0</v>
      </c>
      <c r="AE26" s="46" t="str">
        <f>AG22</f>
        <v/>
      </c>
      <c r="AF26" s="196"/>
      <c r="AG26" s="197"/>
      <c r="AH26" s="197"/>
      <c r="AI26" s="197"/>
      <c r="AJ26" s="197"/>
      <c r="AK26" s="198"/>
      <c r="AL26" s="185"/>
      <c r="AM26" s="14" t="str">
        <f>IF(AN26="","",IF(AN26&gt;AP26,1,0))</f>
        <v/>
      </c>
      <c r="AN26" s="17"/>
      <c r="AO26" s="14"/>
      <c r="AP26" s="18"/>
      <c r="AQ26" s="14" t="str">
        <f>IF(AP26="","",IF(AP26&gt;AN26,1,0))</f>
        <v/>
      </c>
      <c r="AR26" s="168"/>
      <c r="AS26" s="32" t="str">
        <f>IF(AT26="","",IF(AT26&gt;AV26,1,0))</f>
        <v/>
      </c>
      <c r="AT26" s="32"/>
      <c r="AU26" s="32" t="s">
        <v>13</v>
      </c>
      <c r="AV26" s="33"/>
      <c r="AW26" s="32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2" hidden="1" customHeight="1">
      <c r="A27" s="208"/>
      <c r="B27" s="203"/>
      <c r="C27" s="35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8"/>
      <c r="I27" s="36" t="str">
        <f>AK11</f>
        <v/>
      </c>
      <c r="J27" s="36">
        <f>AJ11</f>
        <v>0</v>
      </c>
      <c r="K27" s="36" t="s">
        <v>13</v>
      </c>
      <c r="L27" s="44">
        <f>AH11</f>
        <v>0</v>
      </c>
      <c r="M27" s="47" t="str">
        <f>AG11</f>
        <v/>
      </c>
      <c r="N27" s="13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 t="str">
        <f>AK19</f>
        <v/>
      </c>
      <c r="V27" s="36">
        <f>AJ19</f>
        <v>0</v>
      </c>
      <c r="W27" s="36" t="s">
        <v>13</v>
      </c>
      <c r="X27" s="44">
        <f>AH19</f>
        <v>0</v>
      </c>
      <c r="Y27" s="47" t="str">
        <f>AG19</f>
        <v/>
      </c>
      <c r="Z27" s="136"/>
      <c r="AA27" s="50" t="str">
        <f>AK23</f>
        <v/>
      </c>
      <c r="AB27" s="36">
        <f>AJ23</f>
        <v>0</v>
      </c>
      <c r="AC27" s="36" t="s">
        <v>13</v>
      </c>
      <c r="AD27" s="44">
        <f>AH23</f>
        <v>0</v>
      </c>
      <c r="AE27" s="47" t="str">
        <f>AG23</f>
        <v/>
      </c>
      <c r="AF27" s="199"/>
      <c r="AG27" s="200"/>
      <c r="AH27" s="200"/>
      <c r="AI27" s="200"/>
      <c r="AJ27" s="200"/>
      <c r="AK27" s="201"/>
      <c r="AL27" s="186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3"/>
      <c r="AS27" s="32" t="str">
        <f>IF(AT27="","",IF(AT27&gt;AV27,1,0))</f>
        <v/>
      </c>
      <c r="AT27" s="36"/>
      <c r="AU27" s="36" t="s">
        <v>13</v>
      </c>
      <c r="AV27" s="44"/>
      <c r="AW27" s="32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2" hidden="1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7" t="str">
        <f>AL8</f>
        <v>⑭</v>
      </c>
      <c r="I28" s="28"/>
      <c r="J28" s="28" t="str">
        <f>$AP$8</f>
        <v/>
      </c>
      <c r="K28" s="28" t="s">
        <v>13</v>
      </c>
      <c r="L28" s="41" t="str">
        <f>$AM$8</f>
        <v/>
      </c>
      <c r="M28" s="29"/>
      <c r="N28" s="134" t="str">
        <f>AL12</f>
        <v>⑪</v>
      </c>
      <c r="O28" s="28"/>
      <c r="P28" s="28" t="str">
        <f>AP12</f>
        <v/>
      </c>
      <c r="Q28" s="28" t="s">
        <v>13</v>
      </c>
      <c r="R28" s="41" t="str">
        <f>AM12</f>
        <v/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/>
      <c r="AA28" s="48"/>
      <c r="AB28" s="28" t="str">
        <f>AP20</f>
        <v/>
      </c>
      <c r="AC28" s="28" t="s">
        <v>13</v>
      </c>
      <c r="AD28" s="41" t="str">
        <f>AM20</f>
        <v/>
      </c>
      <c r="AE28" s="29"/>
      <c r="AF28" s="134" t="str">
        <f>AL24</f>
        <v>③</v>
      </c>
      <c r="AG28" s="28"/>
      <c r="AH28" s="28" t="str">
        <f>AP24</f>
        <v/>
      </c>
      <c r="AI28" s="28" t="s">
        <v>13</v>
      </c>
      <c r="AJ28" s="41" t="str">
        <f>AM24</f>
        <v/>
      </c>
      <c r="AK28" s="29"/>
      <c r="AL28" s="193"/>
      <c r="AM28" s="194"/>
      <c r="AN28" s="194"/>
      <c r="AO28" s="194"/>
      <c r="AP28" s="194"/>
      <c r="AQ28" s="195"/>
      <c r="AR28" s="184" t="s">
        <v>33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0</v>
      </c>
      <c r="BK28" s="187" t="s">
        <v>14</v>
      </c>
      <c r="BL28" s="158">
        <f>SUMPRODUCT((L28=2)+(R28=2)+(X28=2)+(AD28=2)+(AJ28=2)+(AP28=2)+(AV28=2)+(BB28=2)+(BH28=2))</f>
        <v>0</v>
      </c>
      <c r="BM28" s="160">
        <f t="shared" ref="BM28" si="5">SUM(BJ28*2)+BL28</f>
        <v>0</v>
      </c>
      <c r="BN28" s="180">
        <f>SUM(D28,J28,V28,AB28,AH28,P28,AS28,AY28,BE28)</f>
        <v>0</v>
      </c>
      <c r="BO28" s="170" t="s">
        <v>14</v>
      </c>
      <c r="BP28" s="170">
        <f>SUM(F28,L28,R28,X28,AD28,AJ28,AP28,AV28,BB28,BH28)</f>
        <v>0</v>
      </c>
      <c r="BQ28" s="141" t="e">
        <f>SUM(BN28/BP28)</f>
        <v>#DIV/0!</v>
      </c>
      <c r="BR28" s="170">
        <f>SUM(J29,J30,J31,P29,P30,P31,V29,V30,V31,AB29,AB30,AB31,AH29,AH30,AH31,AN29,AN30,AN31,AT29,AT30,AT31,AZ29,AZ30,AZ31,BF29,BF30,BF31,D29,D30,D31)</f>
        <v>0</v>
      </c>
      <c r="BS28" s="170">
        <f>SUM(F29,F30,F31,L29,L30,L31,R29,R30,R31,X29,X30,X31,AD29,AD30,AD31,AJ29,AJ30,AJ31,AP29,AP30,AP31,AV29,AV30,AV31,BB29,BB30,BB31,BH29,BH30,BH31)</f>
        <v>0</v>
      </c>
      <c r="BT28" s="147" t="e">
        <f>SUM(BR28/BS28)</f>
        <v>#DIV/0!</v>
      </c>
      <c r="BU28" s="151">
        <f>$BV28</f>
        <v>6</v>
      </c>
      <c r="BV28" s="1">
        <f>RANK(BY28,BY$4:BY$43)</f>
        <v>6</v>
      </c>
      <c r="BW28" s="19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189">
        <f>AL3</f>
        <v>0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178"/>
      <c r="I29" s="32" t="str">
        <f>AQ5</f>
        <v/>
      </c>
      <c r="J29" s="32">
        <f>AP9</f>
        <v>0</v>
      </c>
      <c r="K29" s="32" t="s">
        <v>13</v>
      </c>
      <c r="L29" s="33">
        <f>AN9</f>
        <v>0</v>
      </c>
      <c r="M29" s="46" t="str">
        <f>AM5</f>
        <v/>
      </c>
      <c r="N29" s="135"/>
      <c r="O29" s="32" t="str">
        <f>AQ13</f>
        <v/>
      </c>
      <c r="P29" s="32">
        <f>AP13</f>
        <v>0</v>
      </c>
      <c r="Q29" s="32" t="s">
        <v>13</v>
      </c>
      <c r="R29" s="33">
        <f>AN13</f>
        <v>0</v>
      </c>
      <c r="S29" s="46" t="str">
        <f>AM13</f>
        <v/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 t="str">
        <f>AQ21</f>
        <v/>
      </c>
      <c r="AB29" s="32">
        <f>AP21</f>
        <v>0</v>
      </c>
      <c r="AC29" s="32" t="s">
        <v>13</v>
      </c>
      <c r="AD29" s="33">
        <f>AN21</f>
        <v>0</v>
      </c>
      <c r="AE29" s="46" t="str">
        <f>AM21</f>
        <v/>
      </c>
      <c r="AF29" s="135"/>
      <c r="AG29" s="32" t="str">
        <f>AQ25</f>
        <v/>
      </c>
      <c r="AH29" s="32">
        <f>AP25</f>
        <v>0</v>
      </c>
      <c r="AI29" s="32" t="s">
        <v>13</v>
      </c>
      <c r="AJ29" s="33">
        <f>AN25</f>
        <v>0</v>
      </c>
      <c r="AK29" s="46" t="str">
        <f>AM25</f>
        <v/>
      </c>
      <c r="AL29" s="196"/>
      <c r="AM29" s="197"/>
      <c r="AN29" s="197"/>
      <c r="AO29" s="197"/>
      <c r="AP29" s="197"/>
      <c r="AQ29" s="198"/>
      <c r="AR29" s="185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2" hidden="1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178"/>
      <c r="I30" s="32" t="str">
        <f>AQ6</f>
        <v/>
      </c>
      <c r="J30" s="32">
        <f>AP10</f>
        <v>0</v>
      </c>
      <c r="K30" s="32" t="s">
        <v>13</v>
      </c>
      <c r="L30" s="33">
        <f>AN10</f>
        <v>0</v>
      </c>
      <c r="M30" s="46" t="str">
        <f>AM6</f>
        <v/>
      </c>
      <c r="N30" s="135"/>
      <c r="O30" s="32" t="str">
        <f>AQ14</f>
        <v/>
      </c>
      <c r="P30" s="32">
        <f>AP14</f>
        <v>0</v>
      </c>
      <c r="Q30" s="32" t="s">
        <v>13</v>
      </c>
      <c r="R30" s="33">
        <f>AN14</f>
        <v>0</v>
      </c>
      <c r="S30" s="46" t="str">
        <f>AM14</f>
        <v/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 t="str">
        <f t="shared" ref="AA30:AA31" si="6">AQ22</f>
        <v/>
      </c>
      <c r="AB30" s="32">
        <f>AP22</f>
        <v>0</v>
      </c>
      <c r="AC30" s="32" t="s">
        <v>13</v>
      </c>
      <c r="AD30" s="33">
        <f>AN22</f>
        <v>0</v>
      </c>
      <c r="AE30" s="46" t="str">
        <f>AM22</f>
        <v/>
      </c>
      <c r="AF30" s="135"/>
      <c r="AG30" s="32" t="str">
        <f>AQ26</f>
        <v/>
      </c>
      <c r="AH30" s="32">
        <f>AP26</f>
        <v>0</v>
      </c>
      <c r="AI30" s="32" t="s">
        <v>13</v>
      </c>
      <c r="AJ30" s="33">
        <f>AN26</f>
        <v>0</v>
      </c>
      <c r="AK30" s="46" t="str">
        <f>AM26</f>
        <v/>
      </c>
      <c r="AL30" s="196"/>
      <c r="AM30" s="197"/>
      <c r="AN30" s="197"/>
      <c r="AO30" s="197"/>
      <c r="AP30" s="197"/>
      <c r="AQ30" s="198"/>
      <c r="AR30" s="185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2" hidden="1" customHeigh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8"/>
      <c r="I31" s="36" t="str">
        <f>AQ7</f>
        <v/>
      </c>
      <c r="J31" s="36">
        <f>AP11</f>
        <v>0</v>
      </c>
      <c r="K31" s="36" t="s">
        <v>13</v>
      </c>
      <c r="L31" s="44">
        <f>AN11</f>
        <v>0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 t="shared" si="6"/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 t="str">
        <f>AQ27</f>
        <v/>
      </c>
      <c r="AH31" s="36">
        <f>AP27</f>
        <v>0</v>
      </c>
      <c r="AI31" s="36" t="s">
        <v>13</v>
      </c>
      <c r="AJ31" s="44">
        <f>AN27</f>
        <v>0</v>
      </c>
      <c r="AK31" s="47" t="str">
        <f>AM27</f>
        <v/>
      </c>
      <c r="AL31" s="199"/>
      <c r="AM31" s="200"/>
      <c r="AN31" s="200"/>
      <c r="AO31" s="200"/>
      <c r="AP31" s="200"/>
      <c r="AQ31" s="201"/>
      <c r="AR31" s="186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2" hidden="1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>
        <f>$AR$24</f>
        <v>0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 t="str">
        <f>$AR$28</f>
        <v>⑯</v>
      </c>
      <c r="AM32" s="28"/>
      <c r="AN32" s="28" t="str">
        <f>AV28</f>
        <v/>
      </c>
      <c r="AO32" s="28" t="s">
        <v>13</v>
      </c>
      <c r="AP32" s="41">
        <f>AT28</f>
        <v>0</v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7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6</v>
      </c>
      <c r="BV32" s="1">
        <f>RANK(BY32,BY$4:BY$43)</f>
        <v>6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2" hidden="1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2" hidden="1" customHeigh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2" hidden="1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8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6</v>
      </c>
      <c r="BV36" s="1">
        <f>RANK(BY36,BY$4:BY$43)</f>
        <v>6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2" hidden="1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2" hidden="1" customHeigh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2" hidden="1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9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6</v>
      </c>
      <c r="BV40" s="1">
        <f>RANK(BY40,BY$4:BY$43)</f>
        <v>6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2" hidden="1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2" hidden="1" customHeigh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14.25" thickTop="1">
      <c r="N44" s="80"/>
      <c r="O44" s="80"/>
      <c r="BJ44" s="137"/>
      <c r="BK44" s="137"/>
      <c r="BL44" s="138"/>
      <c r="BM44" s="139"/>
      <c r="BN44" s="139"/>
      <c r="BQ44" s="81"/>
    </row>
    <row r="45" spans="1:77">
      <c r="BQ45" s="81"/>
    </row>
    <row r="46" spans="1:77" ht="19.5" customHeight="1"/>
    <row r="47" spans="1:77" ht="15" customHeight="1"/>
    <row r="48" spans="1:77" ht="14.25" thickBot="1"/>
    <row r="49" spans="1:61" ht="41.25" customHeight="1" thickTop="1">
      <c r="A49" s="82" t="str">
        <f>$A$3</f>
        <v>チーム名</v>
      </c>
      <c r="B49" s="140" t="str">
        <f>$B$3</f>
        <v>ミックス</v>
      </c>
      <c r="C49" s="140"/>
      <c r="D49" s="140"/>
      <c r="E49" s="140"/>
      <c r="F49" s="140"/>
      <c r="G49" s="140"/>
      <c r="H49" s="132" t="str">
        <f>H3</f>
        <v>エンジェルス</v>
      </c>
      <c r="I49" s="132"/>
      <c r="J49" s="132"/>
      <c r="K49" s="132"/>
      <c r="L49" s="132"/>
      <c r="M49" s="132"/>
      <c r="N49" s="132" t="str">
        <f>$N$3</f>
        <v>PooH</v>
      </c>
      <c r="O49" s="132"/>
      <c r="P49" s="132"/>
      <c r="Q49" s="132"/>
      <c r="R49" s="132"/>
      <c r="S49" s="132"/>
      <c r="T49" s="132" t="str">
        <f>$T$3</f>
        <v>SV岩倉</v>
      </c>
      <c r="U49" s="132"/>
      <c r="V49" s="132"/>
      <c r="W49" s="132"/>
      <c r="X49" s="132"/>
      <c r="Y49" s="132"/>
      <c r="Z49" s="132" t="str">
        <f>$Z$3</f>
        <v>甚目寺</v>
      </c>
      <c r="AA49" s="132"/>
      <c r="AB49" s="132"/>
      <c r="AC49" s="132"/>
      <c r="AD49" s="132"/>
      <c r="AE49" s="132"/>
      <c r="AF49" s="132">
        <f>$AF$3</f>
        <v>0</v>
      </c>
      <c r="AG49" s="132"/>
      <c r="AH49" s="132"/>
      <c r="AI49" s="132"/>
      <c r="AJ49" s="132"/>
      <c r="AK49" s="132"/>
      <c r="AL49" s="132">
        <f>$AL$3</f>
        <v>0</v>
      </c>
      <c r="AM49" s="132"/>
      <c r="AN49" s="132"/>
      <c r="AO49" s="132"/>
      <c r="AP49" s="132"/>
      <c r="AQ49" s="132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2.5" customHeight="1" thickBot="1">
      <c r="A50" s="83" t="s">
        <v>11</v>
      </c>
      <c r="B50" s="130">
        <f>$BU$4</f>
        <v>2</v>
      </c>
      <c r="C50" s="130"/>
      <c r="D50" s="130"/>
      <c r="E50" s="130"/>
      <c r="F50" s="130"/>
      <c r="G50" s="130"/>
      <c r="H50" s="130">
        <f>$BU$8</f>
        <v>4</v>
      </c>
      <c r="I50" s="130"/>
      <c r="J50" s="130"/>
      <c r="K50" s="130"/>
      <c r="L50" s="130"/>
      <c r="M50" s="130"/>
      <c r="N50" s="130">
        <f>$BU$12</f>
        <v>1</v>
      </c>
      <c r="O50" s="130"/>
      <c r="P50" s="130"/>
      <c r="Q50" s="130"/>
      <c r="R50" s="130"/>
      <c r="S50" s="130"/>
      <c r="T50" s="130">
        <f>$BU$16</f>
        <v>3</v>
      </c>
      <c r="U50" s="130"/>
      <c r="V50" s="130"/>
      <c r="W50" s="130"/>
      <c r="X50" s="130"/>
      <c r="Y50" s="130"/>
      <c r="Z50" s="130">
        <f>$BU$20</f>
        <v>5</v>
      </c>
      <c r="AA50" s="130"/>
      <c r="AB50" s="130"/>
      <c r="AC50" s="130"/>
      <c r="AD50" s="130"/>
      <c r="AE50" s="130"/>
      <c r="AF50" s="130">
        <f>$BU$24</f>
        <v>6</v>
      </c>
      <c r="AG50" s="130"/>
      <c r="AH50" s="130"/>
      <c r="AI50" s="130"/>
      <c r="AJ50" s="130"/>
      <c r="AK50" s="130"/>
      <c r="AL50" s="130">
        <f>$BU$28</f>
        <v>6</v>
      </c>
      <c r="AM50" s="130"/>
      <c r="AN50" s="130"/>
      <c r="AO50" s="130"/>
      <c r="AP50" s="130"/>
      <c r="AQ50" s="130"/>
      <c r="AR50" s="259">
        <f>$BU$32</f>
        <v>6</v>
      </c>
      <c r="AS50" s="260"/>
      <c r="AT50" s="260"/>
      <c r="AU50" s="260"/>
      <c r="AV50" s="260"/>
      <c r="AW50" s="261"/>
      <c r="AX50" s="259">
        <f>$BU$36</f>
        <v>6</v>
      </c>
      <c r="AY50" s="260"/>
      <c r="AZ50" s="260"/>
      <c r="BA50" s="260"/>
      <c r="BB50" s="260"/>
      <c r="BC50" s="261"/>
      <c r="BD50" s="259">
        <f>$BU$40</f>
        <v>6</v>
      </c>
      <c r="BE50" s="260"/>
      <c r="BF50" s="260"/>
      <c r="BG50" s="260"/>
      <c r="BH50" s="260"/>
      <c r="BI50" s="262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0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4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opLeftCell="C11" workbookViewId="0">
      <selection activeCell="AP12" sqref="AP12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6" customFormat="1" ht="26.25" customHeight="1" thickBot="1">
      <c r="A1" s="125" t="s">
        <v>0</v>
      </c>
      <c r="B1" s="125"/>
      <c r="C1" s="125"/>
      <c r="D1" s="128" t="s">
        <v>42</v>
      </c>
      <c r="G1" s="127"/>
      <c r="M1" s="129" t="s">
        <v>50</v>
      </c>
      <c r="V1" s="270" t="s">
        <v>45</v>
      </c>
      <c r="W1" s="270"/>
      <c r="X1" s="270"/>
      <c r="Y1" s="270"/>
      <c r="Z1" s="270"/>
      <c r="AA1" s="270"/>
      <c r="AF1" s="126" t="s">
        <v>2</v>
      </c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N1" s="127"/>
      <c r="BO1" s="127"/>
      <c r="BP1" s="127"/>
    </row>
    <row r="2" spans="1:77" ht="21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26.25" customHeight="1" thickBot="1">
      <c r="A3" s="4" t="s">
        <v>12</v>
      </c>
      <c r="B3" s="239" t="s">
        <v>86</v>
      </c>
      <c r="C3" s="240"/>
      <c r="D3" s="240"/>
      <c r="E3" s="240"/>
      <c r="F3" s="240"/>
      <c r="G3" s="241"/>
      <c r="H3" s="239" t="s">
        <v>87</v>
      </c>
      <c r="I3" s="240"/>
      <c r="J3" s="240"/>
      <c r="K3" s="240"/>
      <c r="L3" s="240"/>
      <c r="M3" s="241"/>
      <c r="N3" s="239" t="s">
        <v>89</v>
      </c>
      <c r="O3" s="240"/>
      <c r="P3" s="240"/>
      <c r="Q3" s="240"/>
      <c r="R3" s="240"/>
      <c r="S3" s="241"/>
      <c r="T3" s="239" t="s">
        <v>88</v>
      </c>
      <c r="U3" s="240"/>
      <c r="V3" s="240"/>
      <c r="W3" s="240"/>
      <c r="X3" s="240"/>
      <c r="Y3" s="241"/>
      <c r="Z3" s="239" t="s">
        <v>90</v>
      </c>
      <c r="AA3" s="240"/>
      <c r="AB3" s="240"/>
      <c r="AC3" s="240"/>
      <c r="AD3" s="240"/>
      <c r="AE3" s="241"/>
      <c r="AF3" s="239" t="s">
        <v>66</v>
      </c>
      <c r="AG3" s="240"/>
      <c r="AH3" s="240"/>
      <c r="AI3" s="240"/>
      <c r="AJ3" s="240"/>
      <c r="AK3" s="241"/>
      <c r="AL3" s="239" t="s">
        <v>91</v>
      </c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1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8" customHeight="1">
      <c r="A4" s="5">
        <f>$B$2</f>
        <v>0</v>
      </c>
      <c r="B4" s="193"/>
      <c r="C4" s="194"/>
      <c r="D4" s="194"/>
      <c r="E4" s="194"/>
      <c r="F4" s="194"/>
      <c r="G4" s="195"/>
      <c r="H4" s="267" t="s">
        <v>32</v>
      </c>
      <c r="I4" s="96">
        <f>IF(J5="","",SUM(I5:I7))</f>
        <v>2</v>
      </c>
      <c r="J4" s="97"/>
      <c r="K4" s="98" t="s">
        <v>13</v>
      </c>
      <c r="L4" s="96">
        <f>IF(L5="","",SUM(M5:M7))</f>
        <v>1</v>
      </c>
      <c r="M4" s="97"/>
      <c r="N4" s="209" t="s">
        <v>15</v>
      </c>
      <c r="O4" s="96">
        <f>IF(P5="","",SUM(O5:O7))</f>
        <v>0</v>
      </c>
      <c r="P4" s="109"/>
      <c r="Q4" s="99" t="s">
        <v>13</v>
      </c>
      <c r="R4" s="96">
        <f>IF(R5="","",SUM(S5:S7))</f>
        <v>2</v>
      </c>
      <c r="S4" s="97"/>
      <c r="T4" s="184" t="s">
        <v>26</v>
      </c>
      <c r="U4" s="96">
        <f>IF(V5="","",SUM(U5:U7))</f>
        <v>1</v>
      </c>
      <c r="V4" s="97"/>
      <c r="W4" s="11" t="s">
        <v>13</v>
      </c>
      <c r="X4" s="9">
        <f>IF(X5="","",SUM(Y5:Y7))</f>
        <v>2</v>
      </c>
      <c r="Y4" s="10"/>
      <c r="Z4" s="209" t="s">
        <v>28</v>
      </c>
      <c r="AA4" s="96">
        <f>IF(AB5="","",SUM(AA5:AA7))</f>
        <v>2</v>
      </c>
      <c r="AB4" s="97"/>
      <c r="AC4" s="98" t="s">
        <v>13</v>
      </c>
      <c r="AD4" s="96">
        <f>IF(AD5="","",SUM(AE5:AE7))</f>
        <v>1</v>
      </c>
      <c r="AE4" s="97"/>
      <c r="AF4" s="134"/>
      <c r="AG4" s="45" t="str">
        <f>IF(AH5="","",SUM(AG5:AG7))</f>
        <v/>
      </c>
      <c r="AH4" s="107"/>
      <c r="AI4" s="108" t="s">
        <v>13</v>
      </c>
      <c r="AJ4" s="45" t="str">
        <f>IF(AJ5="","",SUM(AK5:AK7))</f>
        <v/>
      </c>
      <c r="AK4" s="107"/>
      <c r="AL4" s="167"/>
      <c r="AM4" s="91" t="str">
        <f>IF(AN5="","",SUM(AM5:AM7))</f>
        <v/>
      </c>
      <c r="AN4" s="92"/>
      <c r="AO4" s="39" t="s">
        <v>13</v>
      </c>
      <c r="AP4" s="91" t="str">
        <f>IF(AP5="","",SUM(AQ5:AQ7))</f>
        <v/>
      </c>
      <c r="AQ4" s="92"/>
      <c r="AR4" s="184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2</v>
      </c>
      <c r="BK4" s="158" t="s">
        <v>14</v>
      </c>
      <c r="BL4" s="158">
        <f>SUMPRODUCT((L4=2)+(R4=2)+(X4=2)+(AD4=2)+(AJ4=2)+(AP4=2)+(AV4=2)+(BB4=2)+(BH4=2))</f>
        <v>2</v>
      </c>
      <c r="BM4" s="160">
        <f>SUM(BJ4*2)+BL4</f>
        <v>6</v>
      </c>
      <c r="BN4" s="180">
        <f>SUM(I4,O4,U4,AA4,AG4,AM4,AS4,AY4,BE4)</f>
        <v>5</v>
      </c>
      <c r="BO4" s="170" t="s">
        <v>14</v>
      </c>
      <c r="BP4" s="170">
        <f>SUM(F4,L4,R4,X4,AD4,AJ4,AP4,AV4,BB4,BH4)</f>
        <v>6</v>
      </c>
      <c r="BQ4" s="226">
        <f>SUM(BN4/BP4)</f>
        <v>0.83333333333333337</v>
      </c>
      <c r="BR4" s="170">
        <f>SUM(J5,J6,J7,P5,P6,P7,V5,V6,V7,AB5,AB6,AB7,AH5,AH6,AH7,AN5,AN6,AN7,AT5,AT6,AT7,AZ5,AZ6,AZ7,BF5,BF6,BF7,D5,D6,D7)</f>
        <v>155</v>
      </c>
      <c r="BS4" s="170">
        <f>SUM(F5,F6,F7,L5,L6,L7,R5,R6,R7,X5,X6,X7,AD5,AD6,AD7,AJ5,AJ6,AJ7,AP5,AP6,AP7,AV5,AV6,AV7,BB5,BB6,BB7,BH5,BH6,BH7)</f>
        <v>134</v>
      </c>
      <c r="BT4" s="148">
        <f>SUM(BR4/BS4)</f>
        <v>1.1567164179104477</v>
      </c>
      <c r="BU4" s="151">
        <f>$BV4</f>
        <v>5</v>
      </c>
      <c r="BV4" s="1">
        <f>RANK(BY4,BY$4:BY$43)</f>
        <v>5</v>
      </c>
      <c r="BW4" s="1">
        <f>IF(BN4=0,0,IF(BP4=0,9,BQ4))</f>
        <v>0.83333333333333337</v>
      </c>
      <c r="BX4" s="1">
        <f>IF(BR4=0,0,BT4)</f>
        <v>1.1567164179104477</v>
      </c>
      <c r="BY4" s="1">
        <f>BJ4+0.01*BW4+0.00001*BX4</f>
        <v>2.0083449004975122</v>
      </c>
    </row>
    <row r="5" spans="1:77" ht="18" customHeight="1">
      <c r="A5" s="189" t="str">
        <f>$B$3</f>
        <v>レッドビッキーズ</v>
      </c>
      <c r="B5" s="196"/>
      <c r="C5" s="197"/>
      <c r="D5" s="197"/>
      <c r="E5" s="197"/>
      <c r="F5" s="197"/>
      <c r="G5" s="198"/>
      <c r="H5" s="268"/>
      <c r="I5" s="95">
        <f>IF(J5="","",IF(J5&gt;L5,1,0))</f>
        <v>1</v>
      </c>
      <c r="J5" s="103">
        <v>15</v>
      </c>
      <c r="K5" s="95" t="s">
        <v>13</v>
      </c>
      <c r="L5" s="100">
        <v>8</v>
      </c>
      <c r="M5" s="95">
        <f>IF(L5="","",IF(L5&gt;J5,1,0))</f>
        <v>0</v>
      </c>
      <c r="N5" s="210"/>
      <c r="O5" s="95">
        <f>IF(P5="","",IF(P5&gt;R5,1,0))</f>
        <v>0</v>
      </c>
      <c r="P5" s="103">
        <v>14</v>
      </c>
      <c r="Q5" s="95" t="s">
        <v>13</v>
      </c>
      <c r="R5" s="100">
        <v>16</v>
      </c>
      <c r="S5" s="95">
        <f>IF(R5="","",IF(R5&gt;P5,1,0))</f>
        <v>1</v>
      </c>
      <c r="T5" s="185"/>
      <c r="U5" s="14">
        <f>IF(V5="","",IF(V5&gt;X5,1,0))</f>
        <v>0</v>
      </c>
      <c r="V5" s="15">
        <v>13</v>
      </c>
      <c r="W5" s="14" t="s">
        <v>13</v>
      </c>
      <c r="X5" s="16">
        <v>15</v>
      </c>
      <c r="Y5" s="14">
        <f>IF(X5="","",IF(X5&gt;V5,1,0))</f>
        <v>1</v>
      </c>
      <c r="Z5" s="210"/>
      <c r="AA5" s="95">
        <f>IF(AB5="","",IF(AB5&gt;AD5,1,0))</f>
        <v>1</v>
      </c>
      <c r="AB5" s="103">
        <v>15</v>
      </c>
      <c r="AC5" s="95" t="s">
        <v>13</v>
      </c>
      <c r="AD5" s="100">
        <v>8</v>
      </c>
      <c r="AE5" s="95">
        <f>IF(AD5="","",IF(AD5&gt;AB5,1,0))</f>
        <v>0</v>
      </c>
      <c r="AF5" s="135"/>
      <c r="AG5" s="49" t="str">
        <f>IF(AH5="","",IF(AH5&gt;AJ5,1,0))</f>
        <v/>
      </c>
      <c r="AH5" s="108"/>
      <c r="AI5" s="49" t="s">
        <v>13</v>
      </c>
      <c r="AJ5" s="57"/>
      <c r="AK5" s="49" t="str">
        <f>IF(AJ5="","",IF(AJ5&gt;AH5,1,0))</f>
        <v/>
      </c>
      <c r="AL5" s="168"/>
      <c r="AM5" s="32" t="str">
        <f>IF(AN5="","",IF(AN5&gt;AP5,1,0))</f>
        <v/>
      </c>
      <c r="AN5" s="39"/>
      <c r="AO5" s="32" t="s">
        <v>13</v>
      </c>
      <c r="AP5" s="65"/>
      <c r="AQ5" s="32" t="str">
        <f>IF(AP5="","",IF(AP5&gt;AN5,1,0))</f>
        <v/>
      </c>
      <c r="AR5" s="185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8" customHeight="1">
      <c r="A6" s="189"/>
      <c r="B6" s="196"/>
      <c r="C6" s="197"/>
      <c r="D6" s="197"/>
      <c r="E6" s="197"/>
      <c r="F6" s="197"/>
      <c r="G6" s="198"/>
      <c r="H6" s="268"/>
      <c r="I6" s="95">
        <f>IF(J6="","",IF(J6&gt;L6,1,0))</f>
        <v>0</v>
      </c>
      <c r="J6" s="104">
        <v>13</v>
      </c>
      <c r="K6" s="95" t="s">
        <v>13</v>
      </c>
      <c r="L6" s="101">
        <v>15</v>
      </c>
      <c r="M6" s="95">
        <f>IF(L6="","",IF(L6&gt;J6,1,0))</f>
        <v>1</v>
      </c>
      <c r="N6" s="210"/>
      <c r="O6" s="95">
        <f>IF(P6="","",IF(P6&gt;R6,1,0))</f>
        <v>0</v>
      </c>
      <c r="P6" s="104">
        <v>13</v>
      </c>
      <c r="Q6" s="95" t="s">
        <v>13</v>
      </c>
      <c r="R6" s="101">
        <v>15</v>
      </c>
      <c r="S6" s="95">
        <f>IF(R6="","",IF(R6&gt;P6,1,0))</f>
        <v>1</v>
      </c>
      <c r="T6" s="185"/>
      <c r="U6" s="14">
        <f>IF(V6="","",IF(V6&gt;X6,1,0))</f>
        <v>1</v>
      </c>
      <c r="V6" s="17">
        <v>15</v>
      </c>
      <c r="W6" s="14" t="s">
        <v>13</v>
      </c>
      <c r="X6" s="18">
        <v>5</v>
      </c>
      <c r="Y6" s="14">
        <f>IF(X6="","",IF(X6&gt;V6,1,0))</f>
        <v>0</v>
      </c>
      <c r="Z6" s="210"/>
      <c r="AA6" s="95">
        <f>IF(AB6="","",IF(AB6&gt;AD6,1,0))</f>
        <v>0</v>
      </c>
      <c r="AB6" s="104">
        <v>14</v>
      </c>
      <c r="AC6" s="95" t="s">
        <v>13</v>
      </c>
      <c r="AD6" s="101">
        <v>16</v>
      </c>
      <c r="AE6" s="95">
        <f>IF(AD6="","",IF(AD6&gt;AB6,1,0))</f>
        <v>1</v>
      </c>
      <c r="AF6" s="135"/>
      <c r="AG6" s="49" t="str">
        <f>IF(AH6="","",IF(AH6&gt;AJ6,1,0))</f>
        <v/>
      </c>
      <c r="AH6" s="49"/>
      <c r="AI6" s="49" t="s">
        <v>13</v>
      </c>
      <c r="AJ6" s="60"/>
      <c r="AK6" s="49" t="str">
        <f>IF(AJ6="","",IF(AJ6&gt;AH6,1,0))</f>
        <v/>
      </c>
      <c r="AL6" s="168"/>
      <c r="AM6" s="32" t="str">
        <f>IF(AN6="","",IF(AN6&gt;AP6,1,0))</f>
        <v/>
      </c>
      <c r="AN6" s="32"/>
      <c r="AO6" s="32" t="s">
        <v>13</v>
      </c>
      <c r="AP6" s="33"/>
      <c r="AQ6" s="32" t="str">
        <f>IF(AP6="","",IF(AP6&gt;AN6,1,0))</f>
        <v/>
      </c>
      <c r="AR6" s="185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8" customHeight="1" thickBot="1">
      <c r="A7" s="190"/>
      <c r="B7" s="199"/>
      <c r="C7" s="200"/>
      <c r="D7" s="200"/>
      <c r="E7" s="200"/>
      <c r="F7" s="200"/>
      <c r="G7" s="201"/>
      <c r="H7" s="269"/>
      <c r="I7" s="95">
        <f>IF(J7="","",IF(J7&gt;L7,1,0))</f>
        <v>1</v>
      </c>
      <c r="J7" s="105">
        <v>15</v>
      </c>
      <c r="K7" s="106" t="s">
        <v>13</v>
      </c>
      <c r="L7" s="102">
        <v>10</v>
      </c>
      <c r="M7" s="95">
        <f>IF(L7="","",IF(L7&gt;J7,1,0))</f>
        <v>0</v>
      </c>
      <c r="N7" s="211"/>
      <c r="O7" s="95" t="str">
        <f>IF(P7="","",IF(P7&gt;R7,1,0))</f>
        <v/>
      </c>
      <c r="P7" s="105"/>
      <c r="Q7" s="106" t="s">
        <v>13</v>
      </c>
      <c r="R7" s="102"/>
      <c r="S7" s="95" t="str">
        <f>IF(R7="","",IF(R7&gt;P7,1,0))</f>
        <v/>
      </c>
      <c r="T7" s="186"/>
      <c r="U7" s="14">
        <f>IF(V7="","",IF(V7&gt;X7,1,0))</f>
        <v>0</v>
      </c>
      <c r="V7" s="23">
        <v>13</v>
      </c>
      <c r="W7" s="24" t="s">
        <v>13</v>
      </c>
      <c r="X7" s="25">
        <v>15</v>
      </c>
      <c r="Y7" s="14">
        <f>IF(X7="","",IF(X7&gt;V7,1,0))</f>
        <v>1</v>
      </c>
      <c r="Z7" s="211"/>
      <c r="AA7" s="95">
        <f>IF(AB7="","",IF(AB7&gt;AD7,1,0))</f>
        <v>1</v>
      </c>
      <c r="AB7" s="105">
        <v>15</v>
      </c>
      <c r="AC7" s="106" t="s">
        <v>13</v>
      </c>
      <c r="AD7" s="102">
        <v>11</v>
      </c>
      <c r="AE7" s="95">
        <f>IF(AD7="","",IF(AD7&gt;AB7,1,0))</f>
        <v>0</v>
      </c>
      <c r="AF7" s="136"/>
      <c r="AG7" s="49" t="str">
        <f>IF(AH7="","",IF(AH7&gt;AJ7,1,0))</f>
        <v/>
      </c>
      <c r="AH7" s="50"/>
      <c r="AI7" s="50" t="s">
        <v>13</v>
      </c>
      <c r="AJ7" s="61"/>
      <c r="AK7" s="49" t="str">
        <f>IF(AJ7="","",IF(AJ7&gt;AH7,1,0))</f>
        <v/>
      </c>
      <c r="AL7" s="183"/>
      <c r="AM7" s="32" t="str">
        <f>IF(AN7="","",IF(AN7&gt;AP7,1,0))</f>
        <v/>
      </c>
      <c r="AN7" s="36"/>
      <c r="AO7" s="36" t="s">
        <v>13</v>
      </c>
      <c r="AP7" s="44"/>
      <c r="AQ7" s="32" t="str">
        <f>IF(AP7="","",IF(AP7&gt;AN7,1,0))</f>
        <v/>
      </c>
      <c r="AR7" s="186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8" customHeight="1">
      <c r="A8" s="26">
        <f>B2</f>
        <v>0</v>
      </c>
      <c r="B8" s="202" t="str">
        <f>H4</f>
        <v>⑨</v>
      </c>
      <c r="C8" s="27"/>
      <c r="D8" s="28">
        <f>L4</f>
        <v>1</v>
      </c>
      <c r="E8" s="28" t="s">
        <v>13</v>
      </c>
      <c r="F8" s="28">
        <f>I4</f>
        <v>2</v>
      </c>
      <c r="G8" s="29"/>
      <c r="H8" s="193"/>
      <c r="I8" s="194"/>
      <c r="J8" s="194"/>
      <c r="K8" s="194"/>
      <c r="L8" s="194"/>
      <c r="M8" s="195"/>
      <c r="N8" s="209" t="s">
        <v>16</v>
      </c>
      <c r="O8" s="96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34"/>
      <c r="U8" s="45" t="str">
        <f>IF(V9="","",SUM(U9:U11))</f>
        <v/>
      </c>
      <c r="V8" s="107"/>
      <c r="W8" s="108" t="s">
        <v>13</v>
      </c>
      <c r="X8" s="45" t="str">
        <f>IF(X9="","",SUM(Y9:Y11))</f>
        <v/>
      </c>
      <c r="Y8" s="107"/>
      <c r="Z8" s="134"/>
      <c r="AA8" s="45" t="str">
        <f>IF(AB9="","",SUM(AA9:AA11))</f>
        <v/>
      </c>
      <c r="AB8" s="107"/>
      <c r="AC8" s="108" t="s">
        <v>13</v>
      </c>
      <c r="AD8" s="45" t="str">
        <f>IF(AD9="","",SUM(AE9:AE11))</f>
        <v/>
      </c>
      <c r="AE8" s="107"/>
      <c r="AF8" s="209" t="s">
        <v>19</v>
      </c>
      <c r="AG8" s="96">
        <f>IF(AH9="","",SUM(AG9:AG11))</f>
        <v>0</v>
      </c>
      <c r="AH8" s="97"/>
      <c r="AI8" s="99" t="s">
        <v>13</v>
      </c>
      <c r="AJ8" s="96">
        <f>IF(AJ9="","",SUM(AK9:AK11))</f>
        <v>2</v>
      </c>
      <c r="AK8" s="97"/>
      <c r="AL8" s="184" t="s">
        <v>34</v>
      </c>
      <c r="AM8" s="9">
        <f>IF(AN9="","",SUM(AM9:AM11))</f>
        <v>1</v>
      </c>
      <c r="AN8" s="10"/>
      <c r="AO8" s="11" t="s">
        <v>13</v>
      </c>
      <c r="AP8" s="9">
        <f>IF(AP9="","",SUM(AQ9:AQ11))</f>
        <v>2</v>
      </c>
      <c r="AQ8" s="10"/>
      <c r="AR8" s="167"/>
      <c r="AS8" s="91" t="str">
        <f>IF(AT9="","",SUM(AS9:AS11))</f>
        <v/>
      </c>
      <c r="AT8" s="92"/>
      <c r="AU8" s="39" t="s">
        <v>13</v>
      </c>
      <c r="AV8" s="91" t="str">
        <f>IF(AV9="","",SUM(AW9:AW11))</f>
        <v/>
      </c>
      <c r="AW8" s="92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0</v>
      </c>
      <c r="BK8" s="187" t="s">
        <v>13</v>
      </c>
      <c r="BL8" s="158">
        <f>SUMPRODUCT((F8=2)+(R8=2)+(X8=2)+(AD8=2)+(AJ8=2)+(AP8=2)+(AV8=2)+(BB8=2)+(BH8=2))</f>
        <v>4</v>
      </c>
      <c r="BM8" s="220">
        <f t="shared" ref="BM8" si="0">SUM(BJ8*2)+BL8</f>
        <v>4</v>
      </c>
      <c r="BN8" s="180">
        <f>SUM(D8,,O8,U8,AA8,AG8,AM8,AS8,AY8,BE8)</f>
        <v>2</v>
      </c>
      <c r="BO8" s="170" t="s">
        <v>14</v>
      </c>
      <c r="BP8" s="170">
        <f>SUM(F8,R8,X8,AD8,AJ8,AP8,AV8,BB8,BH8)</f>
        <v>8</v>
      </c>
      <c r="BQ8" s="141">
        <f>SUM(BN8/BP8)</f>
        <v>0.25</v>
      </c>
      <c r="BR8" s="170">
        <f>SUM(J9,J10,J11,P9,P10,P11,V9,V10,V11,AB9,AB10,AB11,AH9,AH10,AH11,AN9,AN10,AN11,AT9,AT10,AT11,AZ9,AZ10,AZ11,BF9,BF10,BF11,D9,D10,D11)</f>
        <v>110</v>
      </c>
      <c r="BS8" s="170">
        <f>SUM(F9,F10,F11,L9,L10,L11,R9,R10,R11,X9,X10,X11,AD9,AD10,AD11,AJ9,AJ10,AJ11,AP9,AP10,AP11,AV9,AV10,AV11,BB9,BB10,BB11,BH9,BH10,BH11)</f>
        <v>145</v>
      </c>
      <c r="BT8" s="147">
        <f>SUM(BR8/BS8)</f>
        <v>0.75862068965517238</v>
      </c>
      <c r="BU8" s="151">
        <f>$BV8</f>
        <v>7</v>
      </c>
      <c r="BV8" s="1">
        <f>RANK(BY8,BY$4:BY$43)</f>
        <v>7</v>
      </c>
      <c r="BW8" s="86">
        <f>IF(BN8=0,0,IF(BP8=0,9,BQ8))</f>
        <v>0.25</v>
      </c>
      <c r="BX8" s="87">
        <f>IF(BR8=0,0,BT8)</f>
        <v>0.75862068965517238</v>
      </c>
      <c r="BY8" s="1">
        <f>BJ8+0.01*BW8+0.00001*BX8</f>
        <v>2.507586206896552E-3</v>
      </c>
    </row>
    <row r="9" spans="1:77" ht="18" customHeight="1">
      <c r="A9" s="189" t="str">
        <f>H3</f>
        <v>木曽川A</v>
      </c>
      <c r="B9" s="175"/>
      <c r="C9" s="31">
        <f>M5</f>
        <v>0</v>
      </c>
      <c r="D9" s="110">
        <f>SUM(L5)</f>
        <v>8</v>
      </c>
      <c r="E9" s="110" t="s">
        <v>13</v>
      </c>
      <c r="F9" s="110">
        <f>SUM(J5)</f>
        <v>15</v>
      </c>
      <c r="G9" s="13">
        <f>$I$5</f>
        <v>1</v>
      </c>
      <c r="H9" s="196"/>
      <c r="I9" s="197"/>
      <c r="J9" s="197"/>
      <c r="K9" s="197"/>
      <c r="L9" s="197"/>
      <c r="M9" s="198"/>
      <c r="N9" s="210"/>
      <c r="O9" s="14">
        <f>IF(P9="","",IF(P9&gt;R9,1,0))</f>
        <v>0</v>
      </c>
      <c r="P9" s="15">
        <v>10</v>
      </c>
      <c r="Q9" s="14" t="s">
        <v>13</v>
      </c>
      <c r="R9" s="16">
        <v>15</v>
      </c>
      <c r="S9" s="14">
        <f>IF(R9="","",IF(R9&gt;P9,1,0))</f>
        <v>1</v>
      </c>
      <c r="T9" s="135"/>
      <c r="U9" s="49" t="str">
        <f>IF(V9="","",IF(V9&gt;X9,1,0))</f>
        <v/>
      </c>
      <c r="V9" s="108"/>
      <c r="W9" s="108" t="s">
        <v>13</v>
      </c>
      <c r="X9" s="57"/>
      <c r="Y9" s="49" t="str">
        <f>IF(X9="","",IF(X9&gt;V9,1,0))</f>
        <v/>
      </c>
      <c r="Z9" s="135"/>
      <c r="AA9" s="49" t="str">
        <f>IF(AB9="","",IF(AB9&gt;AD9,1,0))</f>
        <v/>
      </c>
      <c r="AB9" s="108"/>
      <c r="AC9" s="49" t="s">
        <v>13</v>
      </c>
      <c r="AD9" s="57"/>
      <c r="AE9" s="49" t="str">
        <f>IF(AD9="","",IF(AD9&gt;AB9,1,0))</f>
        <v/>
      </c>
      <c r="AF9" s="210"/>
      <c r="AG9" s="95">
        <f>IF(AH9="","",IF(AH9&gt;AJ9,1,0))</f>
        <v>0</v>
      </c>
      <c r="AH9" s="103">
        <v>10</v>
      </c>
      <c r="AI9" s="95" t="s">
        <v>13</v>
      </c>
      <c r="AJ9" s="100">
        <v>15</v>
      </c>
      <c r="AK9" s="95">
        <f>IF(AJ9="","",IF(AJ9&gt;AH9,1,0))</f>
        <v>1</v>
      </c>
      <c r="AL9" s="185"/>
      <c r="AM9" s="14">
        <f>IF(AN9="","",IF(AN9&gt;AP9,1,0))</f>
        <v>1</v>
      </c>
      <c r="AN9" s="15">
        <v>15</v>
      </c>
      <c r="AO9" s="14" t="s">
        <v>13</v>
      </c>
      <c r="AP9" s="16">
        <v>12</v>
      </c>
      <c r="AQ9" s="14">
        <f>IF(AP9="","",IF(AP9&gt;AN9,1,0))</f>
        <v>0</v>
      </c>
      <c r="AR9" s="168"/>
      <c r="AS9" s="32" t="str">
        <f>IF(AT9="","",IF(AT9&gt;AV9,1,0))</f>
        <v/>
      </c>
      <c r="AT9" s="39"/>
      <c r="AU9" s="32" t="s">
        <v>13</v>
      </c>
      <c r="AV9" s="65"/>
      <c r="AW9" s="32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8" customHeight="1">
      <c r="A10" s="189"/>
      <c r="B10" s="175"/>
      <c r="C10" s="31">
        <f>M6</f>
        <v>1</v>
      </c>
      <c r="D10" s="110">
        <f>SUM(L6)</f>
        <v>15</v>
      </c>
      <c r="E10" s="110" t="s">
        <v>13</v>
      </c>
      <c r="F10" s="110">
        <f>SUM(J6)</f>
        <v>13</v>
      </c>
      <c r="G10" s="13">
        <f>I6</f>
        <v>0</v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0</v>
      </c>
      <c r="P10" s="17">
        <v>13</v>
      </c>
      <c r="Q10" s="14" t="s">
        <v>13</v>
      </c>
      <c r="R10" s="18">
        <v>15</v>
      </c>
      <c r="S10" s="14">
        <f>IF(R10="","",IF(R10&gt;P10,1,0))</f>
        <v>1</v>
      </c>
      <c r="T10" s="135"/>
      <c r="U10" s="49" t="str">
        <f>IF(V10="","",IF(V10&gt;X10,1,0))</f>
        <v/>
      </c>
      <c r="V10" s="49"/>
      <c r="W10" s="108" t="s">
        <v>13</v>
      </c>
      <c r="X10" s="60"/>
      <c r="Y10" s="49" t="str">
        <f>IF(X10="","",IF(X10&gt;V10,1,0))</f>
        <v/>
      </c>
      <c r="Z10" s="135"/>
      <c r="AA10" s="49" t="str">
        <f>IF(AB10="","",IF(AB10&gt;AD10,1,0))</f>
        <v/>
      </c>
      <c r="AB10" s="49"/>
      <c r="AC10" s="49" t="s">
        <v>13</v>
      </c>
      <c r="AD10" s="60"/>
      <c r="AE10" s="49" t="str">
        <f>IF(AD10="","",IF(AD10&gt;AB10,1,0))</f>
        <v/>
      </c>
      <c r="AF10" s="210"/>
      <c r="AG10" s="95">
        <f>IF(AH10="","",IF(AH10&gt;AJ10,1,0))</f>
        <v>0</v>
      </c>
      <c r="AH10" s="104">
        <v>8</v>
      </c>
      <c r="AI10" s="95" t="s">
        <v>13</v>
      </c>
      <c r="AJ10" s="101">
        <v>15</v>
      </c>
      <c r="AK10" s="95">
        <f>IF(AJ10="","",IF(AJ10&gt;AH10,1,0))</f>
        <v>1</v>
      </c>
      <c r="AL10" s="185"/>
      <c r="AM10" s="14">
        <f>IF(AN10="","",IF(AN10&gt;AP10,1,0))</f>
        <v>0</v>
      </c>
      <c r="AN10" s="17">
        <v>13</v>
      </c>
      <c r="AO10" s="14" t="s">
        <v>13</v>
      </c>
      <c r="AP10" s="18">
        <v>15</v>
      </c>
      <c r="AQ10" s="14">
        <f>IF(AP10="","",IF(AP10&gt;AN10,1,0))</f>
        <v>1</v>
      </c>
      <c r="AR10" s="168"/>
      <c r="AS10" s="32" t="str">
        <f>IF(AT10="","",IF(AT10&gt;AV10,1,0))</f>
        <v/>
      </c>
      <c r="AT10" s="32"/>
      <c r="AU10" s="32" t="s">
        <v>13</v>
      </c>
      <c r="AV10" s="33"/>
      <c r="AW10" s="32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8" customHeight="1" thickBot="1">
      <c r="A11" s="190"/>
      <c r="B11" s="203"/>
      <c r="C11" s="35">
        <f>M7</f>
        <v>0</v>
      </c>
      <c r="D11" s="20">
        <f>SUM(L7)</f>
        <v>10</v>
      </c>
      <c r="E11" s="20" t="s">
        <v>13</v>
      </c>
      <c r="F11" s="20">
        <f>SUM(J7)</f>
        <v>15</v>
      </c>
      <c r="G11" s="22">
        <f>I7</f>
        <v>1</v>
      </c>
      <c r="H11" s="199"/>
      <c r="I11" s="200"/>
      <c r="J11" s="200"/>
      <c r="K11" s="200"/>
      <c r="L11" s="200"/>
      <c r="M11" s="201"/>
      <c r="N11" s="21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36"/>
      <c r="U11" s="49" t="str">
        <f>IF(V11="","",IF(V11&gt;X11,1,0))</f>
        <v/>
      </c>
      <c r="V11" s="50"/>
      <c r="W11" s="50" t="s">
        <v>13</v>
      </c>
      <c r="X11" s="61"/>
      <c r="Y11" s="49" t="str">
        <f>IF(X11="","",IF(X11&gt;V11,1,0))</f>
        <v/>
      </c>
      <c r="Z11" s="136"/>
      <c r="AA11" s="49" t="str">
        <f>IF(AB11="","",IF(AB11&gt;AD11,1,0))</f>
        <v/>
      </c>
      <c r="AB11" s="50"/>
      <c r="AC11" s="50" t="s">
        <v>13</v>
      </c>
      <c r="AD11" s="61"/>
      <c r="AE11" s="49" t="str">
        <f>IF(AD11="","",IF(AD11&gt;AB11,1,0))</f>
        <v/>
      </c>
      <c r="AF11" s="211"/>
      <c r="AG11" s="95" t="str">
        <f>IF(AH11="","",IF(AH11&gt;AJ11,1,0))</f>
        <v/>
      </c>
      <c r="AH11" s="105"/>
      <c r="AI11" s="106" t="s">
        <v>13</v>
      </c>
      <c r="AJ11" s="102"/>
      <c r="AK11" s="95" t="str">
        <f>IF(AJ11="","",IF(AJ11&gt;AH11,1,0))</f>
        <v/>
      </c>
      <c r="AL11" s="186"/>
      <c r="AM11" s="14">
        <f>IF(AN11="","",IF(AN11&gt;AP11,1,0))</f>
        <v>0</v>
      </c>
      <c r="AN11" s="23">
        <v>8</v>
      </c>
      <c r="AO11" s="24" t="s">
        <v>13</v>
      </c>
      <c r="AP11" s="25">
        <v>15</v>
      </c>
      <c r="AQ11" s="14">
        <f>IF(AP11="","",IF(AP11&gt;AN11,1,0))</f>
        <v>1</v>
      </c>
      <c r="AR11" s="183"/>
      <c r="AS11" s="32" t="str">
        <f>IF(AT11="","",IF(AT11&gt;AV11,1,0))</f>
        <v/>
      </c>
      <c r="AT11" s="36"/>
      <c r="AU11" s="36" t="s">
        <v>13</v>
      </c>
      <c r="AV11" s="44"/>
      <c r="AW11" s="32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8" customHeight="1">
      <c r="A12" s="26">
        <f>H2</f>
        <v>0</v>
      </c>
      <c r="B12" s="213" t="str">
        <f>N4</f>
        <v>⑤</v>
      </c>
      <c r="C12" s="38"/>
      <c r="D12" s="39">
        <f>$R$4</f>
        <v>2</v>
      </c>
      <c r="E12" s="39" t="s">
        <v>13</v>
      </c>
      <c r="F12" s="39">
        <f>O4</f>
        <v>0</v>
      </c>
      <c r="G12" s="40"/>
      <c r="H12" s="214" t="str">
        <f>N8</f>
        <v>②</v>
      </c>
      <c r="I12" s="28"/>
      <c r="J12" s="28">
        <f>R8</f>
        <v>2</v>
      </c>
      <c r="K12" s="41" t="s">
        <v>13</v>
      </c>
      <c r="L12" s="39">
        <f>O8</f>
        <v>0</v>
      </c>
      <c r="M12" s="29"/>
      <c r="N12" s="193"/>
      <c r="O12" s="194"/>
      <c r="P12" s="194"/>
      <c r="Q12" s="194"/>
      <c r="R12" s="194"/>
      <c r="S12" s="195"/>
      <c r="T12" s="209" t="s">
        <v>17</v>
      </c>
      <c r="U12" s="9">
        <f>IF(V13="","",SUM(U13:U15))</f>
        <v>2</v>
      </c>
      <c r="V12" s="10"/>
      <c r="W12" s="11" t="s">
        <v>13</v>
      </c>
      <c r="X12" s="9">
        <f>IF(X13="","",SUM(Y13:Y15))</f>
        <v>1</v>
      </c>
      <c r="Y12" s="10"/>
      <c r="Z12" s="134"/>
      <c r="AA12" s="45" t="str">
        <f>IF(AB13="","",SUM(AA13:AA15))</f>
        <v/>
      </c>
      <c r="AB12" s="107"/>
      <c r="AC12" s="108" t="s">
        <v>13</v>
      </c>
      <c r="AD12" s="45" t="str">
        <f>IF(AD13="","",SUM(AE13:AE15))</f>
        <v/>
      </c>
      <c r="AE12" s="107"/>
      <c r="AF12" s="16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209" t="s">
        <v>22</v>
      </c>
      <c r="AM12" s="96">
        <f>IF(AN13="","",SUM(AM13:AM15))</f>
        <v>0</v>
      </c>
      <c r="AN12" s="97"/>
      <c r="AO12" s="99" t="s">
        <v>13</v>
      </c>
      <c r="AP12" s="96">
        <f>IF(AP13="","",SUM(AQ13:AQ15))</f>
        <v>2</v>
      </c>
      <c r="AQ12" s="97"/>
      <c r="AR12" s="184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3</v>
      </c>
      <c r="BK12" s="187" t="s">
        <v>14</v>
      </c>
      <c r="BL12" s="158">
        <f>SUMPRODUCT((L12=2)+(F12=2)+(X12=2)+(AD12=2)+(AJ12=2)+(AP12=2)+(AV12=2)+(BB12=2)+(BH12=2))</f>
        <v>1</v>
      </c>
      <c r="BM12" s="160">
        <f t="shared" ref="BM12" si="1">SUM(BJ12*2)+BL12</f>
        <v>7</v>
      </c>
      <c r="BN12" s="180">
        <f>SUM(D12,J12,O12,U12,AA12,AG12,AM12,AS12,AY12,BE12)</f>
        <v>6</v>
      </c>
      <c r="BO12" s="170" t="s">
        <v>14</v>
      </c>
      <c r="BP12" s="170">
        <f>SUM(F12,L12,X12,AD12,AJ12,AP12,AV12,BB12,BH12)</f>
        <v>3</v>
      </c>
      <c r="BQ12" s="141">
        <f>SUM(BN12/BP12)</f>
        <v>2</v>
      </c>
      <c r="BR12" s="170">
        <f>SUM(J13,J14,J15,P13,P14,P15,V13,V14,V15,AB13,AB14,AB15,AH13,AH14,AH15,AN13,AN14,AN15,AT13,AT14,AT15,AZ13,AZ14,AZ15,BF13,BF14,BF15,D13,D14,D15)</f>
        <v>133</v>
      </c>
      <c r="BS12" s="170">
        <f>SUM(F13,F14,F15,L13,L14,L15,R13,R14,R15,X13,X14,X15,AD13,AD14,AD15,AJ13,AJ14,AJ15,AP13,AP14,AP15,AV13,AV14,AV15,BB13,BB14,BB15,BH13,BH14,BH15)</f>
        <v>117</v>
      </c>
      <c r="BT12" s="147">
        <f>SUM(BR12/BS12)</f>
        <v>1.1367521367521367</v>
      </c>
      <c r="BU12" s="151">
        <f>$BV12</f>
        <v>2</v>
      </c>
      <c r="BV12" s="1">
        <f>RANK(BY12,BY$4:BY$43)</f>
        <v>2</v>
      </c>
      <c r="BW12" s="19">
        <f>IF(BN12=0,0,IF(BP12=0,9,BQ12))</f>
        <v>2</v>
      </c>
      <c r="BX12" s="1">
        <f>IF(BR12=0,0,BT12)</f>
        <v>1.1367521367521367</v>
      </c>
      <c r="BY12" s="1">
        <f>BJ12+0.01*BW12+0.00001*BX12</f>
        <v>3.0200113675213673</v>
      </c>
    </row>
    <row r="13" spans="1:77" ht="18" customHeight="1">
      <c r="A13" s="189" t="str">
        <f>N3</f>
        <v>Bom beroA</v>
      </c>
      <c r="B13" s="175"/>
      <c r="C13" s="31">
        <f>S5</f>
        <v>1</v>
      </c>
      <c r="D13" s="110">
        <f>R5</f>
        <v>16</v>
      </c>
      <c r="E13" s="110">
        <f>R3</f>
        <v>0</v>
      </c>
      <c r="F13" s="110">
        <f>SUM(P5)</f>
        <v>14</v>
      </c>
      <c r="G13" s="13">
        <f>O5</f>
        <v>0</v>
      </c>
      <c r="H13" s="215"/>
      <c r="I13" s="32">
        <f>S9</f>
        <v>1</v>
      </c>
      <c r="J13" s="32">
        <f>R9</f>
        <v>15</v>
      </c>
      <c r="K13" s="32" t="s">
        <v>13</v>
      </c>
      <c r="L13" s="33">
        <f>P9</f>
        <v>10</v>
      </c>
      <c r="M13" s="34">
        <f>O9</f>
        <v>0</v>
      </c>
      <c r="N13" s="196"/>
      <c r="O13" s="197"/>
      <c r="P13" s="197"/>
      <c r="Q13" s="197"/>
      <c r="R13" s="197"/>
      <c r="S13" s="198"/>
      <c r="T13" s="210"/>
      <c r="U13" s="14">
        <f>IF(V13="","",IF(V13&gt;X13,1,0))</f>
        <v>1</v>
      </c>
      <c r="V13" s="15">
        <v>15</v>
      </c>
      <c r="W13" s="14" t="s">
        <v>13</v>
      </c>
      <c r="X13" s="16">
        <v>10</v>
      </c>
      <c r="Y13" s="14">
        <f>IF(X13="","",IF(X13&gt;V13,1,0))</f>
        <v>0</v>
      </c>
      <c r="Z13" s="135"/>
      <c r="AA13" s="49" t="str">
        <f>IF(AB13="","",IF(AB13&gt;AD13,1,0))</f>
        <v/>
      </c>
      <c r="AB13" s="108"/>
      <c r="AC13" s="49" t="s">
        <v>13</v>
      </c>
      <c r="AD13" s="57"/>
      <c r="AE13" s="49" t="str">
        <f>IF(AD13="","",IF(AD13&gt;AB13,1,0))</f>
        <v/>
      </c>
      <c r="AF13" s="168"/>
      <c r="AG13" s="32"/>
      <c r="AH13" s="39"/>
      <c r="AI13" s="32" t="s">
        <v>13</v>
      </c>
      <c r="AJ13" s="65"/>
      <c r="AK13" s="32" t="str">
        <f>IF(AJ13="","",IF(AJ13&gt;AH13,1,0))</f>
        <v/>
      </c>
      <c r="AL13" s="210"/>
      <c r="AM13" s="95">
        <f>IF(AN13="","",IF(AN13&gt;AP13,1,0))</f>
        <v>0</v>
      </c>
      <c r="AN13" s="103">
        <v>13</v>
      </c>
      <c r="AO13" s="95" t="s">
        <v>13</v>
      </c>
      <c r="AP13" s="100">
        <v>15</v>
      </c>
      <c r="AQ13" s="95">
        <f>IF(AP13="","",IF(AP13&gt;AN13,1,0))</f>
        <v>1</v>
      </c>
      <c r="AR13" s="185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8" customHeight="1">
      <c r="A14" s="189"/>
      <c r="B14" s="175"/>
      <c r="C14" s="31">
        <f>S6</f>
        <v>1</v>
      </c>
      <c r="D14" s="110">
        <f>R6</f>
        <v>15</v>
      </c>
      <c r="E14" s="110" t="s">
        <v>13</v>
      </c>
      <c r="F14" s="110">
        <f>SUM(P6)</f>
        <v>13</v>
      </c>
      <c r="G14" s="13">
        <f>O6</f>
        <v>0</v>
      </c>
      <c r="H14" s="215"/>
      <c r="I14" s="32">
        <f>S10</f>
        <v>1</v>
      </c>
      <c r="J14" s="32">
        <f>R10</f>
        <v>15</v>
      </c>
      <c r="K14" s="32" t="s">
        <v>13</v>
      </c>
      <c r="L14" s="33">
        <f>P10</f>
        <v>13</v>
      </c>
      <c r="M14" s="40">
        <f>O10</f>
        <v>0</v>
      </c>
      <c r="N14" s="196"/>
      <c r="O14" s="197"/>
      <c r="P14" s="197"/>
      <c r="Q14" s="197"/>
      <c r="R14" s="197"/>
      <c r="S14" s="198"/>
      <c r="T14" s="210"/>
      <c r="U14" s="14">
        <f>IF(V14="","",IF(V14&gt;X14,1,0))</f>
        <v>0</v>
      </c>
      <c r="V14" s="17">
        <v>16</v>
      </c>
      <c r="W14" s="14" t="s">
        <v>13</v>
      </c>
      <c r="X14" s="18">
        <v>17</v>
      </c>
      <c r="Y14" s="14">
        <f>IF(X14="","",IF(X14&gt;V14,1,0))</f>
        <v>1</v>
      </c>
      <c r="Z14" s="135"/>
      <c r="AA14" s="49" t="str">
        <f>IF(AB14="","",IF(AB14&gt;AD14,1,0))</f>
        <v/>
      </c>
      <c r="AB14" s="49"/>
      <c r="AC14" s="49" t="s">
        <v>13</v>
      </c>
      <c r="AD14" s="60"/>
      <c r="AE14" s="49" t="str">
        <f>IF(AD14="","",IF(AD14&gt;AB14,1,0))</f>
        <v/>
      </c>
      <c r="AF14" s="168"/>
      <c r="AG14" s="32"/>
      <c r="AH14" s="32"/>
      <c r="AI14" s="32" t="s">
        <v>13</v>
      </c>
      <c r="AJ14" s="33"/>
      <c r="AK14" s="32" t="str">
        <f>IF(AJ14="","",IF(AJ14&gt;AH14,1,0))</f>
        <v/>
      </c>
      <c r="AL14" s="210"/>
      <c r="AM14" s="95">
        <f>IF(AN14="","",IF(AN14&gt;AP14,1,0))</f>
        <v>0</v>
      </c>
      <c r="AN14" s="104">
        <v>13</v>
      </c>
      <c r="AO14" s="95" t="s">
        <v>13</v>
      </c>
      <c r="AP14" s="101">
        <v>15</v>
      </c>
      <c r="AQ14" s="95">
        <f>IF(AP14="","",IF(AP14&gt;AN14,1,0))</f>
        <v>1</v>
      </c>
      <c r="AR14" s="185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8" customHeight="1" thickBot="1">
      <c r="A15" s="190"/>
      <c r="B15" s="212"/>
      <c r="C15" s="42" t="str">
        <f>S7</f>
        <v/>
      </c>
      <c r="D15" s="111">
        <f>R7</f>
        <v>0</v>
      </c>
      <c r="E15" s="111" t="s">
        <v>13</v>
      </c>
      <c r="F15" s="111">
        <f>SUM(P7)</f>
        <v>0</v>
      </c>
      <c r="G15" s="43" t="str">
        <f>O7</f>
        <v/>
      </c>
      <c r="H15" s="216"/>
      <c r="I15" s="36" t="str">
        <f>S11</f>
        <v/>
      </c>
      <c r="J15" s="36">
        <f>R11</f>
        <v>0</v>
      </c>
      <c r="K15" s="36" t="s">
        <v>13</v>
      </c>
      <c r="L15" s="44">
        <f>P11</f>
        <v>0</v>
      </c>
      <c r="M15" s="37" t="str">
        <f>O11</f>
        <v/>
      </c>
      <c r="N15" s="199"/>
      <c r="O15" s="200"/>
      <c r="P15" s="200"/>
      <c r="Q15" s="200"/>
      <c r="R15" s="200"/>
      <c r="S15" s="201"/>
      <c r="T15" s="211"/>
      <c r="U15" s="14">
        <f>IF(V15="","",IF(V15&gt;X15,1,0))</f>
        <v>1</v>
      </c>
      <c r="V15" s="23">
        <v>15</v>
      </c>
      <c r="W15" s="14" t="s">
        <v>13</v>
      </c>
      <c r="X15" s="25">
        <v>10</v>
      </c>
      <c r="Y15" s="14">
        <f>IF(X15="","",IF(X15&gt;V15,1,0))</f>
        <v>0</v>
      </c>
      <c r="Z15" s="136"/>
      <c r="AA15" s="49" t="str">
        <f>IF(AB15="","",IF(AB15&gt;AD15,1,0))</f>
        <v/>
      </c>
      <c r="AB15" s="50"/>
      <c r="AC15" s="50" t="s">
        <v>13</v>
      </c>
      <c r="AD15" s="61"/>
      <c r="AE15" s="49" t="str">
        <f>IF(AD15="","",IF(AD15&gt;AB15,1,0))</f>
        <v/>
      </c>
      <c r="AF15" s="183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211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6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8" customHeight="1">
      <c r="A16" s="26">
        <f>N2</f>
        <v>0</v>
      </c>
      <c r="B16" s="202" t="str">
        <f>T4</f>
        <v>①</v>
      </c>
      <c r="C16" s="27"/>
      <c r="D16" s="28">
        <f>X4</f>
        <v>2</v>
      </c>
      <c r="E16" s="28" t="s">
        <v>13</v>
      </c>
      <c r="F16" s="28">
        <f>U4</f>
        <v>1</v>
      </c>
      <c r="G16" s="29"/>
      <c r="H16" s="177">
        <f>$T$8</f>
        <v>0</v>
      </c>
      <c r="I16" s="28"/>
      <c r="J16" s="28" t="str">
        <f>X8</f>
        <v/>
      </c>
      <c r="K16" s="28" t="s">
        <v>13</v>
      </c>
      <c r="L16" s="45">
        <f>SUM(U8)</f>
        <v>0</v>
      </c>
      <c r="M16" s="29"/>
      <c r="N16" s="134" t="str">
        <f>T12</f>
        <v>⑧</v>
      </c>
      <c r="O16" s="28"/>
      <c r="P16" s="28">
        <f>X12</f>
        <v>1</v>
      </c>
      <c r="Q16" s="28" t="s">
        <v>13</v>
      </c>
      <c r="R16" s="41">
        <f>U12</f>
        <v>2</v>
      </c>
      <c r="S16" s="29"/>
      <c r="T16" s="193"/>
      <c r="U16" s="194"/>
      <c r="V16" s="194"/>
      <c r="W16" s="194"/>
      <c r="X16" s="194"/>
      <c r="Y16" s="195"/>
      <c r="Z16" s="209" t="s">
        <v>18</v>
      </c>
      <c r="AA16" s="96">
        <f>IF(AB17="","",SUM(AA17:AA19))</f>
        <v>2</v>
      </c>
      <c r="AB16" s="97"/>
      <c r="AC16" s="99" t="s">
        <v>13</v>
      </c>
      <c r="AD16" s="96">
        <f>IF(AD17="","",SUM(AE17:AE19))</f>
        <v>1</v>
      </c>
      <c r="AE16" s="97"/>
      <c r="AF16" s="209" t="s">
        <v>20</v>
      </c>
      <c r="AG16" s="96">
        <f>IF(AH17="","",SUM(AG17:AG19))</f>
        <v>1</v>
      </c>
      <c r="AH16" s="97"/>
      <c r="AI16" s="99" t="s">
        <v>13</v>
      </c>
      <c r="AJ16" s="96">
        <f>IF(AJ17="","",SUM(AK17:AK19))</f>
        <v>2</v>
      </c>
      <c r="AK16" s="97"/>
      <c r="AL16" s="134"/>
      <c r="AM16" s="45" t="str">
        <f>IF(AN17="","",SUM(AM17:AM19))</f>
        <v/>
      </c>
      <c r="AN16" s="107"/>
      <c r="AO16" s="108" t="s">
        <v>13</v>
      </c>
      <c r="AP16" s="45" t="str">
        <f>IF(AP17="","",SUM(AQ17:AQ19))</f>
        <v/>
      </c>
      <c r="AQ16" s="107"/>
      <c r="AR16" s="167"/>
      <c r="AS16" s="91" t="str">
        <f>IF(AT17="","",SUM(AS17:AS19))</f>
        <v/>
      </c>
      <c r="AT16" s="92"/>
      <c r="AU16" s="39" t="s">
        <v>13</v>
      </c>
      <c r="AV16" s="91" t="str">
        <f>IF(AV17="","",SUM(AW17:AW19))</f>
        <v/>
      </c>
      <c r="AW16" s="92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2</v>
      </c>
      <c r="BK16" s="187" t="s">
        <v>14</v>
      </c>
      <c r="BL16" s="158">
        <f>SUMPRODUCT((L16=2)+(R16=2)+(F16=2)+(AD16=2)+(AJ16=2)+(AP16=2)+(AV16=2)+(BB16=2)+(BH16=2))</f>
        <v>2</v>
      </c>
      <c r="BM16" s="160">
        <f t="shared" ref="BM16" si="2">SUM(BJ16*2)+BL16</f>
        <v>6</v>
      </c>
      <c r="BN16" s="180">
        <f>SUM(D16,J16,P16,U16,AA16,AG16,AM16,AS16,AY16,BE16)</f>
        <v>6</v>
      </c>
      <c r="BO16" s="170" t="s">
        <v>14</v>
      </c>
      <c r="BP16" s="170">
        <f>SUM(F16,L16,R16,AD16,AJ16,AP16,AV16,BB16,BH16)</f>
        <v>6</v>
      </c>
      <c r="BQ16" s="141">
        <f>SUM(BN16/BP16)</f>
        <v>1</v>
      </c>
      <c r="BR16" s="170">
        <f>SUM(J17,J18,J19,P17,P18,P19,V17,V18,V19,AB17,AB18,AB19,AH17,AH18,AH19,AN17,AN18,AN19,AT17,AT18,AT19,AZ17,AZ18,AZ19,BF17,BF18,BF19,D17,D18,D19)</f>
        <v>148</v>
      </c>
      <c r="BS16" s="170">
        <f>SUM(F17,F18,F19,L17,L18,L19,R17,R18,R19,X17,X18,X19,AD17,AD18,AD19,AJ17,AJ18,AJ19,AP17,AP18,AP19,AV17,AV18,AV19,BB17,BB18,BB19,BH17,BH18,BH19)</f>
        <v>167</v>
      </c>
      <c r="BT16" s="147">
        <f>SUM(BR16/BS16)</f>
        <v>0.88622754491017963</v>
      </c>
      <c r="BU16" s="151">
        <f>$BV16</f>
        <v>4</v>
      </c>
      <c r="BV16" s="1">
        <f>RANK(BY16,BY$4:BY$43)</f>
        <v>4</v>
      </c>
      <c r="BW16" s="19">
        <f>IF(BN16=0,0,IF(BP16=0,9,BQ16))</f>
        <v>1</v>
      </c>
      <c r="BX16" s="1">
        <f>IF(BR16=0,0,BT16)</f>
        <v>0.88622754491017963</v>
      </c>
      <c r="BY16" s="1">
        <f>BJ16+0.01*BW16+0.00001*BX16</f>
        <v>2.0100088622754488</v>
      </c>
    </row>
    <row r="17" spans="1:77" ht="18" customHeight="1" thickBot="1">
      <c r="A17" s="189" t="str">
        <f>T3</f>
        <v>PISTE</v>
      </c>
      <c r="B17" s="175"/>
      <c r="C17" s="31">
        <f>Y5</f>
        <v>1</v>
      </c>
      <c r="D17" s="110">
        <f>X5</f>
        <v>15</v>
      </c>
      <c r="E17" s="110" t="s">
        <v>14</v>
      </c>
      <c r="F17" s="110">
        <f>V5</f>
        <v>13</v>
      </c>
      <c r="G17" s="13">
        <f>U5</f>
        <v>0</v>
      </c>
      <c r="H17" s="178"/>
      <c r="I17" s="32" t="str">
        <f>Y9</f>
        <v/>
      </c>
      <c r="J17" s="32">
        <f>X9</f>
        <v>0</v>
      </c>
      <c r="K17" s="32" t="s">
        <v>13</v>
      </c>
      <c r="L17" s="32">
        <f>V9</f>
        <v>0</v>
      </c>
      <c r="M17" s="46" t="str">
        <f>U9</f>
        <v/>
      </c>
      <c r="N17" s="135"/>
      <c r="O17" s="33">
        <f>Y13</f>
        <v>0</v>
      </c>
      <c r="P17" s="46">
        <f>X13</f>
        <v>10</v>
      </c>
      <c r="Q17" s="32" t="s">
        <v>13</v>
      </c>
      <c r="R17" s="33">
        <f>V13</f>
        <v>15</v>
      </c>
      <c r="S17" s="46">
        <f>U13</f>
        <v>1</v>
      </c>
      <c r="T17" s="196"/>
      <c r="U17" s="197"/>
      <c r="V17" s="197"/>
      <c r="W17" s="197"/>
      <c r="X17" s="197"/>
      <c r="Y17" s="198"/>
      <c r="Z17" s="210"/>
      <c r="AA17" s="95">
        <f>IF(AB17="","",IF(AB17&gt;AD17,1,0))</f>
        <v>1</v>
      </c>
      <c r="AB17" s="103">
        <v>15</v>
      </c>
      <c r="AC17" s="95" t="s">
        <v>13</v>
      </c>
      <c r="AD17" s="100">
        <v>12</v>
      </c>
      <c r="AE17" s="95">
        <f>IF(AD17="","",IF(AD17&gt;AB17,1,0))</f>
        <v>0</v>
      </c>
      <c r="AF17" s="210"/>
      <c r="AG17" s="95">
        <f>IF(AH17="","",IF(AH17&gt;AJ17,1,0))</f>
        <v>0</v>
      </c>
      <c r="AH17" s="103">
        <v>8</v>
      </c>
      <c r="AI17" s="95" t="s">
        <v>13</v>
      </c>
      <c r="AJ17" s="100">
        <v>15</v>
      </c>
      <c r="AK17" s="95">
        <f>IF(AJ17="","",IF(AJ17&gt;AH17,1,0))</f>
        <v>1</v>
      </c>
      <c r="AL17" s="135"/>
      <c r="AM17" s="49" t="str">
        <f>IF(AN17="","",IF(AN17&gt;AP17,1,0))</f>
        <v/>
      </c>
      <c r="AN17" s="108"/>
      <c r="AO17" s="49" t="s">
        <v>13</v>
      </c>
      <c r="AP17" s="57"/>
      <c r="AQ17" s="49" t="str">
        <f>IF(AP17="","",IF(AP17&gt;AN17,1,0))</f>
        <v/>
      </c>
      <c r="AR17" s="168"/>
      <c r="AS17" s="32" t="str">
        <f>IF(AT17="","",IF(AT17&gt;AV17,1,0))</f>
        <v/>
      </c>
      <c r="AT17" s="39"/>
      <c r="AU17" s="32" t="s">
        <v>13</v>
      </c>
      <c r="AV17" s="65"/>
      <c r="AW17" s="32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8" customHeight="1">
      <c r="A18" s="189"/>
      <c r="B18" s="175"/>
      <c r="C18" s="31">
        <f>Y6</f>
        <v>0</v>
      </c>
      <c r="D18" s="110">
        <f>X6</f>
        <v>5</v>
      </c>
      <c r="E18" s="45" t="s">
        <v>13</v>
      </c>
      <c r="F18" s="110">
        <f>V6</f>
        <v>15</v>
      </c>
      <c r="G18" s="13">
        <f>U6</f>
        <v>1</v>
      </c>
      <c r="H18" s="178"/>
      <c r="I18" s="32" t="str">
        <f>Y10</f>
        <v/>
      </c>
      <c r="J18" s="32">
        <f>X10</f>
        <v>0</v>
      </c>
      <c r="K18" s="32" t="s">
        <v>13</v>
      </c>
      <c r="L18" s="32">
        <f>V10</f>
        <v>0</v>
      </c>
      <c r="M18" s="46" t="str">
        <f>U10</f>
        <v/>
      </c>
      <c r="N18" s="135"/>
      <c r="O18" s="33">
        <f>Y14</f>
        <v>1</v>
      </c>
      <c r="P18" s="46">
        <f>X14</f>
        <v>17</v>
      </c>
      <c r="Q18" s="32" t="s">
        <v>13</v>
      </c>
      <c r="R18" s="33">
        <f>V14</f>
        <v>16</v>
      </c>
      <c r="S18" s="46">
        <f>U14</f>
        <v>0</v>
      </c>
      <c r="T18" s="196"/>
      <c r="U18" s="197"/>
      <c r="V18" s="197"/>
      <c r="W18" s="197"/>
      <c r="X18" s="197"/>
      <c r="Y18" s="198"/>
      <c r="Z18" s="210"/>
      <c r="AA18" s="95">
        <f>IF(AB18="","",IF(AB18&gt;AD18,1,0))</f>
        <v>0</v>
      </c>
      <c r="AB18" s="104">
        <v>10</v>
      </c>
      <c r="AC18" s="95" t="s">
        <v>13</v>
      </c>
      <c r="AD18" s="101">
        <v>15</v>
      </c>
      <c r="AE18" s="95">
        <f>IF(AD18="","",IF(AD18&gt;AB18,1,0))</f>
        <v>1</v>
      </c>
      <c r="AF18" s="210"/>
      <c r="AG18" s="95">
        <f>IF(AH18="","",IF(AH18&gt;AJ18,1,0))</f>
        <v>1</v>
      </c>
      <c r="AH18" s="104">
        <v>15</v>
      </c>
      <c r="AI18" s="95" t="s">
        <v>13</v>
      </c>
      <c r="AJ18" s="101">
        <v>11</v>
      </c>
      <c r="AK18" s="95">
        <f>IF(AJ18="","",IF(AJ18&gt;AH18,1,0))</f>
        <v>0</v>
      </c>
      <c r="AL18" s="135"/>
      <c r="AM18" s="49" t="str">
        <f>IF(AN18="","",IF(AN18&gt;AP18,1,0))</f>
        <v/>
      </c>
      <c r="AN18" s="49"/>
      <c r="AO18" s="49" t="s">
        <v>13</v>
      </c>
      <c r="AP18" s="60"/>
      <c r="AQ18" s="49" t="str">
        <f>IF(AP18="","",IF(AP18&gt;AN18,1,0))</f>
        <v/>
      </c>
      <c r="AR18" s="168"/>
      <c r="AS18" s="32" t="str">
        <f>IF(AT18="","",IF(AT18&gt;AV18,1,0))</f>
        <v/>
      </c>
      <c r="AT18" s="32"/>
      <c r="AU18" s="32" t="s">
        <v>13</v>
      </c>
      <c r="AV18" s="33"/>
      <c r="AW18" s="32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8" customHeight="1" thickBot="1">
      <c r="A19" s="190"/>
      <c r="B19" s="203"/>
      <c r="C19" s="35">
        <f>Y7</f>
        <v>1</v>
      </c>
      <c r="D19" s="20">
        <f>X7</f>
        <v>15</v>
      </c>
      <c r="E19" s="20" t="s">
        <v>14</v>
      </c>
      <c r="F19" s="20">
        <f>V7</f>
        <v>13</v>
      </c>
      <c r="G19" s="22">
        <f>U7</f>
        <v>0</v>
      </c>
      <c r="H19" s="188"/>
      <c r="I19" s="36" t="str">
        <f>Y11</f>
        <v/>
      </c>
      <c r="J19" s="36">
        <f>X11</f>
        <v>0</v>
      </c>
      <c r="K19" s="36" t="s">
        <v>13</v>
      </c>
      <c r="L19" s="36">
        <f>V11</f>
        <v>0</v>
      </c>
      <c r="M19" s="47" t="str">
        <f>U11</f>
        <v/>
      </c>
      <c r="N19" s="136"/>
      <c r="O19" s="44">
        <f>Y15</f>
        <v>0</v>
      </c>
      <c r="P19" s="47">
        <f>X15</f>
        <v>10</v>
      </c>
      <c r="Q19" s="36" t="s">
        <v>13</v>
      </c>
      <c r="R19" s="44">
        <f>V15</f>
        <v>15</v>
      </c>
      <c r="S19" s="47">
        <f>U15</f>
        <v>1</v>
      </c>
      <c r="T19" s="199"/>
      <c r="U19" s="200"/>
      <c r="V19" s="200"/>
      <c r="W19" s="200"/>
      <c r="X19" s="200"/>
      <c r="Y19" s="201"/>
      <c r="Z19" s="211"/>
      <c r="AA19" s="95">
        <f>IF(AB19="","",IF(AB19&gt;AD19,1,0))</f>
        <v>1</v>
      </c>
      <c r="AB19" s="105">
        <v>15</v>
      </c>
      <c r="AC19" s="106" t="s">
        <v>13</v>
      </c>
      <c r="AD19" s="102">
        <v>12</v>
      </c>
      <c r="AE19" s="95">
        <f>IF(AD19="","",IF(AD19&gt;AB19,1,0))</f>
        <v>0</v>
      </c>
      <c r="AF19" s="211"/>
      <c r="AG19" s="95">
        <f>IF(AH19="","",IF(AH19&gt;AJ19,1,0))</f>
        <v>0</v>
      </c>
      <c r="AH19" s="105">
        <v>13</v>
      </c>
      <c r="AI19" s="106" t="s">
        <v>13</v>
      </c>
      <c r="AJ19" s="102">
        <v>15</v>
      </c>
      <c r="AK19" s="95">
        <f>IF(AJ19="","",IF(AJ19&gt;AH19,1,0))</f>
        <v>1</v>
      </c>
      <c r="AL19" s="136"/>
      <c r="AM19" s="49" t="str">
        <f>IF(AN19="","",IF(AN19&gt;AP19,1,0))</f>
        <v/>
      </c>
      <c r="AN19" s="50"/>
      <c r="AO19" s="50" t="s">
        <v>13</v>
      </c>
      <c r="AP19" s="61"/>
      <c r="AQ19" s="49" t="str">
        <f>IF(AP19="","",IF(AP19&gt;AN19,1,0))</f>
        <v/>
      </c>
      <c r="AR19" s="183"/>
      <c r="AS19" s="32" t="str">
        <f>IF(AT19="","",IF(AT19&gt;AV19,1,0))</f>
        <v/>
      </c>
      <c r="AT19" s="36"/>
      <c r="AU19" s="36" t="s">
        <v>13</v>
      </c>
      <c r="AV19" s="44"/>
      <c r="AW19" s="32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8" customHeight="1">
      <c r="A20" s="26">
        <f>T2</f>
        <v>0</v>
      </c>
      <c r="B20" s="202" t="str">
        <f>Z4</f>
        <v>⑬</v>
      </c>
      <c r="C20" s="38"/>
      <c r="D20" s="39">
        <f>AD4</f>
        <v>1</v>
      </c>
      <c r="E20" s="39" t="s">
        <v>13</v>
      </c>
      <c r="F20" s="39">
        <f>AA4</f>
        <v>2</v>
      </c>
      <c r="G20" s="40"/>
      <c r="H20" s="177">
        <f>$Z$8</f>
        <v>0</v>
      </c>
      <c r="I20" s="28"/>
      <c r="J20" s="28" t="str">
        <f>AD8</f>
        <v/>
      </c>
      <c r="K20" s="28" t="s">
        <v>13</v>
      </c>
      <c r="L20" s="41" t="str">
        <f>AA8</f>
        <v/>
      </c>
      <c r="M20" s="29"/>
      <c r="N20" s="134">
        <f>$Z$12</f>
        <v>0</v>
      </c>
      <c r="O20" s="28"/>
      <c r="P20" s="28" t="str">
        <f>AD12</f>
        <v/>
      </c>
      <c r="Q20" s="28" t="s">
        <v>13</v>
      </c>
      <c r="R20" s="41" t="str">
        <f>AA12</f>
        <v/>
      </c>
      <c r="S20" s="29"/>
      <c r="T20" s="134" t="str">
        <f>Z16</f>
        <v>④</v>
      </c>
      <c r="U20" s="48"/>
      <c r="V20" s="28">
        <f>AD16</f>
        <v>1</v>
      </c>
      <c r="W20" s="28" t="s">
        <v>13</v>
      </c>
      <c r="X20" s="41">
        <f>AA16</f>
        <v>2</v>
      </c>
      <c r="Y20" s="29"/>
      <c r="Z20" s="193"/>
      <c r="AA20" s="194"/>
      <c r="AB20" s="194"/>
      <c r="AC20" s="194"/>
      <c r="AD20" s="194"/>
      <c r="AE20" s="195"/>
      <c r="AF20" s="209" t="s">
        <v>21</v>
      </c>
      <c r="AG20" s="96">
        <f>IF(AH21="","",SUM(AG21:AG23))</f>
        <v>0</v>
      </c>
      <c r="AH20" s="97"/>
      <c r="AI20" s="99" t="s">
        <v>13</v>
      </c>
      <c r="AJ20" s="96">
        <f>IF(AJ21="","",SUM(AK21:AK23))</f>
        <v>2</v>
      </c>
      <c r="AK20" s="97"/>
      <c r="AL20" s="209" t="s">
        <v>23</v>
      </c>
      <c r="AM20" s="96">
        <f>IF(AN21="","",SUM(AM21:AM23))</f>
        <v>0</v>
      </c>
      <c r="AN20" s="97"/>
      <c r="AO20" s="99" t="s">
        <v>13</v>
      </c>
      <c r="AP20" s="96">
        <f>IF(AP21="","",SUM(AQ21:AQ23))</f>
        <v>2</v>
      </c>
      <c r="AQ20" s="97"/>
      <c r="AR20" s="184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0</v>
      </c>
      <c r="BK20" s="187" t="s">
        <v>14</v>
      </c>
      <c r="BL20" s="158">
        <f>SUMPRODUCT((L20=2)+(R20=2)+(F20=2)+(X20=2)+(AJ20=2)+(AP20=2)+(AV20=2)+(BB20=2)+(BH20=2))</f>
        <v>4</v>
      </c>
      <c r="BM20" s="160">
        <f t="shared" ref="BM20" si="3">SUM(BJ20*2)+BL20</f>
        <v>4</v>
      </c>
      <c r="BN20" s="180">
        <f>SUM(D20,J20,P20,V20,,AG20,AM20,AS20,AY20,BE20)</f>
        <v>2</v>
      </c>
      <c r="BO20" s="170" t="s">
        <v>14</v>
      </c>
      <c r="BP20" s="170">
        <f>SUM(F20,L20,R20,X20,AJ20,AP20,AV20,BB20,BH20)</f>
        <v>8</v>
      </c>
      <c r="BQ20" s="141">
        <f>SUM(BN20/BP20)</f>
        <v>0.25</v>
      </c>
      <c r="BR20" s="170">
        <f>SUM(J21,J22,J23,P21,P22,P23,V21,V22,V23,AB21,AB22,AB23,AH21,AH22,AH23,AN21,AN22,AN23,AT21,AT22,AT23,AZ21,AZ22,AZ23,BF21,BF22,BF23,D21,D22,D23)</f>
        <v>122</v>
      </c>
      <c r="BS20" s="170">
        <f>SUM(F21,F22,F23,L21,L22,L23,R21,R22,R23,X21,X22,X23,AD21,AD22,AD23,AJ21,AJ22,AJ23,AP21,AP22,AP23,AV21,AV22,AV23,BB21,BB22,BB23,BH21,BH22,BH23)</f>
        <v>146</v>
      </c>
      <c r="BT20" s="147">
        <f>SUM(BR20/BS20)</f>
        <v>0.83561643835616439</v>
      </c>
      <c r="BU20" s="151">
        <f>$BV20</f>
        <v>6</v>
      </c>
      <c r="BV20" s="1">
        <f>RANK(BY20,BY$4:BY$43)</f>
        <v>6</v>
      </c>
      <c r="BW20" s="19">
        <f>IF(BN20=0,0,IF(BP20=0,9,BQ20))</f>
        <v>0.25</v>
      </c>
      <c r="BX20" s="1">
        <f>IF(BR20=0,0,BT20)</f>
        <v>0.83561643835616439</v>
      </c>
      <c r="BY20" s="1">
        <f>BJ20+0.01*BW20+0.00001*BX20</f>
        <v>2.5083561643835617E-3</v>
      </c>
    </row>
    <row r="21" spans="1:77" ht="18" customHeight="1">
      <c r="A21" s="207" t="str">
        <f>Z3</f>
        <v>Bom beroＢ</v>
      </c>
      <c r="B21" s="175"/>
      <c r="C21" s="31">
        <f>AE5</f>
        <v>0</v>
      </c>
      <c r="D21" s="110">
        <f>AD5</f>
        <v>8</v>
      </c>
      <c r="E21" s="110" t="s">
        <v>14</v>
      </c>
      <c r="F21" s="110">
        <f>AB5</f>
        <v>15</v>
      </c>
      <c r="G21" s="13">
        <f>AA5</f>
        <v>1</v>
      </c>
      <c r="H21" s="178"/>
      <c r="I21" s="32" t="str">
        <f>AE9</f>
        <v/>
      </c>
      <c r="J21" s="32">
        <f>AD9</f>
        <v>0</v>
      </c>
      <c r="K21" s="32" t="s">
        <v>13</v>
      </c>
      <c r="L21" s="33">
        <f>AB9</f>
        <v>0</v>
      </c>
      <c r="M21" s="46" t="str">
        <f>AA9</f>
        <v/>
      </c>
      <c r="N21" s="135"/>
      <c r="O21" s="32" t="str">
        <f>AE13</f>
        <v/>
      </c>
      <c r="P21" s="32">
        <f>AD13</f>
        <v>0</v>
      </c>
      <c r="Q21" s="32" t="s">
        <v>13</v>
      </c>
      <c r="R21" s="33">
        <f>AB13</f>
        <v>0</v>
      </c>
      <c r="S21" s="46" t="str">
        <f>AA13</f>
        <v/>
      </c>
      <c r="T21" s="135"/>
      <c r="U21" s="49">
        <f>AE17</f>
        <v>0</v>
      </c>
      <c r="V21" s="32">
        <f>AD17</f>
        <v>12</v>
      </c>
      <c r="W21" s="32" t="s">
        <v>13</v>
      </c>
      <c r="X21" s="33">
        <f>AB17</f>
        <v>15</v>
      </c>
      <c r="Y21" s="46">
        <f>AA17</f>
        <v>1</v>
      </c>
      <c r="Z21" s="196"/>
      <c r="AA21" s="197"/>
      <c r="AB21" s="197"/>
      <c r="AC21" s="197"/>
      <c r="AD21" s="197"/>
      <c r="AE21" s="198"/>
      <c r="AF21" s="210"/>
      <c r="AG21" s="95">
        <f>IF(AH21="","",IF(AH21&gt;AJ21,1,0))</f>
        <v>0</v>
      </c>
      <c r="AH21" s="103">
        <v>12</v>
      </c>
      <c r="AI21" s="95" t="s">
        <v>13</v>
      </c>
      <c r="AJ21" s="100">
        <v>15</v>
      </c>
      <c r="AK21" s="95">
        <f>IF(AJ21="","",IF(AJ21&gt;AH21,1,0))</f>
        <v>1</v>
      </c>
      <c r="AL21" s="210"/>
      <c r="AM21" s="95">
        <f>IF(AN21="","",IF(AN21&gt;AP21,1,0))</f>
        <v>0</v>
      </c>
      <c r="AN21" s="103">
        <v>7</v>
      </c>
      <c r="AO21" s="95"/>
      <c r="AP21" s="100">
        <v>15</v>
      </c>
      <c r="AQ21" s="95">
        <f>IF(AP21="","",IF(AP21&gt;AN21,1,0))</f>
        <v>1</v>
      </c>
      <c r="AR21" s="185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8" customHeight="1">
      <c r="A22" s="207"/>
      <c r="B22" s="175"/>
      <c r="C22" s="31">
        <f>AE6</f>
        <v>1</v>
      </c>
      <c r="D22" s="110">
        <f>AD6</f>
        <v>16</v>
      </c>
      <c r="E22" s="110" t="s">
        <v>14</v>
      </c>
      <c r="F22" s="110">
        <f>AB6</f>
        <v>14</v>
      </c>
      <c r="G22" s="13">
        <f>AA6</f>
        <v>0</v>
      </c>
      <c r="H22" s="178"/>
      <c r="I22" s="32" t="str">
        <f>AE10</f>
        <v/>
      </c>
      <c r="J22" s="32">
        <f>AD10</f>
        <v>0</v>
      </c>
      <c r="K22" s="32" t="s">
        <v>13</v>
      </c>
      <c r="L22" s="33">
        <f>AB10</f>
        <v>0</v>
      </c>
      <c r="M22" s="46" t="str">
        <f>AA10</f>
        <v/>
      </c>
      <c r="N22" s="135"/>
      <c r="O22" s="32" t="str">
        <f>AE14</f>
        <v/>
      </c>
      <c r="P22" s="32">
        <f>AD14</f>
        <v>0</v>
      </c>
      <c r="Q22" s="32" t="s">
        <v>13</v>
      </c>
      <c r="R22" s="33">
        <f>AB14</f>
        <v>0</v>
      </c>
      <c r="S22" s="46" t="str">
        <f>AA14</f>
        <v/>
      </c>
      <c r="T22" s="135"/>
      <c r="U22" s="49">
        <f>AE18</f>
        <v>1</v>
      </c>
      <c r="V22" s="32">
        <f>AD18</f>
        <v>15</v>
      </c>
      <c r="W22" s="32" t="s">
        <v>13</v>
      </c>
      <c r="X22" s="33">
        <f>AB18</f>
        <v>10</v>
      </c>
      <c r="Y22" s="46">
        <f>AA18</f>
        <v>0</v>
      </c>
      <c r="Z22" s="196"/>
      <c r="AA22" s="197"/>
      <c r="AB22" s="197"/>
      <c r="AC22" s="197"/>
      <c r="AD22" s="197"/>
      <c r="AE22" s="198"/>
      <c r="AF22" s="210"/>
      <c r="AG22" s="95">
        <f>IF(AH22="","",IF(AH22&gt;AJ22,1,0))</f>
        <v>0</v>
      </c>
      <c r="AH22" s="104">
        <v>13</v>
      </c>
      <c r="AI22" s="95" t="s">
        <v>13</v>
      </c>
      <c r="AJ22" s="101">
        <v>15</v>
      </c>
      <c r="AK22" s="95">
        <f>IF(AJ22="","",IF(AJ22&gt;AH22,1,0))</f>
        <v>1</v>
      </c>
      <c r="AL22" s="210"/>
      <c r="AM22" s="95">
        <f>IF(AN22="","",IF(AN22&gt;AP22,1,0))</f>
        <v>0</v>
      </c>
      <c r="AN22" s="104">
        <v>16</v>
      </c>
      <c r="AO22" s="95"/>
      <c r="AP22" s="101">
        <v>17</v>
      </c>
      <c r="AQ22" s="95">
        <f>IF(AP22="","",IF(AP22&gt;AN22,1,0))</f>
        <v>1</v>
      </c>
      <c r="AR22" s="185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8" customHeight="1" thickBot="1">
      <c r="A23" s="208"/>
      <c r="B23" s="203"/>
      <c r="C23" s="35">
        <f>AE7</f>
        <v>0</v>
      </c>
      <c r="D23" s="20">
        <f>AD7</f>
        <v>11</v>
      </c>
      <c r="E23" s="20" t="s">
        <v>14</v>
      </c>
      <c r="F23" s="20">
        <f>AB7</f>
        <v>15</v>
      </c>
      <c r="G23" s="22">
        <f>AA7</f>
        <v>1</v>
      </c>
      <c r="H23" s="188"/>
      <c r="I23" s="36" t="str">
        <f>AE11</f>
        <v/>
      </c>
      <c r="J23" s="36">
        <f>AD11</f>
        <v>0</v>
      </c>
      <c r="K23" s="36" t="s">
        <v>13</v>
      </c>
      <c r="L23" s="44">
        <f>AB11</f>
        <v>0</v>
      </c>
      <c r="M23" s="47" t="str">
        <f>AA11</f>
        <v/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>
        <f>AE19</f>
        <v>0</v>
      </c>
      <c r="V23" s="36">
        <f>AD19</f>
        <v>12</v>
      </c>
      <c r="W23" s="36" t="s">
        <v>13</v>
      </c>
      <c r="X23" s="44">
        <f>AB19</f>
        <v>15</v>
      </c>
      <c r="Y23" s="47">
        <f>AA19</f>
        <v>1</v>
      </c>
      <c r="Z23" s="199"/>
      <c r="AA23" s="200"/>
      <c r="AB23" s="200"/>
      <c r="AC23" s="200"/>
      <c r="AD23" s="200"/>
      <c r="AE23" s="201"/>
      <c r="AF23" s="211"/>
      <c r="AG23" s="95" t="str">
        <f>IF(AH23="","",IF(AH23&gt;AJ23,1,0))</f>
        <v/>
      </c>
      <c r="AH23" s="105"/>
      <c r="AI23" s="95" t="s">
        <v>13</v>
      </c>
      <c r="AJ23" s="102"/>
      <c r="AK23" s="95" t="str">
        <f>IF(AJ23="","",IF(AJ23&gt;AH23,1,0))</f>
        <v/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6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8" customHeight="1">
      <c r="A24" s="93">
        <f>Z2</f>
        <v>0</v>
      </c>
      <c r="B24" s="20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7" t="str">
        <f>AF8</f>
        <v>⑥</v>
      </c>
      <c r="I24" s="28"/>
      <c r="J24" s="28">
        <f>AJ8</f>
        <v>2</v>
      </c>
      <c r="K24" s="28" t="s">
        <v>13</v>
      </c>
      <c r="L24" s="41">
        <f>AG8</f>
        <v>0</v>
      </c>
      <c r="M24" s="29"/>
      <c r="N24" s="13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⑫</v>
      </c>
      <c r="U24" s="48"/>
      <c r="V24" s="28">
        <f>AJ16</f>
        <v>2</v>
      </c>
      <c r="W24" s="28" t="s">
        <v>13</v>
      </c>
      <c r="X24" s="41">
        <f>AG16</f>
        <v>1</v>
      </c>
      <c r="Y24" s="29"/>
      <c r="Z24" s="134" t="str">
        <f>AF20</f>
        <v>⑩</v>
      </c>
      <c r="AA24" s="48"/>
      <c r="AB24" s="28">
        <f>AJ20</f>
        <v>2</v>
      </c>
      <c r="AC24" s="28" t="s">
        <v>13</v>
      </c>
      <c r="AD24" s="41">
        <f>AG20</f>
        <v>0</v>
      </c>
      <c r="AE24" s="29"/>
      <c r="AF24" s="193"/>
      <c r="AG24" s="194"/>
      <c r="AH24" s="194"/>
      <c r="AI24" s="194"/>
      <c r="AJ24" s="194"/>
      <c r="AK24" s="195"/>
      <c r="AL24" s="184" t="s">
        <v>24</v>
      </c>
      <c r="AM24" s="9">
        <f>IF(AN25="","",SUM(AM25:AM27))</f>
        <v>2</v>
      </c>
      <c r="AN24" s="10"/>
      <c r="AO24" s="11" t="s">
        <v>13</v>
      </c>
      <c r="AP24" s="9">
        <f>IF(AP25="","",SUM(AQ25:AQ27))</f>
        <v>0</v>
      </c>
      <c r="AQ24" s="10"/>
      <c r="AR24" s="167"/>
      <c r="AS24" s="91" t="str">
        <f>IF(AT25="","",SUM(AS25:AS27))</f>
        <v/>
      </c>
      <c r="AT24" s="92"/>
      <c r="AU24" s="39" t="s">
        <v>13</v>
      </c>
      <c r="AV24" s="91" t="str">
        <f>IF(AV25="","",SUM(AW25:AW27))</f>
        <v/>
      </c>
      <c r="AW24" s="92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4</v>
      </c>
      <c r="BK24" s="187" t="s">
        <v>14</v>
      </c>
      <c r="BL24" s="158">
        <f>SUMPRODUCT((L24=2)+(R24=2)+(X24=2)+(F24=2)+(AD24=2)+(AP24=2)+(AV24=2)+(BB24=2)+(BH24=2))</f>
        <v>0</v>
      </c>
      <c r="BM24" s="160">
        <f t="shared" ref="BM24" si="4">SUM(BJ24*2)+BL24</f>
        <v>8</v>
      </c>
      <c r="BN24" s="180">
        <f>SUM(D24,J24,P24,V24,AB24,AM24,AS24,AY24,BE24)</f>
        <v>8</v>
      </c>
      <c r="BO24" s="170" t="s">
        <v>14</v>
      </c>
      <c r="BP24" s="170">
        <f>SUM(F24,L24,R24,X24,AD24,AP24,AV24,BB24,BH24)</f>
        <v>1</v>
      </c>
      <c r="BQ24" s="141">
        <f>SUM(BN24/BP24)</f>
        <v>8</v>
      </c>
      <c r="BR24" s="170">
        <f>SUM(J25,J26,J27,P25,P26,P27,V25,V26,V27,AB25,AB26,AB27,AH25,AH26,AH27,AN25,AN26,AN27,AT25,AT26,AT27,AZ25,AZ26,AZ27,BF25,BF26,BF27,D25,D26,D27)</f>
        <v>131</v>
      </c>
      <c r="BS24" s="170">
        <f>SUM(F25,F26,F27,L25,L26,L27,R25,R26,R27,X25,X26,X27,AD25,AD26,AD27,AJ25,AJ26,AJ27,AP25,AP26,AP27,AV25,AV26,AV27,BB25,BB26,BB27,BH25,BH26,BH27)</f>
        <v>104</v>
      </c>
      <c r="BT24" s="147">
        <f>SUM(BR24/BS24)</f>
        <v>1.2596153846153846</v>
      </c>
      <c r="BU24" s="151">
        <f>$BV24</f>
        <v>1</v>
      </c>
      <c r="BV24" s="1">
        <f>RANK(BY24,BY$4:BY$43)</f>
        <v>1</v>
      </c>
      <c r="BW24" s="19">
        <f>IF(BN24=0,0,IF(BP24=0,9,BQ24))</f>
        <v>8</v>
      </c>
      <c r="BX24" s="1">
        <f>IF(BR24=0,0,BT24)</f>
        <v>1.2596153846153846</v>
      </c>
      <c r="BY24" s="1">
        <f>BJ24+0.01*BW24+0.00001*BX24</f>
        <v>4.0800125961538463</v>
      </c>
    </row>
    <row r="25" spans="1:77" ht="18" customHeight="1">
      <c r="A25" s="207" t="str">
        <f>AF3</f>
        <v>光ヶ丘P&amp;M</v>
      </c>
      <c r="B25" s="175"/>
      <c r="C25" s="31" t="str">
        <f>AK5</f>
        <v/>
      </c>
      <c r="D25" s="110">
        <f>AJ5</f>
        <v>0</v>
      </c>
      <c r="E25" s="110" t="s">
        <v>14</v>
      </c>
      <c r="F25" s="110">
        <f>AH5</f>
        <v>0</v>
      </c>
      <c r="G25" s="13" t="str">
        <f>AG5</f>
        <v/>
      </c>
      <c r="H25" s="178"/>
      <c r="I25" s="32">
        <f>AK9</f>
        <v>1</v>
      </c>
      <c r="J25" s="32">
        <f>AJ9</f>
        <v>15</v>
      </c>
      <c r="K25" s="32" t="s">
        <v>13</v>
      </c>
      <c r="L25" s="33">
        <f>AH9</f>
        <v>10</v>
      </c>
      <c r="M25" s="46">
        <f>AG9</f>
        <v>0</v>
      </c>
      <c r="N25" s="13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>
        <f>AG13</f>
        <v>0</v>
      </c>
      <c r="T25" s="135"/>
      <c r="U25" s="49">
        <f>AK17</f>
        <v>1</v>
      </c>
      <c r="V25" s="32">
        <f>AJ17</f>
        <v>15</v>
      </c>
      <c r="W25" s="32" t="s">
        <v>13</v>
      </c>
      <c r="X25" s="33">
        <f>AH17</f>
        <v>8</v>
      </c>
      <c r="Y25" s="46">
        <f>AG17</f>
        <v>0</v>
      </c>
      <c r="Z25" s="135"/>
      <c r="AA25" s="49">
        <f>AK21</f>
        <v>1</v>
      </c>
      <c r="AB25" s="32">
        <f>AJ21</f>
        <v>15</v>
      </c>
      <c r="AC25" s="32" t="s">
        <v>13</v>
      </c>
      <c r="AD25" s="33">
        <f>AH21</f>
        <v>12</v>
      </c>
      <c r="AE25" s="46">
        <f>AG21</f>
        <v>0</v>
      </c>
      <c r="AF25" s="196"/>
      <c r="AG25" s="197"/>
      <c r="AH25" s="197"/>
      <c r="AI25" s="197"/>
      <c r="AJ25" s="197"/>
      <c r="AK25" s="198"/>
      <c r="AL25" s="185"/>
      <c r="AM25" s="14">
        <f>IF(AN25="","",IF(AN25&gt;AP25,1,0))</f>
        <v>1</v>
      </c>
      <c r="AN25" s="15">
        <v>15</v>
      </c>
      <c r="AO25" s="14" t="s">
        <v>13</v>
      </c>
      <c r="AP25" s="16">
        <v>12</v>
      </c>
      <c r="AQ25" s="14">
        <f>IF(AP25="","",IF(AP25&gt;AN25,1,0))</f>
        <v>0</v>
      </c>
      <c r="AR25" s="168"/>
      <c r="AS25" s="32" t="str">
        <f>IF(AT25="","",IF(AT25&gt;AV25,1,0))</f>
        <v/>
      </c>
      <c r="AT25" s="39"/>
      <c r="AU25" s="32" t="s">
        <v>13</v>
      </c>
      <c r="AV25" s="65"/>
      <c r="AW25" s="32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8" customHeight="1">
      <c r="A26" s="207"/>
      <c r="B26" s="175"/>
      <c r="C26" s="31" t="str">
        <f>AK6</f>
        <v/>
      </c>
      <c r="D26" s="110">
        <f>AJ6</f>
        <v>0</v>
      </c>
      <c r="E26" s="110" t="s">
        <v>14</v>
      </c>
      <c r="F26" s="110">
        <f>AH6</f>
        <v>0</v>
      </c>
      <c r="G26" s="13" t="str">
        <f>AG6</f>
        <v/>
      </c>
      <c r="H26" s="178"/>
      <c r="I26" s="32">
        <f>AK10</f>
        <v>1</v>
      </c>
      <c r="J26" s="32">
        <f>AJ10</f>
        <v>15</v>
      </c>
      <c r="K26" s="32"/>
      <c r="L26" s="33">
        <f>AH10</f>
        <v>8</v>
      </c>
      <c r="M26" s="46">
        <f>AG10</f>
        <v>0</v>
      </c>
      <c r="N26" s="135"/>
      <c r="O26" s="32" t="str">
        <f>AK14</f>
        <v/>
      </c>
      <c r="P26" s="32">
        <f>AJ14</f>
        <v>0</v>
      </c>
      <c r="Q26" s="32"/>
      <c r="R26" s="33">
        <f>AH14</f>
        <v>0</v>
      </c>
      <c r="S26" s="46">
        <f>AG14</f>
        <v>0</v>
      </c>
      <c r="T26" s="135"/>
      <c r="U26" s="49">
        <f>AK18</f>
        <v>0</v>
      </c>
      <c r="V26" s="32">
        <f>AJ18</f>
        <v>11</v>
      </c>
      <c r="W26" s="32"/>
      <c r="X26" s="33">
        <f>AH18</f>
        <v>15</v>
      </c>
      <c r="Y26" s="46">
        <f>AG18</f>
        <v>1</v>
      </c>
      <c r="Z26" s="135"/>
      <c r="AA26" s="49">
        <f>AK22</f>
        <v>1</v>
      </c>
      <c r="AB26" s="32">
        <f>AJ22</f>
        <v>15</v>
      </c>
      <c r="AC26" s="32"/>
      <c r="AD26" s="33">
        <f>AH22</f>
        <v>13</v>
      </c>
      <c r="AE26" s="46">
        <f>AG22</f>
        <v>0</v>
      </c>
      <c r="AF26" s="196"/>
      <c r="AG26" s="197"/>
      <c r="AH26" s="197"/>
      <c r="AI26" s="197"/>
      <c r="AJ26" s="197"/>
      <c r="AK26" s="198"/>
      <c r="AL26" s="185"/>
      <c r="AM26" s="14">
        <f>IF(AN26="","",IF(AN26&gt;AP26,1,0))</f>
        <v>1</v>
      </c>
      <c r="AN26" s="17">
        <v>15</v>
      </c>
      <c r="AO26" s="14"/>
      <c r="AP26" s="18">
        <v>13</v>
      </c>
      <c r="AQ26" s="14">
        <f>IF(AP26="","",IF(AP26&gt;AN26,1,0))</f>
        <v>0</v>
      </c>
      <c r="AR26" s="168"/>
      <c r="AS26" s="32" t="str">
        <f>IF(AT26="","",IF(AT26&gt;AV26,1,0))</f>
        <v/>
      </c>
      <c r="AT26" s="32"/>
      <c r="AU26" s="32" t="s">
        <v>13</v>
      </c>
      <c r="AV26" s="33"/>
      <c r="AW26" s="32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8" customHeight="1" thickBot="1">
      <c r="A27" s="208"/>
      <c r="B27" s="203"/>
      <c r="C27" s="35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8"/>
      <c r="I27" s="36" t="str">
        <f>AK11</f>
        <v/>
      </c>
      <c r="J27" s="36">
        <f>AJ11</f>
        <v>0</v>
      </c>
      <c r="K27" s="36" t="s">
        <v>13</v>
      </c>
      <c r="L27" s="44">
        <f>AH11</f>
        <v>0</v>
      </c>
      <c r="M27" s="47" t="str">
        <f>AG11</f>
        <v/>
      </c>
      <c r="N27" s="13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>
        <f>AK19</f>
        <v>1</v>
      </c>
      <c r="V27" s="36">
        <f>AJ19</f>
        <v>15</v>
      </c>
      <c r="W27" s="36" t="s">
        <v>13</v>
      </c>
      <c r="X27" s="44">
        <f>AH19</f>
        <v>13</v>
      </c>
      <c r="Y27" s="47">
        <f>AG19</f>
        <v>0</v>
      </c>
      <c r="Z27" s="136"/>
      <c r="AA27" s="50" t="str">
        <f>AK23</f>
        <v/>
      </c>
      <c r="AB27" s="36">
        <f>AJ23</f>
        <v>0</v>
      </c>
      <c r="AC27" s="36" t="s">
        <v>13</v>
      </c>
      <c r="AD27" s="44">
        <f>AH23</f>
        <v>0</v>
      </c>
      <c r="AE27" s="47" t="str">
        <f>AG23</f>
        <v/>
      </c>
      <c r="AF27" s="199"/>
      <c r="AG27" s="200"/>
      <c r="AH27" s="200"/>
      <c r="AI27" s="200"/>
      <c r="AJ27" s="200"/>
      <c r="AK27" s="201"/>
      <c r="AL27" s="186"/>
      <c r="AM27" s="14" t="str">
        <f>IF(AN27="","",IF(AN27&gt;AP27,1,0))</f>
        <v/>
      </c>
      <c r="AN27" s="23"/>
      <c r="AO27" s="24" t="s">
        <v>13</v>
      </c>
      <c r="AP27" s="25"/>
      <c r="AQ27" s="14" t="str">
        <f>IF(AP27="","",IF(AP27&gt;AN27,1,0))</f>
        <v/>
      </c>
      <c r="AR27" s="183"/>
      <c r="AS27" s="32" t="str">
        <f>IF(AT27="","",IF(AT27&gt;AV27,1,0))</f>
        <v/>
      </c>
      <c r="AT27" s="36"/>
      <c r="AU27" s="36" t="s">
        <v>13</v>
      </c>
      <c r="AV27" s="44"/>
      <c r="AW27" s="32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8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7" t="str">
        <f>AL8</f>
        <v>⑭</v>
      </c>
      <c r="I28" s="28"/>
      <c r="J28" s="28">
        <f>$AP$8</f>
        <v>2</v>
      </c>
      <c r="K28" s="28" t="s">
        <v>13</v>
      </c>
      <c r="L28" s="41">
        <f>$AM$8</f>
        <v>1</v>
      </c>
      <c r="M28" s="29"/>
      <c r="N28" s="134" t="str">
        <f>AL12</f>
        <v>⑪</v>
      </c>
      <c r="O28" s="28"/>
      <c r="P28" s="28">
        <f>AP12</f>
        <v>2</v>
      </c>
      <c r="Q28" s="28" t="s">
        <v>13</v>
      </c>
      <c r="R28" s="41">
        <f>AM12</f>
        <v>0</v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 t="s">
        <v>23</v>
      </c>
      <c r="AA28" s="48"/>
      <c r="AB28" s="28">
        <f>AP20</f>
        <v>2</v>
      </c>
      <c r="AC28" s="28" t="s">
        <v>13</v>
      </c>
      <c r="AD28" s="41">
        <f>AM20</f>
        <v>0</v>
      </c>
      <c r="AE28" s="29"/>
      <c r="AF28" s="134" t="str">
        <f>AL24</f>
        <v>③</v>
      </c>
      <c r="AG28" s="28"/>
      <c r="AH28" s="28">
        <f>AP24</f>
        <v>0</v>
      </c>
      <c r="AI28" s="28" t="s">
        <v>13</v>
      </c>
      <c r="AJ28" s="41">
        <f>AM24</f>
        <v>2</v>
      </c>
      <c r="AK28" s="29"/>
      <c r="AL28" s="193"/>
      <c r="AM28" s="194"/>
      <c r="AN28" s="194"/>
      <c r="AO28" s="194"/>
      <c r="AP28" s="194"/>
      <c r="AQ28" s="195"/>
      <c r="AR28" s="184" t="s">
        <v>33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3</v>
      </c>
      <c r="BK28" s="187" t="s">
        <v>14</v>
      </c>
      <c r="BL28" s="158">
        <f>SUMPRODUCT((L28=2)+(R28=2)+(X28=2)+(AD28=2)+(AJ28=2)+(AP28=2)+(AV28=2)+(BB28=2)+(BH28=2))</f>
        <v>1</v>
      </c>
      <c r="BM28" s="160">
        <f t="shared" ref="BM28" si="5">SUM(BJ28*2)+BL28</f>
        <v>7</v>
      </c>
      <c r="BN28" s="180">
        <f>SUM(D28,J28,V28,AB28,AH28,P28,AS28,AY28,BE28)</f>
        <v>6</v>
      </c>
      <c r="BO28" s="170" t="s">
        <v>14</v>
      </c>
      <c r="BP28" s="170">
        <f>SUM(F28,L28,R28,X28,AD28,AJ28,AP28,AV28,BB28,BH28)</f>
        <v>3</v>
      </c>
      <c r="BQ28" s="141">
        <f>SUM(BN28/BP28)</f>
        <v>2</v>
      </c>
      <c r="BR28" s="170">
        <f>SUM(J29,J30,J31,P29,P30,P31,V29,V30,V31,AB29,AB30,AB31,AH29,AH30,AH31,AN29,AN30,AN31,AT29,AT30,AT31,AZ29,AZ30,AZ31,BF29,BF30,BF31,D29,D30,D31)</f>
        <v>129</v>
      </c>
      <c r="BS28" s="170">
        <f>SUM(F29,F30,F31,L29,L30,L31,R29,R30,R31,X29,X30,X31,AD29,AD30,AD31,AJ29,AJ30,AJ31,AP29,AP30,AP31,AV29,AV30,AV31,BB29,BB30,BB31,BH29,BH30,BH31)</f>
        <v>115</v>
      </c>
      <c r="BT28" s="147">
        <f>SUM(BR28/BS28)</f>
        <v>1.1217391304347826</v>
      </c>
      <c r="BU28" s="151">
        <f>$BV28</f>
        <v>3</v>
      </c>
      <c r="BV28" s="1">
        <f>RANK(BY28,BY$4:BY$43)</f>
        <v>3</v>
      </c>
      <c r="BW28" s="19">
        <f>IF(BN28=0,0,IF(BP28=0,9,BQ28))</f>
        <v>2</v>
      </c>
      <c r="BX28" s="1">
        <f>IF(BR28=0,0,BT28)</f>
        <v>1.1217391304347826</v>
      </c>
      <c r="BY28" s="1">
        <f>BJ28+0.01*BW28+0.00001*BX28</f>
        <v>3.0200112173913043</v>
      </c>
    </row>
    <row r="29" spans="1:77" ht="18" customHeight="1">
      <c r="A29" s="189" t="str">
        <f>AL3</f>
        <v>華成Black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178"/>
      <c r="I29" s="32" t="str">
        <f>AQ5</f>
        <v/>
      </c>
      <c r="J29" s="32">
        <f>AP9</f>
        <v>12</v>
      </c>
      <c r="K29" s="32" t="s">
        <v>13</v>
      </c>
      <c r="L29" s="33">
        <f>AN9</f>
        <v>15</v>
      </c>
      <c r="M29" s="46" t="str">
        <f>AM5</f>
        <v/>
      </c>
      <c r="N29" s="135"/>
      <c r="O29" s="32">
        <f>AQ13</f>
        <v>1</v>
      </c>
      <c r="P29" s="32">
        <f>AP13</f>
        <v>15</v>
      </c>
      <c r="Q29" s="32" t="s">
        <v>13</v>
      </c>
      <c r="R29" s="33">
        <f>AN13</f>
        <v>13</v>
      </c>
      <c r="S29" s="46">
        <f>AM13</f>
        <v>0</v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>
        <f>AQ21</f>
        <v>1</v>
      </c>
      <c r="AB29" s="32">
        <f>AP21</f>
        <v>15</v>
      </c>
      <c r="AC29" s="32" t="s">
        <v>13</v>
      </c>
      <c r="AD29" s="33">
        <f>AN21</f>
        <v>7</v>
      </c>
      <c r="AE29" s="46">
        <f>AM21</f>
        <v>0</v>
      </c>
      <c r="AF29" s="135"/>
      <c r="AG29" s="32">
        <f>AQ25</f>
        <v>0</v>
      </c>
      <c r="AH29" s="32">
        <f>AP25</f>
        <v>12</v>
      </c>
      <c r="AI29" s="32" t="s">
        <v>13</v>
      </c>
      <c r="AJ29" s="33">
        <f>AN25</f>
        <v>15</v>
      </c>
      <c r="AK29" s="46">
        <f>AM25</f>
        <v>1</v>
      </c>
      <c r="AL29" s="196"/>
      <c r="AM29" s="197"/>
      <c r="AN29" s="197"/>
      <c r="AO29" s="197"/>
      <c r="AP29" s="197"/>
      <c r="AQ29" s="198"/>
      <c r="AR29" s="185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8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178"/>
      <c r="I30" s="32" t="str">
        <f>AQ6</f>
        <v/>
      </c>
      <c r="J30" s="32">
        <f>AP10</f>
        <v>15</v>
      </c>
      <c r="K30" s="32" t="s">
        <v>13</v>
      </c>
      <c r="L30" s="33">
        <f>AN10</f>
        <v>13</v>
      </c>
      <c r="M30" s="46" t="str">
        <f>AM6</f>
        <v/>
      </c>
      <c r="N30" s="135"/>
      <c r="O30" s="32">
        <f>AQ14</f>
        <v>1</v>
      </c>
      <c r="P30" s="32">
        <f>AP14</f>
        <v>15</v>
      </c>
      <c r="Q30" s="32" t="s">
        <v>13</v>
      </c>
      <c r="R30" s="33">
        <f>AN14</f>
        <v>13</v>
      </c>
      <c r="S30" s="46">
        <f>AM14</f>
        <v>0</v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>
        <f t="shared" ref="AA30:AA31" si="6">AQ22</f>
        <v>1</v>
      </c>
      <c r="AB30" s="32">
        <f>AP22</f>
        <v>17</v>
      </c>
      <c r="AC30" s="32" t="s">
        <v>13</v>
      </c>
      <c r="AD30" s="33">
        <f>AN22</f>
        <v>16</v>
      </c>
      <c r="AE30" s="46">
        <f>AM22</f>
        <v>0</v>
      </c>
      <c r="AF30" s="135"/>
      <c r="AG30" s="32">
        <f>AQ26</f>
        <v>0</v>
      </c>
      <c r="AH30" s="32">
        <f>AP26</f>
        <v>13</v>
      </c>
      <c r="AI30" s="32" t="s">
        <v>13</v>
      </c>
      <c r="AJ30" s="33">
        <f>AN26</f>
        <v>15</v>
      </c>
      <c r="AK30" s="46">
        <f>AM26</f>
        <v>1</v>
      </c>
      <c r="AL30" s="196"/>
      <c r="AM30" s="197"/>
      <c r="AN30" s="197"/>
      <c r="AO30" s="197"/>
      <c r="AP30" s="197"/>
      <c r="AQ30" s="198"/>
      <c r="AR30" s="185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8" customHeight="1" thickBo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8"/>
      <c r="I31" s="36" t="str">
        <f>AQ7</f>
        <v/>
      </c>
      <c r="J31" s="36">
        <f>AP11</f>
        <v>15</v>
      </c>
      <c r="K31" s="36" t="s">
        <v>13</v>
      </c>
      <c r="L31" s="44">
        <f>AN11</f>
        <v>8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 t="shared" si="6"/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 t="str">
        <f>AQ27</f>
        <v/>
      </c>
      <c r="AH31" s="36">
        <f>AP27</f>
        <v>0</v>
      </c>
      <c r="AI31" s="36" t="s">
        <v>13</v>
      </c>
      <c r="AJ31" s="44">
        <f>AN27</f>
        <v>0</v>
      </c>
      <c r="AK31" s="47" t="str">
        <f>AM27</f>
        <v/>
      </c>
      <c r="AL31" s="199"/>
      <c r="AM31" s="200"/>
      <c r="AN31" s="200"/>
      <c r="AO31" s="200"/>
      <c r="AP31" s="200"/>
      <c r="AQ31" s="201"/>
      <c r="AR31" s="186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8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>
        <f>$AR$24</f>
        <v>0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 t="str">
        <f>$AR$28</f>
        <v>⑯</v>
      </c>
      <c r="AM32" s="28"/>
      <c r="AN32" s="28" t="str">
        <f>AV28</f>
        <v/>
      </c>
      <c r="AO32" s="28" t="s">
        <v>13</v>
      </c>
      <c r="AP32" s="41">
        <f>AT28</f>
        <v>0</v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7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8</v>
      </c>
      <c r="BV32" s="1">
        <f>RANK(BY32,BY$4:BY$43)</f>
        <v>8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8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8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8" customHeight="1" thickBo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8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8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8</v>
      </c>
      <c r="BV36" s="1">
        <f>RANK(BY36,BY$4:BY$43)</f>
        <v>8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8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8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8" customHeight="1" thickBo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8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9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8</v>
      </c>
      <c r="BV40" s="1">
        <f>RANK(BY40,BY$4:BY$43)</f>
        <v>8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8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8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8" customHeight="1" thickBo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26.25" customHeight="1" thickTop="1">
      <c r="N44" s="80"/>
      <c r="O44" s="80"/>
      <c r="BJ44" s="137"/>
      <c r="BK44" s="137"/>
      <c r="BL44" s="138"/>
      <c r="BM44" s="139"/>
      <c r="BN44" s="139"/>
      <c r="BQ44" s="81"/>
    </row>
    <row r="45" spans="1:77" ht="26.25" customHeight="1">
      <c r="BQ45" s="81"/>
    </row>
    <row r="46" spans="1:77" ht="26.25" customHeight="1"/>
    <row r="47" spans="1:77" ht="26.25" customHeight="1"/>
    <row r="48" spans="1:77" ht="26.25" customHeight="1" thickBot="1"/>
    <row r="49" spans="1:61" ht="26.25" customHeight="1" thickTop="1">
      <c r="A49" s="82" t="str">
        <f>$A$3</f>
        <v>チーム名</v>
      </c>
      <c r="B49" s="140" t="str">
        <f>$B$3</f>
        <v>レッドビッキーズ</v>
      </c>
      <c r="C49" s="140"/>
      <c r="D49" s="140"/>
      <c r="E49" s="140"/>
      <c r="F49" s="140"/>
      <c r="G49" s="140"/>
      <c r="H49" s="132" t="str">
        <f>H3</f>
        <v>木曽川A</v>
      </c>
      <c r="I49" s="132"/>
      <c r="J49" s="132"/>
      <c r="K49" s="132"/>
      <c r="L49" s="132"/>
      <c r="M49" s="132"/>
      <c r="N49" s="132" t="str">
        <f>$N$3</f>
        <v>Bom beroA</v>
      </c>
      <c r="O49" s="132"/>
      <c r="P49" s="132"/>
      <c r="Q49" s="132"/>
      <c r="R49" s="132"/>
      <c r="S49" s="132"/>
      <c r="T49" s="132" t="str">
        <f>$T$3</f>
        <v>PISTE</v>
      </c>
      <c r="U49" s="132"/>
      <c r="V49" s="132"/>
      <c r="W49" s="132"/>
      <c r="X49" s="132"/>
      <c r="Y49" s="132"/>
      <c r="Z49" s="132" t="str">
        <f>$Z$3</f>
        <v>Bom beroＢ</v>
      </c>
      <c r="AA49" s="132"/>
      <c r="AB49" s="132"/>
      <c r="AC49" s="132"/>
      <c r="AD49" s="132"/>
      <c r="AE49" s="132"/>
      <c r="AF49" s="132" t="str">
        <f>$AF$3</f>
        <v>光ヶ丘P&amp;M</v>
      </c>
      <c r="AG49" s="132"/>
      <c r="AH49" s="132"/>
      <c r="AI49" s="132"/>
      <c r="AJ49" s="132"/>
      <c r="AK49" s="132"/>
      <c r="AL49" s="132" t="str">
        <f>$AL$3</f>
        <v>華成Black</v>
      </c>
      <c r="AM49" s="132"/>
      <c r="AN49" s="132"/>
      <c r="AO49" s="132"/>
      <c r="AP49" s="132"/>
      <c r="AQ49" s="132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6.25" customHeight="1" thickBot="1">
      <c r="A50" s="83" t="s">
        <v>11</v>
      </c>
      <c r="B50" s="130">
        <f>$BU$4</f>
        <v>5</v>
      </c>
      <c r="C50" s="130"/>
      <c r="D50" s="130"/>
      <c r="E50" s="130"/>
      <c r="F50" s="130"/>
      <c r="G50" s="130"/>
      <c r="H50" s="130">
        <f>$BU$8</f>
        <v>7</v>
      </c>
      <c r="I50" s="130"/>
      <c r="J50" s="130"/>
      <c r="K50" s="130"/>
      <c r="L50" s="130"/>
      <c r="M50" s="130"/>
      <c r="N50" s="130">
        <f>$BU$12</f>
        <v>2</v>
      </c>
      <c r="O50" s="130"/>
      <c r="P50" s="130"/>
      <c r="Q50" s="130"/>
      <c r="R50" s="130"/>
      <c r="S50" s="130"/>
      <c r="T50" s="130">
        <f>$BU$16</f>
        <v>4</v>
      </c>
      <c r="U50" s="130"/>
      <c r="V50" s="130"/>
      <c r="W50" s="130"/>
      <c r="X50" s="130"/>
      <c r="Y50" s="130"/>
      <c r="Z50" s="130">
        <f>$BU$20</f>
        <v>6</v>
      </c>
      <c r="AA50" s="130"/>
      <c r="AB50" s="130"/>
      <c r="AC50" s="130"/>
      <c r="AD50" s="130"/>
      <c r="AE50" s="130"/>
      <c r="AF50" s="130">
        <f>$BU$24</f>
        <v>1</v>
      </c>
      <c r="AG50" s="130"/>
      <c r="AH50" s="130"/>
      <c r="AI50" s="130"/>
      <c r="AJ50" s="130"/>
      <c r="AK50" s="130"/>
      <c r="AL50" s="130">
        <f>$BU$28</f>
        <v>3</v>
      </c>
      <c r="AM50" s="130"/>
      <c r="AN50" s="130"/>
      <c r="AO50" s="130"/>
      <c r="AP50" s="130"/>
      <c r="AQ50" s="130"/>
      <c r="AR50" s="259">
        <f>$BU$32</f>
        <v>8</v>
      </c>
      <c r="AS50" s="260"/>
      <c r="AT50" s="260"/>
      <c r="AU50" s="260"/>
      <c r="AV50" s="260"/>
      <c r="AW50" s="261"/>
      <c r="AX50" s="259">
        <f>$BU$36</f>
        <v>8</v>
      </c>
      <c r="AY50" s="260"/>
      <c r="AZ50" s="260"/>
      <c r="BA50" s="260"/>
      <c r="BB50" s="260"/>
      <c r="BC50" s="261"/>
      <c r="BD50" s="259">
        <f>$BU$40</f>
        <v>8</v>
      </c>
      <c r="BE50" s="260"/>
      <c r="BF50" s="260"/>
      <c r="BG50" s="260"/>
      <c r="BH50" s="260"/>
      <c r="BI50" s="262"/>
    </row>
    <row r="51" spans="1:61" ht="26.25" customHeight="1" thickTop="1"/>
    <row r="52" spans="1:61" ht="26.25" customHeight="1"/>
    <row r="53" spans="1:61" ht="26.25" customHeight="1"/>
    <row r="54" spans="1:61" ht="26.25" customHeight="1"/>
    <row r="55" spans="1:61" ht="26.25" customHeight="1"/>
    <row r="56" spans="1:61" ht="26.25" customHeight="1"/>
    <row r="57" spans="1:61" ht="26.25" customHeight="1"/>
    <row r="58" spans="1:61" ht="26.25" customHeight="1"/>
    <row r="59" spans="1:61" ht="26.25" customHeight="1"/>
    <row r="60" spans="1:61" ht="26.25" customHeight="1"/>
    <row r="61" spans="1:61" ht="26.25" customHeight="1"/>
    <row r="62" spans="1:61" ht="26.25" customHeight="1"/>
    <row r="63" spans="1:61" ht="26.25" customHeight="1"/>
    <row r="64" spans="1:61" ht="26.25" customHeight="1"/>
    <row r="65" s="1" customFormat="1" ht="26.25" customHeight="1"/>
    <row r="66" s="1" customFormat="1" ht="26.25" customHeight="1"/>
    <row r="67" s="1" customFormat="1" ht="26.25" customHeight="1"/>
    <row r="68" s="1" customFormat="1" ht="26.25" customHeight="1"/>
    <row r="69" s="1" customFormat="1" ht="26.25" customHeight="1"/>
    <row r="70" s="1" customFormat="1" ht="26.25" customHeight="1"/>
    <row r="71" s="1" customFormat="1" ht="26.25" customHeight="1"/>
    <row r="72" s="1" customFormat="1" ht="26.25" customHeight="1"/>
    <row r="73" s="1" customFormat="1" ht="26.25" customHeight="1"/>
    <row r="74" s="1" customFormat="1" ht="26.25" customHeight="1"/>
    <row r="75" s="1" customFormat="1" ht="26.25" customHeight="1"/>
    <row r="76" s="1" customFormat="1" ht="26.25" customHeight="1"/>
    <row r="77" s="1" customFormat="1" ht="26.25" customHeight="1"/>
    <row r="78" s="1" customFormat="1" ht="26.25" customHeight="1"/>
    <row r="79" s="1" customFormat="1" ht="26.25" customHeight="1"/>
    <row r="80" s="1" customFormat="1" ht="26.25" customHeight="1"/>
    <row r="81" spans="1:74" ht="26.25" customHeight="1"/>
    <row r="82" spans="1:74" ht="26.25" customHeight="1"/>
    <row r="83" spans="1:74" ht="26.25" customHeight="1"/>
    <row r="84" spans="1:74" ht="26.25" customHeight="1"/>
    <row r="85" spans="1:74" s="80" customFormat="1" ht="26.25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26.25" customHeight="1"/>
    <row r="87" spans="1:74" ht="26.25" customHeight="1"/>
    <row r="88" spans="1:74" ht="26.25" customHeight="1"/>
    <row r="89" spans="1:74" ht="26.25" customHeight="1"/>
    <row r="90" spans="1:74" ht="26.25" customHeight="1"/>
    <row r="91" spans="1:74" ht="26.25" customHeight="1"/>
    <row r="92" spans="1:74" ht="26.25" customHeight="1"/>
    <row r="93" spans="1:74" ht="26.25" customHeight="1"/>
    <row r="94" spans="1:74" ht="26.25" customHeight="1"/>
    <row r="95" spans="1:74" ht="26.25" customHeight="1"/>
    <row r="96" spans="1:74" ht="26.25" customHeight="1"/>
    <row r="97" spans="58:58" s="1" customFormat="1" ht="26.25" customHeight="1"/>
    <row r="98" spans="58:58" s="1" customFormat="1" ht="26.25" customHeight="1"/>
    <row r="99" spans="58:58" s="1" customFormat="1" ht="26.25" customHeight="1"/>
    <row r="100" spans="58:58" s="1" customFormat="1" ht="26.25" customHeight="1"/>
    <row r="101" spans="58:58" s="1" customFormat="1" ht="26.25" customHeight="1"/>
    <row r="102" spans="58:58" s="1" customFormat="1" ht="26.25" customHeight="1"/>
    <row r="103" spans="58:58" s="1" customFormat="1" ht="26.25" customHeight="1"/>
    <row r="104" spans="58:58" s="1" customFormat="1" ht="26.25" customHeight="1"/>
    <row r="105" spans="58:58" s="1" customFormat="1" ht="26.25" customHeight="1"/>
    <row r="106" spans="58:58" s="1" customFormat="1" ht="26.25" customHeight="1"/>
    <row r="107" spans="58:58" s="1" customFormat="1" ht="26.25" customHeight="1"/>
    <row r="108" spans="58:58" s="1" customFormat="1" ht="26.25" customHeight="1"/>
    <row r="109" spans="58:58" s="1" customFormat="1" ht="26.25" customHeight="1"/>
    <row r="110" spans="58:58" s="1" customFormat="1" ht="26.25" customHeight="1"/>
    <row r="111" spans="58:58" s="1" customFormat="1" ht="26.25" customHeight="1">
      <c r="BF111" s="84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opLeftCell="B7" workbookViewId="0">
      <selection activeCell="BT24" sqref="BT24:BT2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s="126" customFormat="1" ht="26.25" customHeight="1" thickBot="1">
      <c r="A1" s="125" t="s">
        <v>0</v>
      </c>
      <c r="B1" s="125"/>
      <c r="C1" s="125"/>
      <c r="D1" s="128" t="s">
        <v>35</v>
      </c>
      <c r="G1" s="127"/>
      <c r="M1" s="129" t="s">
        <v>50</v>
      </c>
      <c r="V1" s="270" t="s">
        <v>45</v>
      </c>
      <c r="W1" s="270"/>
      <c r="X1" s="270"/>
      <c r="Y1" s="270"/>
      <c r="Z1" s="270"/>
      <c r="AA1" s="270"/>
      <c r="AF1" s="126" t="s">
        <v>2</v>
      </c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N1" s="127"/>
      <c r="BO1" s="127"/>
      <c r="BP1" s="127"/>
    </row>
    <row r="2" spans="1:77" ht="21" customHeight="1" thickTop="1">
      <c r="A2" s="3" t="s">
        <v>3</v>
      </c>
      <c r="B2" s="252"/>
      <c r="C2" s="253"/>
      <c r="D2" s="253"/>
      <c r="E2" s="253"/>
      <c r="F2" s="253"/>
      <c r="G2" s="254"/>
      <c r="H2" s="252"/>
      <c r="I2" s="253"/>
      <c r="J2" s="253"/>
      <c r="K2" s="253"/>
      <c r="L2" s="253"/>
      <c r="M2" s="254"/>
      <c r="N2" s="252"/>
      <c r="O2" s="253"/>
      <c r="P2" s="253"/>
      <c r="Q2" s="253"/>
      <c r="R2" s="253"/>
      <c r="S2" s="254"/>
      <c r="T2" s="252"/>
      <c r="U2" s="253"/>
      <c r="V2" s="253"/>
      <c r="W2" s="253"/>
      <c r="X2" s="253"/>
      <c r="Y2" s="254"/>
      <c r="Z2" s="252"/>
      <c r="AA2" s="253"/>
      <c r="AB2" s="253"/>
      <c r="AC2" s="253"/>
      <c r="AD2" s="253"/>
      <c r="AE2" s="254"/>
      <c r="AF2" s="252"/>
      <c r="AG2" s="253"/>
      <c r="AH2" s="253"/>
      <c r="AI2" s="253"/>
      <c r="AJ2" s="253"/>
      <c r="AK2" s="254"/>
      <c r="AL2" s="252"/>
      <c r="AM2" s="253"/>
      <c r="AN2" s="253"/>
      <c r="AO2" s="253"/>
      <c r="AP2" s="253"/>
      <c r="AQ2" s="254"/>
      <c r="AR2" s="252"/>
      <c r="AS2" s="253"/>
      <c r="AT2" s="253"/>
      <c r="AU2" s="253"/>
      <c r="AV2" s="253"/>
      <c r="AW2" s="254"/>
      <c r="AX2" s="252"/>
      <c r="AY2" s="253"/>
      <c r="AZ2" s="253"/>
      <c r="BA2" s="253"/>
      <c r="BB2" s="253"/>
      <c r="BC2" s="254"/>
      <c r="BD2" s="252"/>
      <c r="BE2" s="253"/>
      <c r="BF2" s="253"/>
      <c r="BG2" s="253"/>
      <c r="BH2" s="253"/>
      <c r="BI2" s="254"/>
      <c r="BJ2" s="255" t="s">
        <v>4</v>
      </c>
      <c r="BK2" s="256"/>
      <c r="BL2" s="256"/>
      <c r="BM2" s="242" t="s">
        <v>27</v>
      </c>
      <c r="BN2" s="244" t="s">
        <v>5</v>
      </c>
      <c r="BO2" s="89"/>
      <c r="BP2" s="246" t="s">
        <v>6</v>
      </c>
      <c r="BQ2" s="235" t="s">
        <v>7</v>
      </c>
      <c r="BR2" s="248" t="s">
        <v>8</v>
      </c>
      <c r="BS2" s="250" t="s">
        <v>9</v>
      </c>
      <c r="BT2" s="235" t="s">
        <v>10</v>
      </c>
      <c r="BU2" s="237" t="s">
        <v>11</v>
      </c>
    </row>
    <row r="3" spans="1:77" s="85" customFormat="1" ht="26.25" customHeight="1" thickBot="1">
      <c r="A3" s="4" t="s">
        <v>12</v>
      </c>
      <c r="B3" s="239" t="s">
        <v>36</v>
      </c>
      <c r="C3" s="240"/>
      <c r="D3" s="240"/>
      <c r="E3" s="240"/>
      <c r="F3" s="240"/>
      <c r="G3" s="241"/>
      <c r="H3" s="239" t="s">
        <v>97</v>
      </c>
      <c r="I3" s="240"/>
      <c r="J3" s="240"/>
      <c r="K3" s="240"/>
      <c r="L3" s="240"/>
      <c r="M3" s="241"/>
      <c r="N3" s="239" t="s">
        <v>93</v>
      </c>
      <c r="O3" s="240"/>
      <c r="P3" s="240"/>
      <c r="Q3" s="240"/>
      <c r="R3" s="240"/>
      <c r="S3" s="241"/>
      <c r="T3" s="239" t="s">
        <v>94</v>
      </c>
      <c r="U3" s="240"/>
      <c r="V3" s="240"/>
      <c r="W3" s="240"/>
      <c r="X3" s="240"/>
      <c r="Y3" s="241"/>
      <c r="Z3" s="239" t="s">
        <v>95</v>
      </c>
      <c r="AA3" s="240"/>
      <c r="AB3" s="240"/>
      <c r="AC3" s="240"/>
      <c r="AD3" s="240"/>
      <c r="AE3" s="241"/>
      <c r="AF3" s="239" t="s">
        <v>92</v>
      </c>
      <c r="AG3" s="240"/>
      <c r="AH3" s="240"/>
      <c r="AI3" s="240"/>
      <c r="AJ3" s="240"/>
      <c r="AK3" s="241"/>
      <c r="AL3" s="239" t="s">
        <v>96</v>
      </c>
      <c r="AM3" s="240"/>
      <c r="AN3" s="240"/>
      <c r="AO3" s="240"/>
      <c r="AP3" s="240"/>
      <c r="AQ3" s="241"/>
      <c r="AR3" s="239"/>
      <c r="AS3" s="240"/>
      <c r="AT3" s="240"/>
      <c r="AU3" s="240"/>
      <c r="AV3" s="240"/>
      <c r="AW3" s="241"/>
      <c r="AX3" s="239"/>
      <c r="AY3" s="240"/>
      <c r="AZ3" s="240"/>
      <c r="BA3" s="240"/>
      <c r="BB3" s="240"/>
      <c r="BC3" s="241"/>
      <c r="BD3" s="239"/>
      <c r="BE3" s="240"/>
      <c r="BF3" s="240"/>
      <c r="BG3" s="240"/>
      <c r="BH3" s="240"/>
      <c r="BI3" s="241"/>
      <c r="BJ3" s="257"/>
      <c r="BK3" s="258"/>
      <c r="BL3" s="258"/>
      <c r="BM3" s="243"/>
      <c r="BN3" s="245"/>
      <c r="BO3" s="90"/>
      <c r="BP3" s="247"/>
      <c r="BQ3" s="236"/>
      <c r="BR3" s="249"/>
      <c r="BS3" s="251"/>
      <c r="BT3" s="236"/>
      <c r="BU3" s="238"/>
    </row>
    <row r="4" spans="1:77" ht="18" customHeight="1">
      <c r="A4" s="5">
        <f>$B$2</f>
        <v>0</v>
      </c>
      <c r="B4" s="193"/>
      <c r="C4" s="194"/>
      <c r="D4" s="194"/>
      <c r="E4" s="194"/>
      <c r="F4" s="194"/>
      <c r="G4" s="195"/>
      <c r="H4" s="267" t="s">
        <v>32</v>
      </c>
      <c r="I4" s="96">
        <f>IF(J5="","",SUM(I5:I7))</f>
        <v>2</v>
      </c>
      <c r="J4" s="97"/>
      <c r="K4" s="98" t="s">
        <v>13</v>
      </c>
      <c r="L4" s="96">
        <f>IF(L5="","",SUM(M5:M7))</f>
        <v>1</v>
      </c>
      <c r="M4" s="97"/>
      <c r="N4" s="209" t="s">
        <v>15</v>
      </c>
      <c r="O4" s="96">
        <f>IF(P5="","",SUM(O5:O7))</f>
        <v>0</v>
      </c>
      <c r="P4" s="109"/>
      <c r="Q4" s="99" t="s">
        <v>13</v>
      </c>
      <c r="R4" s="96">
        <f>IF(R5="","",SUM(S5:S7))</f>
        <v>2</v>
      </c>
      <c r="S4" s="97"/>
      <c r="T4" s="184" t="s">
        <v>26</v>
      </c>
      <c r="U4" s="96">
        <f>IF(V5="","",SUM(U5:U7))</f>
        <v>2</v>
      </c>
      <c r="V4" s="97"/>
      <c r="W4" s="11" t="s">
        <v>13</v>
      </c>
      <c r="X4" s="9">
        <f>IF(X5="","",SUM(Y5:Y7))</f>
        <v>1</v>
      </c>
      <c r="Y4" s="10"/>
      <c r="Z4" s="209" t="s">
        <v>28</v>
      </c>
      <c r="AA4" s="96">
        <f>IF(AB5="","",SUM(AA5:AA7))</f>
        <v>2</v>
      </c>
      <c r="AB4" s="97"/>
      <c r="AC4" s="98" t="s">
        <v>13</v>
      </c>
      <c r="AD4" s="96">
        <f>IF(AD5="","",SUM(AE5:AE7))</f>
        <v>0</v>
      </c>
      <c r="AE4" s="97"/>
      <c r="AF4" s="134"/>
      <c r="AG4" s="45" t="str">
        <f>IF(AH5="","",SUM(AG5:AG7))</f>
        <v/>
      </c>
      <c r="AH4" s="107"/>
      <c r="AI4" s="108" t="s">
        <v>13</v>
      </c>
      <c r="AJ4" s="45" t="str">
        <f>IF(AJ5="","",SUM(AK5:AK7))</f>
        <v/>
      </c>
      <c r="AK4" s="107"/>
      <c r="AL4" s="167"/>
      <c r="AM4" s="91" t="str">
        <f>IF(AN5="","",SUM(AM5:AM7))</f>
        <v/>
      </c>
      <c r="AN4" s="92"/>
      <c r="AO4" s="39" t="s">
        <v>13</v>
      </c>
      <c r="AP4" s="91" t="str">
        <f>IF(AP5="","",SUM(AQ5:AQ7))</f>
        <v/>
      </c>
      <c r="AQ4" s="92"/>
      <c r="AR4" s="184"/>
      <c r="AS4" s="9" t="str">
        <f>IF(AT5="","",SUM(AS5:AS7))</f>
        <v/>
      </c>
      <c r="AT4" s="10"/>
      <c r="AU4" s="11" t="s">
        <v>13</v>
      </c>
      <c r="AV4" s="9" t="str">
        <f>IF(AV5="","",SUM(AW5:AW7))</f>
        <v/>
      </c>
      <c r="AW4" s="10"/>
      <c r="AX4" s="184"/>
      <c r="AY4" s="9" t="str">
        <f>IF(AZ5="","",SUM(AY5:AY7))</f>
        <v/>
      </c>
      <c r="AZ4" s="10"/>
      <c r="BA4" s="11" t="s">
        <v>13</v>
      </c>
      <c r="BB4" s="9" t="str">
        <f>IF(BB5="","",SUM(BC5:BC7))</f>
        <v/>
      </c>
      <c r="BC4" s="10"/>
      <c r="BD4" s="184"/>
      <c r="BE4" s="9" t="str">
        <f>IF(BF5="","",SUM(BE5:BE7))</f>
        <v/>
      </c>
      <c r="BF4" s="10"/>
      <c r="BG4" s="11" t="s">
        <v>13</v>
      </c>
      <c r="BH4" s="9" t="str">
        <f>IF(BH5="","",SUM(BI5:BI7))</f>
        <v/>
      </c>
      <c r="BI4" s="10"/>
      <c r="BJ4" s="158">
        <f>SUMPRODUCT((I4=2)+(O4=2)+(U4=2)+(AA4=2)+(AG4=2)+(AM4=2)+(AS4=2)+(AY4=2)+(BE4=2))</f>
        <v>3</v>
      </c>
      <c r="BK4" s="158" t="s">
        <v>14</v>
      </c>
      <c r="BL4" s="158">
        <f>SUMPRODUCT((L4=2)+(R4=2)+(X4=2)+(AD4=2)+(AJ4=2)+(AP4=2)+(AV4=2)+(BB4=2)+(BH4=2))</f>
        <v>1</v>
      </c>
      <c r="BM4" s="160">
        <f>SUM(BJ4*2)+BL4</f>
        <v>7</v>
      </c>
      <c r="BN4" s="180">
        <f>SUM(I4,O4,U4,AA4,AG4,AM4,AS4,AY4,BE4)</f>
        <v>6</v>
      </c>
      <c r="BO4" s="170" t="s">
        <v>14</v>
      </c>
      <c r="BP4" s="170">
        <f>SUM(F4,L4,R4,X4,AD4,AJ4,AP4,AV4,BB4,BH4)</f>
        <v>4</v>
      </c>
      <c r="BQ4" s="226">
        <f>SUM(BN4/BP4)</f>
        <v>1.5</v>
      </c>
      <c r="BR4" s="170">
        <f>SUM(J5,J6,J7,P5,P6,P7,V5,V6,V7,AB5,AB6,AB7,AH5,AH6,AH7,AN5,AN6,AN7,AT5,AT6,AT7,AZ5,AZ6,AZ7,BF5,BF6,BF7,D5,D6,D7)</f>
        <v>140</v>
      </c>
      <c r="BS4" s="170">
        <f>SUM(F5,F6,F7,L5,L6,L7,R5,R6,R7,X5,X6,X7,AD5,AD6,AD7,AJ5,AJ6,AJ7,AP5,AP6,AP7,AV5,AV6,AV7,BB5,BB6,BB7,BH5,BH6,BH7)</f>
        <v>132</v>
      </c>
      <c r="BT4" s="148">
        <f>SUM(BR4/BS4)</f>
        <v>1.0606060606060606</v>
      </c>
      <c r="BU4" s="151">
        <f>$BV4</f>
        <v>2</v>
      </c>
      <c r="BV4" s="1">
        <f>RANK(BY4,BY$4:BY$43)</f>
        <v>2</v>
      </c>
      <c r="BW4" s="1">
        <f>IF(BN4=0,0,IF(BP4=0,9,BQ4))</f>
        <v>1.5</v>
      </c>
      <c r="BX4" s="1">
        <f>IF(BR4=0,0,BT4)</f>
        <v>1.0606060606060606</v>
      </c>
      <c r="BY4" s="1">
        <f>BJ4+0.01*BW4+0.00001*BX4</f>
        <v>3.0150106060606063</v>
      </c>
    </row>
    <row r="5" spans="1:77" ht="18" customHeight="1">
      <c r="A5" s="189" t="str">
        <f>$B$3</f>
        <v>木曽川</v>
      </c>
      <c r="B5" s="196"/>
      <c r="C5" s="197"/>
      <c r="D5" s="197"/>
      <c r="E5" s="197"/>
      <c r="F5" s="197"/>
      <c r="G5" s="198"/>
      <c r="H5" s="268"/>
      <c r="I5" s="95">
        <f>IF(J5="","",IF(J5&gt;L5,1,0))</f>
        <v>0</v>
      </c>
      <c r="J5" s="103">
        <v>14</v>
      </c>
      <c r="K5" s="95" t="s">
        <v>13</v>
      </c>
      <c r="L5" s="100">
        <v>16</v>
      </c>
      <c r="M5" s="95">
        <f>IF(L5="","",IF(L5&gt;J5,1,0))</f>
        <v>1</v>
      </c>
      <c r="N5" s="210"/>
      <c r="O5" s="95">
        <f>IF(P5="","",IF(P5&gt;R5,1,0))</f>
        <v>0</v>
      </c>
      <c r="P5" s="103">
        <v>9</v>
      </c>
      <c r="Q5" s="95" t="s">
        <v>13</v>
      </c>
      <c r="R5" s="100">
        <v>15</v>
      </c>
      <c r="S5" s="95">
        <f>IF(R5="","",IF(R5&gt;P5,1,0))</f>
        <v>1</v>
      </c>
      <c r="T5" s="185"/>
      <c r="U5" s="14">
        <f>IF(V5="","",IF(V5&gt;X5,1,0))</f>
        <v>0</v>
      </c>
      <c r="V5" s="15">
        <v>13</v>
      </c>
      <c r="W5" s="14" t="s">
        <v>13</v>
      </c>
      <c r="X5" s="16">
        <v>15</v>
      </c>
      <c r="Y5" s="14">
        <f>IF(X5="","",IF(X5&gt;V5,1,0))</f>
        <v>1</v>
      </c>
      <c r="Z5" s="210"/>
      <c r="AA5" s="95">
        <f>IF(AB5="","",IF(AB5&gt;AD5,1,0))</f>
        <v>1</v>
      </c>
      <c r="AB5" s="103">
        <v>15</v>
      </c>
      <c r="AC5" s="95" t="s">
        <v>13</v>
      </c>
      <c r="AD5" s="100">
        <v>12</v>
      </c>
      <c r="AE5" s="95">
        <f>IF(AD5="","",IF(AD5&gt;AB5,1,0))</f>
        <v>0</v>
      </c>
      <c r="AF5" s="135"/>
      <c r="AG5" s="49" t="str">
        <f>IF(AH5="","",IF(AH5&gt;AJ5,1,0))</f>
        <v/>
      </c>
      <c r="AH5" s="108"/>
      <c r="AI5" s="49" t="s">
        <v>13</v>
      </c>
      <c r="AJ5" s="57"/>
      <c r="AK5" s="49" t="str">
        <f>IF(AJ5="","",IF(AJ5&gt;AH5,1,0))</f>
        <v/>
      </c>
      <c r="AL5" s="168"/>
      <c r="AM5" s="32" t="str">
        <f>IF(AN5="","",IF(AN5&gt;AP5,1,0))</f>
        <v/>
      </c>
      <c r="AN5" s="39"/>
      <c r="AO5" s="32" t="s">
        <v>13</v>
      </c>
      <c r="AP5" s="65"/>
      <c r="AQ5" s="32" t="str">
        <f>IF(AP5="","",IF(AP5&gt;AN5,1,0))</f>
        <v/>
      </c>
      <c r="AR5" s="185"/>
      <c r="AS5" s="14" t="str">
        <f>IF(AT5="","",IF(AT5&gt;AV5,1,0))</f>
        <v/>
      </c>
      <c r="AT5" s="15"/>
      <c r="AU5" s="14" t="str">
        <f>$AO$5</f>
        <v>-</v>
      </c>
      <c r="AV5" s="17"/>
      <c r="AW5" s="14" t="str">
        <f>IF(AV5="","",IF(AV5&gt;AT5,1,0))</f>
        <v/>
      </c>
      <c r="AX5" s="185"/>
      <c r="AY5" s="14" t="str">
        <f>IF(AZ5="","",IF(AZ5&gt;BB5,1,0))</f>
        <v/>
      </c>
      <c r="AZ5" s="15"/>
      <c r="BA5" s="14" t="s">
        <v>13</v>
      </c>
      <c r="BB5" s="16"/>
      <c r="BC5" s="14" t="str">
        <f>IF(BB5="","",IF(BB5&gt;AZ5,1,0))</f>
        <v/>
      </c>
      <c r="BD5" s="185"/>
      <c r="BE5" s="14" t="str">
        <f>IF(BF5="","",IF(BF5&gt;BH5,1,0))</f>
        <v/>
      </c>
      <c r="BF5" s="15"/>
      <c r="BG5" s="14" t="s">
        <v>13</v>
      </c>
      <c r="BH5" s="16"/>
      <c r="BI5" s="14" t="str">
        <f>IF(BH5="","",IF(BH5&gt;BF5,1,0))</f>
        <v/>
      </c>
      <c r="BJ5" s="156"/>
      <c r="BK5" s="156"/>
      <c r="BL5" s="156"/>
      <c r="BM5" s="161"/>
      <c r="BN5" s="164"/>
      <c r="BO5" s="145"/>
      <c r="BP5" s="145"/>
      <c r="BQ5" s="227"/>
      <c r="BR5" s="145"/>
      <c r="BS5" s="145"/>
      <c r="BT5" s="148"/>
      <c r="BU5" s="151"/>
    </row>
    <row r="6" spans="1:77" ht="18" customHeight="1">
      <c r="A6" s="189"/>
      <c r="B6" s="196"/>
      <c r="C6" s="197"/>
      <c r="D6" s="197"/>
      <c r="E6" s="197"/>
      <c r="F6" s="197"/>
      <c r="G6" s="198"/>
      <c r="H6" s="268"/>
      <c r="I6" s="95">
        <f>IF(J6="","",IF(J6&gt;L6,1,0))</f>
        <v>1</v>
      </c>
      <c r="J6" s="104">
        <v>15</v>
      </c>
      <c r="K6" s="95" t="s">
        <v>13</v>
      </c>
      <c r="L6" s="101">
        <v>13</v>
      </c>
      <c r="M6" s="95">
        <f>IF(L6="","",IF(L6&gt;J6,1,0))</f>
        <v>0</v>
      </c>
      <c r="N6" s="210"/>
      <c r="O6" s="95">
        <f>IF(P6="","",IF(P6&gt;R6,1,0))</f>
        <v>0</v>
      </c>
      <c r="P6" s="104">
        <v>12</v>
      </c>
      <c r="Q6" s="95" t="s">
        <v>13</v>
      </c>
      <c r="R6" s="101">
        <v>15</v>
      </c>
      <c r="S6" s="95">
        <f>IF(R6="","",IF(R6&gt;P6,1,0))</f>
        <v>1</v>
      </c>
      <c r="T6" s="185"/>
      <c r="U6" s="14">
        <f>IF(V6="","",IF(V6&gt;X6,1,0))</f>
        <v>1</v>
      </c>
      <c r="V6" s="17">
        <v>15</v>
      </c>
      <c r="W6" s="14" t="s">
        <v>13</v>
      </c>
      <c r="X6" s="18">
        <v>9</v>
      </c>
      <c r="Y6" s="14">
        <f>IF(X6="","",IF(X6&gt;V6,1,0))</f>
        <v>0</v>
      </c>
      <c r="Z6" s="210"/>
      <c r="AA6" s="95">
        <f>IF(AB6="","",IF(AB6&gt;AD6,1,0))</f>
        <v>1</v>
      </c>
      <c r="AB6" s="104">
        <v>17</v>
      </c>
      <c r="AC6" s="95" t="s">
        <v>13</v>
      </c>
      <c r="AD6" s="101">
        <v>16</v>
      </c>
      <c r="AE6" s="95">
        <f>IF(AD6="","",IF(AD6&gt;AB6,1,0))</f>
        <v>0</v>
      </c>
      <c r="AF6" s="135"/>
      <c r="AG6" s="49" t="str">
        <f>IF(AH6="","",IF(AH6&gt;AJ6,1,0))</f>
        <v/>
      </c>
      <c r="AH6" s="49"/>
      <c r="AI6" s="49" t="s">
        <v>13</v>
      </c>
      <c r="AJ6" s="60"/>
      <c r="AK6" s="49" t="str">
        <f>IF(AJ6="","",IF(AJ6&gt;AH6,1,0))</f>
        <v/>
      </c>
      <c r="AL6" s="168"/>
      <c r="AM6" s="32" t="str">
        <f>IF(AN6="","",IF(AN6&gt;AP6,1,0))</f>
        <v/>
      </c>
      <c r="AN6" s="32"/>
      <c r="AO6" s="32" t="s">
        <v>13</v>
      </c>
      <c r="AP6" s="33"/>
      <c r="AQ6" s="32" t="str">
        <f>IF(AP6="","",IF(AP6&gt;AN6,1,0))</f>
        <v/>
      </c>
      <c r="AR6" s="185"/>
      <c r="AS6" s="14" t="str">
        <f>IF(AT6="","",IF(AT6&gt;AV6,1,0))</f>
        <v/>
      </c>
      <c r="AT6" s="17"/>
      <c r="AU6" s="14" t="s">
        <v>13</v>
      </c>
      <c r="AV6" s="17"/>
      <c r="AW6" s="14" t="str">
        <f>IF(AV6="","",IF(AV6&gt;AT6,1,0))</f>
        <v/>
      </c>
      <c r="AX6" s="185"/>
      <c r="AY6" s="14" t="str">
        <f>IF(AZ6="","",IF(AZ6&gt;BB6,1,0))</f>
        <v/>
      </c>
      <c r="AZ6" s="17"/>
      <c r="BA6" s="14" t="s">
        <v>13</v>
      </c>
      <c r="BB6" s="18"/>
      <c r="BC6" s="14" t="str">
        <f>IF(BB6="","",IF(BB6&gt;AZ6,1,0))</f>
        <v/>
      </c>
      <c r="BD6" s="185"/>
      <c r="BE6" s="14" t="str">
        <f>IF(BF6="","",IF(BF6&gt;BH6,1,0))</f>
        <v/>
      </c>
      <c r="BF6" s="17"/>
      <c r="BG6" s="14" t="s">
        <v>13</v>
      </c>
      <c r="BH6" s="18"/>
      <c r="BI6" s="14" t="str">
        <f>IF(BH6="","",IF(BH6&gt;BF6,1,0))</f>
        <v/>
      </c>
      <c r="BJ6" s="156"/>
      <c r="BK6" s="156"/>
      <c r="BL6" s="156"/>
      <c r="BM6" s="161"/>
      <c r="BN6" s="164"/>
      <c r="BO6" s="145"/>
      <c r="BP6" s="145"/>
      <c r="BQ6" s="227"/>
      <c r="BR6" s="145"/>
      <c r="BS6" s="145"/>
      <c r="BT6" s="148"/>
      <c r="BU6" s="151"/>
      <c r="BW6" s="19"/>
    </row>
    <row r="7" spans="1:77" ht="18" customHeight="1" thickBot="1">
      <c r="A7" s="190"/>
      <c r="B7" s="199"/>
      <c r="C7" s="200"/>
      <c r="D7" s="200"/>
      <c r="E7" s="200"/>
      <c r="F7" s="200"/>
      <c r="G7" s="201"/>
      <c r="H7" s="269"/>
      <c r="I7" s="95">
        <f>IF(J7="","",IF(J7&gt;L7,1,0))</f>
        <v>1</v>
      </c>
      <c r="J7" s="105">
        <v>15</v>
      </c>
      <c r="K7" s="106" t="s">
        <v>13</v>
      </c>
      <c r="L7" s="102">
        <v>10</v>
      </c>
      <c r="M7" s="95">
        <f>IF(L7="","",IF(L7&gt;J7,1,0))</f>
        <v>0</v>
      </c>
      <c r="N7" s="211"/>
      <c r="O7" s="95" t="str">
        <f>IF(P7="","",IF(P7&gt;R7,1,0))</f>
        <v/>
      </c>
      <c r="P7" s="105"/>
      <c r="Q7" s="106" t="s">
        <v>13</v>
      </c>
      <c r="R7" s="102"/>
      <c r="S7" s="95" t="str">
        <f>IF(R7="","",IF(R7&gt;P7,1,0))</f>
        <v/>
      </c>
      <c r="T7" s="186"/>
      <c r="U7" s="14">
        <f>IF(V7="","",IF(V7&gt;X7,1,0))</f>
        <v>1</v>
      </c>
      <c r="V7" s="23">
        <v>15</v>
      </c>
      <c r="W7" s="24" t="s">
        <v>13</v>
      </c>
      <c r="X7" s="25">
        <v>11</v>
      </c>
      <c r="Y7" s="14">
        <f>IF(X7="","",IF(X7&gt;V7,1,0))</f>
        <v>0</v>
      </c>
      <c r="Z7" s="211"/>
      <c r="AA7" s="95" t="str">
        <f>IF(AB7="","",IF(AB7&gt;AD7,1,0))</f>
        <v/>
      </c>
      <c r="AB7" s="105"/>
      <c r="AC7" s="106" t="s">
        <v>13</v>
      </c>
      <c r="AD7" s="102"/>
      <c r="AE7" s="95" t="str">
        <f>IF(AD7="","",IF(AD7&gt;AB7,1,0))</f>
        <v/>
      </c>
      <c r="AF7" s="136"/>
      <c r="AG7" s="49" t="str">
        <f>IF(AH7="","",IF(AH7&gt;AJ7,1,0))</f>
        <v/>
      </c>
      <c r="AH7" s="50"/>
      <c r="AI7" s="50" t="s">
        <v>13</v>
      </c>
      <c r="AJ7" s="61"/>
      <c r="AK7" s="49" t="str">
        <f>IF(AJ7="","",IF(AJ7&gt;AH7,1,0))</f>
        <v/>
      </c>
      <c r="AL7" s="183"/>
      <c r="AM7" s="32" t="str">
        <f>IF(AN7="","",IF(AN7&gt;AP7,1,0))</f>
        <v/>
      </c>
      <c r="AN7" s="36"/>
      <c r="AO7" s="36" t="s">
        <v>13</v>
      </c>
      <c r="AP7" s="44"/>
      <c r="AQ7" s="32" t="str">
        <f>IF(AP7="","",IF(AP7&gt;AN7,1,0))</f>
        <v/>
      </c>
      <c r="AR7" s="186"/>
      <c r="AS7" s="14" t="str">
        <f>IF(AT7="","",IF(AT7&gt;AV7,1,0))</f>
        <v/>
      </c>
      <c r="AT7" s="23"/>
      <c r="AU7" s="24" t="s">
        <v>13</v>
      </c>
      <c r="AV7" s="23"/>
      <c r="AW7" s="14" t="str">
        <f>IF(AV7="","",IF(AV7&gt;AT7,1,0))</f>
        <v/>
      </c>
      <c r="AX7" s="186"/>
      <c r="AY7" s="14" t="str">
        <f>IF(AZ7="","",IF(AZ7&gt;BB7,1,0))</f>
        <v/>
      </c>
      <c r="AZ7" s="23"/>
      <c r="BA7" s="24" t="s">
        <v>13</v>
      </c>
      <c r="BB7" s="25"/>
      <c r="BC7" s="14" t="str">
        <f>IF(BB7="","",IF(BB7&gt;AZ7,1,0))</f>
        <v/>
      </c>
      <c r="BD7" s="186"/>
      <c r="BE7" s="14" t="str">
        <f>IF(BF7="","",IF(BF7&gt;BH7,1,0))</f>
        <v/>
      </c>
      <c r="BF7" s="23"/>
      <c r="BG7" s="24" t="s">
        <v>13</v>
      </c>
      <c r="BH7" s="25"/>
      <c r="BI7" s="14" t="str">
        <f>IF(BH7="","",IF(BH7&gt;BF7,1,0))</f>
        <v/>
      </c>
      <c r="BJ7" s="159"/>
      <c r="BK7" s="159"/>
      <c r="BL7" s="159"/>
      <c r="BM7" s="162"/>
      <c r="BN7" s="181"/>
      <c r="BO7" s="171"/>
      <c r="BP7" s="171"/>
      <c r="BQ7" s="228"/>
      <c r="BR7" s="171"/>
      <c r="BS7" s="171"/>
      <c r="BT7" s="172"/>
      <c r="BU7" s="173"/>
      <c r="BW7" s="19"/>
    </row>
    <row r="8" spans="1:77" ht="18" customHeight="1">
      <c r="A8" s="26">
        <f>B2</f>
        <v>0</v>
      </c>
      <c r="B8" s="202" t="str">
        <f>H4</f>
        <v>⑨</v>
      </c>
      <c r="C8" s="27"/>
      <c r="D8" s="28">
        <f>L4</f>
        <v>1</v>
      </c>
      <c r="E8" s="28" t="s">
        <v>13</v>
      </c>
      <c r="F8" s="28">
        <f>I4</f>
        <v>2</v>
      </c>
      <c r="G8" s="29"/>
      <c r="H8" s="193"/>
      <c r="I8" s="194"/>
      <c r="J8" s="194"/>
      <c r="K8" s="194"/>
      <c r="L8" s="194"/>
      <c r="M8" s="195"/>
      <c r="N8" s="209" t="s">
        <v>16</v>
      </c>
      <c r="O8" s="96">
        <f>IF(P9="","",SUM(O9:O11))</f>
        <v>0</v>
      </c>
      <c r="P8" s="10"/>
      <c r="Q8" s="11" t="s">
        <v>13</v>
      </c>
      <c r="R8" s="9">
        <f>IF(R9="","",SUM(S9:S11))</f>
        <v>2</v>
      </c>
      <c r="S8" s="10"/>
      <c r="T8" s="134"/>
      <c r="U8" s="45" t="str">
        <f>IF(V9="","",SUM(U9:U11))</f>
        <v/>
      </c>
      <c r="V8" s="107"/>
      <c r="W8" s="108" t="s">
        <v>13</v>
      </c>
      <c r="X8" s="45" t="str">
        <f>IF(X9="","",SUM(Y9:Y11))</f>
        <v/>
      </c>
      <c r="Y8" s="107"/>
      <c r="Z8" s="134"/>
      <c r="AA8" s="45" t="str">
        <f>IF(AB9="","",SUM(AA9:AA11))</f>
        <v/>
      </c>
      <c r="AB8" s="107"/>
      <c r="AC8" s="108" t="s">
        <v>13</v>
      </c>
      <c r="AD8" s="45" t="str">
        <f>IF(AD9="","",SUM(AE9:AE11))</f>
        <v/>
      </c>
      <c r="AE8" s="107"/>
      <c r="AF8" s="209" t="s">
        <v>19</v>
      </c>
      <c r="AG8" s="96">
        <f>IF(AH9="","",SUM(AG9:AG11))</f>
        <v>2</v>
      </c>
      <c r="AH8" s="97"/>
      <c r="AI8" s="99" t="s">
        <v>13</v>
      </c>
      <c r="AJ8" s="96">
        <f>IF(AJ9="","",SUM(AK9:AK11))</f>
        <v>1</v>
      </c>
      <c r="AK8" s="97"/>
      <c r="AL8" s="184" t="s">
        <v>34</v>
      </c>
      <c r="AM8" s="9">
        <f>IF(AN9="","",SUM(AM9:AM11))</f>
        <v>2</v>
      </c>
      <c r="AN8" s="10"/>
      <c r="AO8" s="11" t="s">
        <v>13</v>
      </c>
      <c r="AP8" s="9">
        <f>IF(AP9="","",SUM(AQ9:AQ11))</f>
        <v>1</v>
      </c>
      <c r="AQ8" s="10"/>
      <c r="AR8" s="167"/>
      <c r="AS8" s="91" t="str">
        <f>IF(AT9="","",SUM(AS9:AS11))</f>
        <v/>
      </c>
      <c r="AT8" s="92"/>
      <c r="AU8" s="39" t="s">
        <v>13</v>
      </c>
      <c r="AV8" s="91" t="str">
        <f>IF(AV9="","",SUM(AW9:AW11))</f>
        <v/>
      </c>
      <c r="AW8" s="92"/>
      <c r="AX8" s="184"/>
      <c r="AY8" s="9" t="str">
        <f>IF(AZ9="","",SUM(AY9:AY11))</f>
        <v/>
      </c>
      <c r="AZ8" s="10"/>
      <c r="BA8" s="11" t="s">
        <v>13</v>
      </c>
      <c r="BB8" s="9" t="str">
        <f>IF(BB9="","",SUM(BC9:BC11))</f>
        <v/>
      </c>
      <c r="BC8" s="10"/>
      <c r="BD8" s="184"/>
      <c r="BE8" s="9" t="str">
        <f>IF(BF9="","",SUM(BE9:BE11))</f>
        <v/>
      </c>
      <c r="BF8" s="10"/>
      <c r="BG8" s="11" t="s">
        <v>13</v>
      </c>
      <c r="BH8" s="9" t="str">
        <f>IF(BH9="","",SUM(BI9:BI11))</f>
        <v/>
      </c>
      <c r="BI8" s="10"/>
      <c r="BJ8" s="158">
        <f>SUMPRODUCT((D8=2)+(O8=2)+(U8=2)+(AA8=2)+(AG8=2)+(AM8=2)+(AS8=2)+(AY8=2)+(BE8=2))</f>
        <v>2</v>
      </c>
      <c r="BK8" s="187" t="s">
        <v>13</v>
      </c>
      <c r="BL8" s="158">
        <f>SUMPRODUCT((F8=2)+(R8=2)+(X8=2)+(AD8=2)+(AJ8=2)+(AP8=2)+(AV8=2)+(BB8=2)+(BH8=2))</f>
        <v>2</v>
      </c>
      <c r="BM8" s="220">
        <f t="shared" ref="BM8" si="0">SUM(BJ8*2)+BL8</f>
        <v>6</v>
      </c>
      <c r="BN8" s="180">
        <f>SUM(D8,,O8,U8,AA8,AG8,AM8,AS8,AY8,BE8)</f>
        <v>5</v>
      </c>
      <c r="BO8" s="170" t="s">
        <v>14</v>
      </c>
      <c r="BP8" s="170">
        <f>SUM(F8,R8,X8,AD8,AJ8,AP8,AV8,BB8,BH8)</f>
        <v>6</v>
      </c>
      <c r="BQ8" s="141">
        <f>SUM(BN8/BP8)</f>
        <v>0.83333333333333337</v>
      </c>
      <c r="BR8" s="170">
        <f>SUM(J9,J10,J11,P9,P10,P11,V9,V10,V11,AB9,AB10,AB11,AH9,AH10,AH11,AN9,AN10,AN11,AT9,AT10,AT11,AZ9,AZ10,AZ11,BF9,BF10,BF11,D9,D10,D11)</f>
        <v>144</v>
      </c>
      <c r="BS8" s="170">
        <f>SUM(F9,F10,F11,L9,L10,L11,R9,R10,R11,X9,X10,X11,AD9,AD10,AD11,AJ9,AJ10,AJ11,AP9,AP10,AP11,AV9,AV10,AV11,BB9,BB10,BB11,BH9,BH10,BH11)</f>
        <v>148</v>
      </c>
      <c r="BT8" s="147">
        <f>SUM(BR8/BS8)</f>
        <v>0.97297297297297303</v>
      </c>
      <c r="BU8" s="151">
        <f>$BV8</f>
        <v>4</v>
      </c>
      <c r="BV8" s="1">
        <f>RANK(BY8,BY$4:BY$43)</f>
        <v>4</v>
      </c>
      <c r="BW8" s="86">
        <f>IF(BN8=0,0,IF(BP8=0,9,BQ8))</f>
        <v>0.83333333333333337</v>
      </c>
      <c r="BX8" s="87">
        <f>IF(BR8=0,0,BT8)</f>
        <v>0.97297297297297303</v>
      </c>
      <c r="BY8" s="1">
        <f>BJ8+0.01*BW8+0.00001*BX8</f>
        <v>2.0083430630630632</v>
      </c>
    </row>
    <row r="9" spans="1:77" ht="18" customHeight="1">
      <c r="A9" s="189" t="str">
        <f>H3</f>
        <v>甚目寺Ｂ</v>
      </c>
      <c r="B9" s="175"/>
      <c r="C9" s="31">
        <f>M5</f>
        <v>1</v>
      </c>
      <c r="D9" s="110">
        <f>SUM(L5)</f>
        <v>16</v>
      </c>
      <c r="E9" s="110" t="s">
        <v>13</v>
      </c>
      <c r="F9" s="110">
        <f>SUM(J5)</f>
        <v>14</v>
      </c>
      <c r="G9" s="13">
        <f>$I$5</f>
        <v>0</v>
      </c>
      <c r="H9" s="196"/>
      <c r="I9" s="197"/>
      <c r="J9" s="197"/>
      <c r="K9" s="197"/>
      <c r="L9" s="197"/>
      <c r="M9" s="198"/>
      <c r="N9" s="210"/>
      <c r="O9" s="14">
        <f>IF(P9="","",IF(P9&gt;R9,1,0))</f>
        <v>0</v>
      </c>
      <c r="P9" s="15">
        <v>10</v>
      </c>
      <c r="Q9" s="14" t="s">
        <v>13</v>
      </c>
      <c r="R9" s="16">
        <v>15</v>
      </c>
      <c r="S9" s="14">
        <f>IF(R9="","",IF(R9&gt;P9,1,0))</f>
        <v>1</v>
      </c>
      <c r="T9" s="135"/>
      <c r="U9" s="49" t="str">
        <f>IF(V9="","",IF(V9&gt;X9,1,0))</f>
        <v/>
      </c>
      <c r="V9" s="108"/>
      <c r="W9" s="108" t="s">
        <v>13</v>
      </c>
      <c r="X9" s="57"/>
      <c r="Y9" s="49" t="str">
        <f>IF(X9="","",IF(X9&gt;V9,1,0))</f>
        <v/>
      </c>
      <c r="Z9" s="135"/>
      <c r="AA9" s="49" t="str">
        <f>IF(AB9="","",IF(AB9&gt;AD9,1,0))</f>
        <v/>
      </c>
      <c r="AB9" s="108"/>
      <c r="AC9" s="49" t="s">
        <v>13</v>
      </c>
      <c r="AD9" s="57"/>
      <c r="AE9" s="49" t="str">
        <f>IF(AD9="","",IF(AD9&gt;AB9,1,0))</f>
        <v/>
      </c>
      <c r="AF9" s="210"/>
      <c r="AG9" s="95">
        <f>IF(AH9="","",IF(AH9&gt;AJ9,1,0))</f>
        <v>0</v>
      </c>
      <c r="AH9" s="103">
        <v>12</v>
      </c>
      <c r="AI9" s="95" t="s">
        <v>13</v>
      </c>
      <c r="AJ9" s="100">
        <v>15</v>
      </c>
      <c r="AK9" s="95">
        <f>IF(AJ9="","",IF(AJ9&gt;AH9,1,0))</f>
        <v>1</v>
      </c>
      <c r="AL9" s="185"/>
      <c r="AM9" s="14">
        <f>IF(AN9="","",IF(AN9&gt;AP9,1,0))</f>
        <v>0</v>
      </c>
      <c r="AN9" s="15">
        <v>11</v>
      </c>
      <c r="AO9" s="14" t="s">
        <v>13</v>
      </c>
      <c r="AP9" s="16">
        <v>15</v>
      </c>
      <c r="AQ9" s="14">
        <f>IF(AP9="","",IF(AP9&gt;AN9,1,0))</f>
        <v>1</v>
      </c>
      <c r="AR9" s="168"/>
      <c r="AS9" s="32" t="str">
        <f>IF(AT9="","",IF(AT9&gt;AV9,1,0))</f>
        <v/>
      </c>
      <c r="AT9" s="39"/>
      <c r="AU9" s="32" t="s">
        <v>13</v>
      </c>
      <c r="AV9" s="65"/>
      <c r="AW9" s="32" t="str">
        <f>IF(AV9="","",IF(AV9&gt;AT9,1,0))</f>
        <v/>
      </c>
      <c r="AX9" s="185"/>
      <c r="AY9" s="14" t="str">
        <f>IF(AZ9="","",IF(AZ9&gt;BB9,1,0))</f>
        <v/>
      </c>
      <c r="AZ9" s="15"/>
      <c r="BA9" s="14" t="s">
        <v>13</v>
      </c>
      <c r="BB9" s="16"/>
      <c r="BC9" s="14" t="str">
        <f>IF(BB9="","",IF(BB9&gt;AZ9,1,0))</f>
        <v/>
      </c>
      <c r="BD9" s="185"/>
      <c r="BE9" s="14" t="str">
        <f>IF(BF9="","",IF(BF9&gt;BH9,1,0))</f>
        <v/>
      </c>
      <c r="BF9" s="15"/>
      <c r="BG9" s="14" t="s">
        <v>13</v>
      </c>
      <c r="BH9" s="16"/>
      <c r="BI9" s="14" t="str">
        <f>IF(BH9="","",IF(BH9&gt;BF9,1,0))</f>
        <v/>
      </c>
      <c r="BJ9" s="156"/>
      <c r="BK9" s="156"/>
      <c r="BL9" s="156"/>
      <c r="BM9" s="221"/>
      <c r="BN9" s="164"/>
      <c r="BO9" s="145"/>
      <c r="BP9" s="145"/>
      <c r="BQ9" s="142"/>
      <c r="BR9" s="145"/>
      <c r="BS9" s="145"/>
      <c r="BT9" s="148"/>
      <c r="BU9" s="151"/>
      <c r="BW9" s="19"/>
    </row>
    <row r="10" spans="1:77" ht="18" customHeight="1">
      <c r="A10" s="189"/>
      <c r="B10" s="175"/>
      <c r="C10" s="31">
        <f>M6</f>
        <v>0</v>
      </c>
      <c r="D10" s="110">
        <f>SUM(L6)</f>
        <v>13</v>
      </c>
      <c r="E10" s="110" t="s">
        <v>13</v>
      </c>
      <c r="F10" s="110">
        <f>SUM(J6)</f>
        <v>15</v>
      </c>
      <c r="G10" s="13">
        <f>I6</f>
        <v>1</v>
      </c>
      <c r="H10" s="196"/>
      <c r="I10" s="197"/>
      <c r="J10" s="197"/>
      <c r="K10" s="197"/>
      <c r="L10" s="197"/>
      <c r="M10" s="198"/>
      <c r="N10" s="210"/>
      <c r="O10" s="14">
        <f>IF(P10="","",IF(P10&gt;R10,1,0))</f>
        <v>0</v>
      </c>
      <c r="P10" s="17">
        <v>12</v>
      </c>
      <c r="Q10" s="14" t="s">
        <v>13</v>
      </c>
      <c r="R10" s="18">
        <v>15</v>
      </c>
      <c r="S10" s="14">
        <f>IF(R10="","",IF(R10&gt;P10,1,0))</f>
        <v>1</v>
      </c>
      <c r="T10" s="135"/>
      <c r="U10" s="49" t="str">
        <f>IF(V10="","",IF(V10&gt;X10,1,0))</f>
        <v/>
      </c>
      <c r="V10" s="49"/>
      <c r="W10" s="108" t="s">
        <v>13</v>
      </c>
      <c r="X10" s="60"/>
      <c r="Y10" s="49" t="str">
        <f>IF(X10="","",IF(X10&gt;V10,1,0))</f>
        <v/>
      </c>
      <c r="Z10" s="135"/>
      <c r="AA10" s="49" t="str">
        <f>IF(AB10="","",IF(AB10&gt;AD10,1,0))</f>
        <v/>
      </c>
      <c r="AB10" s="49"/>
      <c r="AC10" s="49" t="s">
        <v>13</v>
      </c>
      <c r="AD10" s="60"/>
      <c r="AE10" s="49" t="str">
        <f>IF(AD10="","",IF(AD10&gt;AB10,1,0))</f>
        <v/>
      </c>
      <c r="AF10" s="210"/>
      <c r="AG10" s="95">
        <f>IF(AH10="","",IF(AH10&gt;AJ10,1,0))</f>
        <v>1</v>
      </c>
      <c r="AH10" s="104">
        <v>15</v>
      </c>
      <c r="AI10" s="95" t="s">
        <v>13</v>
      </c>
      <c r="AJ10" s="101">
        <v>12</v>
      </c>
      <c r="AK10" s="95">
        <f>IF(AJ10="","",IF(AJ10&gt;AH10,1,0))</f>
        <v>0</v>
      </c>
      <c r="AL10" s="185"/>
      <c r="AM10" s="14">
        <f>IF(AN10="","",IF(AN10&gt;AP10,1,0))</f>
        <v>1</v>
      </c>
      <c r="AN10" s="17">
        <v>15</v>
      </c>
      <c r="AO10" s="14" t="s">
        <v>13</v>
      </c>
      <c r="AP10" s="18">
        <v>7</v>
      </c>
      <c r="AQ10" s="14">
        <f>IF(AP10="","",IF(AP10&gt;AN10,1,0))</f>
        <v>0</v>
      </c>
      <c r="AR10" s="168"/>
      <c r="AS10" s="32" t="str">
        <f>IF(AT10="","",IF(AT10&gt;AV10,1,0))</f>
        <v/>
      </c>
      <c r="AT10" s="32"/>
      <c r="AU10" s="32" t="s">
        <v>13</v>
      </c>
      <c r="AV10" s="33"/>
      <c r="AW10" s="32" t="str">
        <f>IF(AV10="","",IF(AV10&gt;AT10,1,0))</f>
        <v/>
      </c>
      <c r="AX10" s="185"/>
      <c r="AY10" s="14" t="str">
        <f>IF(AZ10="","",IF(AZ10&gt;BB10,1,0))</f>
        <v/>
      </c>
      <c r="AZ10" s="17"/>
      <c r="BA10" s="14" t="s">
        <v>13</v>
      </c>
      <c r="BB10" s="18"/>
      <c r="BC10" s="14" t="str">
        <f>IF(BB10="","",IF(BB10&gt;AZ10,1,0))</f>
        <v/>
      </c>
      <c r="BD10" s="185"/>
      <c r="BE10" s="14" t="str">
        <f>IF(BF10="","",IF(BF10&gt;BH10,1,0))</f>
        <v/>
      </c>
      <c r="BF10" s="17"/>
      <c r="BG10" s="14" t="s">
        <v>13</v>
      </c>
      <c r="BH10" s="18"/>
      <c r="BI10" s="14" t="str">
        <f>IF(BH10="","",IF(BH10&gt;BF10,1,0))</f>
        <v/>
      </c>
      <c r="BJ10" s="156"/>
      <c r="BK10" s="156"/>
      <c r="BL10" s="156"/>
      <c r="BM10" s="221"/>
      <c r="BN10" s="164"/>
      <c r="BO10" s="145"/>
      <c r="BP10" s="145"/>
      <c r="BQ10" s="142"/>
      <c r="BR10" s="145"/>
      <c r="BS10" s="145"/>
      <c r="BT10" s="148"/>
      <c r="BU10" s="151"/>
      <c r="BW10" s="19"/>
    </row>
    <row r="11" spans="1:77" ht="18" customHeight="1" thickBot="1">
      <c r="A11" s="190"/>
      <c r="B11" s="203"/>
      <c r="C11" s="35">
        <f>M7</f>
        <v>0</v>
      </c>
      <c r="D11" s="20">
        <f>SUM(L7)</f>
        <v>10</v>
      </c>
      <c r="E11" s="20" t="s">
        <v>13</v>
      </c>
      <c r="F11" s="20">
        <f>SUM(J7)</f>
        <v>15</v>
      </c>
      <c r="G11" s="22">
        <f>I7</f>
        <v>1</v>
      </c>
      <c r="H11" s="199"/>
      <c r="I11" s="200"/>
      <c r="J11" s="200"/>
      <c r="K11" s="200"/>
      <c r="L11" s="200"/>
      <c r="M11" s="201"/>
      <c r="N11" s="211"/>
      <c r="O11" s="14" t="str">
        <f>IF(P11="","",IF(P11&gt;R11,1,0))</f>
        <v/>
      </c>
      <c r="P11" s="23"/>
      <c r="Q11" s="24" t="s">
        <v>13</v>
      </c>
      <c r="R11" s="25"/>
      <c r="S11" s="14" t="str">
        <f>IF(R11="","",IF(R11&gt;P11,1,0))</f>
        <v/>
      </c>
      <c r="T11" s="136"/>
      <c r="U11" s="49" t="str">
        <f>IF(V11="","",IF(V11&gt;X11,1,0))</f>
        <v/>
      </c>
      <c r="V11" s="50"/>
      <c r="W11" s="50" t="s">
        <v>13</v>
      </c>
      <c r="X11" s="61"/>
      <c r="Y11" s="49" t="str">
        <f>IF(X11="","",IF(X11&gt;V11,1,0))</f>
        <v/>
      </c>
      <c r="Z11" s="136"/>
      <c r="AA11" s="49" t="str">
        <f>IF(AB11="","",IF(AB11&gt;AD11,1,0))</f>
        <v/>
      </c>
      <c r="AB11" s="50"/>
      <c r="AC11" s="50" t="s">
        <v>13</v>
      </c>
      <c r="AD11" s="61"/>
      <c r="AE11" s="49" t="str">
        <f>IF(AD11="","",IF(AD11&gt;AB11,1,0))</f>
        <v/>
      </c>
      <c r="AF11" s="211"/>
      <c r="AG11" s="95">
        <f>IF(AH11="","",IF(AH11&gt;AJ11,1,0))</f>
        <v>1</v>
      </c>
      <c r="AH11" s="105">
        <v>15</v>
      </c>
      <c r="AI11" s="106" t="s">
        <v>13</v>
      </c>
      <c r="AJ11" s="102">
        <v>12</v>
      </c>
      <c r="AK11" s="95">
        <f>IF(AJ11="","",IF(AJ11&gt;AH11,1,0))</f>
        <v>0</v>
      </c>
      <c r="AL11" s="186"/>
      <c r="AM11" s="14">
        <f>IF(AN11="","",IF(AN11&gt;AP11,1,0))</f>
        <v>1</v>
      </c>
      <c r="AN11" s="23">
        <v>15</v>
      </c>
      <c r="AO11" s="24" t="s">
        <v>13</v>
      </c>
      <c r="AP11" s="25">
        <v>13</v>
      </c>
      <c r="AQ11" s="14">
        <f>IF(AP11="","",IF(AP11&gt;AN11,1,0))</f>
        <v>0</v>
      </c>
      <c r="AR11" s="183"/>
      <c r="AS11" s="32" t="str">
        <f>IF(AT11="","",IF(AT11&gt;AV11,1,0))</f>
        <v/>
      </c>
      <c r="AT11" s="36"/>
      <c r="AU11" s="36" t="s">
        <v>13</v>
      </c>
      <c r="AV11" s="44"/>
      <c r="AW11" s="32" t="str">
        <f>IF(AV11="","",IF(AV11&gt;AT11,1,0))</f>
        <v/>
      </c>
      <c r="AX11" s="186"/>
      <c r="AY11" s="14" t="str">
        <f>IF(AZ11="","",IF(AZ11&gt;BB11,1,0))</f>
        <v/>
      </c>
      <c r="AZ11" s="23"/>
      <c r="BA11" s="24" t="s">
        <v>13</v>
      </c>
      <c r="BB11" s="25"/>
      <c r="BC11" s="14" t="str">
        <f>IF(BB11="","",IF(BB11&gt;AZ11,1,0))</f>
        <v/>
      </c>
      <c r="BD11" s="186"/>
      <c r="BE11" s="14" t="str">
        <f>IF(BF11="","",IF(BF11&gt;BH11,1,0))</f>
        <v/>
      </c>
      <c r="BF11" s="23"/>
      <c r="BG11" s="24" t="s">
        <v>13</v>
      </c>
      <c r="BH11" s="25"/>
      <c r="BI11" s="14" t="str">
        <f>IF(BH11="","",IF(BH11&gt;BF11,1,0))</f>
        <v/>
      </c>
      <c r="BJ11" s="159"/>
      <c r="BK11" s="159"/>
      <c r="BL11" s="159"/>
      <c r="BM11" s="222"/>
      <c r="BN11" s="181"/>
      <c r="BO11" s="171"/>
      <c r="BP11" s="171"/>
      <c r="BQ11" s="182"/>
      <c r="BR11" s="171"/>
      <c r="BS11" s="171"/>
      <c r="BT11" s="172"/>
      <c r="BU11" s="173"/>
      <c r="BW11" s="19"/>
    </row>
    <row r="12" spans="1:77" ht="18" customHeight="1">
      <c r="A12" s="26">
        <f>H2</f>
        <v>0</v>
      </c>
      <c r="B12" s="213" t="str">
        <f>N4</f>
        <v>⑤</v>
      </c>
      <c r="C12" s="38"/>
      <c r="D12" s="39">
        <f>$R$4</f>
        <v>2</v>
      </c>
      <c r="E12" s="39" t="s">
        <v>13</v>
      </c>
      <c r="F12" s="39">
        <f>O4</f>
        <v>0</v>
      </c>
      <c r="G12" s="40"/>
      <c r="H12" s="214" t="str">
        <f>N8</f>
        <v>②</v>
      </c>
      <c r="I12" s="28"/>
      <c r="J12" s="28">
        <f>R8</f>
        <v>2</v>
      </c>
      <c r="K12" s="41" t="s">
        <v>13</v>
      </c>
      <c r="L12" s="39">
        <f>O8</f>
        <v>0</v>
      </c>
      <c r="M12" s="29"/>
      <c r="N12" s="193"/>
      <c r="O12" s="194"/>
      <c r="P12" s="194"/>
      <c r="Q12" s="194"/>
      <c r="R12" s="194"/>
      <c r="S12" s="195"/>
      <c r="T12" s="209" t="s">
        <v>17</v>
      </c>
      <c r="U12" s="9">
        <f>IF(V13="","",SUM(U13:U15))</f>
        <v>2</v>
      </c>
      <c r="V12" s="10"/>
      <c r="W12" s="11" t="s">
        <v>13</v>
      </c>
      <c r="X12" s="9">
        <f>IF(X13="","",SUM(Y13:Y15))</f>
        <v>0</v>
      </c>
      <c r="Y12" s="10"/>
      <c r="Z12" s="134"/>
      <c r="AA12" s="45" t="str">
        <f>IF(AB13="","",SUM(AA13:AA15))</f>
        <v/>
      </c>
      <c r="AB12" s="107"/>
      <c r="AC12" s="108" t="s">
        <v>13</v>
      </c>
      <c r="AD12" s="45" t="str">
        <f>IF(AD13="","",SUM(AE13:AE15))</f>
        <v/>
      </c>
      <c r="AE12" s="107"/>
      <c r="AF12" s="167"/>
      <c r="AG12" s="91" t="str">
        <f>IF(AH13="","",SUM(AG13:AG15))</f>
        <v/>
      </c>
      <c r="AH12" s="92"/>
      <c r="AI12" s="39" t="s">
        <v>13</v>
      </c>
      <c r="AJ12" s="91" t="str">
        <f>IF(AJ13="","",SUM(AK13:AK15))</f>
        <v/>
      </c>
      <c r="AK12" s="92"/>
      <c r="AL12" s="209" t="s">
        <v>22</v>
      </c>
      <c r="AM12" s="96">
        <f>IF(AN13="","",SUM(AM13:AM15))</f>
        <v>2</v>
      </c>
      <c r="AN12" s="97"/>
      <c r="AO12" s="99" t="s">
        <v>13</v>
      </c>
      <c r="AP12" s="96">
        <f>IF(AP13="","",SUM(AQ13:AQ15))</f>
        <v>0</v>
      </c>
      <c r="AQ12" s="97"/>
      <c r="AR12" s="184"/>
      <c r="AS12" s="9" t="str">
        <f>IF(AT13="","",SUM(AS13:AS15))</f>
        <v/>
      </c>
      <c r="AT12" s="10"/>
      <c r="AU12" s="11" t="s">
        <v>13</v>
      </c>
      <c r="AV12" s="9" t="str">
        <f>IF(AV13="","",SUM(AW13:AW15))</f>
        <v/>
      </c>
      <c r="AW12" s="10"/>
      <c r="AX12" s="184"/>
      <c r="AY12" s="9" t="str">
        <f>IF(AZ13="","",SUM(AY13:AY15))</f>
        <v/>
      </c>
      <c r="AZ12" s="10"/>
      <c r="BA12" s="11" t="s">
        <v>13</v>
      </c>
      <c r="BB12" s="9" t="str">
        <f>IF(BB13="","",SUM(BC13:BC15))</f>
        <v/>
      </c>
      <c r="BC12" s="10"/>
      <c r="BD12" s="184"/>
      <c r="BE12" s="9" t="str">
        <f>IF(BF13="","",SUM(BE13:BE15))</f>
        <v/>
      </c>
      <c r="BF12" s="10"/>
      <c r="BG12" s="11" t="s">
        <v>13</v>
      </c>
      <c r="BH12" s="9" t="str">
        <f>IF(BH13="","",SUM(BI13:BI15))</f>
        <v/>
      </c>
      <c r="BI12" s="10"/>
      <c r="BJ12" s="158">
        <f>SUMPRODUCT((J12=2)+(D12=2)+(U12=2)+(AA12=2)+(AG12=2)+(AM12=2)+(AS12=2)+(AY12=2)+(BE12=2))</f>
        <v>4</v>
      </c>
      <c r="BK12" s="187" t="s">
        <v>14</v>
      </c>
      <c r="BL12" s="158">
        <f>SUMPRODUCT((L12=2)+(F12=2)+(X12=2)+(AD12=2)+(AJ12=2)+(AP12=2)+(AV12=2)+(BB12=2)+(BH12=2))</f>
        <v>0</v>
      </c>
      <c r="BM12" s="160">
        <f t="shared" ref="BM12" si="1">SUM(BJ12*2)+BL12</f>
        <v>8</v>
      </c>
      <c r="BN12" s="180">
        <f>SUM(D12,J12,O12,U12,AA12,AG12,AM12,AS12,AY12,BE12)</f>
        <v>8</v>
      </c>
      <c r="BO12" s="170" t="s">
        <v>14</v>
      </c>
      <c r="BP12" s="170">
        <f>SUM(F12,L12,X12,AD12,AJ12,AP12,AV12,BB12,BH12)</f>
        <v>0</v>
      </c>
      <c r="BQ12" s="141" t="e">
        <f>SUM(BN12/BP12)</f>
        <v>#DIV/0!</v>
      </c>
      <c r="BR12" s="170">
        <f>SUM(J13,J14,J15,P13,P14,P15,V13,V14,V15,AB13,AB14,AB15,AH13,AH14,AH15,AN13,AN14,AN15,AT13,AT14,AT15,AZ13,AZ14,AZ15,BF13,BF14,BF15,D13,D14,D15)</f>
        <v>123</v>
      </c>
      <c r="BS12" s="170">
        <f>SUM(F13,F14,F15,L13,L14,L15,R13,R14,R15,X13,X14,X15,AD13,AD14,AD15,AJ13,AJ14,AJ15,AP13,AP14,AP15,AV13,AV14,AV15,BB13,BB14,BB15,BH13,BH14,BH15)</f>
        <v>92</v>
      </c>
      <c r="BT12" s="147">
        <f>SUM(BR12/BS12)</f>
        <v>1.3369565217391304</v>
      </c>
      <c r="BU12" s="151">
        <f>$BV12</f>
        <v>1</v>
      </c>
      <c r="BV12" s="1">
        <f>RANK(BY12,BY$4:BY$43)</f>
        <v>1</v>
      </c>
      <c r="BW12" s="19">
        <f>IF(BN12=0,0,IF(BP12=0,9,BQ12))</f>
        <v>9</v>
      </c>
      <c r="BX12" s="1">
        <f>IF(BR12=0,0,BT12)</f>
        <v>1.3369565217391304</v>
      </c>
      <c r="BY12" s="1">
        <f>BJ12+0.01*BW12+0.00001*BX12</f>
        <v>4.0900133695652174</v>
      </c>
    </row>
    <row r="13" spans="1:77" ht="18" customHeight="1">
      <c r="A13" s="189" t="str">
        <f>N3</f>
        <v>スポーツクラブＺ</v>
      </c>
      <c r="B13" s="175"/>
      <c r="C13" s="31">
        <f>S5</f>
        <v>1</v>
      </c>
      <c r="D13" s="110">
        <f>R5</f>
        <v>15</v>
      </c>
      <c r="E13" s="110">
        <f>R3</f>
        <v>0</v>
      </c>
      <c r="F13" s="110">
        <f>SUM(P5)</f>
        <v>9</v>
      </c>
      <c r="G13" s="13">
        <f>O5</f>
        <v>0</v>
      </c>
      <c r="H13" s="215"/>
      <c r="I13" s="32">
        <f>S9</f>
        <v>1</v>
      </c>
      <c r="J13" s="32">
        <f>R9</f>
        <v>15</v>
      </c>
      <c r="K13" s="32" t="s">
        <v>13</v>
      </c>
      <c r="L13" s="33">
        <f>P9</f>
        <v>10</v>
      </c>
      <c r="M13" s="34">
        <f>O9</f>
        <v>0</v>
      </c>
      <c r="N13" s="196"/>
      <c r="O13" s="197"/>
      <c r="P13" s="197"/>
      <c r="Q13" s="197"/>
      <c r="R13" s="197"/>
      <c r="S13" s="198"/>
      <c r="T13" s="210"/>
      <c r="U13" s="14">
        <f>IF(V13="","",IF(V13&gt;X13,1,0))</f>
        <v>1</v>
      </c>
      <c r="V13" s="15">
        <v>17</v>
      </c>
      <c r="W13" s="14" t="s">
        <v>13</v>
      </c>
      <c r="X13" s="16">
        <v>16</v>
      </c>
      <c r="Y13" s="14">
        <f>IF(X13="","",IF(X13&gt;V13,1,0))</f>
        <v>0</v>
      </c>
      <c r="Z13" s="135"/>
      <c r="AA13" s="49" t="str">
        <f>IF(AB13="","",IF(AB13&gt;AD13,1,0))</f>
        <v/>
      </c>
      <c r="AB13" s="108"/>
      <c r="AC13" s="49" t="s">
        <v>13</v>
      </c>
      <c r="AD13" s="57"/>
      <c r="AE13" s="49" t="str">
        <f>IF(AD13="","",IF(AD13&gt;AB13,1,0))</f>
        <v/>
      </c>
      <c r="AF13" s="168"/>
      <c r="AG13" s="32"/>
      <c r="AH13" s="39"/>
      <c r="AI13" s="32" t="s">
        <v>13</v>
      </c>
      <c r="AJ13" s="65"/>
      <c r="AK13" s="32" t="str">
        <f>IF(AJ13="","",IF(AJ13&gt;AH13,1,0))</f>
        <v/>
      </c>
      <c r="AL13" s="210"/>
      <c r="AM13" s="95">
        <f>IF(AN13="","",IF(AN13&gt;AP13,1,0))</f>
        <v>1</v>
      </c>
      <c r="AN13" s="103">
        <v>15</v>
      </c>
      <c r="AO13" s="95" t="s">
        <v>13</v>
      </c>
      <c r="AP13" s="100">
        <v>10</v>
      </c>
      <c r="AQ13" s="95">
        <f>IF(AP13="","",IF(AP13&gt;AN13,1,0))</f>
        <v>0</v>
      </c>
      <c r="AR13" s="185"/>
      <c r="AS13" s="14" t="str">
        <f>IF(AT13="","",IF(AT13&gt;AV13,1,0))</f>
        <v/>
      </c>
      <c r="AT13" s="15"/>
      <c r="AU13" s="14" t="s">
        <v>13</v>
      </c>
      <c r="AV13" s="16"/>
      <c r="AW13" s="14" t="str">
        <f>IF(AV13="","",IF(AV13&gt;AT13,1,0))</f>
        <v/>
      </c>
      <c r="AX13" s="185"/>
      <c r="AY13" s="14" t="str">
        <f>IF(AZ13="","",IF(AZ13&gt;BB13,1,0))</f>
        <v/>
      </c>
      <c r="AZ13" s="15"/>
      <c r="BA13" s="14" t="s">
        <v>13</v>
      </c>
      <c r="BB13" s="16"/>
      <c r="BC13" s="14" t="str">
        <f>IF(BB13="","",IF(BB13&gt;AZ13,1,0))</f>
        <v/>
      </c>
      <c r="BD13" s="185"/>
      <c r="BE13" s="14" t="str">
        <f>IF(BF13="","",IF(BF13&gt;BH13,1,0))</f>
        <v/>
      </c>
      <c r="BF13" s="15"/>
      <c r="BG13" s="14" t="s">
        <v>13</v>
      </c>
      <c r="BH13" s="16"/>
      <c r="BI13" s="14" t="str">
        <f>IF(BH13="","",IF(BH13&gt;BF13,1,0))</f>
        <v/>
      </c>
      <c r="BJ13" s="156"/>
      <c r="BK13" s="156"/>
      <c r="BL13" s="156"/>
      <c r="BM13" s="161"/>
      <c r="BN13" s="164"/>
      <c r="BO13" s="145"/>
      <c r="BP13" s="145"/>
      <c r="BQ13" s="142"/>
      <c r="BR13" s="145"/>
      <c r="BS13" s="145"/>
      <c r="BT13" s="148"/>
      <c r="BU13" s="151"/>
      <c r="BW13" s="19"/>
    </row>
    <row r="14" spans="1:77" ht="18" customHeight="1">
      <c r="A14" s="189"/>
      <c r="B14" s="175"/>
      <c r="C14" s="31">
        <f>S6</f>
        <v>1</v>
      </c>
      <c r="D14" s="110">
        <f>R6</f>
        <v>15</v>
      </c>
      <c r="E14" s="110" t="s">
        <v>13</v>
      </c>
      <c r="F14" s="110">
        <f>SUM(P6)</f>
        <v>12</v>
      </c>
      <c r="G14" s="13">
        <f>O6</f>
        <v>0</v>
      </c>
      <c r="H14" s="215"/>
      <c r="I14" s="32">
        <f>S10</f>
        <v>1</v>
      </c>
      <c r="J14" s="32">
        <f>R10</f>
        <v>15</v>
      </c>
      <c r="K14" s="32" t="s">
        <v>13</v>
      </c>
      <c r="L14" s="33">
        <f>P10</f>
        <v>12</v>
      </c>
      <c r="M14" s="40">
        <f>O10</f>
        <v>0</v>
      </c>
      <c r="N14" s="196"/>
      <c r="O14" s="197"/>
      <c r="P14" s="197"/>
      <c r="Q14" s="197"/>
      <c r="R14" s="197"/>
      <c r="S14" s="198"/>
      <c r="T14" s="210"/>
      <c r="U14" s="14">
        <f>IF(V14="","",IF(V14&gt;X14,1,0))</f>
        <v>1</v>
      </c>
      <c r="V14" s="17">
        <v>15</v>
      </c>
      <c r="W14" s="14" t="s">
        <v>13</v>
      </c>
      <c r="X14" s="18">
        <v>9</v>
      </c>
      <c r="Y14" s="14">
        <f>IF(X14="","",IF(X14&gt;V14,1,0))</f>
        <v>0</v>
      </c>
      <c r="Z14" s="135"/>
      <c r="AA14" s="49" t="str">
        <f>IF(AB14="","",IF(AB14&gt;AD14,1,0))</f>
        <v/>
      </c>
      <c r="AB14" s="49"/>
      <c r="AC14" s="49" t="s">
        <v>13</v>
      </c>
      <c r="AD14" s="60"/>
      <c r="AE14" s="49" t="str">
        <f>IF(AD14="","",IF(AD14&gt;AB14,1,0))</f>
        <v/>
      </c>
      <c r="AF14" s="168"/>
      <c r="AG14" s="32"/>
      <c r="AH14" s="32"/>
      <c r="AI14" s="32" t="s">
        <v>13</v>
      </c>
      <c r="AJ14" s="33"/>
      <c r="AK14" s="32" t="str">
        <f>IF(AJ14="","",IF(AJ14&gt;AH14,1,0))</f>
        <v/>
      </c>
      <c r="AL14" s="210"/>
      <c r="AM14" s="95">
        <f>IF(AN14="","",IF(AN14&gt;AP14,1,0))</f>
        <v>1</v>
      </c>
      <c r="AN14" s="104">
        <v>16</v>
      </c>
      <c r="AO14" s="95" t="s">
        <v>13</v>
      </c>
      <c r="AP14" s="101">
        <v>14</v>
      </c>
      <c r="AQ14" s="95">
        <f>IF(AP14="","",IF(AP14&gt;AN14,1,0))</f>
        <v>0</v>
      </c>
      <c r="AR14" s="185"/>
      <c r="AS14" s="14" t="str">
        <f>IF(AT14="","",IF(AT14&gt;AV14,1,0))</f>
        <v/>
      </c>
      <c r="AT14" s="17"/>
      <c r="AU14" s="14" t="s">
        <v>13</v>
      </c>
      <c r="AV14" s="18"/>
      <c r="AW14" s="14" t="str">
        <f>IF(AV14="","",IF(AV14&gt;AT14,1,0))</f>
        <v/>
      </c>
      <c r="AX14" s="185"/>
      <c r="AY14" s="14" t="str">
        <f>IF(AZ14="","",IF(AZ14&gt;BB14,1,0))</f>
        <v/>
      </c>
      <c r="AZ14" s="17"/>
      <c r="BA14" s="14" t="s">
        <v>13</v>
      </c>
      <c r="BB14" s="18"/>
      <c r="BC14" s="14" t="str">
        <f>IF(BB14="","",IF(BB14&gt;AZ14,1,0))</f>
        <v/>
      </c>
      <c r="BD14" s="185"/>
      <c r="BE14" s="14" t="str">
        <f>IF(BF14="","",IF(BF14&gt;BH14,1,0))</f>
        <v/>
      </c>
      <c r="BF14" s="17"/>
      <c r="BG14" s="14" t="s">
        <v>13</v>
      </c>
      <c r="BH14" s="18"/>
      <c r="BI14" s="14" t="str">
        <f>IF(BH14="","",IF(BH14&gt;BF14,1,0))</f>
        <v/>
      </c>
      <c r="BJ14" s="156"/>
      <c r="BK14" s="156"/>
      <c r="BL14" s="156"/>
      <c r="BM14" s="161"/>
      <c r="BN14" s="164"/>
      <c r="BO14" s="145"/>
      <c r="BP14" s="145"/>
      <c r="BQ14" s="142"/>
      <c r="BR14" s="145"/>
      <c r="BS14" s="145"/>
      <c r="BT14" s="148"/>
      <c r="BU14" s="151"/>
      <c r="BW14" s="19"/>
    </row>
    <row r="15" spans="1:77" ht="18" customHeight="1" thickBot="1">
      <c r="A15" s="190"/>
      <c r="B15" s="212"/>
      <c r="C15" s="42" t="str">
        <f>S7</f>
        <v/>
      </c>
      <c r="D15" s="111">
        <f>R7</f>
        <v>0</v>
      </c>
      <c r="E15" s="111" t="s">
        <v>13</v>
      </c>
      <c r="F15" s="111">
        <f>SUM(P7)</f>
        <v>0</v>
      </c>
      <c r="G15" s="43" t="str">
        <f>O7</f>
        <v/>
      </c>
      <c r="H15" s="216"/>
      <c r="I15" s="36" t="str">
        <f>S11</f>
        <v/>
      </c>
      <c r="J15" s="36">
        <f>R11</f>
        <v>0</v>
      </c>
      <c r="K15" s="36" t="s">
        <v>13</v>
      </c>
      <c r="L15" s="44">
        <f>P11</f>
        <v>0</v>
      </c>
      <c r="M15" s="37" t="str">
        <f>O11</f>
        <v/>
      </c>
      <c r="N15" s="199"/>
      <c r="O15" s="200"/>
      <c r="P15" s="200"/>
      <c r="Q15" s="200"/>
      <c r="R15" s="200"/>
      <c r="S15" s="201"/>
      <c r="T15" s="211"/>
      <c r="U15" s="14" t="str">
        <f>IF(V15="","",IF(V15&gt;X15,1,0))</f>
        <v/>
      </c>
      <c r="V15" s="23"/>
      <c r="W15" s="14" t="s">
        <v>13</v>
      </c>
      <c r="X15" s="25"/>
      <c r="Y15" s="14" t="str">
        <f>IF(X15="","",IF(X15&gt;V15,1,0))</f>
        <v/>
      </c>
      <c r="Z15" s="136"/>
      <c r="AA15" s="49" t="str">
        <f>IF(AB15="","",IF(AB15&gt;AD15,1,0))</f>
        <v/>
      </c>
      <c r="AB15" s="50"/>
      <c r="AC15" s="50" t="s">
        <v>13</v>
      </c>
      <c r="AD15" s="61"/>
      <c r="AE15" s="49" t="str">
        <f>IF(AD15="","",IF(AD15&gt;AB15,1,0))</f>
        <v/>
      </c>
      <c r="AF15" s="183"/>
      <c r="AG15" s="32" t="str">
        <f>IF(AH15="","",IF(AH15&gt;AJ15,1,0))</f>
        <v/>
      </c>
      <c r="AH15" s="36"/>
      <c r="AI15" s="36" t="s">
        <v>13</v>
      </c>
      <c r="AJ15" s="44"/>
      <c r="AK15" s="32" t="str">
        <f>IF(AJ15="","",IF(AJ15&gt;AH15,1,0))</f>
        <v/>
      </c>
      <c r="AL15" s="211"/>
      <c r="AM15" s="95" t="str">
        <f>IF(AN15="","",IF(AN15&gt;AP15,1,0))</f>
        <v/>
      </c>
      <c r="AN15" s="105"/>
      <c r="AO15" s="106" t="s">
        <v>13</v>
      </c>
      <c r="AP15" s="102"/>
      <c r="AQ15" s="95" t="str">
        <f>IF(AP15="","",IF(AP15&gt;AN15,1,0))</f>
        <v/>
      </c>
      <c r="AR15" s="186"/>
      <c r="AS15" s="14" t="str">
        <f>IF(AT15="","",IF(AT15&gt;AV15,1,0))</f>
        <v/>
      </c>
      <c r="AT15" s="23"/>
      <c r="AU15" s="24" t="s">
        <v>13</v>
      </c>
      <c r="AV15" s="25"/>
      <c r="AW15" s="14" t="str">
        <f>IF(AV15="","",IF(AV15&gt;AT15,1,0))</f>
        <v/>
      </c>
      <c r="AX15" s="186"/>
      <c r="AY15" s="14" t="str">
        <f>IF(AZ15="","",IF(AZ15&gt;BB15,1,0))</f>
        <v/>
      </c>
      <c r="AZ15" s="23"/>
      <c r="BA15" s="24" t="s">
        <v>13</v>
      </c>
      <c r="BB15" s="25"/>
      <c r="BC15" s="14" t="str">
        <f>IF(BB15="","",IF(BB15&gt;AZ15,1,0))</f>
        <v/>
      </c>
      <c r="BD15" s="186"/>
      <c r="BE15" s="14" t="str">
        <f>IF(BF15="","",IF(BF15&gt;BH15,1,0))</f>
        <v/>
      </c>
      <c r="BF15" s="23"/>
      <c r="BG15" s="24" t="s">
        <v>13</v>
      </c>
      <c r="BH15" s="25"/>
      <c r="BI15" s="14" t="str">
        <f>IF(BH15="","",IF(BH15&gt;BF15,1,0))</f>
        <v/>
      </c>
      <c r="BJ15" s="159"/>
      <c r="BK15" s="159"/>
      <c r="BL15" s="159"/>
      <c r="BM15" s="162"/>
      <c r="BN15" s="181"/>
      <c r="BO15" s="171"/>
      <c r="BP15" s="171"/>
      <c r="BQ15" s="182"/>
      <c r="BR15" s="171"/>
      <c r="BS15" s="171"/>
      <c r="BT15" s="172"/>
      <c r="BU15" s="173"/>
      <c r="BW15" s="19"/>
    </row>
    <row r="16" spans="1:77" ht="18" customHeight="1">
      <c r="A16" s="26">
        <f>N2</f>
        <v>0</v>
      </c>
      <c r="B16" s="202" t="str">
        <f>T4</f>
        <v>①</v>
      </c>
      <c r="C16" s="27"/>
      <c r="D16" s="28">
        <f>X4</f>
        <v>1</v>
      </c>
      <c r="E16" s="28" t="s">
        <v>13</v>
      </c>
      <c r="F16" s="28">
        <f>U4</f>
        <v>2</v>
      </c>
      <c r="G16" s="29"/>
      <c r="H16" s="177">
        <f>$T$8</f>
        <v>0</v>
      </c>
      <c r="I16" s="28"/>
      <c r="J16" s="28" t="str">
        <f>X8</f>
        <v/>
      </c>
      <c r="K16" s="28" t="s">
        <v>13</v>
      </c>
      <c r="L16" s="45">
        <f>SUM(U8)</f>
        <v>0</v>
      </c>
      <c r="M16" s="29"/>
      <c r="N16" s="134" t="str">
        <f>T12</f>
        <v>⑧</v>
      </c>
      <c r="O16" s="28"/>
      <c r="P16" s="28">
        <f>X12</f>
        <v>0</v>
      </c>
      <c r="Q16" s="28" t="s">
        <v>13</v>
      </c>
      <c r="R16" s="41">
        <f>U12</f>
        <v>2</v>
      </c>
      <c r="S16" s="29"/>
      <c r="T16" s="193"/>
      <c r="U16" s="194"/>
      <c r="V16" s="194"/>
      <c r="W16" s="194"/>
      <c r="X16" s="194"/>
      <c r="Y16" s="195"/>
      <c r="Z16" s="209" t="s">
        <v>18</v>
      </c>
      <c r="AA16" s="96">
        <f>IF(AB17="","",SUM(AA17:AA19))</f>
        <v>1</v>
      </c>
      <c r="AB16" s="97"/>
      <c r="AC16" s="99" t="s">
        <v>13</v>
      </c>
      <c r="AD16" s="96">
        <f>IF(AD17="","",SUM(AE17:AE19))</f>
        <v>2</v>
      </c>
      <c r="AE16" s="97"/>
      <c r="AF16" s="209" t="s">
        <v>20</v>
      </c>
      <c r="AG16" s="96">
        <f>IF(AH17="","",SUM(AG17:AG19))</f>
        <v>2</v>
      </c>
      <c r="AH16" s="97"/>
      <c r="AI16" s="99" t="s">
        <v>13</v>
      </c>
      <c r="AJ16" s="96">
        <f>IF(AJ17="","",SUM(AK17:AK19))</f>
        <v>1</v>
      </c>
      <c r="AK16" s="97"/>
      <c r="AL16" s="134"/>
      <c r="AM16" s="45" t="str">
        <f>IF(AN17="","",SUM(AM17:AM19))</f>
        <v/>
      </c>
      <c r="AN16" s="107"/>
      <c r="AO16" s="108" t="s">
        <v>13</v>
      </c>
      <c r="AP16" s="45" t="str">
        <f>IF(AP17="","",SUM(AQ17:AQ19))</f>
        <v/>
      </c>
      <c r="AQ16" s="107"/>
      <c r="AR16" s="167"/>
      <c r="AS16" s="91" t="str">
        <f>IF(AT17="","",SUM(AS17:AS19))</f>
        <v/>
      </c>
      <c r="AT16" s="92"/>
      <c r="AU16" s="39" t="s">
        <v>13</v>
      </c>
      <c r="AV16" s="91" t="str">
        <f>IF(AV17="","",SUM(AW17:AW19))</f>
        <v/>
      </c>
      <c r="AW16" s="92"/>
      <c r="AX16" s="184"/>
      <c r="AY16" s="9" t="str">
        <f>IF(AZ17="","",SUM(AY17:AY19))</f>
        <v/>
      </c>
      <c r="AZ16" s="10"/>
      <c r="BA16" s="11" t="s">
        <v>13</v>
      </c>
      <c r="BB16" s="9" t="str">
        <f>IF(BB17="","",SUM(BC17:BC19))</f>
        <v/>
      </c>
      <c r="BC16" s="10"/>
      <c r="BD16" s="184"/>
      <c r="BE16" s="9" t="str">
        <f>IF(BF17="","",SUM(BE17:BE19))</f>
        <v/>
      </c>
      <c r="BF16" s="10"/>
      <c r="BG16" s="11" t="s">
        <v>13</v>
      </c>
      <c r="BH16" s="9" t="str">
        <f>IF(BH17="","",SUM(BI17:BI19))</f>
        <v/>
      </c>
      <c r="BI16" s="10"/>
      <c r="BJ16" s="158">
        <f>SUMPRODUCT((J16=2)+(P16=2)+(D16=2)+(AA16=2)+(AG16=2)+(AM16=2)+(AS16=2)+(AY16=2)+(BE16=2))</f>
        <v>1</v>
      </c>
      <c r="BK16" s="187" t="s">
        <v>14</v>
      </c>
      <c r="BL16" s="158">
        <f>SUMPRODUCT((L16=2)+(R16=2)+(F16=2)+(AD16=2)+(AJ16=2)+(AP16=2)+(AV16=2)+(BB16=2)+(BH16=2))</f>
        <v>3</v>
      </c>
      <c r="BM16" s="160">
        <f t="shared" ref="BM16" si="2">SUM(BJ16*2)+BL16</f>
        <v>5</v>
      </c>
      <c r="BN16" s="180">
        <f>SUM(D16,J16,P16,U16,AA16,AG16,AM16,AS16,AY16,BE16)</f>
        <v>4</v>
      </c>
      <c r="BO16" s="170" t="s">
        <v>14</v>
      </c>
      <c r="BP16" s="170">
        <f>SUM(F16,L16,R16,AD16,AJ16,AP16,AV16,BB16,BH16)</f>
        <v>7</v>
      </c>
      <c r="BQ16" s="141">
        <f>SUM(BN16/BP16)</f>
        <v>0.5714285714285714</v>
      </c>
      <c r="BR16" s="170">
        <f>SUM(J17,J18,J19,P17,P18,P19,V17,V18,V19,AB17,AB18,AB19,AH17,AH18,AH19,AN17,AN18,AN19,AT17,AT18,AT19,AZ17,AZ18,AZ19,BF17,BF18,BF19,D17,D18,D19)</f>
        <v>144</v>
      </c>
      <c r="BS16" s="170">
        <f>SUM(F17,F18,F19,L17,L18,L19,R17,R18,R19,X17,X18,X19,AD17,AD18,AD19,AJ17,AJ18,AJ19,AP17,AP18,AP19,AV17,AV18,AV19,BB17,BB18,BB19,BH17,BH18,BH19)</f>
        <v>156</v>
      </c>
      <c r="BT16" s="147">
        <f>SUM(BR16/BS16)</f>
        <v>0.92307692307692313</v>
      </c>
      <c r="BU16" s="151">
        <f>$BV16</f>
        <v>6</v>
      </c>
      <c r="BV16" s="1">
        <f>RANK(BY16,BY$4:BY$43)</f>
        <v>6</v>
      </c>
      <c r="BW16" s="19">
        <f>IF(BN16=0,0,IF(BP16=0,9,BQ16))</f>
        <v>0.5714285714285714</v>
      </c>
      <c r="BX16" s="1">
        <f>IF(BR16=0,0,BT16)</f>
        <v>0.92307692307692313</v>
      </c>
      <c r="BY16" s="1">
        <f>BJ16+0.01*BW16+0.00001*BX16</f>
        <v>1.0057235164835165</v>
      </c>
    </row>
    <row r="17" spans="1:77" ht="18" customHeight="1" thickBot="1">
      <c r="A17" s="189" t="str">
        <f>T3</f>
        <v>Bom　bero大</v>
      </c>
      <c r="B17" s="175"/>
      <c r="C17" s="31">
        <f>Y5</f>
        <v>1</v>
      </c>
      <c r="D17" s="110">
        <f>X5</f>
        <v>15</v>
      </c>
      <c r="E17" s="110" t="s">
        <v>14</v>
      </c>
      <c r="F17" s="110">
        <f>V5</f>
        <v>13</v>
      </c>
      <c r="G17" s="13">
        <f>U5</f>
        <v>0</v>
      </c>
      <c r="H17" s="178"/>
      <c r="I17" s="32" t="str">
        <f>Y9</f>
        <v/>
      </c>
      <c r="J17" s="32">
        <f>X9</f>
        <v>0</v>
      </c>
      <c r="K17" s="32" t="s">
        <v>13</v>
      </c>
      <c r="L17" s="32">
        <f>V9</f>
        <v>0</v>
      </c>
      <c r="M17" s="46" t="str">
        <f>U9</f>
        <v/>
      </c>
      <c r="N17" s="135"/>
      <c r="O17" s="33">
        <f>Y13</f>
        <v>0</v>
      </c>
      <c r="P17" s="46">
        <f>X13</f>
        <v>16</v>
      </c>
      <c r="Q17" s="32" t="s">
        <v>13</v>
      </c>
      <c r="R17" s="33">
        <f>V13</f>
        <v>17</v>
      </c>
      <c r="S17" s="46">
        <f>U13</f>
        <v>1</v>
      </c>
      <c r="T17" s="196"/>
      <c r="U17" s="197"/>
      <c r="V17" s="197"/>
      <c r="W17" s="197"/>
      <c r="X17" s="197"/>
      <c r="Y17" s="198"/>
      <c r="Z17" s="210"/>
      <c r="AA17" s="95">
        <f>IF(AB17="","",IF(AB17&gt;AD17,1,0))</f>
        <v>1</v>
      </c>
      <c r="AB17" s="103">
        <v>15</v>
      </c>
      <c r="AC17" s="95" t="s">
        <v>13</v>
      </c>
      <c r="AD17" s="100">
        <v>12</v>
      </c>
      <c r="AE17" s="95">
        <f>IF(AD17="","",IF(AD17&gt;AB17,1,0))</f>
        <v>0</v>
      </c>
      <c r="AF17" s="210"/>
      <c r="AG17" s="95">
        <f>IF(AH17="","",IF(AH17&gt;AJ17,1,0))</f>
        <v>0</v>
      </c>
      <c r="AH17" s="103">
        <v>13</v>
      </c>
      <c r="AI17" s="95" t="s">
        <v>13</v>
      </c>
      <c r="AJ17" s="100">
        <v>15</v>
      </c>
      <c r="AK17" s="95">
        <f>IF(AJ17="","",IF(AJ17&gt;AH17,1,0))</f>
        <v>1</v>
      </c>
      <c r="AL17" s="135"/>
      <c r="AM17" s="49" t="str">
        <f>IF(AN17="","",IF(AN17&gt;AP17,1,0))</f>
        <v/>
      </c>
      <c r="AN17" s="108"/>
      <c r="AO17" s="49" t="s">
        <v>13</v>
      </c>
      <c r="AP17" s="57"/>
      <c r="AQ17" s="49" t="str">
        <f>IF(AP17="","",IF(AP17&gt;AN17,1,0))</f>
        <v/>
      </c>
      <c r="AR17" s="168"/>
      <c r="AS17" s="32" t="str">
        <f>IF(AT17="","",IF(AT17&gt;AV17,1,0))</f>
        <v/>
      </c>
      <c r="AT17" s="39"/>
      <c r="AU17" s="32" t="s">
        <v>13</v>
      </c>
      <c r="AV17" s="65"/>
      <c r="AW17" s="32" t="str">
        <f>IF(AV17="","",IF(AV17&gt;AT17,1,0))</f>
        <v/>
      </c>
      <c r="AX17" s="185"/>
      <c r="AY17" s="14" t="str">
        <f>IF(AZ17="","",IF(AZ17&gt;BB17,1,0))</f>
        <v/>
      </c>
      <c r="AZ17" s="15"/>
      <c r="BA17" s="14" t="s">
        <v>13</v>
      </c>
      <c r="BB17" s="16"/>
      <c r="BC17" s="14" t="str">
        <f>IF(BB17="","",IF(BB17&gt;AZ17,1,0))</f>
        <v/>
      </c>
      <c r="BD17" s="185"/>
      <c r="BE17" s="14" t="str">
        <f>IF(BF17="","",IF(BF17&gt;BH17,1,0))</f>
        <v/>
      </c>
      <c r="BF17" s="15"/>
      <c r="BG17" s="14" t="s">
        <v>13</v>
      </c>
      <c r="BH17" s="16"/>
      <c r="BI17" s="14" t="str">
        <f>IF(BH17="","",IF(BH17&gt;BF17,1,0))</f>
        <v/>
      </c>
      <c r="BJ17" s="156"/>
      <c r="BK17" s="156"/>
      <c r="BL17" s="156"/>
      <c r="BM17" s="161"/>
      <c r="BN17" s="164"/>
      <c r="BO17" s="145"/>
      <c r="BP17" s="145"/>
      <c r="BQ17" s="142"/>
      <c r="BR17" s="145"/>
      <c r="BS17" s="145"/>
      <c r="BT17" s="148"/>
      <c r="BU17" s="151"/>
      <c r="BW17" s="19"/>
    </row>
    <row r="18" spans="1:77" ht="18" customHeight="1">
      <c r="A18" s="189"/>
      <c r="B18" s="175"/>
      <c r="C18" s="31">
        <f>Y6</f>
        <v>0</v>
      </c>
      <c r="D18" s="110">
        <f>X6</f>
        <v>9</v>
      </c>
      <c r="E18" s="45" t="s">
        <v>13</v>
      </c>
      <c r="F18" s="110">
        <f>V6</f>
        <v>15</v>
      </c>
      <c r="G18" s="13">
        <f>U6</f>
        <v>1</v>
      </c>
      <c r="H18" s="178"/>
      <c r="I18" s="32" t="str">
        <f>Y10</f>
        <v/>
      </c>
      <c r="J18" s="32">
        <f>X10</f>
        <v>0</v>
      </c>
      <c r="K18" s="32" t="s">
        <v>13</v>
      </c>
      <c r="L18" s="32">
        <f>V10</f>
        <v>0</v>
      </c>
      <c r="M18" s="46" t="str">
        <f>U10</f>
        <v/>
      </c>
      <c r="N18" s="135"/>
      <c r="O18" s="33">
        <f>Y14</f>
        <v>0</v>
      </c>
      <c r="P18" s="46">
        <f>X14</f>
        <v>9</v>
      </c>
      <c r="Q18" s="32" t="s">
        <v>13</v>
      </c>
      <c r="R18" s="33">
        <f>V14</f>
        <v>15</v>
      </c>
      <c r="S18" s="46">
        <f>U14</f>
        <v>1</v>
      </c>
      <c r="T18" s="196"/>
      <c r="U18" s="197"/>
      <c r="V18" s="197"/>
      <c r="W18" s="197"/>
      <c r="X18" s="197"/>
      <c r="Y18" s="198"/>
      <c r="Z18" s="210"/>
      <c r="AA18" s="95">
        <f>IF(AB18="","",IF(AB18&gt;AD18,1,0))</f>
        <v>0</v>
      </c>
      <c r="AB18" s="104">
        <v>12</v>
      </c>
      <c r="AC18" s="95" t="s">
        <v>13</v>
      </c>
      <c r="AD18" s="101">
        <v>15</v>
      </c>
      <c r="AE18" s="95">
        <f>IF(AD18="","",IF(AD18&gt;AB18,1,0))</f>
        <v>1</v>
      </c>
      <c r="AF18" s="210"/>
      <c r="AG18" s="95">
        <f>IF(AH18="","",IF(AH18&gt;AJ18,1,0))</f>
        <v>1</v>
      </c>
      <c r="AH18" s="104">
        <v>15</v>
      </c>
      <c r="AI18" s="95" t="s">
        <v>13</v>
      </c>
      <c r="AJ18" s="101">
        <v>11</v>
      </c>
      <c r="AK18" s="95">
        <f>IF(AJ18="","",IF(AJ18&gt;AH18,1,0))</f>
        <v>0</v>
      </c>
      <c r="AL18" s="135"/>
      <c r="AM18" s="49" t="str">
        <f>IF(AN18="","",IF(AN18&gt;AP18,1,0))</f>
        <v/>
      </c>
      <c r="AN18" s="49"/>
      <c r="AO18" s="49" t="s">
        <v>13</v>
      </c>
      <c r="AP18" s="60"/>
      <c r="AQ18" s="49" t="str">
        <f>IF(AP18="","",IF(AP18&gt;AN18,1,0))</f>
        <v/>
      </c>
      <c r="AR18" s="168"/>
      <c r="AS18" s="32" t="str">
        <f>IF(AT18="","",IF(AT18&gt;AV18,1,0))</f>
        <v/>
      </c>
      <c r="AT18" s="32"/>
      <c r="AU18" s="32" t="s">
        <v>13</v>
      </c>
      <c r="AV18" s="33"/>
      <c r="AW18" s="32" t="str">
        <f>IF(AV18="","",IF(AV18&gt;AT18,1,0))</f>
        <v/>
      </c>
      <c r="AX18" s="185"/>
      <c r="AY18" s="14" t="str">
        <f>IF(AZ18="","",IF(AZ18&gt;BB18,1,0))</f>
        <v/>
      </c>
      <c r="AZ18" s="17"/>
      <c r="BA18" s="14" t="s">
        <v>13</v>
      </c>
      <c r="BB18" s="18"/>
      <c r="BC18" s="14" t="str">
        <f>IF(BB18="","",IF(BB18&gt;AZ18,1,0))</f>
        <v/>
      </c>
      <c r="BD18" s="185"/>
      <c r="BE18" s="14" t="str">
        <f>IF(BF18="","",IF(BF18&gt;BH18,1,0))</f>
        <v/>
      </c>
      <c r="BF18" s="17"/>
      <c r="BG18" s="14" t="s">
        <v>13</v>
      </c>
      <c r="BH18" s="18"/>
      <c r="BI18" s="14" t="str">
        <f>IF(BH18="","",IF(BH18&gt;BF18,1,0))</f>
        <v/>
      </c>
      <c r="BJ18" s="156"/>
      <c r="BK18" s="156"/>
      <c r="BL18" s="156"/>
      <c r="BM18" s="161"/>
      <c r="BN18" s="164"/>
      <c r="BO18" s="145"/>
      <c r="BP18" s="145"/>
      <c r="BQ18" s="142"/>
      <c r="BR18" s="145"/>
      <c r="BS18" s="145"/>
      <c r="BT18" s="148"/>
      <c r="BU18" s="151"/>
      <c r="BW18" s="19"/>
    </row>
    <row r="19" spans="1:77" ht="18" customHeight="1" thickBot="1">
      <c r="A19" s="190"/>
      <c r="B19" s="203"/>
      <c r="C19" s="35">
        <f>Y7</f>
        <v>0</v>
      </c>
      <c r="D19" s="20">
        <f>X7</f>
        <v>11</v>
      </c>
      <c r="E19" s="20" t="s">
        <v>14</v>
      </c>
      <c r="F19" s="20">
        <f>V7</f>
        <v>15</v>
      </c>
      <c r="G19" s="22">
        <f>U7</f>
        <v>1</v>
      </c>
      <c r="H19" s="188"/>
      <c r="I19" s="36" t="str">
        <f>Y11</f>
        <v/>
      </c>
      <c r="J19" s="36">
        <f>X11</f>
        <v>0</v>
      </c>
      <c r="K19" s="36" t="s">
        <v>13</v>
      </c>
      <c r="L19" s="36">
        <f>V11</f>
        <v>0</v>
      </c>
      <c r="M19" s="47" t="str">
        <f>U11</f>
        <v/>
      </c>
      <c r="N19" s="136"/>
      <c r="O19" s="44" t="str">
        <f>Y15</f>
        <v/>
      </c>
      <c r="P19" s="47">
        <f>X15</f>
        <v>0</v>
      </c>
      <c r="Q19" s="36" t="s">
        <v>13</v>
      </c>
      <c r="R19" s="44">
        <f>V15</f>
        <v>0</v>
      </c>
      <c r="S19" s="47" t="str">
        <f>U15</f>
        <v/>
      </c>
      <c r="T19" s="199"/>
      <c r="U19" s="200"/>
      <c r="V19" s="200"/>
      <c r="W19" s="200"/>
      <c r="X19" s="200"/>
      <c r="Y19" s="201"/>
      <c r="Z19" s="211"/>
      <c r="AA19" s="95">
        <f>IF(AB19="","",IF(AB19&gt;AD19,1,0))</f>
        <v>0</v>
      </c>
      <c r="AB19" s="105">
        <v>14</v>
      </c>
      <c r="AC19" s="106" t="s">
        <v>13</v>
      </c>
      <c r="AD19" s="102">
        <v>16</v>
      </c>
      <c r="AE19" s="95">
        <f>IF(AD19="","",IF(AD19&gt;AB19,1,0))</f>
        <v>1</v>
      </c>
      <c r="AF19" s="211"/>
      <c r="AG19" s="95">
        <f>IF(AH19="","",IF(AH19&gt;AJ19,1,0))</f>
        <v>1</v>
      </c>
      <c r="AH19" s="105">
        <v>15</v>
      </c>
      <c r="AI19" s="106" t="s">
        <v>13</v>
      </c>
      <c r="AJ19" s="102">
        <v>12</v>
      </c>
      <c r="AK19" s="95">
        <f>IF(AJ19="","",IF(AJ19&gt;AH19,1,0))</f>
        <v>0</v>
      </c>
      <c r="AL19" s="136"/>
      <c r="AM19" s="49" t="str">
        <f>IF(AN19="","",IF(AN19&gt;AP19,1,0))</f>
        <v/>
      </c>
      <c r="AN19" s="50"/>
      <c r="AO19" s="50" t="s">
        <v>13</v>
      </c>
      <c r="AP19" s="61"/>
      <c r="AQ19" s="49" t="str">
        <f>IF(AP19="","",IF(AP19&gt;AN19,1,0))</f>
        <v/>
      </c>
      <c r="AR19" s="183"/>
      <c r="AS19" s="32" t="str">
        <f>IF(AT19="","",IF(AT19&gt;AV19,1,0))</f>
        <v/>
      </c>
      <c r="AT19" s="36"/>
      <c r="AU19" s="36" t="s">
        <v>13</v>
      </c>
      <c r="AV19" s="44"/>
      <c r="AW19" s="32" t="str">
        <f>IF(AV19="","",IF(AV19&gt;AT19,1,0))</f>
        <v/>
      </c>
      <c r="AX19" s="186"/>
      <c r="AY19" s="14" t="str">
        <f>IF(AZ19="","",IF(AZ19&gt;BB19,1,0))</f>
        <v/>
      </c>
      <c r="AZ19" s="23"/>
      <c r="BA19" s="24" t="s">
        <v>13</v>
      </c>
      <c r="BB19" s="25"/>
      <c r="BC19" s="14" t="str">
        <f>IF(BB19="","",IF(BB19&gt;AZ19,1,0))</f>
        <v/>
      </c>
      <c r="BD19" s="186"/>
      <c r="BE19" s="14" t="str">
        <f>IF(BF19="","",IF(BF19&gt;BH19,1,0))</f>
        <v/>
      </c>
      <c r="BF19" s="23"/>
      <c r="BG19" s="24" t="s">
        <v>13</v>
      </c>
      <c r="BH19" s="25"/>
      <c r="BI19" s="14" t="str">
        <f>IF(BH19="","",IF(BH19&gt;BF19,1,0))</f>
        <v/>
      </c>
      <c r="BJ19" s="159"/>
      <c r="BK19" s="159"/>
      <c r="BL19" s="159"/>
      <c r="BM19" s="162"/>
      <c r="BN19" s="181"/>
      <c r="BO19" s="171"/>
      <c r="BP19" s="171"/>
      <c r="BQ19" s="182"/>
      <c r="BR19" s="171"/>
      <c r="BS19" s="171"/>
      <c r="BT19" s="172"/>
      <c r="BU19" s="173"/>
      <c r="BW19" s="19"/>
    </row>
    <row r="20" spans="1:77" ht="18" customHeight="1">
      <c r="A20" s="26">
        <f>T2</f>
        <v>0</v>
      </c>
      <c r="B20" s="202" t="str">
        <f>Z4</f>
        <v>⑬</v>
      </c>
      <c r="C20" s="38"/>
      <c r="D20" s="39">
        <f>AD4</f>
        <v>0</v>
      </c>
      <c r="E20" s="39" t="s">
        <v>13</v>
      </c>
      <c r="F20" s="39">
        <f>AA4</f>
        <v>2</v>
      </c>
      <c r="G20" s="40"/>
      <c r="H20" s="177">
        <f>$Z$8</f>
        <v>0</v>
      </c>
      <c r="I20" s="28"/>
      <c r="J20" s="28" t="str">
        <f>AD8</f>
        <v/>
      </c>
      <c r="K20" s="28" t="s">
        <v>13</v>
      </c>
      <c r="L20" s="41" t="str">
        <f>AA8</f>
        <v/>
      </c>
      <c r="M20" s="29"/>
      <c r="N20" s="134">
        <f>$Z$12</f>
        <v>0</v>
      </c>
      <c r="O20" s="28"/>
      <c r="P20" s="28" t="str">
        <f>AD12</f>
        <v/>
      </c>
      <c r="Q20" s="28" t="s">
        <v>13</v>
      </c>
      <c r="R20" s="41" t="str">
        <f>AA12</f>
        <v/>
      </c>
      <c r="S20" s="29"/>
      <c r="T20" s="134" t="str">
        <f>Z16</f>
        <v>④</v>
      </c>
      <c r="U20" s="48"/>
      <c r="V20" s="28">
        <f>AD16</f>
        <v>2</v>
      </c>
      <c r="W20" s="28" t="s">
        <v>13</v>
      </c>
      <c r="X20" s="41">
        <f>AA16</f>
        <v>1</v>
      </c>
      <c r="Y20" s="29"/>
      <c r="Z20" s="193"/>
      <c r="AA20" s="194"/>
      <c r="AB20" s="194"/>
      <c r="AC20" s="194"/>
      <c r="AD20" s="194"/>
      <c r="AE20" s="195"/>
      <c r="AF20" s="209" t="s">
        <v>21</v>
      </c>
      <c r="AG20" s="96">
        <f>IF(AH21="","",SUM(AG21:AG23))</f>
        <v>1</v>
      </c>
      <c r="AH20" s="97"/>
      <c r="AI20" s="99" t="s">
        <v>13</v>
      </c>
      <c r="AJ20" s="96">
        <f>IF(AJ21="","",SUM(AK21:AK23))</f>
        <v>2</v>
      </c>
      <c r="AK20" s="97"/>
      <c r="AL20" s="209" t="s">
        <v>23</v>
      </c>
      <c r="AM20" s="96">
        <f>IF(AN21="","",SUM(AM21:AM23))</f>
        <v>0</v>
      </c>
      <c r="AN20" s="97"/>
      <c r="AO20" s="99" t="s">
        <v>13</v>
      </c>
      <c r="AP20" s="96">
        <f>IF(AP21="","",SUM(AQ21:AQ23))</f>
        <v>2</v>
      </c>
      <c r="AQ20" s="97"/>
      <c r="AR20" s="184"/>
      <c r="AS20" s="9" t="str">
        <f>IF(AT21="","",SUM(AS21:AS23))</f>
        <v/>
      </c>
      <c r="AT20" s="10"/>
      <c r="AU20" s="11" t="s">
        <v>13</v>
      </c>
      <c r="AV20" s="9" t="str">
        <f>IF(AV21="","",SUM(AW21:AW23))</f>
        <v/>
      </c>
      <c r="AW20" s="10"/>
      <c r="AX20" s="184"/>
      <c r="AY20" s="9" t="str">
        <f>IF(AZ21="","",SUM(AY21:AY23))</f>
        <v/>
      </c>
      <c r="AZ20" s="10"/>
      <c r="BA20" s="11" t="s">
        <v>13</v>
      </c>
      <c r="BB20" s="9" t="str">
        <f>IF(BB21="","",SUM(BC21:BC23))</f>
        <v/>
      </c>
      <c r="BC20" s="10"/>
      <c r="BD20" s="184"/>
      <c r="BE20" s="9" t="str">
        <f>IF(BF21="","",SUM(BE21:BE23))</f>
        <v/>
      </c>
      <c r="BF20" s="10"/>
      <c r="BG20" s="11" t="s">
        <v>13</v>
      </c>
      <c r="BH20" s="9" t="str">
        <f>IF(BH21="","",SUM(BI21:BI23))</f>
        <v/>
      </c>
      <c r="BI20" s="10"/>
      <c r="BJ20" s="158">
        <f>SUMPRODUCT((D20=2)+(J20=2)+(P20=2)+(V20=2)+(AG20=2)+(AM20=2)+(AS20=2)+(AY20=2)+(BE20=2))</f>
        <v>1</v>
      </c>
      <c r="BK20" s="187" t="s">
        <v>14</v>
      </c>
      <c r="BL20" s="158">
        <f>SUMPRODUCT((L20=2)+(R20=2)+(F20=2)+(X20=2)+(AJ20=2)+(AP20=2)+(AV20=2)+(BB20=2)+(BH20=2))</f>
        <v>3</v>
      </c>
      <c r="BM20" s="160">
        <f t="shared" ref="BM20" si="3">SUM(BJ20*2)+BL20</f>
        <v>5</v>
      </c>
      <c r="BN20" s="180">
        <f>SUM(D20,J20,P20,V20,,AG20,AM20,AS20,AY20,BE20)</f>
        <v>3</v>
      </c>
      <c r="BO20" s="170" t="s">
        <v>14</v>
      </c>
      <c r="BP20" s="170">
        <f>SUM(F20,L20,R20,X20,AJ20,AP20,AV20,BB20,BH20)</f>
        <v>7</v>
      </c>
      <c r="BQ20" s="141">
        <f>SUM(BN20/BP20)</f>
        <v>0.42857142857142855</v>
      </c>
      <c r="BR20" s="170">
        <f>SUM(J21,J22,J23,P21,P22,P23,V21,V22,V23,AB21,AB22,AB23,AH21,AH22,AH23,AN21,AN22,AN23,AT21,AT22,AT23,AZ21,AZ22,AZ23,BF21,BF22,BF23,D21,D22,D23)</f>
        <v>133</v>
      </c>
      <c r="BS20" s="170">
        <f>SUM(F21,F22,F23,L21,L22,L23,R21,R22,R23,X21,X22,X23,AD21,AD22,AD23,AJ21,AJ22,AJ23,AP21,AP22,AP23,AV21,AV22,AV23,BB21,BB22,BB23,BH21,BH22,BH23)</f>
        <v>147</v>
      </c>
      <c r="BT20" s="147">
        <f>SUM(BR20/BS20)</f>
        <v>0.90476190476190477</v>
      </c>
      <c r="BU20" s="151">
        <f>$BV20</f>
        <v>7</v>
      </c>
      <c r="BV20" s="1">
        <f>RANK(BY20,BY$4:BY$43)</f>
        <v>7</v>
      </c>
      <c r="BW20" s="19">
        <f>IF(BN20=0,0,IF(BP20=0,9,BQ20))</f>
        <v>0.42857142857142855</v>
      </c>
      <c r="BX20" s="1">
        <f>IF(BR20=0,0,BT20)</f>
        <v>0.90476190476190477</v>
      </c>
      <c r="BY20" s="1">
        <f>BJ20+0.01*BW20+0.00001*BX20</f>
        <v>1.0042947619047617</v>
      </c>
    </row>
    <row r="21" spans="1:77" ht="18" customHeight="1">
      <c r="A21" s="207" t="str">
        <f>Z3</f>
        <v>SHIRAKI</v>
      </c>
      <c r="B21" s="175"/>
      <c r="C21" s="31">
        <f>AE5</f>
        <v>0</v>
      </c>
      <c r="D21" s="110">
        <f>AD5</f>
        <v>12</v>
      </c>
      <c r="E21" s="110" t="s">
        <v>14</v>
      </c>
      <c r="F21" s="110">
        <f>AB5</f>
        <v>15</v>
      </c>
      <c r="G21" s="13">
        <f>AA5</f>
        <v>1</v>
      </c>
      <c r="H21" s="178"/>
      <c r="I21" s="32" t="str">
        <f>AE9</f>
        <v/>
      </c>
      <c r="J21" s="32">
        <f>AD9</f>
        <v>0</v>
      </c>
      <c r="K21" s="32" t="s">
        <v>13</v>
      </c>
      <c r="L21" s="33">
        <f>AB9</f>
        <v>0</v>
      </c>
      <c r="M21" s="46" t="str">
        <f>AA9</f>
        <v/>
      </c>
      <c r="N21" s="135"/>
      <c r="O21" s="32" t="str">
        <f>AE13</f>
        <v/>
      </c>
      <c r="P21" s="32">
        <f>AD13</f>
        <v>0</v>
      </c>
      <c r="Q21" s="32" t="s">
        <v>13</v>
      </c>
      <c r="R21" s="33">
        <f>AB13</f>
        <v>0</v>
      </c>
      <c r="S21" s="46" t="str">
        <f>AA13</f>
        <v/>
      </c>
      <c r="T21" s="135"/>
      <c r="U21" s="49">
        <f>AE17</f>
        <v>0</v>
      </c>
      <c r="V21" s="32">
        <f>AD17</f>
        <v>12</v>
      </c>
      <c r="W21" s="32" t="s">
        <v>13</v>
      </c>
      <c r="X21" s="33">
        <f>AB17</f>
        <v>15</v>
      </c>
      <c r="Y21" s="46">
        <f>AA17</f>
        <v>1</v>
      </c>
      <c r="Z21" s="196"/>
      <c r="AA21" s="197"/>
      <c r="AB21" s="197"/>
      <c r="AC21" s="197"/>
      <c r="AD21" s="197"/>
      <c r="AE21" s="198"/>
      <c r="AF21" s="210"/>
      <c r="AG21" s="95">
        <f>IF(AH21="","",IF(AH21&gt;AJ21,1,0))</f>
        <v>0</v>
      </c>
      <c r="AH21" s="103">
        <v>13</v>
      </c>
      <c r="AI21" s="95" t="s">
        <v>13</v>
      </c>
      <c r="AJ21" s="100">
        <v>15</v>
      </c>
      <c r="AK21" s="95">
        <f>IF(AJ21="","",IF(AJ21&gt;AH21,1,0))</f>
        <v>1</v>
      </c>
      <c r="AL21" s="210"/>
      <c r="AM21" s="95">
        <f>IF(AN21="","",IF(AN21&gt;AP21,1,0))</f>
        <v>0</v>
      </c>
      <c r="AN21" s="103">
        <v>10</v>
      </c>
      <c r="AO21" s="95"/>
      <c r="AP21" s="100">
        <v>15</v>
      </c>
      <c r="AQ21" s="95">
        <f>IF(AP21="","",IF(AP21&gt;AN21,1,0))</f>
        <v>1</v>
      </c>
      <c r="AR21" s="185"/>
      <c r="AS21" s="14" t="str">
        <f>IF(AT21="","",IF(AT21&gt;AV21,1,0))</f>
        <v/>
      </c>
      <c r="AT21" s="15"/>
      <c r="AU21" s="14"/>
      <c r="AV21" s="16"/>
      <c r="AW21" s="14" t="str">
        <f>IF(AV21="","",IF(AV21&gt;AT21,1,0))</f>
        <v/>
      </c>
      <c r="AX21" s="185"/>
      <c r="AY21" s="14" t="str">
        <f>IF(AZ21="","",IF(AZ21&gt;BB21,1,0))</f>
        <v/>
      </c>
      <c r="AZ21" s="15"/>
      <c r="BA21" s="14" t="s">
        <v>13</v>
      </c>
      <c r="BB21" s="16"/>
      <c r="BC21" s="14" t="str">
        <f>IF(BB21="","",IF(BB21&gt;AZ21,1,0))</f>
        <v/>
      </c>
      <c r="BD21" s="185"/>
      <c r="BE21" s="14" t="str">
        <f>IF(BF21="","",IF(BF21&gt;BH21,1,0))</f>
        <v/>
      </c>
      <c r="BF21" s="15"/>
      <c r="BG21" s="14" t="s">
        <v>13</v>
      </c>
      <c r="BH21" s="16"/>
      <c r="BI21" s="14" t="str">
        <f>IF(BH21="","",IF(BH21&gt;BF21,1,0))</f>
        <v/>
      </c>
      <c r="BJ21" s="156"/>
      <c r="BK21" s="156"/>
      <c r="BL21" s="156"/>
      <c r="BM21" s="161"/>
      <c r="BN21" s="164"/>
      <c r="BO21" s="145"/>
      <c r="BP21" s="145"/>
      <c r="BQ21" s="142"/>
      <c r="BR21" s="145"/>
      <c r="BS21" s="145"/>
      <c r="BT21" s="148"/>
      <c r="BU21" s="151"/>
      <c r="BW21" s="19"/>
    </row>
    <row r="22" spans="1:77" ht="18" customHeight="1">
      <c r="A22" s="207"/>
      <c r="B22" s="175"/>
      <c r="C22" s="31">
        <f>AE6</f>
        <v>0</v>
      </c>
      <c r="D22" s="110">
        <f>AD6</f>
        <v>16</v>
      </c>
      <c r="E22" s="110" t="s">
        <v>14</v>
      </c>
      <c r="F22" s="110">
        <f>AB6</f>
        <v>17</v>
      </c>
      <c r="G22" s="13">
        <f>AA6</f>
        <v>1</v>
      </c>
      <c r="H22" s="178"/>
      <c r="I22" s="32" t="str">
        <f>AE10</f>
        <v/>
      </c>
      <c r="J22" s="32">
        <f>AD10</f>
        <v>0</v>
      </c>
      <c r="K22" s="32" t="s">
        <v>13</v>
      </c>
      <c r="L22" s="33">
        <f>AB10</f>
        <v>0</v>
      </c>
      <c r="M22" s="46" t="str">
        <f>AA10</f>
        <v/>
      </c>
      <c r="N22" s="135"/>
      <c r="O22" s="32" t="str">
        <f>AE14</f>
        <v/>
      </c>
      <c r="P22" s="32">
        <f>AD14</f>
        <v>0</v>
      </c>
      <c r="Q22" s="32" t="s">
        <v>13</v>
      </c>
      <c r="R22" s="33">
        <f>AB14</f>
        <v>0</v>
      </c>
      <c r="S22" s="46" t="str">
        <f>AA14</f>
        <v/>
      </c>
      <c r="T22" s="135"/>
      <c r="U22" s="49">
        <f>AE18</f>
        <v>1</v>
      </c>
      <c r="V22" s="32">
        <f>AD18</f>
        <v>15</v>
      </c>
      <c r="W22" s="32" t="s">
        <v>13</v>
      </c>
      <c r="X22" s="33">
        <f>AB18</f>
        <v>12</v>
      </c>
      <c r="Y22" s="46">
        <f>AA18</f>
        <v>0</v>
      </c>
      <c r="Z22" s="196"/>
      <c r="AA22" s="197"/>
      <c r="AB22" s="197"/>
      <c r="AC22" s="197"/>
      <c r="AD22" s="197"/>
      <c r="AE22" s="198"/>
      <c r="AF22" s="210"/>
      <c r="AG22" s="95">
        <f>IF(AH22="","",IF(AH22&gt;AJ22,1,0))</f>
        <v>1</v>
      </c>
      <c r="AH22" s="104">
        <v>15</v>
      </c>
      <c r="AI22" s="95" t="s">
        <v>13</v>
      </c>
      <c r="AJ22" s="101">
        <v>12</v>
      </c>
      <c r="AK22" s="95">
        <f>IF(AJ22="","",IF(AJ22&gt;AH22,1,0))</f>
        <v>0</v>
      </c>
      <c r="AL22" s="210"/>
      <c r="AM22" s="95">
        <f>IF(AN22="","",IF(AN22&gt;AP22,1,0))</f>
        <v>0</v>
      </c>
      <c r="AN22" s="104">
        <v>8</v>
      </c>
      <c r="AO22" s="95"/>
      <c r="AP22" s="101">
        <v>15</v>
      </c>
      <c r="AQ22" s="95">
        <f>IF(AP22="","",IF(AP22&gt;AN22,1,0))</f>
        <v>1</v>
      </c>
      <c r="AR22" s="185"/>
      <c r="AS22" s="14" t="str">
        <f>IF(AT22="","",IF(AT22&gt;AV22,1,0))</f>
        <v/>
      </c>
      <c r="AT22" s="17"/>
      <c r="AU22" s="14"/>
      <c r="AV22" s="18"/>
      <c r="AW22" s="14" t="str">
        <f>IF(AV22="","",IF(AV22&gt;AT22,1,0))</f>
        <v/>
      </c>
      <c r="AX22" s="185"/>
      <c r="AY22" s="14" t="str">
        <f>IF(AZ22="","",IF(AZ22&gt;BB22,1,0))</f>
        <v/>
      </c>
      <c r="AZ22" s="17"/>
      <c r="BA22" s="14" t="s">
        <v>13</v>
      </c>
      <c r="BB22" s="18"/>
      <c r="BC22" s="14" t="str">
        <f>IF(BB22="","",IF(BB22&gt;AZ22,1,0))</f>
        <v/>
      </c>
      <c r="BD22" s="185"/>
      <c r="BE22" s="14" t="str">
        <f>IF(BF22="","",IF(BF22&gt;BH22,1,0))</f>
        <v/>
      </c>
      <c r="BF22" s="17"/>
      <c r="BG22" s="14" t="s">
        <v>13</v>
      </c>
      <c r="BH22" s="18"/>
      <c r="BI22" s="14" t="str">
        <f>IF(BH22="","",IF(BH22&gt;BF22,1,0))</f>
        <v/>
      </c>
      <c r="BJ22" s="156"/>
      <c r="BK22" s="156"/>
      <c r="BL22" s="156"/>
      <c r="BM22" s="161"/>
      <c r="BN22" s="164"/>
      <c r="BO22" s="145"/>
      <c r="BP22" s="145"/>
      <c r="BQ22" s="142"/>
      <c r="BR22" s="145"/>
      <c r="BS22" s="145"/>
      <c r="BT22" s="148"/>
      <c r="BU22" s="151"/>
      <c r="BW22" s="19"/>
    </row>
    <row r="23" spans="1:77" ht="18" customHeight="1" thickBot="1">
      <c r="A23" s="208"/>
      <c r="B23" s="203"/>
      <c r="C23" s="35" t="str">
        <f>AE7</f>
        <v/>
      </c>
      <c r="D23" s="20">
        <f>AD7</f>
        <v>0</v>
      </c>
      <c r="E23" s="20" t="s">
        <v>14</v>
      </c>
      <c r="F23" s="20">
        <f>AB7</f>
        <v>0</v>
      </c>
      <c r="G23" s="22" t="str">
        <f>AA7</f>
        <v/>
      </c>
      <c r="H23" s="188"/>
      <c r="I23" s="36" t="str">
        <f>AE11</f>
        <v/>
      </c>
      <c r="J23" s="36">
        <f>AD11</f>
        <v>0</v>
      </c>
      <c r="K23" s="36" t="s">
        <v>13</v>
      </c>
      <c r="L23" s="44">
        <f>AB11</f>
        <v>0</v>
      </c>
      <c r="M23" s="47" t="str">
        <f>AA11</f>
        <v/>
      </c>
      <c r="N23" s="136"/>
      <c r="O23" s="36" t="str">
        <f>AE15</f>
        <v/>
      </c>
      <c r="P23" s="36">
        <f>AD15</f>
        <v>0</v>
      </c>
      <c r="Q23" s="36" t="s">
        <v>13</v>
      </c>
      <c r="R23" s="44">
        <f>AB15</f>
        <v>0</v>
      </c>
      <c r="S23" s="47" t="str">
        <f>AA15</f>
        <v/>
      </c>
      <c r="T23" s="136"/>
      <c r="U23" s="50">
        <f>AE19</f>
        <v>1</v>
      </c>
      <c r="V23" s="36">
        <f>AD19</f>
        <v>16</v>
      </c>
      <c r="W23" s="36" t="s">
        <v>13</v>
      </c>
      <c r="X23" s="44">
        <f>AB19</f>
        <v>14</v>
      </c>
      <c r="Y23" s="47">
        <f>AA19</f>
        <v>0</v>
      </c>
      <c r="Z23" s="199"/>
      <c r="AA23" s="200"/>
      <c r="AB23" s="200"/>
      <c r="AC23" s="200"/>
      <c r="AD23" s="200"/>
      <c r="AE23" s="201"/>
      <c r="AF23" s="211"/>
      <c r="AG23" s="95">
        <f>IF(AH23="","",IF(AH23&gt;AJ23,1,0))</f>
        <v>0</v>
      </c>
      <c r="AH23" s="105">
        <v>16</v>
      </c>
      <c r="AI23" s="95" t="s">
        <v>13</v>
      </c>
      <c r="AJ23" s="102">
        <v>17</v>
      </c>
      <c r="AK23" s="95">
        <f>IF(AJ23="","",IF(AJ23&gt;AH23,1,0))</f>
        <v>1</v>
      </c>
      <c r="AL23" s="211"/>
      <c r="AM23" s="95" t="str">
        <f>IF(AN23="","",IF(AN23&gt;AP23,1,0))</f>
        <v/>
      </c>
      <c r="AN23" s="105"/>
      <c r="AO23" s="106" t="s">
        <v>13</v>
      </c>
      <c r="AP23" s="102"/>
      <c r="AQ23" s="95" t="str">
        <f>IF(AP23="","",IF(AP23&gt;AN23,1,0))</f>
        <v/>
      </c>
      <c r="AR23" s="186"/>
      <c r="AS23" s="14" t="str">
        <f>IF(AT23="","",IF(AT23&gt;AV23,1,0))</f>
        <v/>
      </c>
      <c r="AT23" s="23"/>
      <c r="AU23" s="24" t="s">
        <v>13</v>
      </c>
      <c r="AV23" s="25"/>
      <c r="AW23" s="14" t="str">
        <f>IF(AV23="","",IF(AV23&gt;AT23,1,0))</f>
        <v/>
      </c>
      <c r="AX23" s="186"/>
      <c r="AY23" s="14" t="str">
        <f>IF(AZ23="","",IF(AZ23&gt;BB23,1,0))</f>
        <v/>
      </c>
      <c r="AZ23" s="23"/>
      <c r="BA23" s="24" t="s">
        <v>13</v>
      </c>
      <c r="BB23" s="25"/>
      <c r="BC23" s="14" t="str">
        <f>IF(BB23="","",IF(BB23&gt;AZ23,1,0))</f>
        <v/>
      </c>
      <c r="BD23" s="186"/>
      <c r="BE23" s="14" t="str">
        <f>IF(BF23="","",IF(BF23&gt;BH23,1,0))</f>
        <v/>
      </c>
      <c r="BF23" s="23"/>
      <c r="BG23" s="24" t="s">
        <v>13</v>
      </c>
      <c r="BH23" s="25"/>
      <c r="BI23" s="14" t="str">
        <f>IF(BH23="","",IF(BH23&gt;BF23,1,0))</f>
        <v/>
      </c>
      <c r="BJ23" s="159"/>
      <c r="BK23" s="159"/>
      <c r="BL23" s="159"/>
      <c r="BM23" s="162"/>
      <c r="BN23" s="181"/>
      <c r="BO23" s="171"/>
      <c r="BP23" s="171"/>
      <c r="BQ23" s="182"/>
      <c r="BR23" s="171"/>
      <c r="BS23" s="171"/>
      <c r="BT23" s="172"/>
      <c r="BU23" s="173"/>
      <c r="BW23" s="19"/>
    </row>
    <row r="24" spans="1:77" ht="18" customHeight="1">
      <c r="A24" s="93">
        <f>Z2</f>
        <v>0</v>
      </c>
      <c r="B24" s="202">
        <f>$AF$4</f>
        <v>0</v>
      </c>
      <c r="C24" s="27"/>
      <c r="D24" s="6" t="str">
        <f>AJ4</f>
        <v/>
      </c>
      <c r="E24" s="6" t="s">
        <v>13</v>
      </c>
      <c r="F24" s="6" t="str">
        <f>AG4</f>
        <v/>
      </c>
      <c r="G24" s="8"/>
      <c r="H24" s="177" t="str">
        <f>AF8</f>
        <v>⑥</v>
      </c>
      <c r="I24" s="28"/>
      <c r="J24" s="28">
        <f>AJ8</f>
        <v>1</v>
      </c>
      <c r="K24" s="28" t="s">
        <v>13</v>
      </c>
      <c r="L24" s="41">
        <f>AG8</f>
        <v>2</v>
      </c>
      <c r="M24" s="29"/>
      <c r="N24" s="134">
        <f>$AF$12</f>
        <v>0</v>
      </c>
      <c r="O24" s="28"/>
      <c r="P24" s="28" t="str">
        <f>AJ12</f>
        <v/>
      </c>
      <c r="Q24" s="28" t="s">
        <v>13</v>
      </c>
      <c r="R24" s="41" t="str">
        <f>AG12</f>
        <v/>
      </c>
      <c r="S24" s="29"/>
      <c r="T24" s="134" t="str">
        <f>AF16</f>
        <v>⑫</v>
      </c>
      <c r="U24" s="48"/>
      <c r="V24" s="28">
        <f>AJ16</f>
        <v>1</v>
      </c>
      <c r="W24" s="28" t="s">
        <v>13</v>
      </c>
      <c r="X24" s="41">
        <f>AG16</f>
        <v>2</v>
      </c>
      <c r="Y24" s="29"/>
      <c r="Z24" s="134" t="str">
        <f>AF20</f>
        <v>⑩</v>
      </c>
      <c r="AA24" s="48"/>
      <c r="AB24" s="28">
        <f>AJ20</f>
        <v>2</v>
      </c>
      <c r="AC24" s="28" t="s">
        <v>13</v>
      </c>
      <c r="AD24" s="41">
        <f>AG20</f>
        <v>1</v>
      </c>
      <c r="AE24" s="29"/>
      <c r="AF24" s="193"/>
      <c r="AG24" s="194"/>
      <c r="AH24" s="194"/>
      <c r="AI24" s="194"/>
      <c r="AJ24" s="194"/>
      <c r="AK24" s="195"/>
      <c r="AL24" s="184" t="s">
        <v>24</v>
      </c>
      <c r="AM24" s="9">
        <f>IF(AN25="","",SUM(AM25:AM27))</f>
        <v>1</v>
      </c>
      <c r="AN24" s="10"/>
      <c r="AO24" s="11" t="s">
        <v>13</v>
      </c>
      <c r="AP24" s="9">
        <f>IF(AP25="","",SUM(AQ25:AQ27))</f>
        <v>2</v>
      </c>
      <c r="AQ24" s="10"/>
      <c r="AR24" s="167"/>
      <c r="AS24" s="91" t="str">
        <f>IF(AT25="","",SUM(AS25:AS27))</f>
        <v/>
      </c>
      <c r="AT24" s="92"/>
      <c r="AU24" s="39" t="s">
        <v>13</v>
      </c>
      <c r="AV24" s="91" t="str">
        <f>IF(AV25="","",SUM(AW25:AW27))</f>
        <v/>
      </c>
      <c r="AW24" s="92"/>
      <c r="AX24" s="184"/>
      <c r="AY24" s="9" t="str">
        <f>IF(AZ25="","",SUM(AY25:AY27))</f>
        <v/>
      </c>
      <c r="AZ24" s="10"/>
      <c r="BA24" s="11" t="s">
        <v>13</v>
      </c>
      <c r="BB24" s="9" t="str">
        <f>IF(BB25="","",SUM(BC25:BC27))</f>
        <v/>
      </c>
      <c r="BC24" s="10"/>
      <c r="BD24" s="184"/>
      <c r="BE24" s="9" t="str">
        <f>IF(BF25="","",SUM(BE25:BE27))</f>
        <v/>
      </c>
      <c r="BF24" s="10"/>
      <c r="BG24" s="11" t="s">
        <v>13</v>
      </c>
      <c r="BH24" s="9" t="str">
        <f>IF(BH25="","",SUM(BI25:BI27))</f>
        <v/>
      </c>
      <c r="BI24" s="10"/>
      <c r="BJ24" s="158">
        <f>SUMPRODUCT((J24=2)+(P24=2)+(V24=2)+(AB24=2)+(D24=2)+(AM24=2)+(AS24=2)+(AY24=2)+(BE24=2))</f>
        <v>1</v>
      </c>
      <c r="BK24" s="187" t="s">
        <v>14</v>
      </c>
      <c r="BL24" s="158">
        <f>SUMPRODUCT((L24=2)+(R24=2)+(X24=2)+(F24=2)+(AD24=2)+(AP24=2)+(AV24=2)+(BB24=2)+(BH24=2))</f>
        <v>3</v>
      </c>
      <c r="BM24" s="160">
        <f t="shared" ref="BM24" si="4">SUM(BJ24*2)+BL24</f>
        <v>5</v>
      </c>
      <c r="BN24" s="180">
        <f>SUM(D24,J24,P24,V24,AB24,AM24,AS24,AY24,BE24)</f>
        <v>5</v>
      </c>
      <c r="BO24" s="170" t="s">
        <v>14</v>
      </c>
      <c r="BP24" s="170">
        <f>SUM(F24,L24,R24,X24,AD24,AP24,AV24,BB24,BH24)</f>
        <v>7</v>
      </c>
      <c r="BQ24" s="141">
        <f>SUM(BN24/BP24)</f>
        <v>0.7142857142857143</v>
      </c>
      <c r="BR24" s="170">
        <f>SUM(J25,J26,J27,P25,P26,P27,V25,V26,V27,AB25,AB26,AB27,AH25,AH26,AH27,AN25,AN26,AN27,AT25,AT26,AT27,AZ25,AZ26,AZ27,BF25,BF26,BF27,D25,D26,D27)</f>
        <v>160</v>
      </c>
      <c r="BS24" s="170">
        <f>SUM(F25,F26,F27,L25,L26,L27,R25,R26,R27,X25,X26,X27,AD25,AD26,AD27,AJ25,AJ26,AJ27,AP25,AP26,AP27,AV25,AV26,AV27,BB25,BB26,BB27,BH25,BH26,BH27)</f>
        <v>173</v>
      </c>
      <c r="BT24" s="147">
        <f>SUM(BR24/BS24)</f>
        <v>0.92485549132947975</v>
      </c>
      <c r="BU24" s="151">
        <f>$BV24</f>
        <v>5</v>
      </c>
      <c r="BV24" s="1">
        <f>RANK(BY24,BY$4:BY$43)</f>
        <v>5</v>
      </c>
      <c r="BW24" s="19">
        <f>IF(BN24=0,0,IF(BP24=0,9,BQ24))</f>
        <v>0.7142857142857143</v>
      </c>
      <c r="BX24" s="1">
        <f>IF(BR24=0,0,BT24)</f>
        <v>0.92485549132947975</v>
      </c>
      <c r="BY24" s="1">
        <f>BJ24+0.01*BW24+0.00001*BX24</f>
        <v>1.0071521056977704</v>
      </c>
    </row>
    <row r="25" spans="1:77" ht="18" customHeight="1">
      <c r="A25" s="207" t="str">
        <f>AF3</f>
        <v>エンジェルス</v>
      </c>
      <c r="B25" s="175"/>
      <c r="C25" s="31" t="str">
        <f>AK5</f>
        <v/>
      </c>
      <c r="D25" s="110">
        <f>AJ5</f>
        <v>0</v>
      </c>
      <c r="E25" s="110" t="s">
        <v>14</v>
      </c>
      <c r="F25" s="110">
        <f>AH5</f>
        <v>0</v>
      </c>
      <c r="G25" s="13" t="str">
        <f>AG5</f>
        <v/>
      </c>
      <c r="H25" s="178"/>
      <c r="I25" s="32">
        <f>AK9</f>
        <v>1</v>
      </c>
      <c r="J25" s="32">
        <f>AJ9</f>
        <v>15</v>
      </c>
      <c r="K25" s="32" t="s">
        <v>13</v>
      </c>
      <c r="L25" s="33">
        <f>AH9</f>
        <v>12</v>
      </c>
      <c r="M25" s="46">
        <f>AG9</f>
        <v>0</v>
      </c>
      <c r="N25" s="135"/>
      <c r="O25" s="32" t="str">
        <f>AK13</f>
        <v/>
      </c>
      <c r="P25" s="32">
        <f>AJ13</f>
        <v>0</v>
      </c>
      <c r="Q25" s="32" t="s">
        <v>13</v>
      </c>
      <c r="R25" s="33">
        <f>AH13</f>
        <v>0</v>
      </c>
      <c r="S25" s="46">
        <f>AG13</f>
        <v>0</v>
      </c>
      <c r="T25" s="135"/>
      <c r="U25" s="49">
        <f>AK17</f>
        <v>1</v>
      </c>
      <c r="V25" s="32">
        <f>AJ17</f>
        <v>15</v>
      </c>
      <c r="W25" s="32" t="s">
        <v>13</v>
      </c>
      <c r="X25" s="33">
        <f>AH17</f>
        <v>13</v>
      </c>
      <c r="Y25" s="46">
        <f>AG17</f>
        <v>0</v>
      </c>
      <c r="Z25" s="135"/>
      <c r="AA25" s="49">
        <f>AK21</f>
        <v>1</v>
      </c>
      <c r="AB25" s="32">
        <f>AJ21</f>
        <v>15</v>
      </c>
      <c r="AC25" s="32" t="s">
        <v>13</v>
      </c>
      <c r="AD25" s="33">
        <f>AH21</f>
        <v>13</v>
      </c>
      <c r="AE25" s="46">
        <f>AG21</f>
        <v>0</v>
      </c>
      <c r="AF25" s="196"/>
      <c r="AG25" s="197"/>
      <c r="AH25" s="197"/>
      <c r="AI25" s="197"/>
      <c r="AJ25" s="197"/>
      <c r="AK25" s="198"/>
      <c r="AL25" s="185"/>
      <c r="AM25" s="14">
        <f>IF(AN25="","",IF(AN25&gt;AP25,1,0))</f>
        <v>1</v>
      </c>
      <c r="AN25" s="15">
        <v>16</v>
      </c>
      <c r="AO25" s="14" t="s">
        <v>13</v>
      </c>
      <c r="AP25" s="16">
        <v>14</v>
      </c>
      <c r="AQ25" s="14">
        <f>IF(AP25="","",IF(AP25&gt;AN25,1,0))</f>
        <v>0</v>
      </c>
      <c r="AR25" s="168"/>
      <c r="AS25" s="32" t="str">
        <f>IF(AT25="","",IF(AT25&gt;AV25,1,0))</f>
        <v/>
      </c>
      <c r="AT25" s="39"/>
      <c r="AU25" s="32" t="s">
        <v>13</v>
      </c>
      <c r="AV25" s="65"/>
      <c r="AW25" s="32" t="str">
        <f>IF(AV25="","",IF(AV25&gt;AT25,1,0))</f>
        <v/>
      </c>
      <c r="AX25" s="185"/>
      <c r="AY25" s="14" t="str">
        <f>IF(AZ25="","",IF(AZ25&gt;BB25,1,0))</f>
        <v/>
      </c>
      <c r="AZ25" s="15"/>
      <c r="BA25" s="14" t="s">
        <v>13</v>
      </c>
      <c r="BB25" s="16"/>
      <c r="BC25" s="14" t="str">
        <f>IF(BB25="","",IF(BB25&gt;AZ25,1,0))</f>
        <v/>
      </c>
      <c r="BD25" s="185"/>
      <c r="BE25" s="14" t="str">
        <f>IF(BF25="","",IF(BF25&gt;BH25,1,0))</f>
        <v/>
      </c>
      <c r="BF25" s="15"/>
      <c r="BG25" s="14" t="s">
        <v>13</v>
      </c>
      <c r="BH25" s="16"/>
      <c r="BI25" s="14" t="str">
        <f>IF(BH25="","",IF(BH25&gt;BF25,1,0))</f>
        <v/>
      </c>
      <c r="BJ25" s="156"/>
      <c r="BK25" s="156"/>
      <c r="BL25" s="156"/>
      <c r="BM25" s="161"/>
      <c r="BN25" s="164"/>
      <c r="BO25" s="145"/>
      <c r="BP25" s="145"/>
      <c r="BQ25" s="142"/>
      <c r="BR25" s="145"/>
      <c r="BS25" s="145"/>
      <c r="BT25" s="148"/>
      <c r="BU25" s="151"/>
      <c r="BW25" s="19"/>
    </row>
    <row r="26" spans="1:77" ht="18" customHeight="1">
      <c r="A26" s="207"/>
      <c r="B26" s="175"/>
      <c r="C26" s="31" t="str">
        <f>AK6</f>
        <v/>
      </c>
      <c r="D26" s="110">
        <f>AJ6</f>
        <v>0</v>
      </c>
      <c r="E26" s="110" t="s">
        <v>14</v>
      </c>
      <c r="F26" s="110">
        <f>AH6</f>
        <v>0</v>
      </c>
      <c r="G26" s="13" t="str">
        <f>AG6</f>
        <v/>
      </c>
      <c r="H26" s="178"/>
      <c r="I26" s="32">
        <f>AK10</f>
        <v>0</v>
      </c>
      <c r="J26" s="32">
        <f>AJ10</f>
        <v>12</v>
      </c>
      <c r="K26" s="32"/>
      <c r="L26" s="33">
        <f>AH10</f>
        <v>15</v>
      </c>
      <c r="M26" s="46">
        <f>AG10</f>
        <v>1</v>
      </c>
      <c r="N26" s="135"/>
      <c r="O26" s="32" t="str">
        <f>AK14</f>
        <v/>
      </c>
      <c r="P26" s="32">
        <f>AJ14</f>
        <v>0</v>
      </c>
      <c r="Q26" s="32"/>
      <c r="R26" s="33">
        <f>AH14</f>
        <v>0</v>
      </c>
      <c r="S26" s="46">
        <f>AG14</f>
        <v>0</v>
      </c>
      <c r="T26" s="135"/>
      <c r="U26" s="49">
        <f>AK18</f>
        <v>0</v>
      </c>
      <c r="V26" s="32">
        <f>AJ18</f>
        <v>11</v>
      </c>
      <c r="W26" s="32"/>
      <c r="X26" s="33">
        <f>AH18</f>
        <v>15</v>
      </c>
      <c r="Y26" s="46">
        <f>AG18</f>
        <v>1</v>
      </c>
      <c r="Z26" s="135"/>
      <c r="AA26" s="49">
        <f>AK22</f>
        <v>0</v>
      </c>
      <c r="AB26" s="32">
        <f>AJ22</f>
        <v>12</v>
      </c>
      <c r="AC26" s="32"/>
      <c r="AD26" s="33">
        <f>AH22</f>
        <v>15</v>
      </c>
      <c r="AE26" s="46">
        <f>AG22</f>
        <v>1</v>
      </c>
      <c r="AF26" s="196"/>
      <c r="AG26" s="197"/>
      <c r="AH26" s="197"/>
      <c r="AI26" s="197"/>
      <c r="AJ26" s="197"/>
      <c r="AK26" s="198"/>
      <c r="AL26" s="185"/>
      <c r="AM26" s="14">
        <f>IF(AN26="","",IF(AN26&gt;AP26,1,0))</f>
        <v>0</v>
      </c>
      <c r="AN26" s="17">
        <v>11</v>
      </c>
      <c r="AO26" s="14"/>
      <c r="AP26" s="18">
        <v>15</v>
      </c>
      <c r="AQ26" s="14">
        <f>IF(AP26="","",IF(AP26&gt;AN26,1,0))</f>
        <v>1</v>
      </c>
      <c r="AR26" s="168"/>
      <c r="AS26" s="32" t="str">
        <f>IF(AT26="","",IF(AT26&gt;AV26,1,0))</f>
        <v/>
      </c>
      <c r="AT26" s="32"/>
      <c r="AU26" s="32" t="s">
        <v>13</v>
      </c>
      <c r="AV26" s="33"/>
      <c r="AW26" s="32" t="str">
        <f>IF(AV26="","",IF(AV26&gt;AT26,1,0))</f>
        <v/>
      </c>
      <c r="AX26" s="185"/>
      <c r="AY26" s="14" t="str">
        <f>IF(AZ26="","",IF(AZ26&gt;BB26,1,0))</f>
        <v/>
      </c>
      <c r="AZ26" s="17"/>
      <c r="BA26" s="14" t="s">
        <v>13</v>
      </c>
      <c r="BB26" s="18"/>
      <c r="BC26" s="14" t="str">
        <f>IF(BB26="","",IF(BB26&gt;AZ26,1,0))</f>
        <v/>
      </c>
      <c r="BD26" s="185"/>
      <c r="BE26" s="14" t="str">
        <f>IF(BF26="","",IF(BF26&gt;BH26,1,0))</f>
        <v/>
      </c>
      <c r="BF26" s="17"/>
      <c r="BG26" s="14" t="s">
        <v>13</v>
      </c>
      <c r="BH26" s="18"/>
      <c r="BI26" s="14" t="str">
        <f>IF(BH26="","",IF(BH26&gt;BF26,1,0))</f>
        <v/>
      </c>
      <c r="BJ26" s="156"/>
      <c r="BK26" s="156"/>
      <c r="BL26" s="156"/>
      <c r="BM26" s="161"/>
      <c r="BN26" s="164"/>
      <c r="BO26" s="145"/>
      <c r="BP26" s="145"/>
      <c r="BQ26" s="142"/>
      <c r="BR26" s="145"/>
      <c r="BS26" s="145"/>
      <c r="BT26" s="148"/>
      <c r="BU26" s="151"/>
      <c r="BW26" s="19"/>
    </row>
    <row r="27" spans="1:77" ht="18" customHeight="1" thickBot="1">
      <c r="A27" s="208"/>
      <c r="B27" s="203"/>
      <c r="C27" s="35" t="str">
        <f>AK7</f>
        <v/>
      </c>
      <c r="D27" s="20">
        <f>AJ7</f>
        <v>0</v>
      </c>
      <c r="E27" s="20" t="s">
        <v>14</v>
      </c>
      <c r="F27" s="20">
        <f>AH7</f>
        <v>0</v>
      </c>
      <c r="G27" s="22" t="str">
        <f>AG7</f>
        <v/>
      </c>
      <c r="H27" s="188"/>
      <c r="I27" s="36">
        <f>AK11</f>
        <v>0</v>
      </c>
      <c r="J27" s="36">
        <f>AJ11</f>
        <v>12</v>
      </c>
      <c r="K27" s="36" t="s">
        <v>13</v>
      </c>
      <c r="L27" s="44">
        <f>AH11</f>
        <v>15</v>
      </c>
      <c r="M27" s="47">
        <f>AG11</f>
        <v>1</v>
      </c>
      <c r="N27" s="136"/>
      <c r="O27" s="36" t="str">
        <f>AK15</f>
        <v/>
      </c>
      <c r="P27" s="36">
        <f>AJ15</f>
        <v>0</v>
      </c>
      <c r="Q27" s="36" t="s">
        <v>13</v>
      </c>
      <c r="R27" s="44">
        <f>AH15</f>
        <v>0</v>
      </c>
      <c r="S27" s="47" t="str">
        <f>AG15</f>
        <v/>
      </c>
      <c r="T27" s="136"/>
      <c r="U27" s="50">
        <f>AK19</f>
        <v>0</v>
      </c>
      <c r="V27" s="36">
        <f>AJ19</f>
        <v>12</v>
      </c>
      <c r="W27" s="36" t="s">
        <v>13</v>
      </c>
      <c r="X27" s="44">
        <f>AH19</f>
        <v>15</v>
      </c>
      <c r="Y27" s="47">
        <f>AG19</f>
        <v>1</v>
      </c>
      <c r="Z27" s="136"/>
      <c r="AA27" s="50">
        <f>AK23</f>
        <v>1</v>
      </c>
      <c r="AB27" s="36">
        <f>AJ23</f>
        <v>17</v>
      </c>
      <c r="AC27" s="36" t="s">
        <v>13</v>
      </c>
      <c r="AD27" s="44">
        <f>AH23</f>
        <v>16</v>
      </c>
      <c r="AE27" s="47">
        <f>AG23</f>
        <v>0</v>
      </c>
      <c r="AF27" s="199"/>
      <c r="AG27" s="200"/>
      <c r="AH27" s="200"/>
      <c r="AI27" s="200"/>
      <c r="AJ27" s="200"/>
      <c r="AK27" s="201"/>
      <c r="AL27" s="186"/>
      <c r="AM27" s="14">
        <f>IF(AN27="","",IF(AN27&gt;AP27,1,0))</f>
        <v>0</v>
      </c>
      <c r="AN27" s="23">
        <v>12</v>
      </c>
      <c r="AO27" s="24" t="s">
        <v>13</v>
      </c>
      <c r="AP27" s="25">
        <v>15</v>
      </c>
      <c r="AQ27" s="14">
        <f>IF(AP27="","",IF(AP27&gt;AN27,1,0))</f>
        <v>1</v>
      </c>
      <c r="AR27" s="183"/>
      <c r="AS27" s="32" t="str">
        <f>IF(AT27="","",IF(AT27&gt;AV27,1,0))</f>
        <v/>
      </c>
      <c r="AT27" s="36"/>
      <c r="AU27" s="36" t="s">
        <v>13</v>
      </c>
      <c r="AV27" s="44"/>
      <c r="AW27" s="32" t="str">
        <f>IF(AV27="","",IF(AV27&gt;AT27,1,0))</f>
        <v/>
      </c>
      <c r="AX27" s="186"/>
      <c r="AY27" s="14" t="str">
        <f>IF(AZ27="","",IF(AZ27&gt;BB27,1,0))</f>
        <v/>
      </c>
      <c r="AZ27" s="23"/>
      <c r="BA27" s="24" t="s">
        <v>13</v>
      </c>
      <c r="BB27" s="25"/>
      <c r="BC27" s="14" t="str">
        <f>IF(BB27="","",IF(BB27&gt;AZ27,1,0))</f>
        <v/>
      </c>
      <c r="BD27" s="186"/>
      <c r="BE27" s="14" t="str">
        <f>IF(BF27="","",IF(BF27&gt;BH27,1,0))</f>
        <v/>
      </c>
      <c r="BF27" s="23"/>
      <c r="BG27" s="24" t="s">
        <v>13</v>
      </c>
      <c r="BH27" s="25"/>
      <c r="BI27" s="14" t="str">
        <f>IF(BH27="","",IF(BH27&gt;BF27,1,0))</f>
        <v/>
      </c>
      <c r="BJ27" s="159"/>
      <c r="BK27" s="159"/>
      <c r="BL27" s="159"/>
      <c r="BM27" s="162"/>
      <c r="BN27" s="181"/>
      <c r="BO27" s="171"/>
      <c r="BP27" s="171"/>
      <c r="BQ27" s="182"/>
      <c r="BR27" s="171"/>
      <c r="BS27" s="171"/>
      <c r="BT27" s="172"/>
      <c r="BU27" s="173"/>
      <c r="BW27" s="19"/>
    </row>
    <row r="28" spans="1:77" ht="18" customHeight="1">
      <c r="A28" s="26">
        <f>AF2</f>
        <v>0</v>
      </c>
      <c r="B28" s="202">
        <f>$AL$4</f>
        <v>0</v>
      </c>
      <c r="C28" s="27"/>
      <c r="D28" s="6" t="str">
        <f>AP4</f>
        <v/>
      </c>
      <c r="E28" s="6" t="s">
        <v>13</v>
      </c>
      <c r="F28" s="6" t="str">
        <f>AM4</f>
        <v/>
      </c>
      <c r="G28" s="8"/>
      <c r="H28" s="177" t="str">
        <f>AL8</f>
        <v>⑭</v>
      </c>
      <c r="I28" s="28"/>
      <c r="J28" s="28">
        <f>$AP$8</f>
        <v>1</v>
      </c>
      <c r="K28" s="28" t="s">
        <v>13</v>
      </c>
      <c r="L28" s="41">
        <f>$AM$8</f>
        <v>2</v>
      </c>
      <c r="M28" s="29"/>
      <c r="N28" s="134" t="str">
        <f>AL12</f>
        <v>⑪</v>
      </c>
      <c r="O28" s="28"/>
      <c r="P28" s="28">
        <f>AP12</f>
        <v>0</v>
      </c>
      <c r="Q28" s="28" t="s">
        <v>13</v>
      </c>
      <c r="R28" s="41">
        <f>AM12</f>
        <v>2</v>
      </c>
      <c r="S28" s="29"/>
      <c r="T28" s="134">
        <f>$AL$16</f>
        <v>0</v>
      </c>
      <c r="U28" s="48"/>
      <c r="V28" s="28" t="str">
        <f>AP16</f>
        <v/>
      </c>
      <c r="W28" s="28" t="s">
        <v>13</v>
      </c>
      <c r="X28" s="41" t="str">
        <f>AM16</f>
        <v/>
      </c>
      <c r="Y28" s="29"/>
      <c r="Z28" s="134" t="s">
        <v>23</v>
      </c>
      <c r="AA28" s="48"/>
      <c r="AB28" s="28">
        <f>AP20</f>
        <v>2</v>
      </c>
      <c r="AC28" s="28" t="s">
        <v>13</v>
      </c>
      <c r="AD28" s="41">
        <f>AM20</f>
        <v>0</v>
      </c>
      <c r="AE28" s="29"/>
      <c r="AF28" s="134" t="str">
        <f>AL24</f>
        <v>③</v>
      </c>
      <c r="AG28" s="28"/>
      <c r="AH28" s="28">
        <f>AP24</f>
        <v>2</v>
      </c>
      <c r="AI28" s="28" t="s">
        <v>13</v>
      </c>
      <c r="AJ28" s="41">
        <f>AM24</f>
        <v>1</v>
      </c>
      <c r="AK28" s="29"/>
      <c r="AL28" s="193"/>
      <c r="AM28" s="194"/>
      <c r="AN28" s="194"/>
      <c r="AO28" s="194"/>
      <c r="AP28" s="194"/>
      <c r="AQ28" s="195"/>
      <c r="AR28" s="184" t="s">
        <v>33</v>
      </c>
      <c r="AS28" s="9" t="str">
        <f>IF(AT29="","",SUM(AS29:AS31))</f>
        <v/>
      </c>
      <c r="AT28" s="10"/>
      <c r="AU28" s="11" t="s">
        <v>13</v>
      </c>
      <c r="AV28" s="9" t="str">
        <f>IF(AV29="","",SUM(AW29:AW31))</f>
        <v/>
      </c>
      <c r="AW28" s="10"/>
      <c r="AX28" s="184"/>
      <c r="AY28" s="9" t="str">
        <f>IF(AZ29="","",SUM(AY29:AY31))</f>
        <v/>
      </c>
      <c r="AZ28" s="10"/>
      <c r="BA28" s="11" t="s">
        <v>13</v>
      </c>
      <c r="BB28" s="9" t="str">
        <f>IF(BB29="","",SUM(BC29:BC31))</f>
        <v/>
      </c>
      <c r="BC28" s="10"/>
      <c r="BD28" s="184"/>
      <c r="BE28" s="9" t="str">
        <f>IF(BF29="","",SUM(BE29:BE31))</f>
        <v/>
      </c>
      <c r="BF28" s="10"/>
      <c r="BG28" s="11" t="s">
        <v>13</v>
      </c>
      <c r="BH28" s="9" t="str">
        <f>IF(BH29="","",SUM(BI29:BI31))</f>
        <v/>
      </c>
      <c r="BI28" s="10"/>
      <c r="BJ28" s="158">
        <f>SUMPRODUCT((J28=2)+(D28=2)+(P28=2)+(V28=2)+(AB28=2)+(AH28=2)+(AS28=2)+(AY28=2)+(BE28=2))</f>
        <v>2</v>
      </c>
      <c r="BK28" s="187" t="s">
        <v>14</v>
      </c>
      <c r="BL28" s="158">
        <f>SUMPRODUCT((L28=2)+(R28=2)+(X28=2)+(AD28=2)+(AJ28=2)+(AP28=2)+(AV28=2)+(BB28=2)+(BH28=2))</f>
        <v>2</v>
      </c>
      <c r="BM28" s="160">
        <f t="shared" ref="BM28" si="5">SUM(BJ28*2)+BL28</f>
        <v>6</v>
      </c>
      <c r="BN28" s="180">
        <f>SUM(D28,J28,V28,AB28,AH28,P28,AS28,AY28,BE28)</f>
        <v>5</v>
      </c>
      <c r="BO28" s="170" t="s">
        <v>14</v>
      </c>
      <c r="BP28" s="170">
        <f>SUM(F28,L28,R28,X28,AD28,AJ28,AP28,AV28,BB28,BH28)</f>
        <v>5</v>
      </c>
      <c r="BQ28" s="141">
        <f>SUM(BN28/BP28)</f>
        <v>1</v>
      </c>
      <c r="BR28" s="170">
        <f>SUM(J29,J30,J31,P29,P30,P31,V29,V30,V31,AB29,AB30,AB31,AH29,AH30,AH31,AN29,AN30,AN31,AT29,AT30,AT31,AZ29,AZ30,AZ31,BF29,BF30,BF31,D29,D30,D31)</f>
        <v>133</v>
      </c>
      <c r="BS28" s="170">
        <f>SUM(F29,F30,F31,L29,L30,L31,R29,R30,R31,X29,X30,X31,AD29,AD30,AD31,AJ29,AJ30,AJ31,AP29,AP30,AP31,AV29,AV30,AV31,BB29,BB30,BB31,BH29,BH30,BH31)</f>
        <v>129</v>
      </c>
      <c r="BT28" s="147">
        <f>SUM(BR28/BS28)</f>
        <v>1.0310077519379846</v>
      </c>
      <c r="BU28" s="151">
        <f>$BV28</f>
        <v>3</v>
      </c>
      <c r="BV28" s="1">
        <f>RANK(BY28,BY$4:BY$43)</f>
        <v>3</v>
      </c>
      <c r="BW28" s="19">
        <f>IF(BN28=0,0,IF(BP28=0,9,BQ28))</f>
        <v>1</v>
      </c>
      <c r="BX28" s="1">
        <f>IF(BR28=0,0,BT28)</f>
        <v>1.0310077519379846</v>
      </c>
      <c r="BY28" s="1">
        <f>BJ28+0.01*BW28+0.00001*BX28</f>
        <v>2.0100103100775191</v>
      </c>
    </row>
    <row r="29" spans="1:77" ht="18" customHeight="1">
      <c r="A29" s="189" t="str">
        <f>AL3</f>
        <v>ペガサス</v>
      </c>
      <c r="B29" s="175"/>
      <c r="C29" s="31" t="str">
        <f>AQ5</f>
        <v/>
      </c>
      <c r="D29" s="110">
        <f>AP5</f>
        <v>0</v>
      </c>
      <c r="E29" s="110" t="s">
        <v>13</v>
      </c>
      <c r="F29" s="110">
        <f>AN5</f>
        <v>0</v>
      </c>
      <c r="G29" s="13" t="str">
        <f>AM5</f>
        <v/>
      </c>
      <c r="H29" s="178"/>
      <c r="I29" s="32" t="str">
        <f>AQ5</f>
        <v/>
      </c>
      <c r="J29" s="32">
        <f>AP9</f>
        <v>15</v>
      </c>
      <c r="K29" s="32" t="s">
        <v>13</v>
      </c>
      <c r="L29" s="33">
        <f>AN9</f>
        <v>11</v>
      </c>
      <c r="M29" s="46" t="str">
        <f>AM5</f>
        <v/>
      </c>
      <c r="N29" s="135"/>
      <c r="O29" s="32">
        <f>AQ13</f>
        <v>0</v>
      </c>
      <c r="P29" s="32">
        <f>AP13</f>
        <v>10</v>
      </c>
      <c r="Q29" s="32" t="s">
        <v>13</v>
      </c>
      <c r="R29" s="33">
        <f>AN13</f>
        <v>15</v>
      </c>
      <c r="S29" s="46">
        <f>AM13</f>
        <v>1</v>
      </c>
      <c r="T29" s="135"/>
      <c r="U29" s="49" t="str">
        <f>AQ17</f>
        <v/>
      </c>
      <c r="V29" s="32">
        <f>AP17</f>
        <v>0</v>
      </c>
      <c r="W29" s="32" t="s">
        <v>13</v>
      </c>
      <c r="X29" s="33">
        <f>AN17</f>
        <v>0</v>
      </c>
      <c r="Y29" s="46" t="str">
        <f>AM17</f>
        <v/>
      </c>
      <c r="Z29" s="135"/>
      <c r="AA29" s="49">
        <f>AQ21</f>
        <v>1</v>
      </c>
      <c r="AB29" s="32">
        <f>AP21</f>
        <v>15</v>
      </c>
      <c r="AC29" s="32" t="s">
        <v>13</v>
      </c>
      <c r="AD29" s="33">
        <f>AN21</f>
        <v>10</v>
      </c>
      <c r="AE29" s="46">
        <f>AM21</f>
        <v>0</v>
      </c>
      <c r="AF29" s="135"/>
      <c r="AG29" s="32">
        <f>AQ25</f>
        <v>0</v>
      </c>
      <c r="AH29" s="32">
        <f>AP25</f>
        <v>14</v>
      </c>
      <c r="AI29" s="32" t="s">
        <v>13</v>
      </c>
      <c r="AJ29" s="33">
        <f>AN25</f>
        <v>16</v>
      </c>
      <c r="AK29" s="46">
        <f>AM25</f>
        <v>1</v>
      </c>
      <c r="AL29" s="196"/>
      <c r="AM29" s="197"/>
      <c r="AN29" s="197"/>
      <c r="AO29" s="197"/>
      <c r="AP29" s="197"/>
      <c r="AQ29" s="198"/>
      <c r="AR29" s="185"/>
      <c r="AS29" s="14" t="str">
        <f>IF(AT29="","",IF(AT29&gt;AV29,1,0))</f>
        <v/>
      </c>
      <c r="AT29" s="15"/>
      <c r="AU29" s="14" t="s">
        <v>13</v>
      </c>
      <c r="AV29" s="16"/>
      <c r="AW29" s="14" t="str">
        <f>IF(AV29="","",IF(AV29&gt;AT29,1,0))</f>
        <v/>
      </c>
      <c r="AX29" s="185"/>
      <c r="AY29" s="14" t="str">
        <f>IF(AZ29="","",IF(AZ29&gt;BB29,1,0))</f>
        <v/>
      </c>
      <c r="AZ29" s="15"/>
      <c r="BA29" s="14" t="s">
        <v>13</v>
      </c>
      <c r="BB29" s="16"/>
      <c r="BC29" s="14" t="str">
        <f>IF(BB29="","",IF(BB29&gt;AZ29,1,0))</f>
        <v/>
      </c>
      <c r="BD29" s="185"/>
      <c r="BE29" s="14" t="str">
        <f>IF(BF29="","",IF(BF29&gt;BH29,1,0))</f>
        <v/>
      </c>
      <c r="BF29" s="15"/>
      <c r="BG29" s="14" t="s">
        <v>13</v>
      </c>
      <c r="BH29" s="16"/>
      <c r="BI29" s="14" t="str">
        <f>IF(BH29="","",IF(BH29&gt;BF29,1,0))</f>
        <v/>
      </c>
      <c r="BJ29" s="156"/>
      <c r="BK29" s="156"/>
      <c r="BL29" s="156"/>
      <c r="BM29" s="161"/>
      <c r="BN29" s="164"/>
      <c r="BO29" s="145"/>
      <c r="BP29" s="145"/>
      <c r="BQ29" s="142"/>
      <c r="BR29" s="145"/>
      <c r="BS29" s="145"/>
      <c r="BT29" s="148"/>
      <c r="BU29" s="151"/>
      <c r="BW29" s="19"/>
    </row>
    <row r="30" spans="1:77" ht="18" customHeight="1">
      <c r="A30" s="189"/>
      <c r="B30" s="175"/>
      <c r="C30" s="31" t="str">
        <f>AQ6</f>
        <v/>
      </c>
      <c r="D30" s="110">
        <f>AP6</f>
        <v>0</v>
      </c>
      <c r="E30" s="110" t="s">
        <v>13</v>
      </c>
      <c r="F30" s="110">
        <f>AN6</f>
        <v>0</v>
      </c>
      <c r="G30" s="13" t="str">
        <f>AM6</f>
        <v/>
      </c>
      <c r="H30" s="178"/>
      <c r="I30" s="32" t="str">
        <f>AQ6</f>
        <v/>
      </c>
      <c r="J30" s="32">
        <f>AP10</f>
        <v>7</v>
      </c>
      <c r="K30" s="32" t="s">
        <v>13</v>
      </c>
      <c r="L30" s="33">
        <f>AN10</f>
        <v>15</v>
      </c>
      <c r="M30" s="46" t="str">
        <f>AM6</f>
        <v/>
      </c>
      <c r="N30" s="135"/>
      <c r="O30" s="32">
        <f>AQ14</f>
        <v>0</v>
      </c>
      <c r="P30" s="32">
        <f>AP14</f>
        <v>14</v>
      </c>
      <c r="Q30" s="32" t="s">
        <v>13</v>
      </c>
      <c r="R30" s="33">
        <f>AN14</f>
        <v>16</v>
      </c>
      <c r="S30" s="46">
        <f>AM14</f>
        <v>1</v>
      </c>
      <c r="T30" s="135"/>
      <c r="U30" s="49" t="str">
        <f>AQ18</f>
        <v/>
      </c>
      <c r="V30" s="32">
        <f>AP18</f>
        <v>0</v>
      </c>
      <c r="W30" s="32" t="s">
        <v>13</v>
      </c>
      <c r="X30" s="33">
        <f>AN18</f>
        <v>0</v>
      </c>
      <c r="Y30" s="46" t="str">
        <f>AM18</f>
        <v/>
      </c>
      <c r="Z30" s="135"/>
      <c r="AA30" s="49">
        <f t="shared" ref="AA30:AA31" si="6">AQ22</f>
        <v>1</v>
      </c>
      <c r="AB30" s="32">
        <f>AP22</f>
        <v>15</v>
      </c>
      <c r="AC30" s="32" t="s">
        <v>13</v>
      </c>
      <c r="AD30" s="33">
        <f>AN22</f>
        <v>8</v>
      </c>
      <c r="AE30" s="46">
        <f>AM22</f>
        <v>0</v>
      </c>
      <c r="AF30" s="135"/>
      <c r="AG30" s="32">
        <f>AQ26</f>
        <v>1</v>
      </c>
      <c r="AH30" s="32">
        <f>AP26</f>
        <v>15</v>
      </c>
      <c r="AI30" s="32" t="s">
        <v>13</v>
      </c>
      <c r="AJ30" s="33">
        <f>AN26</f>
        <v>11</v>
      </c>
      <c r="AK30" s="46">
        <f>AM26</f>
        <v>0</v>
      </c>
      <c r="AL30" s="196"/>
      <c r="AM30" s="197"/>
      <c r="AN30" s="197"/>
      <c r="AO30" s="197"/>
      <c r="AP30" s="197"/>
      <c r="AQ30" s="198"/>
      <c r="AR30" s="185"/>
      <c r="AS30" s="14" t="str">
        <f>IF(AT30="","",IF(AT30&gt;AV30,1,0))</f>
        <v/>
      </c>
      <c r="AT30" s="17"/>
      <c r="AU30" s="14" t="s">
        <v>13</v>
      </c>
      <c r="AV30" s="18"/>
      <c r="AW30" s="14" t="str">
        <f>IF(AV30="","",IF(AV30&gt;AT30,1,0))</f>
        <v/>
      </c>
      <c r="AX30" s="185"/>
      <c r="AY30" s="14" t="str">
        <f>IF(AZ30="","",IF(AZ30&gt;BB30,1,0))</f>
        <v/>
      </c>
      <c r="AZ30" s="17"/>
      <c r="BA30" s="14" t="s">
        <v>13</v>
      </c>
      <c r="BB30" s="18"/>
      <c r="BC30" s="14" t="str">
        <f>IF(BB30="","",IF(BB30&gt;AZ30,1,0))</f>
        <v/>
      </c>
      <c r="BD30" s="185"/>
      <c r="BE30" s="14" t="str">
        <f>IF(BF30="","",IF(BF30&gt;BH30,1,0))</f>
        <v/>
      </c>
      <c r="BF30" s="17"/>
      <c r="BG30" s="14" t="s">
        <v>13</v>
      </c>
      <c r="BH30" s="18"/>
      <c r="BI30" s="14" t="str">
        <f>IF(BH30="","",IF(BH30&gt;BF30,1,0))</f>
        <v/>
      </c>
      <c r="BJ30" s="156"/>
      <c r="BK30" s="156"/>
      <c r="BL30" s="156"/>
      <c r="BM30" s="161"/>
      <c r="BN30" s="164"/>
      <c r="BO30" s="145"/>
      <c r="BP30" s="145"/>
      <c r="BQ30" s="142"/>
      <c r="BR30" s="145"/>
      <c r="BS30" s="145"/>
      <c r="BT30" s="148"/>
      <c r="BU30" s="151"/>
      <c r="BW30" s="19"/>
    </row>
    <row r="31" spans="1:77" ht="18" customHeight="1" thickBot="1">
      <c r="A31" s="190"/>
      <c r="B31" s="203"/>
      <c r="C31" s="35" t="str">
        <f>AQ7</f>
        <v/>
      </c>
      <c r="D31" s="20">
        <f>AP7</f>
        <v>0</v>
      </c>
      <c r="E31" s="20" t="s">
        <v>13</v>
      </c>
      <c r="F31" s="20">
        <f>AN7</f>
        <v>0</v>
      </c>
      <c r="G31" s="22" t="str">
        <f>AM7</f>
        <v/>
      </c>
      <c r="H31" s="188"/>
      <c r="I31" s="36" t="str">
        <f>AQ7</f>
        <v/>
      </c>
      <c r="J31" s="36">
        <f>AP11</f>
        <v>13</v>
      </c>
      <c r="K31" s="36" t="s">
        <v>13</v>
      </c>
      <c r="L31" s="44">
        <f>AN11</f>
        <v>15</v>
      </c>
      <c r="M31" s="47" t="str">
        <f>AM7</f>
        <v/>
      </c>
      <c r="N31" s="136"/>
      <c r="O31" s="36" t="str">
        <f>AQ15</f>
        <v/>
      </c>
      <c r="P31" s="36">
        <f>AP15</f>
        <v>0</v>
      </c>
      <c r="Q31" s="36" t="s">
        <v>13</v>
      </c>
      <c r="R31" s="44">
        <f>AN15</f>
        <v>0</v>
      </c>
      <c r="S31" s="47" t="str">
        <f>AM15</f>
        <v/>
      </c>
      <c r="T31" s="136"/>
      <c r="U31" s="50" t="str">
        <f>AQ19</f>
        <v/>
      </c>
      <c r="V31" s="36">
        <f>AP19</f>
        <v>0</v>
      </c>
      <c r="W31" s="36" t="s">
        <v>13</v>
      </c>
      <c r="X31" s="44">
        <f>AN19</f>
        <v>0</v>
      </c>
      <c r="Y31" s="47" t="str">
        <f>AM19</f>
        <v/>
      </c>
      <c r="Z31" s="136"/>
      <c r="AA31" s="49" t="str">
        <f t="shared" si="6"/>
        <v/>
      </c>
      <c r="AB31" s="36">
        <f>AP23</f>
        <v>0</v>
      </c>
      <c r="AC31" s="36" t="s">
        <v>13</v>
      </c>
      <c r="AD31" s="44">
        <f>AN23</f>
        <v>0</v>
      </c>
      <c r="AE31" s="47" t="str">
        <f>AM23</f>
        <v/>
      </c>
      <c r="AF31" s="136"/>
      <c r="AG31" s="36">
        <f>AQ27</f>
        <v>1</v>
      </c>
      <c r="AH31" s="36">
        <f>AP27</f>
        <v>15</v>
      </c>
      <c r="AI31" s="36" t="s">
        <v>13</v>
      </c>
      <c r="AJ31" s="44">
        <f>AN27</f>
        <v>12</v>
      </c>
      <c r="AK31" s="47">
        <f>AM27</f>
        <v>0</v>
      </c>
      <c r="AL31" s="199"/>
      <c r="AM31" s="200"/>
      <c r="AN31" s="200"/>
      <c r="AO31" s="200"/>
      <c r="AP31" s="200"/>
      <c r="AQ31" s="201"/>
      <c r="AR31" s="186"/>
      <c r="AS31" s="14" t="str">
        <f>IF(AT31="","",IF(AT31&gt;AV31,1,0))</f>
        <v/>
      </c>
      <c r="AT31" s="23"/>
      <c r="AU31" s="24" t="s">
        <v>13</v>
      </c>
      <c r="AV31" s="25"/>
      <c r="AW31" s="14" t="str">
        <f>IF(AV31="","",IF(AV31&gt;AT31,1,0))</f>
        <v/>
      </c>
      <c r="AX31" s="186"/>
      <c r="AY31" s="14" t="str">
        <f>IF(AZ31="","",IF(AZ31&gt;BB31,1,0))</f>
        <v/>
      </c>
      <c r="AZ31" s="23"/>
      <c r="BA31" s="24" t="s">
        <v>13</v>
      </c>
      <c r="BB31" s="25"/>
      <c r="BC31" s="14" t="str">
        <f>IF(BB31="","",IF(BB31&gt;AZ31,1,0))</f>
        <v/>
      </c>
      <c r="BD31" s="186"/>
      <c r="BE31" s="14" t="str">
        <f>IF(BF31="","",IF(BF31&gt;BH31,1,0))</f>
        <v/>
      </c>
      <c r="BF31" s="23"/>
      <c r="BG31" s="24" t="s">
        <v>13</v>
      </c>
      <c r="BH31" s="25"/>
      <c r="BI31" s="14" t="str">
        <f>IF(BH31="","",IF(BH31&gt;BF31,1,0))</f>
        <v/>
      </c>
      <c r="BJ31" s="159"/>
      <c r="BK31" s="159"/>
      <c r="BL31" s="159"/>
      <c r="BM31" s="162"/>
      <c r="BN31" s="181"/>
      <c r="BO31" s="171"/>
      <c r="BP31" s="171"/>
      <c r="BQ31" s="182"/>
      <c r="BR31" s="171"/>
      <c r="BS31" s="171"/>
      <c r="BT31" s="172"/>
      <c r="BU31" s="173"/>
      <c r="BW31" s="19"/>
    </row>
    <row r="32" spans="1:77" ht="18" customHeight="1">
      <c r="A32" s="26">
        <f>$AR$2</f>
        <v>0</v>
      </c>
      <c r="B32" s="191">
        <f>$AR$4</f>
        <v>0</v>
      </c>
      <c r="C32" s="88"/>
      <c r="D32" s="94" t="str">
        <f>AV4</f>
        <v/>
      </c>
      <c r="E32" s="94" t="s">
        <v>13</v>
      </c>
      <c r="F32" s="94" t="str">
        <f>$AS$4</f>
        <v/>
      </c>
      <c r="G32" s="51"/>
      <c r="H32" s="177">
        <f>$AR$8</f>
        <v>0</v>
      </c>
      <c r="I32" s="28"/>
      <c r="J32" s="28" t="str">
        <f>AV8</f>
        <v/>
      </c>
      <c r="K32" s="28" t="s">
        <v>13</v>
      </c>
      <c r="L32" s="41" t="str">
        <f>AS8</f>
        <v/>
      </c>
      <c r="M32" s="29"/>
      <c r="N32" s="134">
        <f>$AR$12</f>
        <v>0</v>
      </c>
      <c r="O32" s="28"/>
      <c r="P32" s="28" t="str">
        <f>AV12</f>
        <v/>
      </c>
      <c r="Q32" s="28" t="s">
        <v>13</v>
      </c>
      <c r="R32" s="41" t="str">
        <f>AS12</f>
        <v/>
      </c>
      <c r="S32" s="29"/>
      <c r="T32" s="134">
        <f>$AR$16</f>
        <v>0</v>
      </c>
      <c r="U32" s="48"/>
      <c r="V32" s="28" t="str">
        <f>AV16</f>
        <v/>
      </c>
      <c r="W32" s="28" t="s">
        <v>13</v>
      </c>
      <c r="X32" s="52" t="str">
        <f>AS16</f>
        <v/>
      </c>
      <c r="Y32" s="29"/>
      <c r="Z32" s="134">
        <f>$AR$20</f>
        <v>0</v>
      </c>
      <c r="AA32" s="48"/>
      <c r="AB32" s="28" t="str">
        <f>AV20</f>
        <v/>
      </c>
      <c r="AC32" s="28" t="s">
        <v>13</v>
      </c>
      <c r="AD32" s="41" t="str">
        <f>AS20</f>
        <v/>
      </c>
      <c r="AE32" s="29"/>
      <c r="AF32" s="134">
        <f>$AR$24</f>
        <v>0</v>
      </c>
      <c r="AG32" s="28"/>
      <c r="AH32" s="28" t="str">
        <f>AV24</f>
        <v/>
      </c>
      <c r="AI32" s="28" t="s">
        <v>13</v>
      </c>
      <c r="AJ32" s="41" t="str">
        <f>AS24</f>
        <v/>
      </c>
      <c r="AK32" s="29"/>
      <c r="AL32" s="134" t="str">
        <f>$AR$28</f>
        <v>⑯</v>
      </c>
      <c r="AM32" s="28"/>
      <c r="AN32" s="28" t="str">
        <f>AV28</f>
        <v/>
      </c>
      <c r="AO32" s="28" t="s">
        <v>13</v>
      </c>
      <c r="AP32" s="41">
        <f>AT28</f>
        <v>0</v>
      </c>
      <c r="AQ32" s="29"/>
      <c r="AR32" s="167"/>
      <c r="AS32" s="114"/>
      <c r="AT32" s="28"/>
      <c r="AU32" s="28" t="s">
        <v>13</v>
      </c>
      <c r="AV32" s="41"/>
      <c r="AW32" s="30"/>
      <c r="AX32" s="184"/>
      <c r="AY32" s="9" t="str">
        <f>IF(AZ33="","",SUM(AY33:AY35))</f>
        <v/>
      </c>
      <c r="AZ32" s="10"/>
      <c r="BA32" s="11" t="s">
        <v>13</v>
      </c>
      <c r="BB32" s="9" t="str">
        <f>IF(BB33="","",SUM(BC33:BC35))</f>
        <v/>
      </c>
      <c r="BC32" s="10"/>
      <c r="BD32" s="184"/>
      <c r="BE32" s="9" t="str">
        <f>IF(BF33="","",SUM(BE33:BE35))</f>
        <v/>
      </c>
      <c r="BF32" s="10"/>
      <c r="BG32" s="11" t="s">
        <v>13</v>
      </c>
      <c r="BH32" s="9" t="str">
        <f>IF(BH33="","",SUM(BI33:BI35))</f>
        <v/>
      </c>
      <c r="BI32" s="10"/>
      <c r="BJ32" s="158">
        <f>SUMPRODUCT((J32=2)+(P32=2)+(V32=2)+(AB32=2)+(D32=2)+(AH32=2)+(AN32=2)+(AY32=2)+(BE32=2))</f>
        <v>0</v>
      </c>
      <c r="BK32" s="187" t="s">
        <v>14</v>
      </c>
      <c r="BL32" s="158">
        <f>SUMPRODUCT((L32=2)+(R32=2)+(X32=2)+(AD32=2)+(AJ32=2)+(AP32=2)+(F32=2)+(BB32=2)+(BH32=2))</f>
        <v>0</v>
      </c>
      <c r="BM32" s="160">
        <f t="shared" ref="BM32" si="7">SUM(BJ32*2)+BL32</f>
        <v>0</v>
      </c>
      <c r="BN32" s="180">
        <f>SUM(D32,J32,P32,V32,AB32,AH32,AN32,AS32,AY32,BE32)</f>
        <v>0</v>
      </c>
      <c r="BO32" s="170" t="s">
        <v>14</v>
      </c>
      <c r="BP32" s="170">
        <f>SUM(F32,L32,R32,X32,AD32,AJ32,AP32,BB32,BH32)</f>
        <v>0</v>
      </c>
      <c r="BQ32" s="141" t="e">
        <f>SUM(BN32/BP32)</f>
        <v>#DIV/0!</v>
      </c>
      <c r="BR32" s="170">
        <f>SUM(J33,J34,J35,P33,P34,P35,V33,V34,V35,AB33,AB34,AB35,AH33,AH34,AH35,AN33,AN34,AN35,AT33,AT34,AT35,AZ33,AZ34,AZ35,BF33,BF34,BF35,D33,D34,D35)</f>
        <v>0</v>
      </c>
      <c r="BS32" s="170">
        <f>SUM(F33,F34,F35,L33,L34,L35,R33,R34,R35,X33,X34,X35,AD33,AD34,AD35,AJ33,AJ34,AJ35,AP33,AP34,AP35,AV33,AV34,AV35,BB33,BB34,BB35,BH33,BH34,BH35)</f>
        <v>0</v>
      </c>
      <c r="BT32" s="147" t="e">
        <f>SUM(BR32/BS32)</f>
        <v>#DIV/0!</v>
      </c>
      <c r="BU32" s="151">
        <f>$BV32</f>
        <v>8</v>
      </c>
      <c r="BV32" s="1">
        <f>RANK(BY32,BY$4:BY$43)</f>
        <v>8</v>
      </c>
      <c r="BW32" s="19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8" customHeight="1">
      <c r="A33" s="153">
        <f>$AR$3</f>
        <v>0</v>
      </c>
      <c r="B33" s="192"/>
      <c r="C33" s="53" t="str">
        <f>AW5</f>
        <v/>
      </c>
      <c r="D33" s="32">
        <f>AV5</f>
        <v>0</v>
      </c>
      <c r="E33" s="110" t="s">
        <v>13</v>
      </c>
      <c r="F33" s="110">
        <f>AT5</f>
        <v>0</v>
      </c>
      <c r="G33" s="13" t="str">
        <f>AS5</f>
        <v/>
      </c>
      <c r="H33" s="178"/>
      <c r="I33" s="32" t="str">
        <f>AW9</f>
        <v/>
      </c>
      <c r="J33" s="32">
        <f>AV9</f>
        <v>0</v>
      </c>
      <c r="K33" s="32" t="s">
        <v>13</v>
      </c>
      <c r="L33" s="33">
        <f>AT9</f>
        <v>0</v>
      </c>
      <c r="M33" s="46" t="str">
        <f>AS9</f>
        <v/>
      </c>
      <c r="N33" s="135"/>
      <c r="O33" s="32" t="str">
        <f>AW13</f>
        <v/>
      </c>
      <c r="P33" s="32">
        <f>AV13</f>
        <v>0</v>
      </c>
      <c r="Q33" s="32" t="s">
        <v>13</v>
      </c>
      <c r="R33" s="33">
        <f>AT13</f>
        <v>0</v>
      </c>
      <c r="S33" s="46" t="str">
        <f>AS13</f>
        <v/>
      </c>
      <c r="T33" s="135"/>
      <c r="U33" s="49" t="str">
        <f>AW17</f>
        <v/>
      </c>
      <c r="V33" s="32">
        <f>AV17</f>
        <v>0</v>
      </c>
      <c r="W33" s="32" t="s">
        <v>13</v>
      </c>
      <c r="X33" s="54">
        <f>AT17</f>
        <v>0</v>
      </c>
      <c r="Y33" s="46" t="str">
        <f>AS17</f>
        <v/>
      </c>
      <c r="Z33" s="135"/>
      <c r="AA33" s="49" t="str">
        <f>AW21</f>
        <v/>
      </c>
      <c r="AB33" s="32">
        <f>AV21</f>
        <v>0</v>
      </c>
      <c r="AC33" s="32" t="s">
        <v>13</v>
      </c>
      <c r="AD33" s="33">
        <f>AT21</f>
        <v>0</v>
      </c>
      <c r="AE33" s="46" t="str">
        <f>AS21</f>
        <v/>
      </c>
      <c r="AF33" s="135"/>
      <c r="AG33" s="32" t="str">
        <f>AW25</f>
        <v/>
      </c>
      <c r="AH33" s="32">
        <f>AV25</f>
        <v>0</v>
      </c>
      <c r="AI33" s="32" t="s">
        <v>13</v>
      </c>
      <c r="AJ33" s="33">
        <f>AT25</f>
        <v>0</v>
      </c>
      <c r="AK33" s="46" t="str">
        <f>AS25</f>
        <v/>
      </c>
      <c r="AL33" s="135"/>
      <c r="AM33" s="32" t="str">
        <f>AW29</f>
        <v/>
      </c>
      <c r="AN33" s="32">
        <f>AV29</f>
        <v>0</v>
      </c>
      <c r="AO33" s="32" t="s">
        <v>13</v>
      </c>
      <c r="AP33" s="33">
        <f>AT29</f>
        <v>0</v>
      </c>
      <c r="AQ33" s="46" t="str">
        <f>AS29</f>
        <v/>
      </c>
      <c r="AR33" s="168"/>
      <c r="AS33" s="115"/>
      <c r="AT33" s="32"/>
      <c r="AU33" s="32" t="s">
        <v>13</v>
      </c>
      <c r="AV33" s="33"/>
      <c r="AW33" s="34"/>
      <c r="AX33" s="185"/>
      <c r="AY33" s="14" t="str">
        <f>IF(AZ33="","",IF(AZ33&gt;BB33,1,0))</f>
        <v/>
      </c>
      <c r="AZ33" s="15"/>
      <c r="BA33" s="14" t="s">
        <v>13</v>
      </c>
      <c r="BB33" s="16"/>
      <c r="BC33" s="14" t="str">
        <f>IF(BB33="","",IF(BB33&gt;AZ33,1,0))</f>
        <v/>
      </c>
      <c r="BD33" s="185"/>
      <c r="BE33" s="14" t="str">
        <f>IF(BF33="","",IF(BF33&gt;BH33,1,0))</f>
        <v/>
      </c>
      <c r="BF33" s="15"/>
      <c r="BG33" s="14" t="s">
        <v>13</v>
      </c>
      <c r="BH33" s="16"/>
      <c r="BI33" s="14" t="str">
        <f>IF(BH33="","",IF(BH33&gt;BF33,1,0))</f>
        <v/>
      </c>
      <c r="BJ33" s="156"/>
      <c r="BK33" s="156"/>
      <c r="BL33" s="156"/>
      <c r="BM33" s="161"/>
      <c r="BN33" s="164"/>
      <c r="BO33" s="145"/>
      <c r="BP33" s="145"/>
      <c r="BQ33" s="142"/>
      <c r="BR33" s="145"/>
      <c r="BS33" s="145"/>
      <c r="BT33" s="148"/>
      <c r="BU33" s="151"/>
      <c r="BW33" s="19"/>
    </row>
    <row r="34" spans="1:77" ht="18" customHeight="1">
      <c r="A34" s="154"/>
      <c r="B34" s="192"/>
      <c r="C34" s="53" t="str">
        <f>AW6</f>
        <v/>
      </c>
      <c r="D34" s="32">
        <f>AV6</f>
        <v>0</v>
      </c>
      <c r="E34" s="110" t="s">
        <v>13</v>
      </c>
      <c r="F34" s="110">
        <f>AT6</f>
        <v>0</v>
      </c>
      <c r="G34" s="13" t="str">
        <f>AS6</f>
        <v/>
      </c>
      <c r="H34" s="178"/>
      <c r="I34" s="32" t="str">
        <f>AW10</f>
        <v/>
      </c>
      <c r="J34" s="32">
        <f>AV10</f>
        <v>0</v>
      </c>
      <c r="K34" s="32" t="s">
        <v>13</v>
      </c>
      <c r="L34" s="33">
        <f>AT10</f>
        <v>0</v>
      </c>
      <c r="M34" s="46" t="str">
        <f>AS10</f>
        <v/>
      </c>
      <c r="N34" s="135"/>
      <c r="O34" s="32" t="str">
        <f>AW14</f>
        <v/>
      </c>
      <c r="P34" s="32">
        <f>AV14</f>
        <v>0</v>
      </c>
      <c r="Q34" s="32" t="s">
        <v>13</v>
      </c>
      <c r="R34" s="33">
        <f>AT14</f>
        <v>0</v>
      </c>
      <c r="S34" s="46" t="str">
        <f>AS14</f>
        <v/>
      </c>
      <c r="T34" s="135"/>
      <c r="U34" s="49" t="str">
        <f>AW18</f>
        <v/>
      </c>
      <c r="V34" s="32">
        <f>AV18</f>
        <v>0</v>
      </c>
      <c r="W34" s="32" t="s">
        <v>13</v>
      </c>
      <c r="X34" s="54">
        <f>AT18</f>
        <v>0</v>
      </c>
      <c r="Y34" s="46" t="str">
        <f>AS18</f>
        <v/>
      </c>
      <c r="Z34" s="135"/>
      <c r="AA34" s="49" t="str">
        <f>AW22</f>
        <v/>
      </c>
      <c r="AB34" s="32">
        <f>AV22</f>
        <v>0</v>
      </c>
      <c r="AC34" s="32" t="s">
        <v>13</v>
      </c>
      <c r="AD34" s="33">
        <f>AT22</f>
        <v>0</v>
      </c>
      <c r="AE34" s="46" t="str">
        <f>AS22</f>
        <v/>
      </c>
      <c r="AF34" s="135"/>
      <c r="AG34" s="32" t="str">
        <f>AW26</f>
        <v/>
      </c>
      <c r="AH34" s="32">
        <f>AV26</f>
        <v>0</v>
      </c>
      <c r="AI34" s="32" t="s">
        <v>13</v>
      </c>
      <c r="AJ34" s="33">
        <f>AT26</f>
        <v>0</v>
      </c>
      <c r="AK34" s="46" t="str">
        <f>AS26</f>
        <v/>
      </c>
      <c r="AL34" s="135"/>
      <c r="AM34" s="32" t="str">
        <f>AW30</f>
        <v/>
      </c>
      <c r="AN34" s="32">
        <f>AV30</f>
        <v>0</v>
      </c>
      <c r="AO34" s="32" t="s">
        <v>13</v>
      </c>
      <c r="AP34" s="33">
        <f>AT30</f>
        <v>0</v>
      </c>
      <c r="AQ34" s="46" t="str">
        <f>AS30</f>
        <v/>
      </c>
      <c r="AR34" s="168"/>
      <c r="AS34" s="115"/>
      <c r="AT34" s="32"/>
      <c r="AU34" s="32" t="s">
        <v>13</v>
      </c>
      <c r="AV34" s="33"/>
      <c r="AW34" s="34"/>
      <c r="AX34" s="185"/>
      <c r="AY34" s="14" t="str">
        <f>IF(AZ34="","",IF(AZ34&gt;BB34,1,0))</f>
        <v/>
      </c>
      <c r="AZ34" s="17"/>
      <c r="BA34" s="14" t="s">
        <v>13</v>
      </c>
      <c r="BB34" s="18"/>
      <c r="BC34" s="14" t="str">
        <f>IF(BB34="","",IF(BB34&gt;AZ34,1,0))</f>
        <v/>
      </c>
      <c r="BD34" s="185"/>
      <c r="BE34" s="14" t="str">
        <f>IF(BF34="","",IF(BF34&gt;BH34,1,0))</f>
        <v/>
      </c>
      <c r="BF34" s="17"/>
      <c r="BG34" s="14" t="s">
        <v>13</v>
      </c>
      <c r="BH34" s="18"/>
      <c r="BI34" s="14" t="str">
        <f>IF(BH34="","",IF(BH34&gt;BF34,1,0))</f>
        <v/>
      </c>
      <c r="BJ34" s="156"/>
      <c r="BK34" s="156"/>
      <c r="BL34" s="156"/>
      <c r="BM34" s="161"/>
      <c r="BN34" s="164"/>
      <c r="BO34" s="145"/>
      <c r="BP34" s="145"/>
      <c r="BQ34" s="142"/>
      <c r="BR34" s="145"/>
      <c r="BS34" s="145"/>
      <c r="BT34" s="148"/>
      <c r="BU34" s="151"/>
      <c r="BW34" s="19"/>
    </row>
    <row r="35" spans="1:77" ht="18" customHeight="1" thickBot="1">
      <c r="A35" s="174"/>
      <c r="B35" s="192"/>
      <c r="C35" s="55" t="str">
        <f>AW7</f>
        <v/>
      </c>
      <c r="D35" s="36">
        <f>AV7</f>
        <v>0</v>
      </c>
      <c r="E35" s="20" t="s">
        <v>13</v>
      </c>
      <c r="F35" s="20">
        <f>AT7</f>
        <v>0</v>
      </c>
      <c r="G35" s="22" t="str">
        <f>AS7</f>
        <v/>
      </c>
      <c r="H35" s="188"/>
      <c r="I35" s="36" t="str">
        <f>AW11</f>
        <v/>
      </c>
      <c r="J35" s="36">
        <f>AV11</f>
        <v>0</v>
      </c>
      <c r="K35" s="36" t="s">
        <v>13</v>
      </c>
      <c r="L35" s="44">
        <f>AT11</f>
        <v>0</v>
      </c>
      <c r="M35" s="47" t="str">
        <f>AS11</f>
        <v/>
      </c>
      <c r="N35" s="136"/>
      <c r="O35" s="36" t="str">
        <f>AW15</f>
        <v/>
      </c>
      <c r="P35" s="36">
        <f>AV15</f>
        <v>0</v>
      </c>
      <c r="Q35" s="36" t="s">
        <v>13</v>
      </c>
      <c r="R35" s="44">
        <f>AT15</f>
        <v>0</v>
      </c>
      <c r="S35" s="47" t="str">
        <f>AS15</f>
        <v/>
      </c>
      <c r="T35" s="136"/>
      <c r="U35" s="50" t="str">
        <f>AW19</f>
        <v/>
      </c>
      <c r="V35" s="36">
        <f>AV19</f>
        <v>0</v>
      </c>
      <c r="W35" s="36" t="s">
        <v>13</v>
      </c>
      <c r="X35" s="56">
        <f>AT19</f>
        <v>0</v>
      </c>
      <c r="Y35" s="47" t="str">
        <f>AS19</f>
        <v/>
      </c>
      <c r="Z35" s="136"/>
      <c r="AA35" s="50" t="str">
        <f>AW23</f>
        <v/>
      </c>
      <c r="AB35" s="36">
        <f>AV23</f>
        <v>0</v>
      </c>
      <c r="AC35" s="36" t="s">
        <v>13</v>
      </c>
      <c r="AD35" s="44">
        <f>AT23</f>
        <v>0</v>
      </c>
      <c r="AE35" s="47" t="str">
        <f>AS23</f>
        <v/>
      </c>
      <c r="AF35" s="136"/>
      <c r="AG35" s="36" t="str">
        <f>AW27</f>
        <v/>
      </c>
      <c r="AH35" s="36">
        <f>AV27</f>
        <v>0</v>
      </c>
      <c r="AI35" s="36" t="s">
        <v>13</v>
      </c>
      <c r="AJ35" s="44">
        <f>AT27</f>
        <v>0</v>
      </c>
      <c r="AK35" s="47" t="str">
        <f>AS27</f>
        <v/>
      </c>
      <c r="AL35" s="136"/>
      <c r="AM35" s="36" t="str">
        <f>AW31</f>
        <v/>
      </c>
      <c r="AN35" s="36">
        <f>AV31</f>
        <v>0</v>
      </c>
      <c r="AO35" s="36" t="s">
        <v>13</v>
      </c>
      <c r="AP35" s="44">
        <f>AT31</f>
        <v>0</v>
      </c>
      <c r="AQ35" s="47" t="str">
        <f>AS31</f>
        <v/>
      </c>
      <c r="AR35" s="183"/>
      <c r="AS35" s="116"/>
      <c r="AT35" s="36"/>
      <c r="AU35" s="36" t="s">
        <v>13</v>
      </c>
      <c r="AV35" s="44"/>
      <c r="AW35" s="37"/>
      <c r="AX35" s="186"/>
      <c r="AY35" s="14" t="str">
        <f>IF(AZ35="","",IF(AZ35&gt;BB35,1,0))</f>
        <v/>
      </c>
      <c r="AZ35" s="23"/>
      <c r="BA35" s="24" t="s">
        <v>13</v>
      </c>
      <c r="BB35" s="25"/>
      <c r="BC35" s="14" t="str">
        <f>IF(BB35="","",IF(BB35&gt;AZ35,1,0))</f>
        <v/>
      </c>
      <c r="BD35" s="186"/>
      <c r="BE35" s="14" t="str">
        <f>IF(BF35="","",IF(BF35&gt;BH35,1,0))</f>
        <v/>
      </c>
      <c r="BF35" s="23"/>
      <c r="BG35" s="24" t="s">
        <v>13</v>
      </c>
      <c r="BH35" s="25"/>
      <c r="BI35" s="14" t="str">
        <f>IF(BH35="","",IF(BH35&gt;BF35,1,0))</f>
        <v/>
      </c>
      <c r="BJ35" s="159"/>
      <c r="BK35" s="159"/>
      <c r="BL35" s="159"/>
      <c r="BM35" s="162"/>
      <c r="BN35" s="181"/>
      <c r="BO35" s="171"/>
      <c r="BP35" s="171"/>
      <c r="BQ35" s="182"/>
      <c r="BR35" s="171"/>
      <c r="BS35" s="171"/>
      <c r="BT35" s="172"/>
      <c r="BU35" s="173"/>
      <c r="BW35" s="19"/>
    </row>
    <row r="36" spans="1:77" ht="18" customHeight="1">
      <c r="A36" s="26">
        <f>$AX$2</f>
        <v>0</v>
      </c>
      <c r="B36" s="175">
        <f>$AX$4</f>
        <v>0</v>
      </c>
      <c r="C36" s="38"/>
      <c r="D36" s="94" t="str">
        <f>$BB$4</f>
        <v/>
      </c>
      <c r="E36" s="94" t="s">
        <v>13</v>
      </c>
      <c r="F36" s="39">
        <f>$AZ$4</f>
        <v>0</v>
      </c>
      <c r="G36" s="40"/>
      <c r="H36" s="177">
        <f>$AX$8</f>
        <v>0</v>
      </c>
      <c r="I36" s="28"/>
      <c r="J36" s="6">
        <f>BC8</f>
        <v>0</v>
      </c>
      <c r="K36" s="6" t="s">
        <v>13</v>
      </c>
      <c r="L36" s="7" t="str">
        <f>AY8</f>
        <v/>
      </c>
      <c r="M36" s="8"/>
      <c r="N36" s="134">
        <f>$AX$12</f>
        <v>0</v>
      </c>
      <c r="O36" s="28"/>
      <c r="P36" s="6">
        <f>BC12</f>
        <v>0</v>
      </c>
      <c r="Q36" s="6" t="s">
        <v>13</v>
      </c>
      <c r="R36" s="6" t="str">
        <f>$AY$12</f>
        <v/>
      </c>
      <c r="S36" s="8"/>
      <c r="T36" s="134">
        <f>$AX$16</f>
        <v>0</v>
      </c>
      <c r="U36" s="48"/>
      <c r="V36" s="28" t="str">
        <f>BB16</f>
        <v/>
      </c>
      <c r="W36" s="28" t="s">
        <v>13</v>
      </c>
      <c r="X36" s="41" t="str">
        <f>AY16</f>
        <v/>
      </c>
      <c r="Y36" s="29"/>
      <c r="Z36" s="134">
        <f>$AX$20</f>
        <v>0</v>
      </c>
      <c r="AA36" s="48"/>
      <c r="AB36" s="28" t="str">
        <f>BB20</f>
        <v/>
      </c>
      <c r="AC36" s="28" t="s">
        <v>13</v>
      </c>
      <c r="AD36" s="41" t="str">
        <f>AY20</f>
        <v/>
      </c>
      <c r="AE36" s="29"/>
      <c r="AF36" s="134">
        <f>$AX$24</f>
        <v>0</v>
      </c>
      <c r="AG36" s="28"/>
      <c r="AH36" s="28" t="str">
        <f>BB24</f>
        <v/>
      </c>
      <c r="AI36" s="28" t="s">
        <v>13</v>
      </c>
      <c r="AJ36" s="41" t="str">
        <f>AY24</f>
        <v/>
      </c>
      <c r="AK36" s="29"/>
      <c r="AL36" s="134">
        <f>$AX$28</f>
        <v>0</v>
      </c>
      <c r="AM36" s="28"/>
      <c r="AN36" s="28">
        <f>BC28</f>
        <v>0</v>
      </c>
      <c r="AO36" s="28" t="s">
        <v>13</v>
      </c>
      <c r="AP36" s="41" t="str">
        <f>AY28</f>
        <v/>
      </c>
      <c r="AQ36" s="29"/>
      <c r="AR36" s="134">
        <f>$AX$32</f>
        <v>0</v>
      </c>
      <c r="AS36" s="28"/>
      <c r="AT36" s="28" t="str">
        <f>BB32</f>
        <v/>
      </c>
      <c r="AU36" s="28" t="s">
        <v>13</v>
      </c>
      <c r="AV36" s="41" t="str">
        <f>AY32</f>
        <v/>
      </c>
      <c r="AW36" s="29"/>
      <c r="AX36" s="167"/>
      <c r="AY36" s="114"/>
      <c r="AZ36" s="28"/>
      <c r="BA36" s="28" t="s">
        <v>13</v>
      </c>
      <c r="BB36" s="41"/>
      <c r="BC36" s="29"/>
      <c r="BD36" s="184"/>
      <c r="BE36" s="9" t="str">
        <f>IF(BF37="","",SUM(BE37:BE39))</f>
        <v/>
      </c>
      <c r="BF36" s="10"/>
      <c r="BG36" s="11" t="s">
        <v>13</v>
      </c>
      <c r="BH36" s="9" t="str">
        <f>IF(BH37="","",SUM(BI37:BI39))</f>
        <v/>
      </c>
      <c r="BI36" s="10"/>
      <c r="BJ36" s="158">
        <f>SUMPRODUCT((D36=2)+(J36=2)+(V36=2)+(P36=2)+(AB36=2)+(AH36=2)+(AN36=2)+(AT36=2)+(BE36=2))</f>
        <v>0</v>
      </c>
      <c r="BK36" s="187" t="s">
        <v>14</v>
      </c>
      <c r="BL36" s="158">
        <f>SUMPRODUCT((L36=2)+(R36=2)+(X36=2)+(AC36=2)+(AJ36=2)+(AP36=2)+(AV36=2)+(BB36=2)+(BH36=2))</f>
        <v>0</v>
      </c>
      <c r="BM36" s="160">
        <f t="shared" ref="BM36" si="8">SUM(BJ36*2)+BL36</f>
        <v>0</v>
      </c>
      <c r="BN36" s="180">
        <f>SUM(D36,J36,P36,V36,AB36,AG36,AN36,AT36,BE36)</f>
        <v>0</v>
      </c>
      <c r="BO36" s="170" t="s">
        <v>14</v>
      </c>
      <c r="BP36" s="170">
        <f>SUM(F36,L36,R36,X36,AD36,AJ36,AP36,AV36,BH36)</f>
        <v>0</v>
      </c>
      <c r="BQ36" s="141" t="e">
        <f>SUM(BN36/BP36)</f>
        <v>#DIV/0!</v>
      </c>
      <c r="BR36" s="170">
        <f>SUM(J37,J38,J39,P37,P38,P39,V37,V38,V39,AB37,AB38,AB39,AH37,AH38,AH39,AN37,AN38,AN39,AT37,AT38,AT39,AZ37,AZ38,AZ39,BF37,BF38,BF39,D37,D38,D39)</f>
        <v>0</v>
      </c>
      <c r="BS36" s="170">
        <f>SUM(F37,F38,F39,L37,L38,L39,R37,R38,R39,X37,X38,X39,AD37,AD38,AD39,AJ37,AJ38,AJ39,AP37,AP38,AP39,AV37,AV38,AV39,BB37,BB38,BB39,BH37,BH38,BH39)</f>
        <v>0</v>
      </c>
      <c r="BT36" s="147" t="e">
        <f>SUM(BR36/BS36)</f>
        <v>#DIV/0!</v>
      </c>
      <c r="BU36" s="151">
        <f>$BV36</f>
        <v>8</v>
      </c>
      <c r="BV36" s="1">
        <f>RANK(BY36,BY$4:BY$43)</f>
        <v>8</v>
      </c>
      <c r="BW36" s="19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8" customHeight="1">
      <c r="A37" s="153">
        <f>$AX$3</f>
        <v>0</v>
      </c>
      <c r="B37" s="175"/>
      <c r="C37" s="31" t="str">
        <f>BC5</f>
        <v/>
      </c>
      <c r="D37" s="110">
        <f>BB5</f>
        <v>0</v>
      </c>
      <c r="E37" s="110" t="s">
        <v>13</v>
      </c>
      <c r="F37" s="32">
        <f>$AZ$5</f>
        <v>0</v>
      </c>
      <c r="G37" s="46" t="str">
        <f>AY5</f>
        <v/>
      </c>
      <c r="H37" s="178"/>
      <c r="I37" s="32" t="str">
        <f>BC9</f>
        <v/>
      </c>
      <c r="J37" s="110">
        <f>BB9</f>
        <v>0</v>
      </c>
      <c r="K37" s="110" t="s">
        <v>13</v>
      </c>
      <c r="L37" s="12">
        <f>AZ9</f>
        <v>0</v>
      </c>
      <c r="M37" s="13" t="str">
        <f>AY9</f>
        <v/>
      </c>
      <c r="N37" s="135"/>
      <c r="O37" s="32" t="str">
        <f>BC13</f>
        <v/>
      </c>
      <c r="P37" s="57">
        <f>BB13</f>
        <v>0</v>
      </c>
      <c r="Q37" s="110" t="s">
        <v>13</v>
      </c>
      <c r="R37" s="110">
        <f>AZ13</f>
        <v>0</v>
      </c>
      <c r="S37" s="58" t="str">
        <f>AY13</f>
        <v/>
      </c>
      <c r="T37" s="135"/>
      <c r="U37" s="49" t="str">
        <f>BC17</f>
        <v/>
      </c>
      <c r="V37" s="57">
        <f>BB17</f>
        <v>0</v>
      </c>
      <c r="W37" s="32" t="s">
        <v>13</v>
      </c>
      <c r="X37" s="33">
        <f>AZ17</f>
        <v>0</v>
      </c>
      <c r="Y37" s="46" t="str">
        <f>AY17</f>
        <v/>
      </c>
      <c r="Z37" s="135"/>
      <c r="AA37" s="49" t="str">
        <f>BC21</f>
        <v/>
      </c>
      <c r="AB37" s="32">
        <f>BB21</f>
        <v>0</v>
      </c>
      <c r="AC37" s="33" t="s">
        <v>13</v>
      </c>
      <c r="AD37" s="33">
        <f>AZ21</f>
        <v>0</v>
      </c>
      <c r="AE37" s="46" t="str">
        <f>AY21</f>
        <v/>
      </c>
      <c r="AF37" s="135"/>
      <c r="AG37" s="33" t="str">
        <f>BC25</f>
        <v/>
      </c>
      <c r="AH37" s="33">
        <f>BB25</f>
        <v>0</v>
      </c>
      <c r="AI37" s="32" t="s">
        <v>13</v>
      </c>
      <c r="AJ37" s="33">
        <f>AZ25</f>
        <v>0</v>
      </c>
      <c r="AK37" s="46" t="str">
        <f>AY25</f>
        <v/>
      </c>
      <c r="AL37" s="135"/>
      <c r="AM37" s="32" t="str">
        <f>BC29</f>
        <v/>
      </c>
      <c r="AN37" s="32">
        <f>BB29</f>
        <v>0</v>
      </c>
      <c r="AO37" s="32" t="s">
        <v>13</v>
      </c>
      <c r="AP37" s="33">
        <f>AZ29</f>
        <v>0</v>
      </c>
      <c r="AQ37" s="46" t="str">
        <f>AY29</f>
        <v/>
      </c>
      <c r="AR37" s="135"/>
      <c r="AS37" s="33" t="str">
        <f>BC33</f>
        <v/>
      </c>
      <c r="AT37" s="32">
        <f>BB33</f>
        <v>0</v>
      </c>
      <c r="AU37" s="59" t="s">
        <v>13</v>
      </c>
      <c r="AV37" s="33">
        <f>AZ33</f>
        <v>0</v>
      </c>
      <c r="AW37" s="46" t="str">
        <f>AY33</f>
        <v/>
      </c>
      <c r="AX37" s="168"/>
      <c r="AY37" s="115"/>
      <c r="AZ37" s="32"/>
      <c r="BA37" s="32" t="s">
        <v>13</v>
      </c>
      <c r="BB37" s="33"/>
      <c r="BC37" s="46"/>
      <c r="BD37" s="185"/>
      <c r="BE37" s="14" t="str">
        <f>IF(BF37="","",IF(BF37&gt;BH37,1,0))</f>
        <v/>
      </c>
      <c r="BF37" s="15"/>
      <c r="BG37" s="14" t="s">
        <v>13</v>
      </c>
      <c r="BH37" s="16"/>
      <c r="BI37" s="14" t="str">
        <f>IF(BH37="","",IF(BH37&gt;BF37,1,0))</f>
        <v/>
      </c>
      <c r="BJ37" s="156"/>
      <c r="BK37" s="156"/>
      <c r="BL37" s="156"/>
      <c r="BM37" s="161"/>
      <c r="BN37" s="164"/>
      <c r="BO37" s="145"/>
      <c r="BP37" s="145"/>
      <c r="BQ37" s="142"/>
      <c r="BR37" s="145"/>
      <c r="BS37" s="145"/>
      <c r="BT37" s="148"/>
      <c r="BU37" s="151"/>
      <c r="BW37" s="19"/>
    </row>
    <row r="38" spans="1:77" ht="18" customHeight="1">
      <c r="A38" s="154"/>
      <c r="B38" s="175"/>
      <c r="C38" s="31" t="str">
        <f>BC6</f>
        <v/>
      </c>
      <c r="D38" s="110">
        <f>BB6</f>
        <v>0</v>
      </c>
      <c r="E38" s="110" t="s">
        <v>13</v>
      </c>
      <c r="F38" s="32">
        <f>AZ6</f>
        <v>0</v>
      </c>
      <c r="G38" s="46" t="str">
        <f>AY6</f>
        <v/>
      </c>
      <c r="H38" s="178"/>
      <c r="I38" s="32" t="str">
        <f>BC10</f>
        <v/>
      </c>
      <c r="J38" s="110">
        <f>BB10</f>
        <v>0</v>
      </c>
      <c r="K38" s="110" t="s">
        <v>13</v>
      </c>
      <c r="L38" s="12">
        <f>AZ10</f>
        <v>0</v>
      </c>
      <c r="M38" s="13" t="str">
        <f>AY10</f>
        <v/>
      </c>
      <c r="N38" s="135"/>
      <c r="O38" s="32" t="str">
        <f>BC14</f>
        <v/>
      </c>
      <c r="P38" s="60">
        <f>BB14</f>
        <v>0</v>
      </c>
      <c r="Q38" s="110" t="s">
        <v>13</v>
      </c>
      <c r="R38" s="110">
        <f>AZ14</f>
        <v>0</v>
      </c>
      <c r="S38" s="13" t="str">
        <f>AY14</f>
        <v/>
      </c>
      <c r="T38" s="135"/>
      <c r="U38" s="49" t="str">
        <f>BC18</f>
        <v/>
      </c>
      <c r="V38" s="60">
        <f>BB18</f>
        <v>0</v>
      </c>
      <c r="W38" s="32" t="s">
        <v>13</v>
      </c>
      <c r="X38" s="33">
        <f>AZ18</f>
        <v>0</v>
      </c>
      <c r="Y38" s="46" t="str">
        <f>AY18</f>
        <v/>
      </c>
      <c r="Z38" s="135"/>
      <c r="AA38" s="49" t="str">
        <f>BC22</f>
        <v/>
      </c>
      <c r="AB38" s="32">
        <f>BB22</f>
        <v>0</v>
      </c>
      <c r="AC38" s="33" t="s">
        <v>13</v>
      </c>
      <c r="AD38" s="33">
        <f>AZ22</f>
        <v>0</v>
      </c>
      <c r="AE38" s="46" t="str">
        <f>AY22</f>
        <v/>
      </c>
      <c r="AF38" s="135"/>
      <c r="AG38" s="33" t="str">
        <f>BC26</f>
        <v/>
      </c>
      <c r="AH38" s="33">
        <f>BB26</f>
        <v>0</v>
      </c>
      <c r="AI38" s="32" t="s">
        <v>13</v>
      </c>
      <c r="AJ38" s="33">
        <f>AZ26</f>
        <v>0</v>
      </c>
      <c r="AK38" s="46" t="str">
        <f>AY26</f>
        <v/>
      </c>
      <c r="AL38" s="135"/>
      <c r="AM38" s="32" t="str">
        <f>BC30</f>
        <v/>
      </c>
      <c r="AN38" s="32">
        <f>BB30</f>
        <v>0</v>
      </c>
      <c r="AO38" s="32" t="s">
        <v>13</v>
      </c>
      <c r="AP38" s="33">
        <f>AZ30</f>
        <v>0</v>
      </c>
      <c r="AQ38" s="46" t="str">
        <f>AY30</f>
        <v/>
      </c>
      <c r="AR38" s="135"/>
      <c r="AS38" s="33" t="str">
        <f>BC34</f>
        <v/>
      </c>
      <c r="AT38" s="32">
        <f>BB34</f>
        <v>0</v>
      </c>
      <c r="AU38" s="59" t="s">
        <v>13</v>
      </c>
      <c r="AV38" s="33">
        <f>AZ34</f>
        <v>0</v>
      </c>
      <c r="AW38" s="46" t="str">
        <f>AY34</f>
        <v/>
      </c>
      <c r="AX38" s="168"/>
      <c r="AY38" s="115"/>
      <c r="AZ38" s="32"/>
      <c r="BA38" s="32" t="s">
        <v>13</v>
      </c>
      <c r="BB38" s="33"/>
      <c r="BC38" s="46"/>
      <c r="BD38" s="185"/>
      <c r="BE38" s="14" t="str">
        <f>IF(BF38="","",IF(BF38&gt;BH38,1,0))</f>
        <v/>
      </c>
      <c r="BF38" s="17"/>
      <c r="BG38" s="14" t="s">
        <v>13</v>
      </c>
      <c r="BH38" s="18"/>
      <c r="BI38" s="14" t="str">
        <f>IF(BH38="","",IF(BH38&gt;BF38,1,0))</f>
        <v/>
      </c>
      <c r="BJ38" s="156"/>
      <c r="BK38" s="156"/>
      <c r="BL38" s="156"/>
      <c r="BM38" s="161"/>
      <c r="BN38" s="164"/>
      <c r="BO38" s="145"/>
      <c r="BP38" s="145"/>
      <c r="BQ38" s="142"/>
      <c r="BR38" s="145"/>
      <c r="BS38" s="145"/>
      <c r="BT38" s="148"/>
      <c r="BU38" s="151"/>
      <c r="BW38" s="19"/>
    </row>
    <row r="39" spans="1:77" ht="18" customHeight="1" thickBot="1">
      <c r="A39" s="174"/>
      <c r="B39" s="175"/>
      <c r="C39" s="35" t="str">
        <f>BC7</f>
        <v/>
      </c>
      <c r="D39" s="20">
        <f>BB7</f>
        <v>0</v>
      </c>
      <c r="E39" s="20" t="s">
        <v>13</v>
      </c>
      <c r="F39" s="36">
        <f>AZ7</f>
        <v>0</v>
      </c>
      <c r="G39" s="47" t="str">
        <f>AY7</f>
        <v/>
      </c>
      <c r="H39" s="188"/>
      <c r="I39" s="36" t="str">
        <f>BC11</f>
        <v/>
      </c>
      <c r="J39" s="20">
        <f>BB11</f>
        <v>0</v>
      </c>
      <c r="K39" s="20" t="s">
        <v>13</v>
      </c>
      <c r="L39" s="21">
        <f>AZ11</f>
        <v>0</v>
      </c>
      <c r="M39" s="22" t="str">
        <f>AY11</f>
        <v/>
      </c>
      <c r="N39" s="136"/>
      <c r="O39" s="36" t="str">
        <f>BC15</f>
        <v/>
      </c>
      <c r="P39" s="61">
        <f>BB15</f>
        <v>0</v>
      </c>
      <c r="Q39" s="20" t="s">
        <v>13</v>
      </c>
      <c r="R39" s="20">
        <f>AZ15</f>
        <v>0</v>
      </c>
      <c r="S39" s="22" t="str">
        <f>AY15</f>
        <v/>
      </c>
      <c r="T39" s="136"/>
      <c r="U39" s="50" t="str">
        <f>BC19</f>
        <v/>
      </c>
      <c r="V39" s="61">
        <f>BB19</f>
        <v>0</v>
      </c>
      <c r="W39" s="36" t="s">
        <v>13</v>
      </c>
      <c r="X39" s="44">
        <f>AZ19</f>
        <v>0</v>
      </c>
      <c r="Y39" s="47" t="str">
        <f>AY19</f>
        <v/>
      </c>
      <c r="Z39" s="136"/>
      <c r="AA39" s="50" t="str">
        <f>BC23</f>
        <v/>
      </c>
      <c r="AB39" s="36">
        <f>BB23</f>
        <v>0</v>
      </c>
      <c r="AC39" s="44" t="s">
        <v>13</v>
      </c>
      <c r="AD39" s="44">
        <f>AZ23</f>
        <v>0</v>
      </c>
      <c r="AE39" s="47" t="str">
        <f>AY23</f>
        <v/>
      </c>
      <c r="AF39" s="136"/>
      <c r="AG39" s="44" t="str">
        <f>BC27</f>
        <v/>
      </c>
      <c r="AH39" s="44">
        <f>BB27</f>
        <v>0</v>
      </c>
      <c r="AI39" s="36" t="s">
        <v>13</v>
      </c>
      <c r="AJ39" s="44">
        <f>AZ27</f>
        <v>0</v>
      </c>
      <c r="AK39" s="47" t="str">
        <f>AY27</f>
        <v/>
      </c>
      <c r="AL39" s="136"/>
      <c r="AM39" s="116" t="str">
        <f>BC31</f>
        <v/>
      </c>
      <c r="AN39" s="113">
        <f>BB31</f>
        <v>0</v>
      </c>
      <c r="AO39" s="113" t="s">
        <v>13</v>
      </c>
      <c r="AP39" s="62">
        <f>AZ31</f>
        <v>0</v>
      </c>
      <c r="AQ39" s="37" t="str">
        <f>AY31</f>
        <v/>
      </c>
      <c r="AR39" s="136"/>
      <c r="AS39" s="44" t="str">
        <f>BC35</f>
        <v/>
      </c>
      <c r="AT39" s="36">
        <f>BB35</f>
        <v>0</v>
      </c>
      <c r="AU39" s="63" t="s">
        <v>13</v>
      </c>
      <c r="AV39" s="44">
        <f>AZ35</f>
        <v>0</v>
      </c>
      <c r="AW39" s="47" t="str">
        <f>AY35</f>
        <v/>
      </c>
      <c r="AX39" s="183"/>
      <c r="AY39" s="116"/>
      <c r="AZ39" s="36"/>
      <c r="BA39" s="36" t="s">
        <v>13</v>
      </c>
      <c r="BB39" s="44"/>
      <c r="BC39" s="47"/>
      <c r="BD39" s="186"/>
      <c r="BE39" s="24" t="str">
        <f>IF(BF39="","",IF(BF39&gt;BH39,1,0))</f>
        <v/>
      </c>
      <c r="BF39" s="23"/>
      <c r="BG39" s="24" t="s">
        <v>13</v>
      </c>
      <c r="BH39" s="25"/>
      <c r="BI39" s="24" t="str">
        <f>IF(BH39="","",IF(BH39&gt;BF39,1,0))</f>
        <v/>
      </c>
      <c r="BJ39" s="159"/>
      <c r="BK39" s="159"/>
      <c r="BL39" s="159"/>
      <c r="BM39" s="162"/>
      <c r="BN39" s="181"/>
      <c r="BO39" s="171"/>
      <c r="BP39" s="171"/>
      <c r="BQ39" s="182"/>
      <c r="BR39" s="171"/>
      <c r="BS39" s="171"/>
      <c r="BT39" s="172"/>
      <c r="BU39" s="173"/>
      <c r="BW39" s="19"/>
    </row>
    <row r="40" spans="1:77" ht="18" customHeight="1">
      <c r="A40" s="64">
        <f>$BD$2</f>
        <v>0</v>
      </c>
      <c r="B40" s="175">
        <f>$BD$4</f>
        <v>0</v>
      </c>
      <c r="C40" s="38"/>
      <c r="D40" s="39" t="str">
        <f>BH4</f>
        <v/>
      </c>
      <c r="E40" s="39" t="s">
        <v>13</v>
      </c>
      <c r="F40" s="39" t="str">
        <f>BE4</f>
        <v/>
      </c>
      <c r="G40" s="40"/>
      <c r="H40" s="177">
        <f>$BD$8</f>
        <v>0</v>
      </c>
      <c r="I40" s="28"/>
      <c r="J40" s="28" t="str">
        <f>BH8</f>
        <v/>
      </c>
      <c r="K40" s="28" t="s">
        <v>13</v>
      </c>
      <c r="L40" s="41">
        <f>BF8</f>
        <v>0</v>
      </c>
      <c r="M40" s="29"/>
      <c r="N40" s="134">
        <f>$BD$12</f>
        <v>0</v>
      </c>
      <c r="O40" s="28"/>
      <c r="P40" s="28" t="str">
        <f>BH12</f>
        <v/>
      </c>
      <c r="Q40" s="28" t="s">
        <v>13</v>
      </c>
      <c r="R40" s="41" t="str">
        <f>$BE$12</f>
        <v/>
      </c>
      <c r="S40" s="29"/>
      <c r="T40" s="134">
        <f>$BD$16</f>
        <v>0</v>
      </c>
      <c r="U40" s="48"/>
      <c r="V40" s="28" t="str">
        <f>BH16</f>
        <v/>
      </c>
      <c r="W40" s="28" t="s">
        <v>13</v>
      </c>
      <c r="X40" s="28" t="str">
        <f>BE16</f>
        <v/>
      </c>
      <c r="Y40" s="29"/>
      <c r="Z40" s="134">
        <f>$BD$20</f>
        <v>0</v>
      </c>
      <c r="AA40" s="48"/>
      <c r="AB40" s="28" t="str">
        <f>BH20</f>
        <v/>
      </c>
      <c r="AC40" s="28" t="s">
        <v>13</v>
      </c>
      <c r="AD40" s="41" t="str">
        <f>BE20</f>
        <v/>
      </c>
      <c r="AE40" s="29"/>
      <c r="AF40" s="134">
        <f>$BD$24</f>
        <v>0</v>
      </c>
      <c r="AG40" s="28"/>
      <c r="AH40" s="28" t="str">
        <f>BH24</f>
        <v/>
      </c>
      <c r="AI40" s="28" t="s">
        <v>13</v>
      </c>
      <c r="AJ40" s="41">
        <f>BF24</f>
        <v>0</v>
      </c>
      <c r="AK40" s="29"/>
      <c r="AL40" s="134">
        <f>$BD$28</f>
        <v>0</v>
      </c>
      <c r="AM40" s="28"/>
      <c r="AN40" s="28" t="str">
        <f>BH28</f>
        <v/>
      </c>
      <c r="AO40" s="28" t="s">
        <v>13</v>
      </c>
      <c r="AP40" s="41" t="str">
        <f>BE28</f>
        <v/>
      </c>
      <c r="AQ40" s="29"/>
      <c r="AR40" s="134">
        <f>$BD$32</f>
        <v>0</v>
      </c>
      <c r="AS40" s="28"/>
      <c r="AT40" s="28" t="str">
        <f>BH32</f>
        <v/>
      </c>
      <c r="AU40" s="28" t="s">
        <v>13</v>
      </c>
      <c r="AV40" s="41" t="str">
        <f>BE32</f>
        <v/>
      </c>
      <c r="AW40" s="29"/>
      <c r="AX40" s="134">
        <f>$BD$36</f>
        <v>0</v>
      </c>
      <c r="AY40" s="115"/>
      <c r="AZ40" s="39" t="str">
        <f>BH36</f>
        <v/>
      </c>
      <c r="BA40" s="39" t="s">
        <v>13</v>
      </c>
      <c r="BB40" s="65" t="str">
        <f>BE36</f>
        <v/>
      </c>
      <c r="BC40" s="66"/>
      <c r="BD40" s="167"/>
      <c r="BE40" s="115"/>
      <c r="BF40" s="39"/>
      <c r="BG40" s="39" t="s">
        <v>13</v>
      </c>
      <c r="BH40" s="65"/>
      <c r="BI40" s="112"/>
      <c r="BJ40" s="158">
        <f>SUMPRODUCT((J40=2)+(P40=2)+(V40=2)+(AB40=2)+(AH40=2)+(D40=2)+(AN40=2)+(AT40=2)+(AZ40=2))</f>
        <v>0</v>
      </c>
      <c r="BK40" s="156" t="s">
        <v>14</v>
      </c>
      <c r="BL40" s="158">
        <f>SUMPRODUCT((L40=2)+(R40=2)+(X40=2)+(AD40=2)+(AJ40=2)+(F40=2)+(AP40=2)+(AV40=2)+(BB40=2))</f>
        <v>0</v>
      </c>
      <c r="BM40" s="160">
        <f t="shared" ref="BM40" si="9">SUM(BJ40*2)+BL40</f>
        <v>0</v>
      </c>
      <c r="BN40" s="163">
        <f>SUM(D40,J40,P40,V40,AB40,AH40,AN40,AT40,AZ40,BD40)</f>
        <v>0</v>
      </c>
      <c r="BO40" s="144" t="s">
        <v>14</v>
      </c>
      <c r="BP40" s="144">
        <f>SUM(F40,L40,R40,X40,AD40,AJ40,AP40,AV40,BB40)</f>
        <v>0</v>
      </c>
      <c r="BQ40" s="141" t="e">
        <f>SUM(BN40/BP40)</f>
        <v>#DIV/0!</v>
      </c>
      <c r="BR40" s="144">
        <f>SUM(J41,J42,J43,P41,P42,P43,V41,V42,V43,AB41,AB42,AB43,AH41,AH42,AH43,AN41,AN42,AN43,AT41,AT42,AT43,AZ41,AZ42,AZ43,BF41,BF42,BF43,D41,D42,D43)</f>
        <v>0</v>
      </c>
      <c r="BS40" s="144">
        <f>SUM(F41,F42,F43,L41,L42,L43,R41,R42,R43,X41,X42,X43,AD41,AD42,AD43,AJ41,AJ42,AJ43,AP41,AP42,AP43,AV41,AV42,AV43,BB41,BB42,BB43,BH41,BH42,BH43)</f>
        <v>0</v>
      </c>
      <c r="BT40" s="147" t="e">
        <f>SUM(BR40/BS40)</f>
        <v>#DIV/0!</v>
      </c>
      <c r="BU40" s="150">
        <f>$BV40</f>
        <v>8</v>
      </c>
      <c r="BV40" s="1">
        <f>RANK(BY40,BY$4:BY$43)</f>
        <v>8</v>
      </c>
      <c r="BW40" s="19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8" customHeight="1">
      <c r="A41" s="153">
        <f>$BD$3</f>
        <v>0</v>
      </c>
      <c r="B41" s="175"/>
      <c r="C41" s="31" t="str">
        <f>BI5</f>
        <v/>
      </c>
      <c r="D41" s="32">
        <f>BH5</f>
        <v>0</v>
      </c>
      <c r="E41" s="32" t="s">
        <v>13</v>
      </c>
      <c r="F41" s="32">
        <f>BF5</f>
        <v>0</v>
      </c>
      <c r="G41" s="46" t="str">
        <f>BE5</f>
        <v/>
      </c>
      <c r="H41" s="178"/>
      <c r="I41" s="32" t="str">
        <f>BI9</f>
        <v/>
      </c>
      <c r="J41" s="32">
        <f>BH9</f>
        <v>0</v>
      </c>
      <c r="K41" s="32" t="s">
        <v>13</v>
      </c>
      <c r="L41" s="33">
        <f>BF9</f>
        <v>0</v>
      </c>
      <c r="M41" s="46" t="str">
        <f>BE9</f>
        <v/>
      </c>
      <c r="N41" s="135"/>
      <c r="O41" s="32" t="str">
        <f>BI13</f>
        <v/>
      </c>
      <c r="P41" s="32">
        <f>BH13</f>
        <v>0</v>
      </c>
      <c r="Q41" s="32" t="s">
        <v>13</v>
      </c>
      <c r="R41" s="33">
        <f>BF13</f>
        <v>0</v>
      </c>
      <c r="S41" s="46" t="str">
        <f>BE13</f>
        <v/>
      </c>
      <c r="T41" s="135"/>
      <c r="U41" s="49" t="str">
        <f>BI17</f>
        <v/>
      </c>
      <c r="V41" s="32">
        <f>BH17</f>
        <v>0</v>
      </c>
      <c r="W41" s="32" t="s">
        <v>13</v>
      </c>
      <c r="X41" s="32">
        <f>BF17</f>
        <v>0</v>
      </c>
      <c r="Y41" s="46" t="str">
        <f>BE17</f>
        <v/>
      </c>
      <c r="Z41" s="135"/>
      <c r="AA41" s="49" t="str">
        <f>BI21</f>
        <v/>
      </c>
      <c r="AB41" s="32">
        <f>BH21</f>
        <v>0</v>
      </c>
      <c r="AC41" s="32" t="s">
        <v>13</v>
      </c>
      <c r="AD41" s="33">
        <f>BF21</f>
        <v>0</v>
      </c>
      <c r="AE41" s="46" t="str">
        <f>BE21</f>
        <v/>
      </c>
      <c r="AF41" s="135"/>
      <c r="AG41" s="32" t="str">
        <f>BI25</f>
        <v/>
      </c>
      <c r="AH41" s="32">
        <f>BH25</f>
        <v>0</v>
      </c>
      <c r="AI41" s="32" t="s">
        <v>13</v>
      </c>
      <c r="AJ41" s="33">
        <f>BF25</f>
        <v>0</v>
      </c>
      <c r="AK41" s="46" t="str">
        <f>BE25</f>
        <v/>
      </c>
      <c r="AL41" s="135"/>
      <c r="AM41" s="32" t="str">
        <f>BI29</f>
        <v/>
      </c>
      <c r="AN41" s="32">
        <f>BH29</f>
        <v>0</v>
      </c>
      <c r="AO41" s="32" t="s">
        <v>13</v>
      </c>
      <c r="AP41" s="33">
        <f>BF29</f>
        <v>0</v>
      </c>
      <c r="AQ41" s="46" t="str">
        <f>BE29</f>
        <v/>
      </c>
      <c r="AR41" s="135"/>
      <c r="AS41" s="32" t="str">
        <f>BI33</f>
        <v/>
      </c>
      <c r="AT41" s="32">
        <f>BH33</f>
        <v>0</v>
      </c>
      <c r="AU41" s="32" t="s">
        <v>13</v>
      </c>
      <c r="AV41" s="33">
        <f>BF33</f>
        <v>0</v>
      </c>
      <c r="AW41" s="46" t="str">
        <f>BE33</f>
        <v/>
      </c>
      <c r="AX41" s="135"/>
      <c r="AY41" s="32" t="str">
        <f>BI37</f>
        <v/>
      </c>
      <c r="AZ41" s="32">
        <f>BH37</f>
        <v>0</v>
      </c>
      <c r="BA41" s="32" t="s">
        <v>13</v>
      </c>
      <c r="BB41" s="33">
        <f>BF37</f>
        <v>0</v>
      </c>
      <c r="BC41" s="67" t="str">
        <f>BE37</f>
        <v/>
      </c>
      <c r="BD41" s="168"/>
      <c r="BE41" s="32"/>
      <c r="BF41" s="32"/>
      <c r="BG41" s="32" t="s">
        <v>13</v>
      </c>
      <c r="BH41" s="33"/>
      <c r="BI41" s="32"/>
      <c r="BJ41" s="156"/>
      <c r="BK41" s="156"/>
      <c r="BL41" s="156"/>
      <c r="BM41" s="161"/>
      <c r="BN41" s="164"/>
      <c r="BO41" s="145"/>
      <c r="BP41" s="145"/>
      <c r="BQ41" s="142"/>
      <c r="BR41" s="145"/>
      <c r="BS41" s="145"/>
      <c r="BT41" s="148"/>
      <c r="BU41" s="151"/>
      <c r="BW41" s="19"/>
    </row>
    <row r="42" spans="1:77" ht="18" customHeight="1">
      <c r="A42" s="154"/>
      <c r="B42" s="175"/>
      <c r="C42" s="31" t="str">
        <f>BI6</f>
        <v/>
      </c>
      <c r="D42" s="110">
        <f>BH6</f>
        <v>0</v>
      </c>
      <c r="E42" s="110" t="s">
        <v>13</v>
      </c>
      <c r="F42" s="110">
        <f>BF6</f>
        <v>0</v>
      </c>
      <c r="G42" s="13" t="str">
        <f>BE6</f>
        <v/>
      </c>
      <c r="H42" s="178"/>
      <c r="I42" s="32" t="str">
        <f>BI10</f>
        <v/>
      </c>
      <c r="J42" s="110">
        <f>BH10</f>
        <v>0</v>
      </c>
      <c r="K42" s="110" t="s">
        <v>13</v>
      </c>
      <c r="L42" s="12">
        <f>BF10</f>
        <v>0</v>
      </c>
      <c r="M42" s="13" t="str">
        <f>BE10</f>
        <v/>
      </c>
      <c r="N42" s="135"/>
      <c r="O42" s="32" t="str">
        <f>BI14</f>
        <v/>
      </c>
      <c r="P42" s="110">
        <f>BH14</f>
        <v>0</v>
      </c>
      <c r="Q42" s="110" t="s">
        <v>13</v>
      </c>
      <c r="R42" s="12">
        <f>BF14</f>
        <v>0</v>
      </c>
      <c r="S42" s="13" t="str">
        <f>BE14</f>
        <v/>
      </c>
      <c r="T42" s="135"/>
      <c r="U42" s="49" t="str">
        <f>BI18</f>
        <v/>
      </c>
      <c r="V42" s="32">
        <f>BH18</f>
        <v>0</v>
      </c>
      <c r="W42" s="32" t="s">
        <v>13</v>
      </c>
      <c r="X42" s="32">
        <f>BF18</f>
        <v>0</v>
      </c>
      <c r="Y42" s="46" t="str">
        <f>BE18</f>
        <v/>
      </c>
      <c r="Z42" s="135"/>
      <c r="AA42" s="49" t="str">
        <f>BI22</f>
        <v/>
      </c>
      <c r="AB42" s="32">
        <f>BH22</f>
        <v>0</v>
      </c>
      <c r="AC42" s="32" t="s">
        <v>13</v>
      </c>
      <c r="AD42" s="33">
        <f>BF22</f>
        <v>0</v>
      </c>
      <c r="AE42" s="46" t="str">
        <f>BE22</f>
        <v/>
      </c>
      <c r="AF42" s="135"/>
      <c r="AG42" s="32" t="str">
        <f>BI26</f>
        <v/>
      </c>
      <c r="AH42" s="32">
        <f>BH26</f>
        <v>0</v>
      </c>
      <c r="AI42" s="32" t="s">
        <v>13</v>
      </c>
      <c r="AJ42" s="33">
        <f>BF26</f>
        <v>0</v>
      </c>
      <c r="AK42" s="46" t="str">
        <f>BE26</f>
        <v/>
      </c>
      <c r="AL42" s="135"/>
      <c r="AM42" s="32" t="str">
        <f>BI30</f>
        <v/>
      </c>
      <c r="AN42" s="32">
        <f>BH30</f>
        <v>0</v>
      </c>
      <c r="AO42" s="32" t="s">
        <v>13</v>
      </c>
      <c r="AP42" s="33">
        <f>BF30</f>
        <v>0</v>
      </c>
      <c r="AQ42" s="46" t="str">
        <f>BE30</f>
        <v/>
      </c>
      <c r="AR42" s="135"/>
      <c r="AS42" s="32" t="str">
        <f>BI34</f>
        <v/>
      </c>
      <c r="AT42" s="32">
        <f>BH34</f>
        <v>0</v>
      </c>
      <c r="AU42" s="32" t="s">
        <v>13</v>
      </c>
      <c r="AV42" s="33">
        <f>BF34</f>
        <v>0</v>
      </c>
      <c r="AW42" s="46" t="str">
        <f>BE34</f>
        <v/>
      </c>
      <c r="AX42" s="135"/>
      <c r="AY42" s="32" t="str">
        <f>BI38</f>
        <v/>
      </c>
      <c r="AZ42" s="32">
        <f>BH38</f>
        <v>0</v>
      </c>
      <c r="BA42" s="32" t="s">
        <v>13</v>
      </c>
      <c r="BB42" s="33">
        <f>BF38</f>
        <v>0</v>
      </c>
      <c r="BC42" s="68" t="str">
        <f>BE38</f>
        <v/>
      </c>
      <c r="BD42" s="168"/>
      <c r="BE42" s="32"/>
      <c r="BF42" s="32"/>
      <c r="BG42" s="32" t="s">
        <v>13</v>
      </c>
      <c r="BH42" s="33"/>
      <c r="BI42" s="32"/>
      <c r="BJ42" s="156"/>
      <c r="BK42" s="156"/>
      <c r="BL42" s="156"/>
      <c r="BM42" s="161"/>
      <c r="BN42" s="164"/>
      <c r="BO42" s="145"/>
      <c r="BP42" s="145"/>
      <c r="BQ42" s="142"/>
      <c r="BR42" s="145"/>
      <c r="BS42" s="145"/>
      <c r="BT42" s="148"/>
      <c r="BU42" s="151"/>
      <c r="BW42" s="19"/>
    </row>
    <row r="43" spans="1:77" ht="18" customHeight="1" thickBot="1">
      <c r="A43" s="155"/>
      <c r="B43" s="176"/>
      <c r="C43" s="69" t="str">
        <f>BI7</f>
        <v/>
      </c>
      <c r="D43" s="70">
        <f>BH7</f>
        <v>0</v>
      </c>
      <c r="E43" s="70" t="s">
        <v>13</v>
      </c>
      <c r="F43" s="70">
        <f>BF7</f>
        <v>0</v>
      </c>
      <c r="G43" s="71" t="str">
        <f>BE7</f>
        <v/>
      </c>
      <c r="H43" s="179"/>
      <c r="I43" s="72" t="str">
        <f>BI11</f>
        <v/>
      </c>
      <c r="J43" s="70">
        <f>BH11</f>
        <v>0</v>
      </c>
      <c r="K43" s="70" t="s">
        <v>13</v>
      </c>
      <c r="L43" s="73">
        <f>BF11</f>
        <v>0</v>
      </c>
      <c r="M43" s="71" t="str">
        <f>BE11</f>
        <v/>
      </c>
      <c r="N43" s="166"/>
      <c r="O43" s="72" t="str">
        <f>BI15</f>
        <v/>
      </c>
      <c r="P43" s="70">
        <f>BH15</f>
        <v>0</v>
      </c>
      <c r="Q43" s="70" t="s">
        <v>13</v>
      </c>
      <c r="R43" s="73">
        <f>BF15</f>
        <v>0</v>
      </c>
      <c r="S43" s="71" t="str">
        <f>BE15</f>
        <v/>
      </c>
      <c r="T43" s="166"/>
      <c r="U43" s="74" t="str">
        <f>BI19</f>
        <v/>
      </c>
      <c r="V43" s="72">
        <f>BH19</f>
        <v>0</v>
      </c>
      <c r="W43" s="72" t="s">
        <v>13</v>
      </c>
      <c r="X43" s="72">
        <f>BF19</f>
        <v>0</v>
      </c>
      <c r="Y43" s="75" t="str">
        <f>BE19</f>
        <v/>
      </c>
      <c r="Z43" s="166"/>
      <c r="AA43" s="76" t="str">
        <f>BI23</f>
        <v/>
      </c>
      <c r="AB43" s="72">
        <f>BH23</f>
        <v>0</v>
      </c>
      <c r="AC43" s="72" t="s">
        <v>13</v>
      </c>
      <c r="AD43" s="77">
        <f>BF23</f>
        <v>0</v>
      </c>
      <c r="AE43" s="75" t="str">
        <f>BE23</f>
        <v/>
      </c>
      <c r="AF43" s="166"/>
      <c r="AG43" s="72" t="str">
        <f>BI27</f>
        <v/>
      </c>
      <c r="AH43" s="72">
        <f>BH27</f>
        <v>0</v>
      </c>
      <c r="AI43" s="72" t="s">
        <v>13</v>
      </c>
      <c r="AJ43" s="77">
        <f>BF27</f>
        <v>0</v>
      </c>
      <c r="AK43" s="75" t="str">
        <f>BE27</f>
        <v/>
      </c>
      <c r="AL43" s="166"/>
      <c r="AM43" s="72" t="str">
        <f>BI31</f>
        <v/>
      </c>
      <c r="AN43" s="72">
        <f>BH31</f>
        <v>0</v>
      </c>
      <c r="AO43" s="72" t="s">
        <v>13</v>
      </c>
      <c r="AP43" s="77">
        <f>BF31</f>
        <v>0</v>
      </c>
      <c r="AQ43" s="75" t="str">
        <f>BE31</f>
        <v/>
      </c>
      <c r="AR43" s="166"/>
      <c r="AS43" s="72" t="str">
        <f>BI35</f>
        <v/>
      </c>
      <c r="AT43" s="72">
        <f>BH35</f>
        <v>0</v>
      </c>
      <c r="AU43" s="72" t="s">
        <v>13</v>
      </c>
      <c r="AV43" s="77">
        <f>BF35</f>
        <v>0</v>
      </c>
      <c r="AW43" s="75" t="str">
        <f>BE35</f>
        <v/>
      </c>
      <c r="AX43" s="166"/>
      <c r="AY43" s="78" t="str">
        <f>BI39</f>
        <v/>
      </c>
      <c r="AZ43" s="72">
        <f>BH39</f>
        <v>0</v>
      </c>
      <c r="BA43" s="72" t="s">
        <v>13</v>
      </c>
      <c r="BB43" s="77">
        <f>BF39</f>
        <v>0</v>
      </c>
      <c r="BC43" s="79" t="str">
        <f>BE39</f>
        <v/>
      </c>
      <c r="BD43" s="169"/>
      <c r="BE43" s="78"/>
      <c r="BF43" s="72"/>
      <c r="BG43" s="72" t="s">
        <v>13</v>
      </c>
      <c r="BH43" s="77"/>
      <c r="BI43" s="117"/>
      <c r="BJ43" s="159"/>
      <c r="BK43" s="157"/>
      <c r="BL43" s="159"/>
      <c r="BM43" s="162"/>
      <c r="BN43" s="165"/>
      <c r="BO43" s="146"/>
      <c r="BP43" s="146"/>
      <c r="BQ43" s="143"/>
      <c r="BR43" s="146"/>
      <c r="BS43" s="146"/>
      <c r="BT43" s="149"/>
      <c r="BU43" s="152"/>
    </row>
    <row r="44" spans="1:77" ht="26.25" customHeight="1" thickTop="1">
      <c r="N44" s="80"/>
      <c r="O44" s="80"/>
      <c r="BJ44" s="137"/>
      <c r="BK44" s="137"/>
      <c r="BL44" s="138"/>
      <c r="BM44" s="139"/>
      <c r="BN44" s="139"/>
      <c r="BQ44" s="81"/>
    </row>
    <row r="45" spans="1:77" ht="26.25" customHeight="1">
      <c r="BQ45" s="81"/>
    </row>
    <row r="46" spans="1:77" ht="26.25" customHeight="1"/>
    <row r="47" spans="1:77" ht="26.25" customHeight="1"/>
    <row r="48" spans="1:77" ht="26.25" customHeight="1" thickBot="1"/>
    <row r="49" spans="1:61" ht="26.25" customHeight="1" thickTop="1">
      <c r="A49" s="82" t="str">
        <f>$A$3</f>
        <v>チーム名</v>
      </c>
      <c r="B49" s="140" t="str">
        <f>$B$3</f>
        <v>木曽川</v>
      </c>
      <c r="C49" s="140"/>
      <c r="D49" s="140"/>
      <c r="E49" s="140"/>
      <c r="F49" s="140"/>
      <c r="G49" s="140"/>
      <c r="H49" s="132" t="str">
        <f>H3</f>
        <v>甚目寺Ｂ</v>
      </c>
      <c r="I49" s="132"/>
      <c r="J49" s="132"/>
      <c r="K49" s="132"/>
      <c r="L49" s="132"/>
      <c r="M49" s="132"/>
      <c r="N49" s="132" t="str">
        <f>$N$3</f>
        <v>スポーツクラブＺ</v>
      </c>
      <c r="O49" s="132"/>
      <c r="P49" s="132"/>
      <c r="Q49" s="132"/>
      <c r="R49" s="132"/>
      <c r="S49" s="132"/>
      <c r="T49" s="132" t="str">
        <f>$T$3</f>
        <v>Bom　bero大</v>
      </c>
      <c r="U49" s="132"/>
      <c r="V49" s="132"/>
      <c r="W49" s="132"/>
      <c r="X49" s="132"/>
      <c r="Y49" s="132"/>
      <c r="Z49" s="132" t="str">
        <f>$Z$3</f>
        <v>SHIRAKI</v>
      </c>
      <c r="AA49" s="132"/>
      <c r="AB49" s="132"/>
      <c r="AC49" s="132"/>
      <c r="AD49" s="132"/>
      <c r="AE49" s="132"/>
      <c r="AF49" s="132" t="str">
        <f>$AF$3</f>
        <v>エンジェルス</v>
      </c>
      <c r="AG49" s="132"/>
      <c r="AH49" s="132"/>
      <c r="AI49" s="132"/>
      <c r="AJ49" s="132"/>
      <c r="AK49" s="132"/>
      <c r="AL49" s="132" t="str">
        <f>$AL$3</f>
        <v>ペガサス</v>
      </c>
      <c r="AM49" s="132"/>
      <c r="AN49" s="132"/>
      <c r="AO49" s="132"/>
      <c r="AP49" s="132"/>
      <c r="AQ49" s="132"/>
      <c r="AR49" s="263">
        <f>$AR$3</f>
        <v>0</v>
      </c>
      <c r="AS49" s="264"/>
      <c r="AT49" s="264"/>
      <c r="AU49" s="264"/>
      <c r="AV49" s="264"/>
      <c r="AW49" s="265"/>
      <c r="AX49" s="263">
        <f>$AX$3</f>
        <v>0</v>
      </c>
      <c r="AY49" s="264"/>
      <c r="AZ49" s="264"/>
      <c r="BA49" s="264"/>
      <c r="BB49" s="264"/>
      <c r="BC49" s="265"/>
      <c r="BD49" s="263">
        <f>$BD$3</f>
        <v>0</v>
      </c>
      <c r="BE49" s="264"/>
      <c r="BF49" s="264"/>
      <c r="BG49" s="264"/>
      <c r="BH49" s="264"/>
      <c r="BI49" s="266"/>
    </row>
    <row r="50" spans="1:61" ht="26.25" customHeight="1" thickBot="1">
      <c r="A50" s="83" t="s">
        <v>11</v>
      </c>
      <c r="B50" s="130">
        <f>$BU$4</f>
        <v>2</v>
      </c>
      <c r="C50" s="130"/>
      <c r="D50" s="130"/>
      <c r="E50" s="130"/>
      <c r="F50" s="130"/>
      <c r="G50" s="130"/>
      <c r="H50" s="130">
        <f>$BU$8</f>
        <v>4</v>
      </c>
      <c r="I50" s="130"/>
      <c r="J50" s="130"/>
      <c r="K50" s="130"/>
      <c r="L50" s="130"/>
      <c r="M50" s="130"/>
      <c r="N50" s="130">
        <f>$BU$12</f>
        <v>1</v>
      </c>
      <c r="O50" s="130"/>
      <c r="P50" s="130"/>
      <c r="Q50" s="130"/>
      <c r="R50" s="130"/>
      <c r="S50" s="130"/>
      <c r="T50" s="130">
        <f>$BU$16</f>
        <v>6</v>
      </c>
      <c r="U50" s="130"/>
      <c r="V50" s="130"/>
      <c r="W50" s="130"/>
      <c r="X50" s="130"/>
      <c r="Y50" s="130"/>
      <c r="Z50" s="130">
        <f>$BU$20</f>
        <v>7</v>
      </c>
      <c r="AA50" s="130"/>
      <c r="AB50" s="130"/>
      <c r="AC50" s="130"/>
      <c r="AD50" s="130"/>
      <c r="AE50" s="130"/>
      <c r="AF50" s="130">
        <f>$BU$24</f>
        <v>5</v>
      </c>
      <c r="AG50" s="130"/>
      <c r="AH50" s="130"/>
      <c r="AI50" s="130"/>
      <c r="AJ50" s="130"/>
      <c r="AK50" s="130"/>
      <c r="AL50" s="130">
        <f>$BU$28</f>
        <v>3</v>
      </c>
      <c r="AM50" s="130"/>
      <c r="AN50" s="130"/>
      <c r="AO50" s="130"/>
      <c r="AP50" s="130"/>
      <c r="AQ50" s="130"/>
      <c r="AR50" s="259">
        <f>$BU$32</f>
        <v>8</v>
      </c>
      <c r="AS50" s="260"/>
      <c r="AT50" s="260"/>
      <c r="AU50" s="260"/>
      <c r="AV50" s="260"/>
      <c r="AW50" s="261"/>
      <c r="AX50" s="259">
        <f>$BU$36</f>
        <v>8</v>
      </c>
      <c r="AY50" s="260"/>
      <c r="AZ50" s="260"/>
      <c r="BA50" s="260"/>
      <c r="BB50" s="260"/>
      <c r="BC50" s="261"/>
      <c r="BD50" s="259">
        <f>$BU$40</f>
        <v>8</v>
      </c>
      <c r="BE50" s="260"/>
      <c r="BF50" s="260"/>
      <c r="BG50" s="260"/>
      <c r="BH50" s="260"/>
      <c r="BI50" s="262"/>
    </row>
    <row r="51" spans="1:61" ht="26.25" customHeight="1" thickTop="1"/>
    <row r="52" spans="1:61" ht="26.25" customHeight="1"/>
    <row r="53" spans="1:61" ht="26.25" customHeight="1"/>
    <row r="54" spans="1:61" ht="26.25" customHeight="1"/>
    <row r="55" spans="1:61" ht="26.25" customHeight="1"/>
    <row r="56" spans="1:61" ht="26.25" customHeight="1"/>
    <row r="57" spans="1:61" ht="26.25" customHeight="1"/>
    <row r="58" spans="1:61" ht="26.25" customHeight="1"/>
    <row r="59" spans="1:61" ht="26.25" customHeight="1"/>
    <row r="60" spans="1:61" ht="26.25" customHeight="1"/>
    <row r="61" spans="1:61" ht="26.25" customHeight="1"/>
    <row r="62" spans="1:61" ht="26.25" customHeight="1"/>
    <row r="63" spans="1:61" ht="26.25" customHeight="1"/>
    <row r="64" spans="1:61" ht="26.25" customHeight="1"/>
    <row r="65" s="1" customFormat="1" ht="26.25" customHeight="1"/>
    <row r="66" s="1" customFormat="1" ht="26.25" customHeight="1"/>
    <row r="67" s="1" customFormat="1" ht="26.25" customHeight="1"/>
    <row r="68" s="1" customFormat="1" ht="26.25" customHeight="1"/>
    <row r="69" s="1" customFormat="1" ht="26.25" customHeight="1"/>
    <row r="70" s="1" customFormat="1" ht="26.25" customHeight="1"/>
    <row r="71" s="1" customFormat="1" ht="26.25" customHeight="1"/>
    <row r="72" s="1" customFormat="1" ht="26.25" customHeight="1"/>
    <row r="73" s="1" customFormat="1" ht="26.25" customHeight="1"/>
    <row r="74" s="1" customFormat="1" ht="26.25" customHeight="1"/>
    <row r="75" s="1" customFormat="1" ht="26.25" customHeight="1"/>
    <row r="76" s="1" customFormat="1" ht="26.25" customHeight="1"/>
    <row r="77" s="1" customFormat="1" ht="26.25" customHeight="1"/>
    <row r="78" s="1" customFormat="1" ht="26.25" customHeight="1"/>
    <row r="79" s="1" customFormat="1" ht="26.25" customHeight="1"/>
    <row r="80" s="1" customFormat="1" ht="26.25" customHeight="1"/>
    <row r="81" spans="1:74" ht="26.25" customHeight="1"/>
    <row r="82" spans="1:74" ht="26.25" customHeight="1"/>
    <row r="83" spans="1:74" ht="26.25" customHeight="1"/>
    <row r="84" spans="1:74" ht="26.25" customHeight="1"/>
    <row r="85" spans="1:74" s="80" customFormat="1" ht="26.25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26.25" customHeight="1"/>
    <row r="87" spans="1:74" ht="26.25" customHeight="1"/>
    <row r="88" spans="1:74" ht="26.25" customHeight="1"/>
    <row r="89" spans="1:74" ht="26.25" customHeight="1"/>
    <row r="90" spans="1:74" ht="26.25" customHeight="1"/>
    <row r="91" spans="1:74" ht="26.25" customHeight="1"/>
    <row r="92" spans="1:74" ht="26.25" customHeight="1"/>
    <row r="93" spans="1:74" ht="26.25" customHeight="1"/>
    <row r="94" spans="1:74" ht="26.25" customHeight="1"/>
    <row r="95" spans="1:74" ht="26.25" customHeight="1"/>
    <row r="96" spans="1:74" ht="26.25" customHeight="1"/>
    <row r="97" spans="58:58" s="1" customFormat="1" ht="26.25" customHeight="1"/>
    <row r="98" spans="58:58" s="1" customFormat="1" ht="26.25" customHeight="1"/>
    <row r="99" spans="58:58" s="1" customFormat="1" ht="26.25" customHeight="1"/>
    <row r="100" spans="58:58" s="1" customFormat="1" ht="26.25" customHeight="1"/>
    <row r="101" spans="58:58" s="1" customFormat="1" ht="26.25" customHeight="1"/>
    <row r="102" spans="58:58" s="1" customFormat="1" ht="26.25" customHeight="1"/>
    <row r="103" spans="58:58" s="1" customFormat="1" ht="26.25" customHeight="1"/>
    <row r="104" spans="58:58" s="1" customFormat="1" ht="26.25" customHeight="1"/>
    <row r="105" spans="58:58" s="1" customFormat="1" ht="26.25" customHeight="1"/>
    <row r="106" spans="58:58" s="1" customFormat="1" ht="26.25" customHeight="1"/>
    <row r="107" spans="58:58" s="1" customFormat="1" ht="26.25" customHeight="1"/>
    <row r="108" spans="58:58" s="1" customFormat="1" ht="26.25" customHeight="1"/>
    <row r="109" spans="58:58" s="1" customFormat="1" ht="26.25" customHeight="1"/>
    <row r="110" spans="58:58" s="1" customFormat="1" ht="26.25" customHeight="1"/>
    <row r="111" spans="58:58" s="1" customFormat="1" ht="26.25" customHeight="1">
      <c r="BF111" s="84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１コ―ト</vt:lpstr>
      <vt:lpstr>2コート</vt:lpstr>
      <vt:lpstr>3コート</vt:lpstr>
      <vt:lpstr>4コート</vt:lpstr>
      <vt:lpstr>5コート</vt:lpstr>
      <vt:lpstr>6コート</vt:lpstr>
      <vt:lpstr>7コート</vt:lpstr>
      <vt:lpstr>8コート</vt:lpstr>
      <vt:lpstr>9コート</vt:lpstr>
      <vt:lpstr>10コート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2020-02-03T03:04:16Z</dcterms:modified>
</cp:coreProperties>
</file>