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400"/>
  </bookViews>
  <sheets>
    <sheet name="総合順位" sheetId="1" r:id="rId1"/>
    <sheet name="Aコート" sheetId="2" r:id="rId2"/>
    <sheet name="Bコート" sheetId="3" r:id="rId3"/>
    <sheet name="Cコート" sheetId="4" r:id="rId4"/>
    <sheet name="Dコート" sheetId="5" r:id="rId5"/>
    <sheet name="Eコート" sheetId="6" r:id="rId6"/>
    <sheet name="Fコート" sheetId="7" r:id="rId7"/>
    <sheet name="Gコート" sheetId="8" r:id="rId8"/>
    <sheet name="Hコート" sheetId="9" r:id="rId9"/>
  </sheets>
  <calcPr calcId="145621" concurrentCalc="0"/>
</workbook>
</file>

<file path=xl/calcChain.xml><?xml version="1.0" encoding="utf-8"?>
<calcChain xmlns="http://schemas.openxmlformats.org/spreadsheetml/2006/main">
  <c r="AA6" i="9" l="1"/>
  <c r="AE6" i="9"/>
  <c r="V6" i="9"/>
  <c r="Z6" i="9"/>
  <c r="L6" i="9"/>
  <c r="P6" i="9"/>
  <c r="G6" i="9"/>
  <c r="K6" i="9"/>
  <c r="AI5" i="9"/>
  <c r="AJ5" i="9"/>
  <c r="AK5" i="9"/>
  <c r="AM5" i="9"/>
  <c r="AN5" i="9"/>
  <c r="AO5" i="9"/>
  <c r="V10" i="9"/>
  <c r="Z10" i="9"/>
  <c r="Q10" i="9"/>
  <c r="U10" i="9"/>
  <c r="AA10" i="9"/>
  <c r="AE10" i="9"/>
  <c r="E10" i="9"/>
  <c r="C10" i="9"/>
  <c r="E11" i="9"/>
  <c r="C11" i="9"/>
  <c r="B10" i="9"/>
  <c r="F10" i="9"/>
  <c r="AI9" i="9"/>
  <c r="AJ9" i="9"/>
  <c r="AK9" i="9"/>
  <c r="Q14" i="9"/>
  <c r="U14" i="9"/>
  <c r="AA14" i="9"/>
  <c r="AE14" i="9"/>
  <c r="E14" i="9"/>
  <c r="C14" i="9"/>
  <c r="E15" i="9"/>
  <c r="C15" i="9"/>
  <c r="E16" i="9"/>
  <c r="C16" i="9"/>
  <c r="B14" i="9"/>
  <c r="F14" i="9"/>
  <c r="V14" i="9"/>
  <c r="Z14" i="9"/>
  <c r="AI13" i="9"/>
  <c r="AJ13" i="9"/>
  <c r="AK13" i="9"/>
  <c r="O18" i="9"/>
  <c r="M18" i="9"/>
  <c r="O19" i="9"/>
  <c r="M19" i="9"/>
  <c r="L18" i="9"/>
  <c r="P18" i="9"/>
  <c r="J18" i="9"/>
  <c r="H18" i="9"/>
  <c r="J19" i="9"/>
  <c r="H19" i="9"/>
  <c r="J20" i="9"/>
  <c r="H20" i="9"/>
  <c r="G18" i="9"/>
  <c r="K18" i="9"/>
  <c r="V18" i="9"/>
  <c r="Z18" i="9"/>
  <c r="AA18" i="9"/>
  <c r="AE18" i="9"/>
  <c r="AI17" i="9"/>
  <c r="AJ17" i="9"/>
  <c r="AK17" i="9"/>
  <c r="E22" i="9"/>
  <c r="C22" i="9"/>
  <c r="E23" i="9"/>
  <c r="C23" i="9"/>
  <c r="E24" i="9"/>
  <c r="C24" i="9"/>
  <c r="B22" i="9"/>
  <c r="F22" i="9"/>
  <c r="T22" i="9"/>
  <c r="R22" i="9"/>
  <c r="T23" i="9"/>
  <c r="R23" i="9"/>
  <c r="T24" i="9"/>
  <c r="R24" i="9"/>
  <c r="Q22" i="9"/>
  <c r="U22" i="9"/>
  <c r="O22" i="9"/>
  <c r="M22" i="9"/>
  <c r="O23" i="9"/>
  <c r="M23" i="9"/>
  <c r="L22" i="9"/>
  <c r="P22" i="9"/>
  <c r="AI21" i="9"/>
  <c r="AJ21" i="9"/>
  <c r="AK21" i="9"/>
  <c r="O26" i="9"/>
  <c r="M26" i="9"/>
  <c r="O27" i="9"/>
  <c r="M27" i="9"/>
  <c r="L26" i="9"/>
  <c r="P26" i="9"/>
  <c r="J26" i="9"/>
  <c r="H26" i="9"/>
  <c r="J27" i="9"/>
  <c r="H27" i="9"/>
  <c r="G26" i="9"/>
  <c r="K26" i="9"/>
  <c r="T26" i="9"/>
  <c r="R26" i="9"/>
  <c r="T27" i="9"/>
  <c r="R27" i="9"/>
  <c r="Q26" i="9"/>
  <c r="U26" i="9"/>
  <c r="AI25" i="9"/>
  <c r="AJ25" i="9"/>
  <c r="AK25" i="9"/>
  <c r="AU5" i="9"/>
  <c r="AQ5" i="9"/>
  <c r="AR5" i="9"/>
  <c r="AS5" i="9"/>
  <c r="AM9" i="9"/>
  <c r="AN9" i="9"/>
  <c r="AO9" i="9"/>
  <c r="AU9" i="9"/>
  <c r="AM13" i="9"/>
  <c r="AN13" i="9"/>
  <c r="AO13" i="9"/>
  <c r="AU13" i="9"/>
  <c r="AM17" i="9"/>
  <c r="AN17" i="9"/>
  <c r="AO17" i="9"/>
  <c r="AU17" i="9"/>
  <c r="AM21" i="9"/>
  <c r="AN21" i="9"/>
  <c r="AO21" i="9"/>
  <c r="AU21" i="9"/>
  <c r="AM25" i="9"/>
  <c r="AN25" i="9"/>
  <c r="AO25" i="9"/>
  <c r="AU25" i="9"/>
  <c r="AV5" i="9"/>
  <c r="AQ9" i="9"/>
  <c r="AR9" i="9"/>
  <c r="AS9" i="9"/>
  <c r="AV9" i="9"/>
  <c r="AQ13" i="9"/>
  <c r="AR13" i="9"/>
  <c r="AS13" i="9"/>
  <c r="AV13" i="9"/>
  <c r="AR17" i="9"/>
  <c r="AQ17" i="9"/>
  <c r="AS17" i="9"/>
  <c r="AV17" i="9"/>
  <c r="AR21" i="9"/>
  <c r="AQ21" i="9"/>
  <c r="AS21" i="9"/>
  <c r="AV21" i="9"/>
  <c r="AR25" i="9"/>
  <c r="AQ25" i="9"/>
  <c r="AS25" i="9"/>
  <c r="AV25" i="9"/>
  <c r="J20" i="1"/>
  <c r="I20" i="1"/>
  <c r="H20" i="1"/>
  <c r="G20" i="1"/>
  <c r="F20" i="1"/>
  <c r="E20" i="1"/>
  <c r="AA6" i="8"/>
  <c r="AE6" i="8"/>
  <c r="V6" i="8"/>
  <c r="Z6" i="8"/>
  <c r="L6" i="8"/>
  <c r="P6" i="8"/>
  <c r="G6" i="8"/>
  <c r="K6" i="8"/>
  <c r="AI5" i="8"/>
  <c r="AJ5" i="8"/>
  <c r="AK5" i="8"/>
  <c r="AM5" i="8"/>
  <c r="AN5" i="8"/>
  <c r="AO5" i="8"/>
  <c r="V10" i="8"/>
  <c r="Z10" i="8"/>
  <c r="Q10" i="8"/>
  <c r="U10" i="8"/>
  <c r="AA10" i="8"/>
  <c r="AE10" i="8"/>
  <c r="E10" i="8"/>
  <c r="C10" i="8"/>
  <c r="E11" i="8"/>
  <c r="C11" i="8"/>
  <c r="B10" i="8"/>
  <c r="F10" i="8"/>
  <c r="AI9" i="8"/>
  <c r="AJ9" i="8"/>
  <c r="AK9" i="8"/>
  <c r="Q14" i="8"/>
  <c r="U14" i="8"/>
  <c r="AA14" i="8"/>
  <c r="AE14" i="8"/>
  <c r="E14" i="8"/>
  <c r="C14" i="8"/>
  <c r="E15" i="8"/>
  <c r="C15" i="8"/>
  <c r="B14" i="8"/>
  <c r="F14" i="8"/>
  <c r="V14" i="8"/>
  <c r="Z14" i="8"/>
  <c r="AI13" i="8"/>
  <c r="AJ13" i="8"/>
  <c r="AK13" i="8"/>
  <c r="O18" i="8"/>
  <c r="M18" i="8"/>
  <c r="O19" i="8"/>
  <c r="M19" i="8"/>
  <c r="O20" i="8"/>
  <c r="M20" i="8"/>
  <c r="L18" i="8"/>
  <c r="P18" i="8"/>
  <c r="J18" i="8"/>
  <c r="H18" i="8"/>
  <c r="J19" i="8"/>
  <c r="H19" i="8"/>
  <c r="G18" i="8"/>
  <c r="K18" i="8"/>
  <c r="V18" i="8"/>
  <c r="Z18" i="8"/>
  <c r="AA18" i="8"/>
  <c r="AE18" i="8"/>
  <c r="AI17" i="8"/>
  <c r="AJ17" i="8"/>
  <c r="AK17" i="8"/>
  <c r="E22" i="8"/>
  <c r="C22" i="8"/>
  <c r="E23" i="8"/>
  <c r="C23" i="8"/>
  <c r="B22" i="8"/>
  <c r="F22" i="8"/>
  <c r="T22" i="8"/>
  <c r="R22" i="8"/>
  <c r="T23" i="8"/>
  <c r="R23" i="8"/>
  <c r="T24" i="8"/>
  <c r="R24" i="8"/>
  <c r="Q22" i="8"/>
  <c r="U22" i="8"/>
  <c r="O22" i="8"/>
  <c r="M22" i="8"/>
  <c r="O23" i="8"/>
  <c r="M23" i="8"/>
  <c r="L22" i="8"/>
  <c r="P22" i="8"/>
  <c r="AI21" i="8"/>
  <c r="AJ21" i="8"/>
  <c r="AK21" i="8"/>
  <c r="O26" i="8"/>
  <c r="M26" i="8"/>
  <c r="O27" i="8"/>
  <c r="M27" i="8"/>
  <c r="O28" i="8"/>
  <c r="M28" i="8"/>
  <c r="L26" i="8"/>
  <c r="P26" i="8"/>
  <c r="J26" i="8"/>
  <c r="H26" i="8"/>
  <c r="J27" i="8"/>
  <c r="H27" i="8"/>
  <c r="G26" i="8"/>
  <c r="K26" i="8"/>
  <c r="T26" i="8"/>
  <c r="R26" i="8"/>
  <c r="T27" i="8"/>
  <c r="R27" i="8"/>
  <c r="Q26" i="8"/>
  <c r="U26" i="8"/>
  <c r="AI25" i="8"/>
  <c r="AJ25" i="8"/>
  <c r="AK25" i="8"/>
  <c r="AU5" i="8"/>
  <c r="AQ5" i="8"/>
  <c r="AR5" i="8"/>
  <c r="AS5" i="8"/>
  <c r="AM9" i="8"/>
  <c r="AN9" i="8"/>
  <c r="AO9" i="8"/>
  <c r="AU9" i="8"/>
  <c r="AM13" i="8"/>
  <c r="AN13" i="8"/>
  <c r="AO13" i="8"/>
  <c r="AU13" i="8"/>
  <c r="AM17" i="8"/>
  <c r="AN17" i="8"/>
  <c r="AO17" i="8"/>
  <c r="AU17" i="8"/>
  <c r="AM21" i="8"/>
  <c r="AN21" i="8"/>
  <c r="AO21" i="8"/>
  <c r="AU21" i="8"/>
  <c r="AM25" i="8"/>
  <c r="AN25" i="8"/>
  <c r="AO25" i="8"/>
  <c r="AU25" i="8"/>
  <c r="AV5" i="8"/>
  <c r="AQ9" i="8"/>
  <c r="AR9" i="8"/>
  <c r="AS9" i="8"/>
  <c r="AV9" i="8"/>
  <c r="AQ13" i="8"/>
  <c r="AR13" i="8"/>
  <c r="AS13" i="8"/>
  <c r="AV13" i="8"/>
  <c r="AR17" i="8"/>
  <c r="AQ17" i="8"/>
  <c r="AS17" i="8"/>
  <c r="AV17" i="8"/>
  <c r="AR21" i="8"/>
  <c r="AQ21" i="8"/>
  <c r="AS21" i="8"/>
  <c r="AV21" i="8"/>
  <c r="AR25" i="8"/>
  <c r="AQ25" i="8"/>
  <c r="AS25" i="8"/>
  <c r="AV25" i="8"/>
  <c r="J18" i="1"/>
  <c r="I18" i="1"/>
  <c r="H18" i="1"/>
  <c r="G18" i="1"/>
  <c r="F18" i="1"/>
  <c r="E18" i="1"/>
  <c r="V6" i="7"/>
  <c r="Z6" i="7"/>
  <c r="L6" i="7"/>
  <c r="P6" i="7"/>
  <c r="Q6" i="7"/>
  <c r="U6" i="7"/>
  <c r="G6" i="7"/>
  <c r="K6" i="7"/>
  <c r="AD5" i="7"/>
  <c r="AE5" i="7"/>
  <c r="AF5" i="7"/>
  <c r="AH5" i="7"/>
  <c r="AI5" i="7"/>
  <c r="AJ5" i="7"/>
  <c r="L10" i="7"/>
  <c r="P10" i="7"/>
  <c r="Q10" i="7"/>
  <c r="U10" i="7"/>
  <c r="V10" i="7"/>
  <c r="Z10" i="7"/>
  <c r="E10" i="7"/>
  <c r="C10" i="7"/>
  <c r="E11" i="7"/>
  <c r="C11" i="7"/>
  <c r="B10" i="7"/>
  <c r="F10" i="7"/>
  <c r="AD9" i="7"/>
  <c r="AE9" i="7"/>
  <c r="AF9" i="7"/>
  <c r="J14" i="7"/>
  <c r="H14" i="7"/>
  <c r="J15" i="7"/>
  <c r="H15" i="7"/>
  <c r="G14" i="7"/>
  <c r="K14" i="7"/>
  <c r="E14" i="7"/>
  <c r="C14" i="7"/>
  <c r="E15" i="7"/>
  <c r="C15" i="7"/>
  <c r="B14" i="7"/>
  <c r="F14" i="7"/>
  <c r="V14" i="7"/>
  <c r="Z14" i="7"/>
  <c r="Q14" i="7"/>
  <c r="U14" i="7"/>
  <c r="AD13" i="7"/>
  <c r="AE13" i="7"/>
  <c r="AF13" i="7"/>
  <c r="V18" i="7"/>
  <c r="Z18" i="7"/>
  <c r="J18" i="7"/>
  <c r="H18" i="7"/>
  <c r="J19" i="7"/>
  <c r="H19" i="7"/>
  <c r="G18" i="7"/>
  <c r="K18" i="7"/>
  <c r="E18" i="7"/>
  <c r="C18" i="7"/>
  <c r="E19" i="7"/>
  <c r="C19" i="7"/>
  <c r="B18" i="7"/>
  <c r="F18" i="7"/>
  <c r="O18" i="7"/>
  <c r="M18" i="7"/>
  <c r="O19" i="7"/>
  <c r="M19" i="7"/>
  <c r="O20" i="7"/>
  <c r="M20" i="7"/>
  <c r="L18" i="7"/>
  <c r="P18" i="7"/>
  <c r="AD17" i="7"/>
  <c r="AE17" i="7"/>
  <c r="AF17" i="7"/>
  <c r="T22" i="7"/>
  <c r="R22" i="7"/>
  <c r="T23" i="7"/>
  <c r="R23" i="7"/>
  <c r="Q22" i="7"/>
  <c r="U22" i="7"/>
  <c r="O22" i="7"/>
  <c r="M22" i="7"/>
  <c r="O23" i="7"/>
  <c r="M23" i="7"/>
  <c r="L22" i="7"/>
  <c r="P22" i="7"/>
  <c r="J22" i="7"/>
  <c r="H22" i="7"/>
  <c r="J23" i="7"/>
  <c r="H23" i="7"/>
  <c r="G22" i="7"/>
  <c r="K22" i="7"/>
  <c r="AD21" i="7"/>
  <c r="AE21" i="7"/>
  <c r="AF21" i="7"/>
  <c r="AP5" i="7"/>
  <c r="AL5" i="7"/>
  <c r="AM5" i="7"/>
  <c r="AN5" i="7"/>
  <c r="AH9" i="7"/>
  <c r="AI9" i="7"/>
  <c r="AJ9" i="7"/>
  <c r="AP9" i="7"/>
  <c r="AH13" i="7"/>
  <c r="AI13" i="7"/>
  <c r="AJ13" i="7"/>
  <c r="AP13" i="7"/>
  <c r="AH17" i="7"/>
  <c r="AI17" i="7"/>
  <c r="AJ17" i="7"/>
  <c r="AP17" i="7"/>
  <c r="AH21" i="7"/>
  <c r="AI21" i="7"/>
  <c r="AJ21" i="7"/>
  <c r="AP21" i="7"/>
  <c r="AQ5" i="7"/>
  <c r="AL9" i="7"/>
  <c r="AM9" i="7"/>
  <c r="AN9" i="7"/>
  <c r="AQ9" i="7"/>
  <c r="AM13" i="7"/>
  <c r="AL13" i="7"/>
  <c r="AN13" i="7"/>
  <c r="AQ13" i="7"/>
  <c r="AL17" i="7"/>
  <c r="AM17" i="7"/>
  <c r="AN17" i="7"/>
  <c r="AQ17" i="7"/>
  <c r="AM21" i="7"/>
  <c r="AL21" i="7"/>
  <c r="AN21" i="7"/>
  <c r="AQ21" i="7"/>
  <c r="I16" i="1"/>
  <c r="H16" i="1"/>
  <c r="G16" i="1"/>
  <c r="F16" i="1"/>
  <c r="E16" i="1"/>
  <c r="V6" i="6"/>
  <c r="Z6" i="6"/>
  <c r="L6" i="6"/>
  <c r="P6" i="6"/>
  <c r="Q6" i="6"/>
  <c r="U6" i="6"/>
  <c r="G6" i="6"/>
  <c r="K6" i="6"/>
  <c r="AD5" i="6"/>
  <c r="AE5" i="6"/>
  <c r="AF5" i="6"/>
  <c r="AH5" i="6"/>
  <c r="AI5" i="6"/>
  <c r="AJ5" i="6"/>
  <c r="L10" i="6"/>
  <c r="P10" i="6"/>
  <c r="Q10" i="6"/>
  <c r="U10" i="6"/>
  <c r="V10" i="6"/>
  <c r="Z10" i="6"/>
  <c r="E10" i="6"/>
  <c r="C10" i="6"/>
  <c r="E11" i="6"/>
  <c r="C11" i="6"/>
  <c r="B10" i="6"/>
  <c r="F10" i="6"/>
  <c r="AD9" i="6"/>
  <c r="AE9" i="6"/>
  <c r="AF9" i="6"/>
  <c r="J14" i="6"/>
  <c r="H14" i="6"/>
  <c r="J15" i="6"/>
  <c r="H15" i="6"/>
  <c r="G14" i="6"/>
  <c r="K14" i="6"/>
  <c r="E14" i="6"/>
  <c r="C14" i="6"/>
  <c r="E15" i="6"/>
  <c r="C15" i="6"/>
  <c r="E16" i="6"/>
  <c r="C16" i="6"/>
  <c r="B14" i="6"/>
  <c r="F14" i="6"/>
  <c r="V14" i="6"/>
  <c r="Z14" i="6"/>
  <c r="Q14" i="6"/>
  <c r="U14" i="6"/>
  <c r="AD13" i="6"/>
  <c r="AE13" i="6"/>
  <c r="AF13" i="6"/>
  <c r="V18" i="6"/>
  <c r="Z18" i="6"/>
  <c r="J18" i="6"/>
  <c r="H18" i="6"/>
  <c r="J19" i="6"/>
  <c r="H19" i="6"/>
  <c r="G18" i="6"/>
  <c r="K18" i="6"/>
  <c r="E18" i="6"/>
  <c r="C18" i="6"/>
  <c r="E19" i="6"/>
  <c r="C19" i="6"/>
  <c r="B18" i="6"/>
  <c r="F18" i="6"/>
  <c r="O18" i="6"/>
  <c r="M18" i="6"/>
  <c r="O19" i="6"/>
  <c r="M19" i="6"/>
  <c r="O20" i="6"/>
  <c r="M20" i="6"/>
  <c r="L18" i="6"/>
  <c r="P18" i="6"/>
  <c r="AD17" i="6"/>
  <c r="AE17" i="6"/>
  <c r="AF17" i="6"/>
  <c r="T22" i="6"/>
  <c r="R22" i="6"/>
  <c r="T23" i="6"/>
  <c r="R23" i="6"/>
  <c r="Q22" i="6"/>
  <c r="U22" i="6"/>
  <c r="O22" i="6"/>
  <c r="M22" i="6"/>
  <c r="O23" i="6"/>
  <c r="M23" i="6"/>
  <c r="O24" i="6"/>
  <c r="M24" i="6"/>
  <c r="L22" i="6"/>
  <c r="P22" i="6"/>
  <c r="J22" i="6"/>
  <c r="H22" i="6"/>
  <c r="J23" i="6"/>
  <c r="H23" i="6"/>
  <c r="G22" i="6"/>
  <c r="K22" i="6"/>
  <c r="AD21" i="6"/>
  <c r="AE21" i="6"/>
  <c r="AF21" i="6"/>
  <c r="AP5" i="6"/>
  <c r="AL5" i="6"/>
  <c r="AM5" i="6"/>
  <c r="AN5" i="6"/>
  <c r="AH9" i="6"/>
  <c r="AI9" i="6"/>
  <c r="AJ9" i="6"/>
  <c r="AP9" i="6"/>
  <c r="AH13" i="6"/>
  <c r="AI13" i="6"/>
  <c r="AJ13" i="6"/>
  <c r="AP13" i="6"/>
  <c r="AH17" i="6"/>
  <c r="AI17" i="6"/>
  <c r="AJ17" i="6"/>
  <c r="AP17" i="6"/>
  <c r="AH21" i="6"/>
  <c r="AI21" i="6"/>
  <c r="AJ21" i="6"/>
  <c r="AP21" i="6"/>
  <c r="AQ5" i="6"/>
  <c r="AL9" i="6"/>
  <c r="AM9" i="6"/>
  <c r="AN9" i="6"/>
  <c r="AQ9" i="6"/>
  <c r="AM13" i="6"/>
  <c r="AL13" i="6"/>
  <c r="AN13" i="6"/>
  <c r="AQ13" i="6"/>
  <c r="AL17" i="6"/>
  <c r="AM17" i="6"/>
  <c r="AN17" i="6"/>
  <c r="AQ17" i="6"/>
  <c r="AM21" i="6"/>
  <c r="AL21" i="6"/>
  <c r="AN21" i="6"/>
  <c r="AQ21" i="6"/>
  <c r="I14" i="1"/>
  <c r="H14" i="1"/>
  <c r="G14" i="1"/>
  <c r="F14" i="1"/>
  <c r="E14" i="1"/>
  <c r="AA6" i="5"/>
  <c r="AE6" i="5"/>
  <c r="V6" i="5"/>
  <c r="Z6" i="5"/>
  <c r="L6" i="5"/>
  <c r="P6" i="5"/>
  <c r="G6" i="5"/>
  <c r="K6" i="5"/>
  <c r="AI5" i="5"/>
  <c r="AJ5" i="5"/>
  <c r="AK5" i="5"/>
  <c r="AM5" i="5"/>
  <c r="AN5" i="5"/>
  <c r="AO5" i="5"/>
  <c r="V10" i="5"/>
  <c r="Z10" i="5"/>
  <c r="Q10" i="5"/>
  <c r="U10" i="5"/>
  <c r="AA10" i="5"/>
  <c r="AE10" i="5"/>
  <c r="E10" i="5"/>
  <c r="C10" i="5"/>
  <c r="E11" i="5"/>
  <c r="C11" i="5"/>
  <c r="B10" i="5"/>
  <c r="F10" i="5"/>
  <c r="AI9" i="5"/>
  <c r="AJ9" i="5"/>
  <c r="AK9" i="5"/>
  <c r="Q14" i="5"/>
  <c r="U14" i="5"/>
  <c r="AA14" i="5"/>
  <c r="AE14" i="5"/>
  <c r="E14" i="5"/>
  <c r="C14" i="5"/>
  <c r="E15" i="5"/>
  <c r="C15" i="5"/>
  <c r="E16" i="5"/>
  <c r="C16" i="5"/>
  <c r="B14" i="5"/>
  <c r="F14" i="5"/>
  <c r="V14" i="5"/>
  <c r="Z14" i="5"/>
  <c r="AI13" i="5"/>
  <c r="AJ13" i="5"/>
  <c r="AK13" i="5"/>
  <c r="O18" i="5"/>
  <c r="M18" i="5"/>
  <c r="O19" i="5"/>
  <c r="M19" i="5"/>
  <c r="L18" i="5"/>
  <c r="P18" i="5"/>
  <c r="J18" i="5"/>
  <c r="H18" i="5"/>
  <c r="J19" i="5"/>
  <c r="H19" i="5"/>
  <c r="G18" i="5"/>
  <c r="K18" i="5"/>
  <c r="V18" i="5"/>
  <c r="Z18" i="5"/>
  <c r="AA18" i="5"/>
  <c r="AE18" i="5"/>
  <c r="AI17" i="5"/>
  <c r="AJ17" i="5"/>
  <c r="AK17" i="5"/>
  <c r="E22" i="5"/>
  <c r="C22" i="5"/>
  <c r="E23" i="5"/>
  <c r="C23" i="5"/>
  <c r="E24" i="5"/>
  <c r="C24" i="5"/>
  <c r="B22" i="5"/>
  <c r="F22" i="5"/>
  <c r="T22" i="5"/>
  <c r="R22" i="5"/>
  <c r="T23" i="5"/>
  <c r="R23" i="5"/>
  <c r="T24" i="5"/>
  <c r="R24" i="5"/>
  <c r="Q22" i="5"/>
  <c r="U22" i="5"/>
  <c r="O22" i="5"/>
  <c r="M22" i="5"/>
  <c r="O23" i="5"/>
  <c r="M23" i="5"/>
  <c r="L22" i="5"/>
  <c r="P22" i="5"/>
  <c r="AI21" i="5"/>
  <c r="AJ21" i="5"/>
  <c r="AK21" i="5"/>
  <c r="O26" i="5"/>
  <c r="M26" i="5"/>
  <c r="O27" i="5"/>
  <c r="M27" i="5"/>
  <c r="O28" i="5"/>
  <c r="M28" i="5"/>
  <c r="L26" i="5"/>
  <c r="P26" i="5"/>
  <c r="J26" i="5"/>
  <c r="H26" i="5"/>
  <c r="J27" i="5"/>
  <c r="H27" i="5"/>
  <c r="G26" i="5"/>
  <c r="K26" i="5"/>
  <c r="T26" i="5"/>
  <c r="R26" i="5"/>
  <c r="T27" i="5"/>
  <c r="R27" i="5"/>
  <c r="Q26" i="5"/>
  <c r="U26" i="5"/>
  <c r="AI25" i="5"/>
  <c r="AJ25" i="5"/>
  <c r="AK25" i="5"/>
  <c r="AU5" i="5"/>
  <c r="AQ5" i="5"/>
  <c r="AR5" i="5"/>
  <c r="AS5" i="5"/>
  <c r="AM9" i="5"/>
  <c r="AN9" i="5"/>
  <c r="AO9" i="5"/>
  <c r="AU9" i="5"/>
  <c r="AM13" i="5"/>
  <c r="AN13" i="5"/>
  <c r="AO13" i="5"/>
  <c r="AU13" i="5"/>
  <c r="AM17" i="5"/>
  <c r="AN17" i="5"/>
  <c r="AO17" i="5"/>
  <c r="AU17" i="5"/>
  <c r="AM21" i="5"/>
  <c r="AN21" i="5"/>
  <c r="AO21" i="5"/>
  <c r="AU21" i="5"/>
  <c r="AM25" i="5"/>
  <c r="AN25" i="5"/>
  <c r="AO25" i="5"/>
  <c r="AU25" i="5"/>
  <c r="AV5" i="5"/>
  <c r="AQ9" i="5"/>
  <c r="AR9" i="5"/>
  <c r="AS9" i="5"/>
  <c r="AV9" i="5"/>
  <c r="AQ13" i="5"/>
  <c r="AR13" i="5"/>
  <c r="AS13" i="5"/>
  <c r="AV13" i="5"/>
  <c r="AR17" i="5"/>
  <c r="AQ17" i="5"/>
  <c r="AS17" i="5"/>
  <c r="AV17" i="5"/>
  <c r="AR21" i="5"/>
  <c r="AQ21" i="5"/>
  <c r="AS21" i="5"/>
  <c r="AV21" i="5"/>
  <c r="AR25" i="5"/>
  <c r="AQ25" i="5"/>
  <c r="AS25" i="5"/>
  <c r="AV25" i="5"/>
  <c r="J12" i="1"/>
  <c r="I12" i="1"/>
  <c r="H12" i="1"/>
  <c r="G12" i="1"/>
  <c r="F12" i="1"/>
  <c r="E12" i="1"/>
  <c r="AA6" i="4"/>
  <c r="AE6" i="4"/>
  <c r="V6" i="4"/>
  <c r="Z6" i="4"/>
  <c r="L6" i="4"/>
  <c r="P6" i="4"/>
  <c r="G6" i="4"/>
  <c r="K6" i="4"/>
  <c r="AI5" i="4"/>
  <c r="AJ5" i="4"/>
  <c r="AK5" i="4"/>
  <c r="AM5" i="4"/>
  <c r="AN5" i="4"/>
  <c r="AO5" i="4"/>
  <c r="V10" i="4"/>
  <c r="Z10" i="4"/>
  <c r="Q10" i="4"/>
  <c r="U10" i="4"/>
  <c r="AA10" i="4"/>
  <c r="AE10" i="4"/>
  <c r="E10" i="4"/>
  <c r="C10" i="4"/>
  <c r="E11" i="4"/>
  <c r="C11" i="4"/>
  <c r="B10" i="4"/>
  <c r="F10" i="4"/>
  <c r="AI9" i="4"/>
  <c r="AJ9" i="4"/>
  <c r="AK9" i="4"/>
  <c r="Q14" i="4"/>
  <c r="U14" i="4"/>
  <c r="AA14" i="4"/>
  <c r="AE14" i="4"/>
  <c r="E14" i="4"/>
  <c r="C14" i="4"/>
  <c r="E15" i="4"/>
  <c r="C15" i="4"/>
  <c r="E16" i="4"/>
  <c r="C16" i="4"/>
  <c r="B14" i="4"/>
  <c r="F14" i="4"/>
  <c r="V14" i="4"/>
  <c r="Z14" i="4"/>
  <c r="AI13" i="4"/>
  <c r="AJ13" i="4"/>
  <c r="AK13" i="4"/>
  <c r="O18" i="4"/>
  <c r="M18" i="4"/>
  <c r="O19" i="4"/>
  <c r="M19" i="4"/>
  <c r="O20" i="4"/>
  <c r="M20" i="4"/>
  <c r="L18" i="4"/>
  <c r="P18" i="4"/>
  <c r="J18" i="4"/>
  <c r="H18" i="4"/>
  <c r="J19" i="4"/>
  <c r="H19" i="4"/>
  <c r="G18" i="4"/>
  <c r="K18" i="4"/>
  <c r="V18" i="4"/>
  <c r="Z18" i="4"/>
  <c r="AA18" i="4"/>
  <c r="AE18" i="4"/>
  <c r="AI17" i="4"/>
  <c r="AJ17" i="4"/>
  <c r="AK17" i="4"/>
  <c r="E22" i="4"/>
  <c r="C22" i="4"/>
  <c r="E23" i="4"/>
  <c r="C23" i="4"/>
  <c r="B22" i="4"/>
  <c r="F22" i="4"/>
  <c r="T22" i="4"/>
  <c r="R22" i="4"/>
  <c r="T23" i="4"/>
  <c r="R23" i="4"/>
  <c r="T24" i="4"/>
  <c r="R24" i="4"/>
  <c r="Q22" i="4"/>
  <c r="U22" i="4"/>
  <c r="O22" i="4"/>
  <c r="M22" i="4"/>
  <c r="O23" i="4"/>
  <c r="M23" i="4"/>
  <c r="L22" i="4"/>
  <c r="P22" i="4"/>
  <c r="AI21" i="4"/>
  <c r="AJ21" i="4"/>
  <c r="AK21" i="4"/>
  <c r="O26" i="4"/>
  <c r="M26" i="4"/>
  <c r="O27" i="4"/>
  <c r="M27" i="4"/>
  <c r="L26" i="4"/>
  <c r="P26" i="4"/>
  <c r="J26" i="4"/>
  <c r="H26" i="4"/>
  <c r="J27" i="4"/>
  <c r="H27" i="4"/>
  <c r="J28" i="4"/>
  <c r="H28" i="4"/>
  <c r="G26" i="4"/>
  <c r="K26" i="4"/>
  <c r="T26" i="4"/>
  <c r="R26" i="4"/>
  <c r="T27" i="4"/>
  <c r="R27" i="4"/>
  <c r="Q26" i="4"/>
  <c r="U26" i="4"/>
  <c r="AI25" i="4"/>
  <c r="AJ25" i="4"/>
  <c r="AK25" i="4"/>
  <c r="AU5" i="4"/>
  <c r="AQ5" i="4"/>
  <c r="AR5" i="4"/>
  <c r="AS5" i="4"/>
  <c r="AM9" i="4"/>
  <c r="AN9" i="4"/>
  <c r="AO9" i="4"/>
  <c r="AU9" i="4"/>
  <c r="AM13" i="4"/>
  <c r="AN13" i="4"/>
  <c r="AO13" i="4"/>
  <c r="AU13" i="4"/>
  <c r="AM17" i="4"/>
  <c r="AN17" i="4"/>
  <c r="AO17" i="4"/>
  <c r="AU17" i="4"/>
  <c r="AM21" i="4"/>
  <c r="AN21" i="4"/>
  <c r="AO21" i="4"/>
  <c r="AU21" i="4"/>
  <c r="AM25" i="4"/>
  <c r="AN25" i="4"/>
  <c r="AO25" i="4"/>
  <c r="AU25" i="4"/>
  <c r="AV5" i="4"/>
  <c r="AQ9" i="4"/>
  <c r="AR9" i="4"/>
  <c r="AS9" i="4"/>
  <c r="AV9" i="4"/>
  <c r="AQ13" i="4"/>
  <c r="AR13" i="4"/>
  <c r="AS13" i="4"/>
  <c r="AV13" i="4"/>
  <c r="AR17" i="4"/>
  <c r="AQ17" i="4"/>
  <c r="AS17" i="4"/>
  <c r="AV17" i="4"/>
  <c r="AR21" i="4"/>
  <c r="AQ21" i="4"/>
  <c r="AS21" i="4"/>
  <c r="AV21" i="4"/>
  <c r="AR25" i="4"/>
  <c r="AQ25" i="4"/>
  <c r="AS25" i="4"/>
  <c r="AV25" i="4"/>
  <c r="J10" i="1"/>
  <c r="I10" i="1"/>
  <c r="H10" i="1"/>
  <c r="G10" i="1"/>
  <c r="F10" i="1"/>
  <c r="E10" i="1"/>
  <c r="V6" i="3"/>
  <c r="Z6" i="3"/>
  <c r="L6" i="3"/>
  <c r="P6" i="3"/>
  <c r="Q6" i="3"/>
  <c r="U6" i="3"/>
  <c r="G6" i="3"/>
  <c r="K6" i="3"/>
  <c r="AD5" i="3"/>
  <c r="AE5" i="3"/>
  <c r="AF5" i="3"/>
  <c r="AH5" i="3"/>
  <c r="AI5" i="3"/>
  <c r="AJ5" i="3"/>
  <c r="L10" i="3"/>
  <c r="P10" i="3"/>
  <c r="Q10" i="3"/>
  <c r="U10" i="3"/>
  <c r="V10" i="3"/>
  <c r="Z10" i="3"/>
  <c r="E10" i="3"/>
  <c r="C10" i="3"/>
  <c r="E11" i="3"/>
  <c r="C11" i="3"/>
  <c r="B10" i="3"/>
  <c r="F10" i="3"/>
  <c r="AD9" i="3"/>
  <c r="AE9" i="3"/>
  <c r="AF9" i="3"/>
  <c r="J14" i="3"/>
  <c r="H14" i="3"/>
  <c r="J15" i="3"/>
  <c r="G14" i="3"/>
  <c r="K14" i="3"/>
  <c r="E14" i="3"/>
  <c r="C14" i="3"/>
  <c r="E15" i="3"/>
  <c r="C15" i="3"/>
  <c r="E16" i="3"/>
  <c r="C16" i="3"/>
  <c r="B14" i="3"/>
  <c r="F14" i="3"/>
  <c r="V14" i="3"/>
  <c r="Z14" i="3"/>
  <c r="Q14" i="3"/>
  <c r="U14" i="3"/>
  <c r="AD13" i="3"/>
  <c r="AE13" i="3"/>
  <c r="AF13" i="3"/>
  <c r="V18" i="3"/>
  <c r="Z18" i="3"/>
  <c r="J18" i="3"/>
  <c r="H18" i="3"/>
  <c r="J19" i="3"/>
  <c r="H19" i="3"/>
  <c r="G18" i="3"/>
  <c r="K18" i="3"/>
  <c r="E18" i="3"/>
  <c r="C18" i="3"/>
  <c r="E19" i="3"/>
  <c r="C19" i="3"/>
  <c r="B18" i="3"/>
  <c r="F18" i="3"/>
  <c r="O18" i="3"/>
  <c r="M18" i="3"/>
  <c r="O19" i="3"/>
  <c r="M19" i="3"/>
  <c r="L18" i="3"/>
  <c r="P18" i="3"/>
  <c r="AD17" i="3"/>
  <c r="AE17" i="3"/>
  <c r="AF17" i="3"/>
  <c r="T22" i="3"/>
  <c r="R22" i="3"/>
  <c r="T23" i="3"/>
  <c r="R23" i="3"/>
  <c r="Q22" i="3"/>
  <c r="U22" i="3"/>
  <c r="O22" i="3"/>
  <c r="M22" i="3"/>
  <c r="O23" i="3"/>
  <c r="M23" i="3"/>
  <c r="O24" i="3"/>
  <c r="M24" i="3"/>
  <c r="L22" i="3"/>
  <c r="P22" i="3"/>
  <c r="J22" i="3"/>
  <c r="H22" i="3"/>
  <c r="J23" i="3"/>
  <c r="H23" i="3"/>
  <c r="G22" i="3"/>
  <c r="K22" i="3"/>
  <c r="AD21" i="3"/>
  <c r="AE21" i="3"/>
  <c r="AF21" i="3"/>
  <c r="AP5" i="3"/>
  <c r="AL5" i="3"/>
  <c r="AM5" i="3"/>
  <c r="AN5" i="3"/>
  <c r="AH9" i="3"/>
  <c r="AI9" i="3"/>
  <c r="AJ9" i="3"/>
  <c r="AP9" i="3"/>
  <c r="AH13" i="3"/>
  <c r="AI13" i="3"/>
  <c r="AJ13" i="3"/>
  <c r="AP13" i="3"/>
  <c r="AH17" i="3"/>
  <c r="AI17" i="3"/>
  <c r="AJ17" i="3"/>
  <c r="AP17" i="3"/>
  <c r="AH21" i="3"/>
  <c r="AI21" i="3"/>
  <c r="AJ21" i="3"/>
  <c r="AP21" i="3"/>
  <c r="AQ5" i="3"/>
  <c r="AL9" i="3"/>
  <c r="AM9" i="3"/>
  <c r="AN9" i="3"/>
  <c r="AQ9" i="3"/>
  <c r="AM13" i="3"/>
  <c r="AL13" i="3"/>
  <c r="AN13" i="3"/>
  <c r="AQ13" i="3"/>
  <c r="AL17" i="3"/>
  <c r="AM17" i="3"/>
  <c r="AN17" i="3"/>
  <c r="AQ17" i="3"/>
  <c r="AM21" i="3"/>
  <c r="AL21" i="3"/>
  <c r="AN21" i="3"/>
  <c r="AQ21" i="3"/>
  <c r="I8" i="1"/>
  <c r="H8" i="1"/>
  <c r="G8" i="1"/>
  <c r="F8" i="1"/>
  <c r="E8" i="1"/>
  <c r="V6" i="2"/>
  <c r="Z6" i="2"/>
  <c r="L6" i="2"/>
  <c r="P6" i="2"/>
  <c r="Q6" i="2"/>
  <c r="U6" i="2"/>
  <c r="G6" i="2"/>
  <c r="K6" i="2"/>
  <c r="AD5" i="2"/>
  <c r="AE5" i="2"/>
  <c r="AF5" i="2"/>
  <c r="AH5" i="2"/>
  <c r="AI5" i="2"/>
  <c r="AJ5" i="2"/>
  <c r="L10" i="2"/>
  <c r="P10" i="2"/>
  <c r="Q10" i="2"/>
  <c r="U10" i="2"/>
  <c r="V10" i="2"/>
  <c r="Z10" i="2"/>
  <c r="E10" i="2"/>
  <c r="C10" i="2"/>
  <c r="E11" i="2"/>
  <c r="C11" i="2"/>
  <c r="B10" i="2"/>
  <c r="F10" i="2"/>
  <c r="AD9" i="2"/>
  <c r="AE9" i="2"/>
  <c r="AF9" i="2"/>
  <c r="J14" i="2"/>
  <c r="H14" i="2"/>
  <c r="J15" i="2"/>
  <c r="H15" i="2"/>
  <c r="J16" i="2"/>
  <c r="H16" i="2"/>
  <c r="G14" i="2"/>
  <c r="K14" i="2"/>
  <c r="E14" i="2"/>
  <c r="C14" i="2"/>
  <c r="E15" i="2"/>
  <c r="C15" i="2"/>
  <c r="E16" i="2"/>
  <c r="C16" i="2"/>
  <c r="B14" i="2"/>
  <c r="F14" i="2"/>
  <c r="V14" i="2"/>
  <c r="Z14" i="2"/>
  <c r="Q14" i="2"/>
  <c r="U14" i="2"/>
  <c r="AD13" i="2"/>
  <c r="AE13" i="2"/>
  <c r="AF13" i="2"/>
  <c r="V18" i="2"/>
  <c r="Z18" i="2"/>
  <c r="J18" i="2"/>
  <c r="H18" i="2"/>
  <c r="J19" i="2"/>
  <c r="H19" i="2"/>
  <c r="J20" i="2"/>
  <c r="H20" i="2"/>
  <c r="G18" i="2"/>
  <c r="K18" i="2"/>
  <c r="E18" i="2"/>
  <c r="C18" i="2"/>
  <c r="E19" i="2"/>
  <c r="C19" i="2"/>
  <c r="B18" i="2"/>
  <c r="F18" i="2"/>
  <c r="O18" i="2"/>
  <c r="M18" i="2"/>
  <c r="O19" i="2"/>
  <c r="M19" i="2"/>
  <c r="O20" i="2"/>
  <c r="M20" i="2"/>
  <c r="L18" i="2"/>
  <c r="P18" i="2"/>
  <c r="AD17" i="2"/>
  <c r="AE17" i="2"/>
  <c r="AF17" i="2"/>
  <c r="T22" i="2"/>
  <c r="R22" i="2"/>
  <c r="T23" i="2"/>
  <c r="R23" i="2"/>
  <c r="T24" i="2"/>
  <c r="R24" i="2"/>
  <c r="Q22" i="2"/>
  <c r="U22" i="2"/>
  <c r="O22" i="2"/>
  <c r="M22" i="2"/>
  <c r="O23" i="2"/>
  <c r="M23" i="2"/>
  <c r="L22" i="2"/>
  <c r="P22" i="2"/>
  <c r="J22" i="2"/>
  <c r="H22" i="2"/>
  <c r="J23" i="2"/>
  <c r="H23" i="2"/>
  <c r="G22" i="2"/>
  <c r="K22" i="2"/>
  <c r="AD21" i="2"/>
  <c r="AE21" i="2"/>
  <c r="AF21" i="2"/>
  <c r="AP5" i="2"/>
  <c r="AL5" i="2"/>
  <c r="AM5" i="2"/>
  <c r="AN5" i="2"/>
  <c r="AH9" i="2"/>
  <c r="AI9" i="2"/>
  <c r="AJ9" i="2"/>
  <c r="AP9" i="2"/>
  <c r="AH13" i="2"/>
  <c r="AI13" i="2"/>
  <c r="AJ13" i="2"/>
  <c r="AP13" i="2"/>
  <c r="AH17" i="2"/>
  <c r="AI17" i="2"/>
  <c r="AJ17" i="2"/>
  <c r="AP17" i="2"/>
  <c r="AH21" i="2"/>
  <c r="AI21" i="2"/>
  <c r="AJ21" i="2"/>
  <c r="AP21" i="2"/>
  <c r="AQ5" i="2"/>
  <c r="AL9" i="2"/>
  <c r="AM9" i="2"/>
  <c r="AN9" i="2"/>
  <c r="AQ9" i="2"/>
  <c r="AM13" i="2"/>
  <c r="AL13" i="2"/>
  <c r="AN13" i="2"/>
  <c r="AQ13" i="2"/>
  <c r="AL17" i="2"/>
  <c r="AM17" i="2"/>
  <c r="AN17" i="2"/>
  <c r="AQ17" i="2"/>
  <c r="AM21" i="2"/>
  <c r="AL21" i="2"/>
  <c r="AN21" i="2"/>
  <c r="AQ21" i="2"/>
  <c r="I6" i="1"/>
  <c r="H6" i="1"/>
  <c r="G6" i="1"/>
  <c r="F6" i="1"/>
  <c r="E6" i="1"/>
  <c r="AH29" i="9"/>
  <c r="Y28" i="9"/>
  <c r="W28" i="9"/>
  <c r="T28" i="9"/>
  <c r="R28" i="9"/>
  <c r="O28" i="9"/>
  <c r="M28" i="9"/>
  <c r="J28" i="9"/>
  <c r="H28" i="9"/>
  <c r="E28" i="9"/>
  <c r="C28" i="9"/>
  <c r="Y27" i="9"/>
  <c r="W27" i="9"/>
  <c r="E27" i="9"/>
  <c r="C27" i="9"/>
  <c r="AE26" i="9"/>
  <c r="AA26" i="9"/>
  <c r="Y26" i="9"/>
  <c r="W26" i="9"/>
  <c r="Z26" i="9"/>
  <c r="V26" i="9"/>
  <c r="E26" i="9"/>
  <c r="C26" i="9"/>
  <c r="F26" i="9"/>
  <c r="B26" i="9"/>
  <c r="AX25" i="9"/>
  <c r="A25" i="9"/>
  <c r="AH25" i="9"/>
  <c r="AW25" i="9"/>
  <c r="AT25" i="9"/>
  <c r="AP25" i="9"/>
  <c r="AL25" i="9"/>
  <c r="V25" i="9"/>
  <c r="Q25" i="9"/>
  <c r="L25" i="9"/>
  <c r="G25" i="9"/>
  <c r="B25" i="9"/>
  <c r="O24" i="9"/>
  <c r="M24" i="9"/>
  <c r="J24" i="9"/>
  <c r="H24" i="9"/>
  <c r="J23" i="9"/>
  <c r="H23" i="9"/>
  <c r="AE22" i="9"/>
  <c r="AA22" i="9"/>
  <c r="Z22" i="9"/>
  <c r="V22" i="9"/>
  <c r="J22" i="9"/>
  <c r="H22" i="9"/>
  <c r="K22" i="9"/>
  <c r="G22" i="9"/>
  <c r="AX21" i="9"/>
  <c r="A21" i="9"/>
  <c r="AH21" i="9"/>
  <c r="AW21" i="9"/>
  <c r="AT21" i="9"/>
  <c r="AP21" i="9"/>
  <c r="AL21" i="9"/>
  <c r="Q21" i="9"/>
  <c r="L21" i="9"/>
  <c r="G21" i="9"/>
  <c r="B21" i="9"/>
  <c r="O20" i="9"/>
  <c r="M20" i="9"/>
  <c r="E20" i="9"/>
  <c r="C20" i="9"/>
  <c r="E19" i="9"/>
  <c r="C19" i="9"/>
  <c r="U18" i="9"/>
  <c r="Q18" i="9"/>
  <c r="E18" i="9"/>
  <c r="C18" i="9"/>
  <c r="F18" i="9"/>
  <c r="B18" i="9"/>
  <c r="AX17" i="9"/>
  <c r="A17" i="9"/>
  <c r="AH17" i="9"/>
  <c r="AW17" i="9"/>
  <c r="AT17" i="9"/>
  <c r="AP17" i="9"/>
  <c r="AL17" i="9"/>
  <c r="L17" i="9"/>
  <c r="G17" i="9"/>
  <c r="B17" i="9"/>
  <c r="J16" i="9"/>
  <c r="H16" i="9"/>
  <c r="J15" i="9"/>
  <c r="H15" i="9"/>
  <c r="P14" i="9"/>
  <c r="L14" i="9"/>
  <c r="J14" i="9"/>
  <c r="H14" i="9"/>
  <c r="K14" i="9"/>
  <c r="G14" i="9"/>
  <c r="AX13" i="9"/>
  <c r="A13" i="9"/>
  <c r="AH13" i="9"/>
  <c r="AW13" i="9"/>
  <c r="AT13" i="9"/>
  <c r="AP13" i="9"/>
  <c r="AL13" i="9"/>
  <c r="G13" i="9"/>
  <c r="B13" i="9"/>
  <c r="E12" i="9"/>
  <c r="C12" i="9"/>
  <c r="P10" i="9"/>
  <c r="L10" i="9"/>
  <c r="K10" i="9"/>
  <c r="G10" i="9"/>
  <c r="AX9" i="9"/>
  <c r="A9" i="9"/>
  <c r="AH9" i="9"/>
  <c r="AW9" i="9"/>
  <c r="AT9" i="9"/>
  <c r="AP9" i="9"/>
  <c r="AL9" i="9"/>
  <c r="B9" i="9"/>
  <c r="U6" i="9"/>
  <c r="Q6" i="9"/>
  <c r="F6" i="9"/>
  <c r="B6" i="9"/>
  <c r="AX5" i="9"/>
  <c r="A5" i="9"/>
  <c r="AH5" i="9"/>
  <c r="AW5" i="9"/>
  <c r="AT5" i="9"/>
  <c r="AP5" i="9"/>
  <c r="AL5" i="9"/>
  <c r="AH2" i="9"/>
  <c r="AH1" i="9"/>
  <c r="AH29" i="8"/>
  <c r="Y28" i="8"/>
  <c r="W28" i="8"/>
  <c r="T28" i="8"/>
  <c r="R28" i="8"/>
  <c r="J28" i="8"/>
  <c r="H28" i="8"/>
  <c r="E28" i="8"/>
  <c r="C28" i="8"/>
  <c r="Y27" i="8"/>
  <c r="W27" i="8"/>
  <c r="E27" i="8"/>
  <c r="C27" i="8"/>
  <c r="AE26" i="8"/>
  <c r="AA26" i="8"/>
  <c r="Y26" i="8"/>
  <c r="W26" i="8"/>
  <c r="Z26" i="8"/>
  <c r="V26" i="8"/>
  <c r="E26" i="8"/>
  <c r="C26" i="8"/>
  <c r="F26" i="8"/>
  <c r="B26" i="8"/>
  <c r="AX25" i="8"/>
  <c r="A25" i="8"/>
  <c r="AH25" i="8"/>
  <c r="AW25" i="8"/>
  <c r="AT25" i="8"/>
  <c r="AP25" i="8"/>
  <c r="AL25" i="8"/>
  <c r="V25" i="8"/>
  <c r="Q25" i="8"/>
  <c r="L25" i="8"/>
  <c r="G25" i="8"/>
  <c r="B25" i="8"/>
  <c r="O24" i="8"/>
  <c r="M24" i="8"/>
  <c r="J24" i="8"/>
  <c r="H24" i="8"/>
  <c r="E24" i="8"/>
  <c r="C24" i="8"/>
  <c r="J23" i="8"/>
  <c r="H23" i="8"/>
  <c r="AE22" i="8"/>
  <c r="AA22" i="8"/>
  <c r="Z22" i="8"/>
  <c r="V22" i="8"/>
  <c r="J22" i="8"/>
  <c r="H22" i="8"/>
  <c r="K22" i="8"/>
  <c r="G22" i="8"/>
  <c r="AX21" i="8"/>
  <c r="A21" i="8"/>
  <c r="AH21" i="8"/>
  <c r="AW21" i="8"/>
  <c r="AT21" i="8"/>
  <c r="AP21" i="8"/>
  <c r="AL21" i="8"/>
  <c r="Q21" i="8"/>
  <c r="L21" i="8"/>
  <c r="G21" i="8"/>
  <c r="B21" i="8"/>
  <c r="J20" i="8"/>
  <c r="H20" i="8"/>
  <c r="E20" i="8"/>
  <c r="C20" i="8"/>
  <c r="E19" i="8"/>
  <c r="C19" i="8"/>
  <c r="U18" i="8"/>
  <c r="Q18" i="8"/>
  <c r="E18" i="8"/>
  <c r="C18" i="8"/>
  <c r="F18" i="8"/>
  <c r="B18" i="8"/>
  <c r="AX17" i="8"/>
  <c r="A17" i="8"/>
  <c r="AH17" i="8"/>
  <c r="AW17" i="8"/>
  <c r="AT17" i="8"/>
  <c r="AP17" i="8"/>
  <c r="AL17" i="8"/>
  <c r="L17" i="8"/>
  <c r="G17" i="8"/>
  <c r="B17" i="8"/>
  <c r="J16" i="8"/>
  <c r="H16" i="8"/>
  <c r="E16" i="8"/>
  <c r="C16" i="8"/>
  <c r="J15" i="8"/>
  <c r="H15" i="8"/>
  <c r="P14" i="8"/>
  <c r="L14" i="8"/>
  <c r="J14" i="8"/>
  <c r="H14" i="8"/>
  <c r="K14" i="8"/>
  <c r="G14" i="8"/>
  <c r="AX13" i="8"/>
  <c r="A13" i="8"/>
  <c r="AH13" i="8"/>
  <c r="AW13" i="8"/>
  <c r="AT13" i="8"/>
  <c r="AP13" i="8"/>
  <c r="AL13" i="8"/>
  <c r="G13" i="8"/>
  <c r="B13" i="8"/>
  <c r="E12" i="8"/>
  <c r="C12" i="8"/>
  <c r="P10" i="8"/>
  <c r="L10" i="8"/>
  <c r="K10" i="8"/>
  <c r="G10" i="8"/>
  <c r="AX9" i="8"/>
  <c r="A9" i="8"/>
  <c r="AH9" i="8"/>
  <c r="AW9" i="8"/>
  <c r="AT9" i="8"/>
  <c r="AP9" i="8"/>
  <c r="AL9" i="8"/>
  <c r="B9" i="8"/>
  <c r="U6" i="8"/>
  <c r="Q6" i="8"/>
  <c r="F6" i="8"/>
  <c r="B6" i="8"/>
  <c r="AX5" i="8"/>
  <c r="A5" i="8"/>
  <c r="AH5" i="8"/>
  <c r="AW5" i="8"/>
  <c r="AT5" i="8"/>
  <c r="AP5" i="8"/>
  <c r="AL5" i="8"/>
  <c r="AH2" i="8"/>
  <c r="AH1" i="8"/>
  <c r="AH29" i="5"/>
  <c r="Y28" i="5"/>
  <c r="W28" i="5"/>
  <c r="T28" i="5"/>
  <c r="R28" i="5"/>
  <c r="J28" i="5"/>
  <c r="H28" i="5"/>
  <c r="E28" i="5"/>
  <c r="C28" i="5"/>
  <c r="Y27" i="5"/>
  <c r="W27" i="5"/>
  <c r="E27" i="5"/>
  <c r="C27" i="5"/>
  <c r="AE26" i="5"/>
  <c r="AA26" i="5"/>
  <c r="Y26" i="5"/>
  <c r="W26" i="5"/>
  <c r="Z26" i="5"/>
  <c r="V26" i="5"/>
  <c r="E26" i="5"/>
  <c r="C26" i="5"/>
  <c r="F26" i="5"/>
  <c r="B26" i="5"/>
  <c r="AX25" i="5"/>
  <c r="A25" i="5"/>
  <c r="AH25" i="5"/>
  <c r="AW25" i="5"/>
  <c r="AT25" i="5"/>
  <c r="AP25" i="5"/>
  <c r="AL25" i="5"/>
  <c r="V25" i="5"/>
  <c r="Q25" i="5"/>
  <c r="L25" i="5"/>
  <c r="G25" i="5"/>
  <c r="B25" i="5"/>
  <c r="O24" i="5"/>
  <c r="M24" i="5"/>
  <c r="J24" i="5"/>
  <c r="H24" i="5"/>
  <c r="J23" i="5"/>
  <c r="H23" i="5"/>
  <c r="AE22" i="5"/>
  <c r="AA22" i="5"/>
  <c r="Z22" i="5"/>
  <c r="V22" i="5"/>
  <c r="J22" i="5"/>
  <c r="H22" i="5"/>
  <c r="K22" i="5"/>
  <c r="G22" i="5"/>
  <c r="AX21" i="5"/>
  <c r="A21" i="5"/>
  <c r="AH21" i="5"/>
  <c r="AW21" i="5"/>
  <c r="AT21" i="5"/>
  <c r="AP21" i="5"/>
  <c r="AL21" i="5"/>
  <c r="Q21" i="5"/>
  <c r="L21" i="5"/>
  <c r="G21" i="5"/>
  <c r="B21" i="5"/>
  <c r="O20" i="5"/>
  <c r="M20" i="5"/>
  <c r="J20" i="5"/>
  <c r="H20" i="5"/>
  <c r="E20" i="5"/>
  <c r="C20" i="5"/>
  <c r="E19" i="5"/>
  <c r="C19" i="5"/>
  <c r="U18" i="5"/>
  <c r="Q18" i="5"/>
  <c r="E18" i="5"/>
  <c r="C18" i="5"/>
  <c r="F18" i="5"/>
  <c r="B18" i="5"/>
  <c r="AX17" i="5"/>
  <c r="A17" i="5"/>
  <c r="AH17" i="5"/>
  <c r="AW17" i="5"/>
  <c r="AT17" i="5"/>
  <c r="AP17" i="5"/>
  <c r="AL17" i="5"/>
  <c r="L17" i="5"/>
  <c r="G17" i="5"/>
  <c r="B17" i="5"/>
  <c r="J16" i="5"/>
  <c r="H16" i="5"/>
  <c r="J15" i="5"/>
  <c r="H15" i="5"/>
  <c r="P14" i="5"/>
  <c r="L14" i="5"/>
  <c r="J14" i="5"/>
  <c r="H14" i="5"/>
  <c r="K14" i="5"/>
  <c r="G14" i="5"/>
  <c r="AX13" i="5"/>
  <c r="A13" i="5"/>
  <c r="AH13" i="5"/>
  <c r="AW13" i="5"/>
  <c r="AT13" i="5"/>
  <c r="AP13" i="5"/>
  <c r="AL13" i="5"/>
  <c r="G13" i="5"/>
  <c r="B13" i="5"/>
  <c r="E12" i="5"/>
  <c r="C12" i="5"/>
  <c r="P10" i="5"/>
  <c r="L10" i="5"/>
  <c r="K10" i="5"/>
  <c r="G10" i="5"/>
  <c r="AX9" i="5"/>
  <c r="A9" i="5"/>
  <c r="AH9" i="5"/>
  <c r="AW9" i="5"/>
  <c r="AT9" i="5"/>
  <c r="AP9" i="5"/>
  <c r="AL9" i="5"/>
  <c r="B9" i="5"/>
  <c r="U6" i="5"/>
  <c r="Q6" i="5"/>
  <c r="F6" i="5"/>
  <c r="B6" i="5"/>
  <c r="AX5" i="5"/>
  <c r="A5" i="5"/>
  <c r="AH5" i="5"/>
  <c r="AW5" i="5"/>
  <c r="AT5" i="5"/>
  <c r="AP5" i="5"/>
  <c r="AL5" i="5"/>
  <c r="AH2" i="5"/>
  <c r="AH1" i="5"/>
  <c r="AC25" i="7"/>
  <c r="T24" i="7"/>
  <c r="R24" i="7"/>
  <c r="O24" i="7"/>
  <c r="M24" i="7"/>
  <c r="J24" i="7"/>
  <c r="H24" i="7"/>
  <c r="E24" i="7"/>
  <c r="C24" i="7"/>
  <c r="E23" i="7"/>
  <c r="C23" i="7"/>
  <c r="Z22" i="7"/>
  <c r="V22" i="7"/>
  <c r="E22" i="7"/>
  <c r="C22" i="7"/>
  <c r="F22" i="7"/>
  <c r="B22" i="7"/>
  <c r="AS21" i="7"/>
  <c r="A21" i="7"/>
  <c r="AC21" i="7"/>
  <c r="AR21" i="7"/>
  <c r="AO21" i="7"/>
  <c r="AK21" i="7"/>
  <c r="AG21" i="7"/>
  <c r="Q21" i="7"/>
  <c r="L21" i="7"/>
  <c r="G21" i="7"/>
  <c r="B21" i="7"/>
  <c r="J20" i="7"/>
  <c r="H20" i="7"/>
  <c r="E20" i="7"/>
  <c r="C20" i="7"/>
  <c r="U18" i="7"/>
  <c r="Q18" i="7"/>
  <c r="AS17" i="7"/>
  <c r="A17" i="7"/>
  <c r="AC17" i="7"/>
  <c r="AR17" i="7"/>
  <c r="AO17" i="7"/>
  <c r="AK17" i="7"/>
  <c r="AG17" i="7"/>
  <c r="L17" i="7"/>
  <c r="G17" i="7"/>
  <c r="B17" i="7"/>
  <c r="J16" i="7"/>
  <c r="H16" i="7"/>
  <c r="E16" i="7"/>
  <c r="C16" i="7"/>
  <c r="P14" i="7"/>
  <c r="L14" i="7"/>
  <c r="AS13" i="7"/>
  <c r="A13" i="7"/>
  <c r="AC13" i="7"/>
  <c r="AR13" i="7"/>
  <c r="AO13" i="7"/>
  <c r="AK13" i="7"/>
  <c r="AG13" i="7"/>
  <c r="G13" i="7"/>
  <c r="B13" i="7"/>
  <c r="E12" i="7"/>
  <c r="C12" i="7"/>
  <c r="K10" i="7"/>
  <c r="G10" i="7"/>
  <c r="AS9" i="7"/>
  <c r="A9" i="7"/>
  <c r="AC9" i="7"/>
  <c r="AR9" i="7"/>
  <c r="AO9" i="7"/>
  <c r="AK9" i="7"/>
  <c r="AG9" i="7"/>
  <c r="B9" i="7"/>
  <c r="F6" i="7"/>
  <c r="B6" i="7"/>
  <c r="AS5" i="7"/>
  <c r="A5" i="7"/>
  <c r="AC5" i="7"/>
  <c r="AR5" i="7"/>
  <c r="AO5" i="7"/>
  <c r="AK5" i="7"/>
  <c r="AG5" i="7"/>
  <c r="AC3" i="7"/>
  <c r="AC2" i="7"/>
  <c r="AC1" i="7"/>
  <c r="AC25" i="6"/>
  <c r="T24" i="6"/>
  <c r="R24" i="6"/>
  <c r="J24" i="6"/>
  <c r="H24" i="6"/>
  <c r="E24" i="6"/>
  <c r="C24" i="6"/>
  <c r="E23" i="6"/>
  <c r="C23" i="6"/>
  <c r="Z22" i="6"/>
  <c r="V22" i="6"/>
  <c r="E22" i="6"/>
  <c r="C22" i="6"/>
  <c r="F22" i="6"/>
  <c r="B22" i="6"/>
  <c r="AS21" i="6"/>
  <c r="A21" i="6"/>
  <c r="AC21" i="6"/>
  <c r="AR21" i="6"/>
  <c r="AO21" i="6"/>
  <c r="AK21" i="6"/>
  <c r="AG21" i="6"/>
  <c r="Q21" i="6"/>
  <c r="L21" i="6"/>
  <c r="G21" i="6"/>
  <c r="B21" i="6"/>
  <c r="J20" i="6"/>
  <c r="H20" i="6"/>
  <c r="E20" i="6"/>
  <c r="C20" i="6"/>
  <c r="U18" i="6"/>
  <c r="Q18" i="6"/>
  <c r="AS17" i="6"/>
  <c r="A17" i="6"/>
  <c r="AC17" i="6"/>
  <c r="AR17" i="6"/>
  <c r="AO17" i="6"/>
  <c r="AK17" i="6"/>
  <c r="AG17" i="6"/>
  <c r="L17" i="6"/>
  <c r="G17" i="6"/>
  <c r="B17" i="6"/>
  <c r="J16" i="6"/>
  <c r="H16" i="6"/>
  <c r="P14" i="6"/>
  <c r="L14" i="6"/>
  <c r="AS13" i="6"/>
  <c r="A13" i="6"/>
  <c r="AC13" i="6"/>
  <c r="AR13" i="6"/>
  <c r="AO13" i="6"/>
  <c r="AK13" i="6"/>
  <c r="AG13" i="6"/>
  <c r="G13" i="6"/>
  <c r="B13" i="6"/>
  <c r="E12" i="6"/>
  <c r="C12" i="6"/>
  <c r="K10" i="6"/>
  <c r="G10" i="6"/>
  <c r="AS9" i="6"/>
  <c r="A9" i="6"/>
  <c r="AC9" i="6"/>
  <c r="AR9" i="6"/>
  <c r="AO9" i="6"/>
  <c r="AK9" i="6"/>
  <c r="AG9" i="6"/>
  <c r="B9" i="6"/>
  <c r="F6" i="6"/>
  <c r="B6" i="6"/>
  <c r="AS5" i="6"/>
  <c r="A5" i="6"/>
  <c r="AC5" i="6"/>
  <c r="AR5" i="6"/>
  <c r="AO5" i="6"/>
  <c r="AK5" i="6"/>
  <c r="AG5" i="6"/>
  <c r="AC3" i="6"/>
  <c r="AC2" i="6"/>
  <c r="AC1" i="6"/>
  <c r="AC25" i="3"/>
  <c r="T24" i="3"/>
  <c r="R24" i="3"/>
  <c r="J24" i="3"/>
  <c r="H24" i="3"/>
  <c r="E24" i="3"/>
  <c r="C24" i="3"/>
  <c r="E23" i="3"/>
  <c r="C23" i="3"/>
  <c r="Z22" i="3"/>
  <c r="V22" i="3"/>
  <c r="E22" i="3"/>
  <c r="C22" i="3"/>
  <c r="F22" i="3"/>
  <c r="B22" i="3"/>
  <c r="AS21" i="3"/>
  <c r="A21" i="3"/>
  <c r="AC21" i="3"/>
  <c r="AR21" i="3"/>
  <c r="AO21" i="3"/>
  <c r="AK21" i="3"/>
  <c r="AG21" i="3"/>
  <c r="Q21" i="3"/>
  <c r="L21" i="3"/>
  <c r="G21" i="3"/>
  <c r="B21" i="3"/>
  <c r="O20" i="3"/>
  <c r="M20" i="3"/>
  <c r="J20" i="3"/>
  <c r="H20" i="3"/>
  <c r="E20" i="3"/>
  <c r="C20" i="3"/>
  <c r="U18" i="3"/>
  <c r="Q18" i="3"/>
  <c r="AS17" i="3"/>
  <c r="A17" i="3"/>
  <c r="AC17" i="3"/>
  <c r="AR17" i="3"/>
  <c r="AO17" i="3"/>
  <c r="AK17" i="3"/>
  <c r="AG17" i="3"/>
  <c r="L17" i="3"/>
  <c r="G17" i="3"/>
  <c r="B17" i="3"/>
  <c r="J16" i="3"/>
  <c r="H16" i="3"/>
  <c r="H15" i="3"/>
  <c r="P14" i="3"/>
  <c r="L14" i="3"/>
  <c r="AS13" i="3"/>
  <c r="A13" i="3"/>
  <c r="AC13" i="3"/>
  <c r="AR13" i="3"/>
  <c r="AO13" i="3"/>
  <c r="AK13" i="3"/>
  <c r="AG13" i="3"/>
  <c r="G13" i="3"/>
  <c r="B13" i="3"/>
  <c r="E12" i="3"/>
  <c r="C12" i="3"/>
  <c r="K10" i="3"/>
  <c r="G10" i="3"/>
  <c r="AS9" i="3"/>
  <c r="A9" i="3"/>
  <c r="AC9" i="3"/>
  <c r="AR9" i="3"/>
  <c r="AO9" i="3"/>
  <c r="AK9" i="3"/>
  <c r="AG9" i="3"/>
  <c r="B9" i="3"/>
  <c r="F6" i="3"/>
  <c r="B6" i="3"/>
  <c r="AS5" i="3"/>
  <c r="A5" i="3"/>
  <c r="AC5" i="3"/>
  <c r="AR5" i="3"/>
  <c r="AO5" i="3"/>
  <c r="AK5" i="3"/>
  <c r="AG5" i="3"/>
  <c r="AC3" i="3"/>
  <c r="AC2" i="3"/>
  <c r="AC1" i="3"/>
  <c r="AH29" i="4"/>
  <c r="Y28" i="4"/>
  <c r="W28" i="4"/>
  <c r="T28" i="4"/>
  <c r="R28" i="4"/>
  <c r="O28" i="4"/>
  <c r="M28" i="4"/>
  <c r="E28" i="4"/>
  <c r="C28" i="4"/>
  <c r="Y27" i="4"/>
  <c r="W27" i="4"/>
  <c r="E27" i="4"/>
  <c r="C27" i="4"/>
  <c r="AE26" i="4"/>
  <c r="AA26" i="4"/>
  <c r="Y26" i="4"/>
  <c r="W26" i="4"/>
  <c r="Z26" i="4"/>
  <c r="V26" i="4"/>
  <c r="E26" i="4"/>
  <c r="C26" i="4"/>
  <c r="F26" i="4"/>
  <c r="B26" i="4"/>
  <c r="AX25" i="4"/>
  <c r="A25" i="4"/>
  <c r="AH25" i="4"/>
  <c r="AW25" i="4"/>
  <c r="AT25" i="4"/>
  <c r="AP25" i="4"/>
  <c r="AL25" i="4"/>
  <c r="V25" i="4"/>
  <c r="Q25" i="4"/>
  <c r="L25" i="4"/>
  <c r="G25" i="4"/>
  <c r="B25" i="4"/>
  <c r="O24" i="4"/>
  <c r="M24" i="4"/>
  <c r="J24" i="4"/>
  <c r="H24" i="4"/>
  <c r="E24" i="4"/>
  <c r="C24" i="4"/>
  <c r="J23" i="4"/>
  <c r="H23" i="4"/>
  <c r="AE22" i="4"/>
  <c r="AA22" i="4"/>
  <c r="Z22" i="4"/>
  <c r="V22" i="4"/>
  <c r="J22" i="4"/>
  <c r="H22" i="4"/>
  <c r="K22" i="4"/>
  <c r="G22" i="4"/>
  <c r="AX21" i="4"/>
  <c r="A21" i="4"/>
  <c r="AH21" i="4"/>
  <c r="AW21" i="4"/>
  <c r="AT21" i="4"/>
  <c r="AP21" i="4"/>
  <c r="AL21" i="4"/>
  <c r="Q21" i="4"/>
  <c r="L21" i="4"/>
  <c r="G21" i="4"/>
  <c r="B21" i="4"/>
  <c r="J20" i="4"/>
  <c r="H20" i="4"/>
  <c r="E20" i="4"/>
  <c r="C20" i="4"/>
  <c r="E19" i="4"/>
  <c r="C19" i="4"/>
  <c r="U18" i="4"/>
  <c r="Q18" i="4"/>
  <c r="E18" i="4"/>
  <c r="C18" i="4"/>
  <c r="F18" i="4"/>
  <c r="B18" i="4"/>
  <c r="AX17" i="4"/>
  <c r="A17" i="4"/>
  <c r="AH17" i="4"/>
  <c r="AW17" i="4"/>
  <c r="AT17" i="4"/>
  <c r="AP17" i="4"/>
  <c r="AL17" i="4"/>
  <c r="L17" i="4"/>
  <c r="G17" i="4"/>
  <c r="B17" i="4"/>
  <c r="J16" i="4"/>
  <c r="H16" i="4"/>
  <c r="J15" i="4"/>
  <c r="H15" i="4"/>
  <c r="P14" i="4"/>
  <c r="L14" i="4"/>
  <c r="J14" i="4"/>
  <c r="H14" i="4"/>
  <c r="K14" i="4"/>
  <c r="G14" i="4"/>
  <c r="AX13" i="4"/>
  <c r="A13" i="4"/>
  <c r="AH13" i="4"/>
  <c r="AW13" i="4"/>
  <c r="AT13" i="4"/>
  <c r="AP13" i="4"/>
  <c r="AL13" i="4"/>
  <c r="G13" i="4"/>
  <c r="B13" i="4"/>
  <c r="E12" i="4"/>
  <c r="C12" i="4"/>
  <c r="P10" i="4"/>
  <c r="L10" i="4"/>
  <c r="K10" i="4"/>
  <c r="G10" i="4"/>
  <c r="AX9" i="4"/>
  <c r="A9" i="4"/>
  <c r="AH9" i="4"/>
  <c r="AW9" i="4"/>
  <c r="AT9" i="4"/>
  <c r="AP9" i="4"/>
  <c r="AL9" i="4"/>
  <c r="B9" i="4"/>
  <c r="U6" i="4"/>
  <c r="Q6" i="4"/>
  <c r="F6" i="4"/>
  <c r="B6" i="4"/>
  <c r="AX5" i="4"/>
  <c r="A5" i="4"/>
  <c r="AH5" i="4"/>
  <c r="AW5" i="4"/>
  <c r="AT5" i="4"/>
  <c r="AP5" i="4"/>
  <c r="AL5" i="4"/>
  <c r="AH2" i="4"/>
  <c r="AH1" i="4"/>
  <c r="AC25" i="2"/>
  <c r="O24" i="2"/>
  <c r="M24" i="2"/>
  <c r="J24" i="2"/>
  <c r="H24" i="2"/>
  <c r="E24" i="2"/>
  <c r="C24" i="2"/>
  <c r="E23" i="2"/>
  <c r="C23" i="2"/>
  <c r="Z22" i="2"/>
  <c r="V22" i="2"/>
  <c r="E22" i="2"/>
  <c r="C22" i="2"/>
  <c r="F22" i="2"/>
  <c r="B22" i="2"/>
  <c r="AS21" i="2"/>
  <c r="A21" i="2"/>
  <c r="AC21" i="2"/>
  <c r="AR21" i="2"/>
  <c r="AO21" i="2"/>
  <c r="AK21" i="2"/>
  <c r="AG21" i="2"/>
  <c r="Q21" i="2"/>
  <c r="L21" i="2"/>
  <c r="G21" i="2"/>
  <c r="B21" i="2"/>
  <c r="E20" i="2"/>
  <c r="C20" i="2"/>
  <c r="U18" i="2"/>
  <c r="Q18" i="2"/>
  <c r="AS17" i="2"/>
  <c r="A17" i="2"/>
  <c r="AC17" i="2"/>
  <c r="AR17" i="2"/>
  <c r="AO17" i="2"/>
  <c r="AK17" i="2"/>
  <c r="AG17" i="2"/>
  <c r="L17" i="2"/>
  <c r="G17" i="2"/>
  <c r="B17" i="2"/>
  <c r="P14" i="2"/>
  <c r="L14" i="2"/>
  <c r="AS13" i="2"/>
  <c r="A13" i="2"/>
  <c r="AC13" i="2"/>
  <c r="AR13" i="2"/>
  <c r="AO13" i="2"/>
  <c r="AK13" i="2"/>
  <c r="AG13" i="2"/>
  <c r="G13" i="2"/>
  <c r="B13" i="2"/>
  <c r="E12" i="2"/>
  <c r="C12" i="2"/>
  <c r="K10" i="2"/>
  <c r="G10" i="2"/>
  <c r="AS9" i="2"/>
  <c r="A9" i="2"/>
  <c r="AC9" i="2"/>
  <c r="AR9" i="2"/>
  <c r="AO9" i="2"/>
  <c r="AK9" i="2"/>
  <c r="AG9" i="2"/>
  <c r="B9" i="2"/>
  <c r="F6" i="2"/>
  <c r="B6" i="2"/>
  <c r="AS5" i="2"/>
  <c r="A5" i="2"/>
  <c r="AC5" i="2"/>
  <c r="AR5" i="2"/>
  <c r="AO5" i="2"/>
  <c r="AK5" i="2"/>
  <c r="AG5" i="2"/>
  <c r="AC3" i="2"/>
  <c r="AC2" i="2"/>
  <c r="AC1" i="2"/>
</calcChain>
</file>

<file path=xl/sharedStrings.xml><?xml version="1.0" encoding="utf-8"?>
<sst xmlns="http://schemas.openxmlformats.org/spreadsheetml/2006/main" count="989" uniqueCount="107">
  <si>
    <t>優勝</t>
    <rPh sb="0" eb="2">
      <t>ユウショウ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</si>
  <si>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</si>
  <si>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</si>
  <si>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</si>
  <si>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</si>
  <si>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</si>
  <si>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18歳</t>
    <rPh sb="2" eb="3">
      <t>サイ</t>
    </rPh>
    <phoneticPr fontId="2"/>
  </si>
  <si>
    <t>40歳</t>
    <rPh sb="2" eb="3">
      <t>サイ</t>
    </rPh>
    <phoneticPr fontId="2"/>
  </si>
  <si>
    <t>グループ</t>
    <phoneticPr fontId="2"/>
  </si>
  <si>
    <t>コート</t>
    <phoneticPr fontId="2"/>
  </si>
  <si>
    <t>トリム</t>
    <phoneticPr fontId="2"/>
  </si>
  <si>
    <t>レディース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</si>
  <si>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</si>
  <si>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</si>
  <si>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</si>
  <si>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</si>
  <si>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</si>
  <si>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</si>
  <si>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</si>
  <si>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コート</t>
    <phoneticPr fontId="2"/>
  </si>
  <si>
    <t>H</t>
    <phoneticPr fontId="2"/>
  </si>
  <si>
    <t>順位</t>
    <rPh sb="0" eb="2">
      <t>ジュンイ</t>
    </rPh>
    <phoneticPr fontId="7"/>
  </si>
  <si>
    <t>得　　　　点</t>
    <rPh sb="0" eb="1">
      <t>エ</t>
    </rPh>
    <rPh sb="5" eb="6">
      <t>テン</t>
    </rPh>
    <phoneticPr fontId="7"/>
  </si>
  <si>
    <t>チーム名</t>
    <rPh sb="3" eb="4">
      <t>メイ</t>
    </rPh>
    <phoneticPr fontId="7"/>
  </si>
  <si>
    <t>勝</t>
    <rPh sb="0" eb="1">
      <t>ショウ</t>
    </rPh>
    <phoneticPr fontId="7"/>
  </si>
  <si>
    <t>敗</t>
    <rPh sb="0" eb="1">
      <t>ハイ</t>
    </rPh>
    <phoneticPr fontId="7"/>
  </si>
  <si>
    <t>勝　　敗</t>
    <rPh sb="0" eb="1">
      <t>カチ</t>
    </rPh>
    <rPh sb="3" eb="4">
      <t>ハイ</t>
    </rPh>
    <phoneticPr fontId="7"/>
  </si>
  <si>
    <t>得　　点</t>
    <rPh sb="0" eb="1">
      <t>エ</t>
    </rPh>
    <rPh sb="3" eb="4">
      <t>テン</t>
    </rPh>
    <phoneticPr fontId="7"/>
  </si>
  <si>
    <t>順　位</t>
    <rPh sb="0" eb="1">
      <t>ジュン</t>
    </rPh>
    <rPh sb="2" eb="3">
      <t>クライ</t>
    </rPh>
    <phoneticPr fontId="7"/>
  </si>
  <si>
    <t>勝</t>
    <rPh sb="0" eb="1">
      <t>カチ</t>
    </rPh>
    <phoneticPr fontId="7"/>
  </si>
  <si>
    <t>Aコート</t>
    <phoneticPr fontId="7"/>
  </si>
  <si>
    <t>Cherry A</t>
  </si>
  <si>
    <t>排球倶楽部　鰻</t>
  </si>
  <si>
    <t>BIG WAVE</t>
  </si>
  <si>
    <t>祭Red(レッド)</t>
  </si>
  <si>
    <t>ECO's-Y2</t>
  </si>
  <si>
    <t>Bコート</t>
    <phoneticPr fontId="7"/>
  </si>
  <si>
    <t>HOP・空</t>
  </si>
  <si>
    <t>パワーストーン・ダイヤ</t>
  </si>
  <si>
    <t>ミルミル</t>
  </si>
  <si>
    <t>ソレイユ A</t>
  </si>
  <si>
    <t>WIN　2</t>
  </si>
  <si>
    <t>Cコート</t>
    <phoneticPr fontId="7"/>
  </si>
  <si>
    <t>JUMP</t>
  </si>
  <si>
    <t>Cherry B</t>
  </si>
  <si>
    <t>UB30's</t>
  </si>
  <si>
    <t>HOP・海</t>
  </si>
  <si>
    <t>空</t>
  </si>
  <si>
    <t>カレーヌードル</t>
  </si>
  <si>
    <t>Dコート</t>
    <phoneticPr fontId="7"/>
  </si>
  <si>
    <t>HOP・陸</t>
  </si>
  <si>
    <t>V☆ BLOOD</t>
  </si>
  <si>
    <t>EOC's-Y</t>
  </si>
  <si>
    <t>スティング</t>
  </si>
  <si>
    <t>SBクラブ B</t>
  </si>
  <si>
    <t>メイツ X</t>
  </si>
  <si>
    <t>Eコート</t>
    <phoneticPr fontId="7"/>
  </si>
  <si>
    <t>西尾フレンズ</t>
  </si>
  <si>
    <t>ペパーミント</t>
  </si>
  <si>
    <t>桜組</t>
  </si>
  <si>
    <t>girasol</t>
  </si>
  <si>
    <t>あんず</t>
  </si>
  <si>
    <t>Fコート</t>
    <phoneticPr fontId="7"/>
  </si>
  <si>
    <t>ブルーローズ</t>
  </si>
  <si>
    <t>フルーツポンチ</t>
  </si>
  <si>
    <t>ぱ〜る</t>
  </si>
  <si>
    <t>サプライズ</t>
  </si>
  <si>
    <t>T-3 ピンク</t>
  </si>
  <si>
    <t>Gコート</t>
    <phoneticPr fontId="7"/>
  </si>
  <si>
    <t>Rin Rin ｌuna</t>
  </si>
  <si>
    <t>ブルームーン</t>
  </si>
  <si>
    <t>リリーズ A</t>
  </si>
  <si>
    <t>ミルキーズ</t>
  </si>
  <si>
    <t>虹 C</t>
  </si>
  <si>
    <t>H&amp;G</t>
  </si>
  <si>
    <t>TOMO TOMO</t>
  </si>
  <si>
    <t>まっする</t>
  </si>
  <si>
    <t>ランラン</t>
  </si>
  <si>
    <t>Hope 1</t>
  </si>
  <si>
    <t>ペコラ</t>
  </si>
  <si>
    <t>日替わりランチ</t>
  </si>
  <si>
    <t>第５４回　西三河ソフトバレーボール大会</t>
    <rPh sb="0" eb="1">
      <t>ダイ</t>
    </rPh>
    <rPh sb="3" eb="4">
      <t>カイ</t>
    </rPh>
    <rPh sb="5" eb="6">
      <t>ニシ</t>
    </rPh>
    <rPh sb="6" eb="8">
      <t>ミカワ</t>
    </rPh>
    <rPh sb="17" eb="19">
      <t>タイカイ</t>
    </rPh>
    <phoneticPr fontId="2"/>
  </si>
  <si>
    <t>平成29年7月2日　日曜日</t>
    <rPh sb="0" eb="2">
      <t>ヘイセイ</t>
    </rPh>
    <rPh sb="4" eb="5">
      <t>ネン</t>
    </rPh>
    <rPh sb="6" eb="7">
      <t>ツキ</t>
    </rPh>
    <rPh sb="8" eb="9">
      <t>ニチ</t>
    </rPh>
    <rPh sb="10" eb="13">
      <t>ニチヨウビ</t>
    </rPh>
    <phoneticPr fontId="2"/>
  </si>
  <si>
    <t>ウィングアリーナ刈谷　メインコート</t>
    <rPh sb="8" eb="10">
      <t>カリヤ</t>
    </rPh>
    <phoneticPr fontId="2"/>
  </si>
  <si>
    <t>Ａコート</t>
    <phoneticPr fontId="7"/>
  </si>
  <si>
    <t>セ　　ッ　　ト</t>
    <phoneticPr fontId="7"/>
  </si>
  <si>
    <t>Ａ</t>
    <phoneticPr fontId="7"/>
  </si>
  <si>
    <t>Ｂ</t>
    <phoneticPr fontId="7"/>
  </si>
  <si>
    <t>％</t>
    <phoneticPr fontId="7"/>
  </si>
  <si>
    <t>-</t>
    <phoneticPr fontId="7"/>
  </si>
  <si>
    <t>セ　ッ　ト</t>
    <phoneticPr fontId="7"/>
  </si>
  <si>
    <t>　　　　　順位</t>
    <rPh sb="5" eb="7">
      <t>ジュンイ</t>
    </rPh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</si>
  <si>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</si>
  <si>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</si>
  <si>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</si>
  <si>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</si>
  <si>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トリム18歳の部</t>
    <rPh sb="5" eb="6">
      <t>サイ</t>
    </rPh>
    <rPh sb="7" eb="8">
      <t>ブ</t>
    </rPh>
    <phoneticPr fontId="7"/>
  </si>
  <si>
    <t>　Aグループ</t>
    <phoneticPr fontId="7"/>
  </si>
  <si>
    <t>トリム18歳の部</t>
    <rPh sb="5" eb="6">
      <t>サイ</t>
    </rPh>
    <rPh sb="7" eb="8">
      <t>ブ</t>
    </rPh>
    <phoneticPr fontId="2"/>
  </si>
  <si>
    <t>　Bグループ</t>
    <phoneticPr fontId="2"/>
  </si>
  <si>
    <t>　Cグループ</t>
    <phoneticPr fontId="2"/>
  </si>
  <si>
    <t>　Dグループ</t>
    <phoneticPr fontId="2"/>
  </si>
  <si>
    <t>レディース40歳の部</t>
    <rPh sb="7" eb="8">
      <t>サイ</t>
    </rPh>
    <rPh sb="9" eb="10">
      <t>ブ</t>
    </rPh>
    <phoneticPr fontId="2"/>
  </si>
  <si>
    <t>　Aグループ</t>
    <phoneticPr fontId="2"/>
  </si>
  <si>
    <t>　Bグループ</t>
    <phoneticPr fontId="2"/>
  </si>
  <si>
    <t>　Dグループ</t>
    <phoneticPr fontId="2"/>
  </si>
  <si>
    <t>Hコート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</si>
</sst>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8" xfId="0" applyFont="1" applyBorder="1" applyAlignment="1"/>
    <xf numFmtId="0" fontId="4" fillId="0" borderId="18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/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/>
    </xf>
    <xf numFmtId="10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5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10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63" xfId="0" applyFill="1" applyBorder="1" applyAlignment="1">
      <alignment horizontal="left" vertical="center"/>
    </xf>
    <xf numFmtId="0" fontId="0" fillId="5" borderId="65" xfId="0" applyFill="1" applyBorder="1" applyAlignment="1">
      <alignment horizontal="left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6" borderId="33" xfId="0" applyFill="1" applyBorder="1" applyAlignment="1">
      <alignment horizontal="left" vertical="center"/>
    </xf>
    <xf numFmtId="0" fontId="0" fillId="6" borderId="63" xfId="0" applyFill="1" applyBorder="1" applyAlignment="1">
      <alignment horizontal="left" vertical="center"/>
    </xf>
    <xf numFmtId="0" fontId="0" fillId="6" borderId="64" xfId="0" applyFill="1" applyBorder="1" applyAlignment="1">
      <alignment horizontal="left" vertical="center"/>
    </xf>
    <xf numFmtId="0" fontId="13" fillId="0" borderId="6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0" fillId="5" borderId="64" xfId="0" applyFill="1" applyBorder="1" applyAlignment="1">
      <alignment horizontal="left" vertical="center"/>
    </xf>
    <xf numFmtId="0" fontId="10" fillId="5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6" borderId="33" xfId="0" applyFont="1" applyFill="1" applyBorder="1" applyAlignment="1">
      <alignment horizontal="left" vertical="center"/>
    </xf>
    <xf numFmtId="0" fontId="9" fillId="6" borderId="63" xfId="0" applyFont="1" applyFill="1" applyBorder="1" applyAlignment="1">
      <alignment horizontal="left" vertical="center"/>
    </xf>
    <xf numFmtId="0" fontId="9" fillId="6" borderId="65" xfId="0" applyFont="1" applyFill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6" borderId="62" xfId="0" applyFill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left" vertical="center"/>
    </xf>
    <xf numFmtId="0" fontId="9" fillId="6" borderId="64" xfId="0" applyFont="1" applyFill="1" applyBorder="1" applyAlignment="1">
      <alignment horizontal="left" vertical="center"/>
    </xf>
    <xf numFmtId="1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0" fillId="5" borderId="43" xfId="0" applyFill="1" applyBorder="1" applyAlignment="1">
      <alignment horizontal="left" vertical="center"/>
    </xf>
    <xf numFmtId="0" fontId="0" fillId="5" borderId="44" xfId="0" applyFill="1" applyBorder="1" applyAlignment="1">
      <alignment horizontal="left" vertical="center"/>
    </xf>
    <xf numFmtId="0" fontId="0" fillId="5" borderId="45" xfId="0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6" borderId="26" xfId="0" applyFont="1" applyFill="1" applyBorder="1" applyAlignment="1">
      <alignment horizontal="left" vertical="center"/>
    </xf>
    <xf numFmtId="0" fontId="9" fillId="6" borderId="44" xfId="0" applyFont="1" applyFill="1" applyBorder="1" applyAlignment="1">
      <alignment horizontal="left" vertical="center"/>
    </xf>
    <xf numFmtId="0" fontId="9" fillId="6" borderId="45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 textRotation="91" shrinkToFit="1"/>
    </xf>
    <xf numFmtId="0" fontId="12" fillId="0" borderId="35" xfId="0" applyNumberFormat="1" applyFont="1" applyBorder="1" applyAlignment="1">
      <alignment horizontal="center" vertical="center" textRotation="91" shrinkToFit="1"/>
    </xf>
    <xf numFmtId="0" fontId="8" fillId="0" borderId="4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" fillId="3" borderId="69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textRotation="255"/>
    </xf>
    <xf numFmtId="0" fontId="1" fillId="0" borderId="70" xfId="0" applyNumberFormat="1" applyFont="1" applyBorder="1" applyAlignment="1">
      <alignment horizontal="center" vertical="center" textRotation="255" wrapText="1"/>
    </xf>
    <xf numFmtId="0" fontId="1" fillId="0" borderId="7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4" borderId="3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7" borderId="7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zoomScale="80" zoomScaleNormal="80" workbookViewId="0">
      <selection activeCell="G14" sqref="G14:G15"/>
    </sheetView>
  </sheetViews>
  <sheetFormatPr defaultRowHeight="24" x14ac:dyDescent="0.25"/>
  <cols>
    <col min="1" max="2" width="9" style="1"/>
    <col min="3" max="3" width="9.75" style="1" customWidth="1"/>
    <col min="4" max="4" width="9" style="1"/>
    <col min="5" max="5" width="26.125" style="1" bestFit="1" customWidth="1"/>
    <col min="6" max="6" width="36.625" style="1" bestFit="1" customWidth="1"/>
    <col min="7" max="7" width="22.125" style="1" bestFit="1" customWidth="1"/>
    <col min="8" max="8" width="16.875" style="1" bestFit="1" customWidth="1"/>
    <col min="9" max="9" width="24" style="1" bestFit="1" customWidth="1"/>
    <col min="10" max="10" width="22.75" style="1" bestFit="1" customWidth="1"/>
    <col min="11" max="16384" width="9" style="1"/>
  </cols>
  <sheetData>
    <row r="1" spans="1:10" ht="30.75" x14ac:dyDescent="0.3">
      <c r="E1" s="76" t="s">
        <v>81</v>
      </c>
      <c r="F1" s="76"/>
      <c r="G1" s="76"/>
      <c r="H1" s="76"/>
      <c r="I1" s="76"/>
      <c r="J1" s="76"/>
    </row>
    <row r="2" spans="1:10" ht="30.75" x14ac:dyDescent="0.3">
      <c r="E2" s="76" t="s">
        <v>82</v>
      </c>
      <c r="F2" s="76"/>
      <c r="G2" s="76"/>
      <c r="H2" s="76"/>
      <c r="I2" s="76"/>
      <c r="J2" s="76"/>
    </row>
    <row r="3" spans="1:10" ht="30.75" x14ac:dyDescent="0.3">
      <c r="E3" s="76" t="s">
        <v>83</v>
      </c>
      <c r="F3" s="76"/>
      <c r="G3" s="76"/>
      <c r="H3" s="76"/>
      <c r="I3" s="76"/>
      <c r="J3" s="76"/>
    </row>
    <row r="4" spans="1:10" ht="24.75" thickBot="1" x14ac:dyDescent="0.3"/>
    <row r="5" spans="1:10" ht="24.75" thickBot="1" x14ac:dyDescent="0.3">
      <c r="A5" s="2"/>
      <c r="B5" s="3"/>
      <c r="C5" s="4" t="s">
        <v>8</v>
      </c>
      <c r="D5" s="4" t="s">
        <v>9</v>
      </c>
      <c r="E5" s="5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248" t="s">
        <v>5</v>
      </c>
    </row>
    <row r="6" spans="1:10" ht="24.75" thickTop="1" x14ac:dyDescent="0.25">
      <c r="A6" s="245" t="s">
        <v>10</v>
      </c>
      <c r="B6" s="246" t="s">
        <v>6</v>
      </c>
      <c r="C6" s="247" t="s">
        <v>12</v>
      </c>
      <c r="D6" s="255" t="s">
        <v>12</v>
      </c>
      <c r="E6" s="79" t="str">
        <f>VLOOKUP(LARGE(Aコート!AQ5:AR24,1),Aコート!AQ5:AR24,2,0)</f>
        <v>排球倶楽部　鰻</v>
      </c>
      <c r="F6" s="80" t="str">
        <f>VLOOKUP(LARGE(Aコート!AQ5:AR24,2),Aコート!AQ5:AR24,2,0)</f>
        <v>BIG WAVE</v>
      </c>
      <c r="G6" s="80" t="str">
        <f>VLOOKUP(LARGE(Aコート!AQ5:AR24,3),Aコート!AQ5:AR24,2,0)</f>
        <v>Cherry A</v>
      </c>
      <c r="H6" s="80" t="str">
        <f>VLOOKUP(LARGE(Aコート!AQ5:AR24,4),Aコート!AQ5:AR24,2,0)</f>
        <v>ECO's-Y2</v>
      </c>
      <c r="I6" s="80" t="str">
        <f>VLOOKUP(LARGE(Aコート!AQ5:AR24,5),Aコート!AQ5:AR24,2,0)</f>
        <v>祭Red(レッド)</v>
      </c>
      <c r="J6" s="249"/>
    </row>
    <row r="7" spans="1:10" x14ac:dyDescent="0.25">
      <c r="A7" s="73"/>
      <c r="B7" s="77"/>
      <c r="C7" s="66"/>
      <c r="D7" s="256"/>
      <c r="E7" s="71"/>
      <c r="F7" s="59"/>
      <c r="G7" s="59"/>
      <c r="H7" s="59"/>
      <c r="I7" s="59"/>
      <c r="J7" s="75"/>
    </row>
    <row r="8" spans="1:10" x14ac:dyDescent="0.25">
      <c r="A8" s="73"/>
      <c r="B8" s="77"/>
      <c r="C8" s="66" t="s">
        <v>13</v>
      </c>
      <c r="D8" s="256" t="s">
        <v>13</v>
      </c>
      <c r="E8" s="68" t="str">
        <f>VLOOKUP(LARGE(Bコート!AQ5:AR24,1),Bコート!AQ5:AR24,2,0)</f>
        <v>HOP・空</v>
      </c>
      <c r="F8" s="58" t="str">
        <f>VLOOKUP(LARGE(Bコート!AQ5:AR24,2),Bコート!AQ5:AR24,2,0)</f>
        <v>パワーストーン・ダイヤ</v>
      </c>
      <c r="G8" s="58" t="str">
        <f>VLOOKUP(LARGE(Bコート!AQ5:AR24,3),Bコート!AQ5:AR24,2,0)</f>
        <v>ミルミル</v>
      </c>
      <c r="H8" s="58" t="str">
        <f>VLOOKUP(LARGE(Bコート!AQ5:AR24,4),Bコート!AQ5:AR24,2,0)</f>
        <v>WIN　2</v>
      </c>
      <c r="I8" s="58" t="str">
        <f>VLOOKUP(LARGE(Bコート!AQ5:AR24,5),Bコート!AQ5:AR24,2,0)</f>
        <v>ソレイユ A</v>
      </c>
      <c r="J8" s="61"/>
    </row>
    <row r="9" spans="1:10" x14ac:dyDescent="0.25">
      <c r="A9" s="73"/>
      <c r="B9" s="77"/>
      <c r="C9" s="66"/>
      <c r="D9" s="256"/>
      <c r="E9" s="71"/>
      <c r="F9" s="59"/>
      <c r="G9" s="59"/>
      <c r="H9" s="59"/>
      <c r="I9" s="59"/>
      <c r="J9" s="75"/>
    </row>
    <row r="10" spans="1:10" x14ac:dyDescent="0.25">
      <c r="A10" s="73"/>
      <c r="B10" s="77"/>
      <c r="C10" s="66" t="s">
        <v>14</v>
      </c>
      <c r="D10" s="256" t="s">
        <v>14</v>
      </c>
      <c r="E10" s="68" t="str">
        <f>VLOOKUP(LARGE(Cコート!AV5:AW28,1),Cコート!AV5:AW28,2,0)</f>
        <v>UB30's</v>
      </c>
      <c r="F10" s="58" t="str">
        <f>VLOOKUP(LARGE(Cコート!AV5:AW28,2),Cコート!AV5:AW28,2,0)</f>
        <v>HOP・海</v>
      </c>
      <c r="G10" s="58" t="str">
        <f>VLOOKUP(LARGE(Cコート!AV5:AW28,3),Cコート!AV5:AW28,2,0)</f>
        <v>Cherry B</v>
      </c>
      <c r="H10" s="58" t="str">
        <f>VLOOKUP(LARGE(Cコート!AV5:AW28,4),Cコート!AV5:AW28,2,0)</f>
        <v>空</v>
      </c>
      <c r="I10" s="58" t="str">
        <f>VLOOKUP(LARGE(Cコート!AV5:AW28,5),Cコート!AV5:AW28,2,0)</f>
        <v>カレーヌードル</v>
      </c>
      <c r="J10" s="67" t="str">
        <f>VLOOKUP(LARGE(Cコート!AV5:AW28,6),Cコート!AV5:AW28,2,0)</f>
        <v>JUMP</v>
      </c>
    </row>
    <row r="11" spans="1:10" x14ac:dyDescent="0.25">
      <c r="A11" s="73"/>
      <c r="B11" s="77"/>
      <c r="C11" s="66"/>
      <c r="D11" s="256"/>
      <c r="E11" s="71"/>
      <c r="F11" s="59"/>
      <c r="G11" s="59"/>
      <c r="H11" s="59"/>
      <c r="I11" s="59"/>
      <c r="J11" s="78"/>
    </row>
    <row r="12" spans="1:10" x14ac:dyDescent="0.25">
      <c r="A12" s="73"/>
      <c r="B12" s="77"/>
      <c r="C12" s="66" t="s">
        <v>15</v>
      </c>
      <c r="D12" s="256" t="s">
        <v>15</v>
      </c>
      <c r="E12" s="68" t="str">
        <f>VLOOKUP(LARGE(Dコート!AV5:AW28,1),Dコート!AV5:AW28,2,0)</f>
        <v>SBクラブ B</v>
      </c>
      <c r="F12" s="58" t="str">
        <f>VLOOKUP(LARGE(Dコート!AV5:AW28,2),Dコート!AV5:AW28,2,0)</f>
        <v>スティング</v>
      </c>
      <c r="G12" s="58" t="str">
        <f>VLOOKUP(LARGE(Dコート!AV5:AW28,3),Dコート!AV5:AW28,2,0)</f>
        <v>HOP・陸</v>
      </c>
      <c r="H12" s="58" t="str">
        <f>VLOOKUP(LARGE(Dコート!AV5:AW28,4),Dコート!AV5:AW28,2,0)</f>
        <v>EOC's-Y</v>
      </c>
      <c r="I12" s="58" t="str">
        <f>VLOOKUP(LARGE(Dコート!AV5:AW28,5),Dコート!AV5:AW28,2,0)</f>
        <v>メイツ X</v>
      </c>
      <c r="J12" s="67" t="str">
        <f>VLOOKUP(LARGE(Dコート!AV5:AW28,6),Dコート!AV5:AW28,2,0)</f>
        <v>V☆ BLOOD</v>
      </c>
    </row>
    <row r="13" spans="1:10" x14ac:dyDescent="0.25">
      <c r="A13" s="73"/>
      <c r="B13" s="77"/>
      <c r="C13" s="66"/>
      <c r="D13" s="256"/>
      <c r="E13" s="71"/>
      <c r="F13" s="59"/>
      <c r="G13" s="59"/>
      <c r="H13" s="59"/>
      <c r="I13" s="59"/>
      <c r="J13" s="78"/>
    </row>
    <row r="14" spans="1:10" ht="24" customHeight="1" x14ac:dyDescent="0.25">
      <c r="A14" s="72" t="s">
        <v>11</v>
      </c>
      <c r="B14" s="62" t="s">
        <v>7</v>
      </c>
      <c r="C14" s="78" t="s">
        <v>12</v>
      </c>
      <c r="D14" s="257" t="s">
        <v>16</v>
      </c>
      <c r="E14" s="242" t="str">
        <f>VLOOKUP(LARGE(Eコート!AQ5:AR24,1),Eコート!AQ5:AR24,2,0)</f>
        <v>girasol</v>
      </c>
      <c r="F14" s="243" t="str">
        <f>VLOOKUP(LARGE(Eコート!AQ5:AR24,2),Eコート!AQ5:AR24,2,0)</f>
        <v>西尾フレンズ</v>
      </c>
      <c r="G14" s="243" t="str">
        <f>VLOOKUP(LARGE(Eコート!AQ5:AR24,3),Eコート!AQ5:AR24,2,0)</f>
        <v>桜組</v>
      </c>
      <c r="H14" s="243" t="str">
        <f>VLOOKUP(LARGE(Eコート!AQ5:AR24,4),Eコート!AQ5:AR24,2,0)</f>
        <v>あんず</v>
      </c>
      <c r="I14" s="244" t="str">
        <f>VLOOKUP(LARGE(Eコート!AQ5:AR24,5),Eコート!AQ5:AR24,2,0)</f>
        <v>ペパーミント</v>
      </c>
      <c r="J14" s="250"/>
    </row>
    <row r="15" spans="1:10" x14ac:dyDescent="0.25">
      <c r="A15" s="73"/>
      <c r="B15" s="62"/>
      <c r="C15" s="66"/>
      <c r="D15" s="256"/>
      <c r="E15" s="71"/>
      <c r="F15" s="65"/>
      <c r="G15" s="65"/>
      <c r="H15" s="65"/>
      <c r="I15" s="59"/>
      <c r="J15" s="75"/>
    </row>
    <row r="16" spans="1:10" ht="24" customHeight="1" x14ac:dyDescent="0.25">
      <c r="A16" s="73"/>
      <c r="B16" s="62"/>
      <c r="C16" s="66" t="s">
        <v>13</v>
      </c>
      <c r="D16" s="256" t="s">
        <v>17</v>
      </c>
      <c r="E16" s="68" t="str">
        <f>VLOOKUP(LARGE(Fコート!AQ5:AR24,1),Fコート!AQ5:AR24,2,0)</f>
        <v>T-3 ピンク</v>
      </c>
      <c r="F16" s="64" t="str">
        <f>VLOOKUP(LARGE(Fコート!AQ5:AR24,2),Fコート!AQ5:AR24,2,0)</f>
        <v>フルーツポンチ</v>
      </c>
      <c r="G16" s="58" t="str">
        <f>VLOOKUP(LARGE(Fコート!AQ5:AR24,3),Fコート!AQ5:AR24,2,0)</f>
        <v>ブルーローズ</v>
      </c>
      <c r="H16" s="58" t="str">
        <f>VLOOKUP(LARGE(Fコート!AQ5:AR24,4),Fコート!AQ5:AR24,2,0)</f>
        <v>ぱ〜る</v>
      </c>
      <c r="I16" s="58" t="str">
        <f>VLOOKUP(LARGE(Fコート!AQ5:AR24,5),Fコート!AQ5:AR24,2,0)</f>
        <v>サプライズ</v>
      </c>
      <c r="J16" s="61"/>
    </row>
    <row r="17" spans="1:10" x14ac:dyDescent="0.25">
      <c r="A17" s="73"/>
      <c r="B17" s="62"/>
      <c r="C17" s="66"/>
      <c r="D17" s="256"/>
      <c r="E17" s="71"/>
      <c r="F17" s="65"/>
      <c r="G17" s="59"/>
      <c r="H17" s="59"/>
      <c r="I17" s="59"/>
      <c r="J17" s="75"/>
    </row>
    <row r="18" spans="1:10" x14ac:dyDescent="0.25">
      <c r="A18" s="73"/>
      <c r="B18" s="62"/>
      <c r="C18" s="66" t="s">
        <v>14</v>
      </c>
      <c r="D18" s="66" t="s">
        <v>18</v>
      </c>
      <c r="E18" s="68" t="str">
        <f>VLOOKUP(LARGE(Gコート!AV5:AW28,1),Gコート!AV5:AW28,2,0)</f>
        <v>Rin Rin ｌuna</v>
      </c>
      <c r="F18" s="64" t="str">
        <f>VLOOKUP(LARGE(Gコート!AV5:AW28,2),Gコート!AV5:AW28,2,0)</f>
        <v>ミルキーズ</v>
      </c>
      <c r="G18" s="58" t="str">
        <f>VLOOKUP(LARGE(Gコート!AV5:AW28,3),Gコート!AV5:AW28,2,0)</f>
        <v>リリーズ A</v>
      </c>
      <c r="H18" s="58" t="str">
        <f>VLOOKUP(LARGE(Gコート!AV5:AW28,4),Gコート!AV5:AW28,2,0)</f>
        <v>H&amp;G</v>
      </c>
      <c r="I18" s="58" t="str">
        <f>VLOOKUP(LARGE(Gコート!AV5:AW28,5),Gコート!AV5:AW28,2,0)</f>
        <v>虹 C</v>
      </c>
      <c r="J18" s="251" t="str">
        <f>VLOOKUP(LARGE(Gコート!AV5:AW28,6),Gコート!AV5:AW28,2,0)</f>
        <v>ブルームーン</v>
      </c>
    </row>
    <row r="19" spans="1:10" x14ac:dyDescent="0.25">
      <c r="A19" s="73"/>
      <c r="B19" s="62"/>
      <c r="C19" s="66"/>
      <c r="D19" s="66"/>
      <c r="E19" s="71"/>
      <c r="F19" s="65"/>
      <c r="G19" s="59"/>
      <c r="H19" s="59"/>
      <c r="I19" s="59"/>
      <c r="J19" s="252"/>
    </row>
    <row r="20" spans="1:10" x14ac:dyDescent="0.25">
      <c r="A20" s="73"/>
      <c r="B20" s="62"/>
      <c r="C20" s="66" t="s">
        <v>15</v>
      </c>
      <c r="D20" s="66" t="s">
        <v>20</v>
      </c>
      <c r="E20" s="68" t="str">
        <f>VLOOKUP(LARGE(Hコート!AV5:AW28,1),Hコート!AV5:AW28,2,0)</f>
        <v>まっする</v>
      </c>
      <c r="F20" s="64" t="str">
        <f>VLOOKUP(LARGE(Hコート!AV5:AW28,2),Hコート!AV5:AW28,2,0)</f>
        <v>日替わりランチ</v>
      </c>
      <c r="G20" s="58" t="str">
        <f>VLOOKUP(LARGE(Hコート!AV5:AW28,3),Hコート!AV5:AW28,2,0)</f>
        <v>ペコラ</v>
      </c>
      <c r="H20" s="58" t="str">
        <f>VLOOKUP(LARGE(Hコート!AV5:AW28,4),Hコート!AV5:AW28,2,0)</f>
        <v>Hope 1</v>
      </c>
      <c r="I20" s="58" t="str">
        <f>VLOOKUP(LARGE(Hコート!AV5:AW28,5),Hコート!AV5:AW28,2,0)</f>
        <v>ランラン</v>
      </c>
      <c r="J20" s="67" t="str">
        <f>VLOOKUP(LARGE(Hコート!AV5:AW28,6),Hコート!AV5:AW28,2,0)</f>
        <v>TOMO TOMO</v>
      </c>
    </row>
    <row r="21" spans="1:10" ht="24.75" thickBot="1" x14ac:dyDescent="0.3">
      <c r="A21" s="74"/>
      <c r="B21" s="63"/>
      <c r="C21" s="67"/>
      <c r="D21" s="67"/>
      <c r="E21" s="69"/>
      <c r="F21" s="70"/>
      <c r="G21" s="60"/>
      <c r="H21" s="60"/>
      <c r="I21" s="60"/>
      <c r="J21" s="253"/>
    </row>
    <row r="22" spans="1:10" ht="25.5" thickTop="1" thickBot="1" x14ac:dyDescent="0.3">
      <c r="A22" s="7"/>
      <c r="B22" s="8"/>
      <c r="C22" s="9" t="s">
        <v>8</v>
      </c>
      <c r="D22" s="9" t="s">
        <v>19</v>
      </c>
      <c r="E22" s="10" t="s">
        <v>0</v>
      </c>
      <c r="F22" s="11" t="s">
        <v>1</v>
      </c>
      <c r="G22" s="11" t="s">
        <v>2</v>
      </c>
      <c r="H22" s="11" t="s">
        <v>3</v>
      </c>
      <c r="I22" s="11" t="s">
        <v>4</v>
      </c>
      <c r="J22" s="254" t="s">
        <v>5</v>
      </c>
    </row>
  </sheetData>
  <mergeCells count="71">
    <mergeCell ref="E1:J1"/>
    <mergeCell ref="E2:J2"/>
    <mergeCell ref="E3:J3"/>
    <mergeCell ref="A6:A13"/>
    <mergeCell ref="B6:B13"/>
    <mergeCell ref="C6:C7"/>
    <mergeCell ref="D6:D7"/>
    <mergeCell ref="E6:E7"/>
    <mergeCell ref="F6:F7"/>
    <mergeCell ref="G6:G7"/>
    <mergeCell ref="H6:H7"/>
    <mergeCell ref="I6:I7"/>
    <mergeCell ref="J6:J7"/>
    <mergeCell ref="C10:C11"/>
    <mergeCell ref="D10:D11"/>
    <mergeCell ref="E10:E11"/>
    <mergeCell ref="C8:C9"/>
    <mergeCell ref="D8:D9"/>
    <mergeCell ref="E8:E9"/>
    <mergeCell ref="F8:F9"/>
    <mergeCell ref="G8:G9"/>
    <mergeCell ref="H8:H9"/>
    <mergeCell ref="I8:I9"/>
    <mergeCell ref="J8:J9"/>
    <mergeCell ref="F10:F11"/>
    <mergeCell ref="G10:G11"/>
    <mergeCell ref="H10:H11"/>
    <mergeCell ref="I10:I11"/>
    <mergeCell ref="J10:J11"/>
    <mergeCell ref="H12:H13"/>
    <mergeCell ref="I12:I13"/>
    <mergeCell ref="J12:J13"/>
    <mergeCell ref="C12:C13"/>
    <mergeCell ref="D12:D13"/>
    <mergeCell ref="E12:E13"/>
    <mergeCell ref="F12:F13"/>
    <mergeCell ref="G12:G13"/>
    <mergeCell ref="A14:A21"/>
    <mergeCell ref="C14:C15"/>
    <mergeCell ref="D14:D15"/>
    <mergeCell ref="E14:E15"/>
    <mergeCell ref="F14:F15"/>
    <mergeCell ref="C18:C19"/>
    <mergeCell ref="D18:D19"/>
    <mergeCell ref="E18:E19"/>
    <mergeCell ref="F18:F19"/>
    <mergeCell ref="H14:H15"/>
    <mergeCell ref="I14:I15"/>
    <mergeCell ref="J14:J15"/>
    <mergeCell ref="C16:C17"/>
    <mergeCell ref="D16:D17"/>
    <mergeCell ref="E16:E17"/>
    <mergeCell ref="F16:F17"/>
    <mergeCell ref="G16:G17"/>
    <mergeCell ref="G14:G15"/>
    <mergeCell ref="I16:I17"/>
    <mergeCell ref="J16:J17"/>
    <mergeCell ref="G18:G19"/>
    <mergeCell ref="H18:H19"/>
    <mergeCell ref="J20:J21"/>
    <mergeCell ref="B14:B21"/>
    <mergeCell ref="I18:I19"/>
    <mergeCell ref="J18:J19"/>
    <mergeCell ref="C20:C21"/>
    <mergeCell ref="D20:D21"/>
    <mergeCell ref="E20:E21"/>
    <mergeCell ref="F20:F21"/>
    <mergeCell ref="G20:G21"/>
    <mergeCell ref="H20:H21"/>
    <mergeCell ref="I20:I21"/>
    <mergeCell ref="H16:H17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T156"/>
  <sheetViews>
    <sheetView zoomScale="70" zoomScaleNormal="70" workbookViewId="0">
      <selection activeCell="H8" sqref="H6:J8"/>
    </sheetView>
  </sheetViews>
  <sheetFormatPr defaultRowHeight="13.5" x14ac:dyDescent="0.15"/>
  <cols>
    <col min="1" max="1" width="23.625" style="12" customWidth="1"/>
    <col min="2" max="5" width="4.625" style="12" customWidth="1"/>
    <col min="6" max="6" width="5.375" style="12" customWidth="1"/>
    <col min="7" max="28" width="4.625" style="12" customWidth="1"/>
    <col min="29" max="29" width="20.625" style="12" customWidth="1"/>
    <col min="30" max="31" width="4.625" style="12" customWidth="1"/>
    <col min="32" max="33" width="8.625" style="12" customWidth="1"/>
    <col min="34" max="35" width="4.625" style="12" customWidth="1"/>
    <col min="36" max="37" width="8.625" style="12" customWidth="1"/>
    <col min="38" max="39" width="4.625" style="12" customWidth="1"/>
    <col min="40" max="43" width="8.625" style="12" customWidth="1"/>
    <col min="44" max="44" width="15.625" style="12" customWidth="1"/>
    <col min="45" max="45" width="11.875" style="12" bestFit="1" customWidth="1"/>
    <col min="46" max="46" width="10.875" style="12" customWidth="1"/>
    <col min="47" max="256" width="9" style="12"/>
    <col min="257" max="257" width="23.625" style="12" customWidth="1"/>
    <col min="258" max="261" width="4.625" style="12" customWidth="1"/>
    <col min="262" max="262" width="5.375" style="12" customWidth="1"/>
    <col min="263" max="284" width="4.625" style="12" customWidth="1"/>
    <col min="285" max="285" width="20.625" style="12" customWidth="1"/>
    <col min="286" max="287" width="4.625" style="12" customWidth="1"/>
    <col min="288" max="289" width="8.625" style="12" customWidth="1"/>
    <col min="290" max="291" width="4.625" style="12" customWidth="1"/>
    <col min="292" max="293" width="8.625" style="12" customWidth="1"/>
    <col min="294" max="295" width="4.625" style="12" customWidth="1"/>
    <col min="296" max="299" width="8.625" style="12" customWidth="1"/>
    <col min="300" max="300" width="15.625" style="12" customWidth="1"/>
    <col min="301" max="301" width="11.875" style="12" bestFit="1" customWidth="1"/>
    <col min="302" max="302" width="10.875" style="12" customWidth="1"/>
    <col min="303" max="512" width="9" style="12"/>
    <col min="513" max="513" width="23.625" style="12" customWidth="1"/>
    <col min="514" max="517" width="4.625" style="12" customWidth="1"/>
    <col min="518" max="518" width="5.375" style="12" customWidth="1"/>
    <col min="519" max="540" width="4.625" style="12" customWidth="1"/>
    <col min="541" max="541" width="20.625" style="12" customWidth="1"/>
    <col min="542" max="543" width="4.625" style="12" customWidth="1"/>
    <col min="544" max="545" width="8.625" style="12" customWidth="1"/>
    <col min="546" max="547" width="4.625" style="12" customWidth="1"/>
    <col min="548" max="549" width="8.625" style="12" customWidth="1"/>
    <col min="550" max="551" width="4.625" style="12" customWidth="1"/>
    <col min="552" max="555" width="8.625" style="12" customWidth="1"/>
    <col min="556" max="556" width="15.625" style="12" customWidth="1"/>
    <col min="557" max="557" width="11.875" style="12" bestFit="1" customWidth="1"/>
    <col min="558" max="558" width="10.875" style="12" customWidth="1"/>
    <col min="559" max="768" width="9" style="12"/>
    <col min="769" max="769" width="23.625" style="12" customWidth="1"/>
    <col min="770" max="773" width="4.625" style="12" customWidth="1"/>
    <col min="774" max="774" width="5.375" style="12" customWidth="1"/>
    <col min="775" max="796" width="4.625" style="12" customWidth="1"/>
    <col min="797" max="797" width="20.625" style="12" customWidth="1"/>
    <col min="798" max="799" width="4.625" style="12" customWidth="1"/>
    <col min="800" max="801" width="8.625" style="12" customWidth="1"/>
    <col min="802" max="803" width="4.625" style="12" customWidth="1"/>
    <col min="804" max="805" width="8.625" style="12" customWidth="1"/>
    <col min="806" max="807" width="4.625" style="12" customWidth="1"/>
    <col min="808" max="811" width="8.625" style="12" customWidth="1"/>
    <col min="812" max="812" width="15.625" style="12" customWidth="1"/>
    <col min="813" max="813" width="11.875" style="12" bestFit="1" customWidth="1"/>
    <col min="814" max="814" width="10.875" style="12" customWidth="1"/>
    <col min="815" max="1024" width="9" style="12"/>
    <col min="1025" max="1025" width="23.625" style="12" customWidth="1"/>
    <col min="1026" max="1029" width="4.625" style="12" customWidth="1"/>
    <col min="1030" max="1030" width="5.375" style="12" customWidth="1"/>
    <col min="1031" max="1052" width="4.625" style="12" customWidth="1"/>
    <col min="1053" max="1053" width="20.625" style="12" customWidth="1"/>
    <col min="1054" max="1055" width="4.625" style="12" customWidth="1"/>
    <col min="1056" max="1057" width="8.625" style="12" customWidth="1"/>
    <col min="1058" max="1059" width="4.625" style="12" customWidth="1"/>
    <col min="1060" max="1061" width="8.625" style="12" customWidth="1"/>
    <col min="1062" max="1063" width="4.625" style="12" customWidth="1"/>
    <col min="1064" max="1067" width="8.625" style="12" customWidth="1"/>
    <col min="1068" max="1068" width="15.625" style="12" customWidth="1"/>
    <col min="1069" max="1069" width="11.875" style="12" bestFit="1" customWidth="1"/>
    <col min="1070" max="1070" width="10.875" style="12" customWidth="1"/>
    <col min="1071" max="1280" width="9" style="12"/>
    <col min="1281" max="1281" width="23.625" style="12" customWidth="1"/>
    <col min="1282" max="1285" width="4.625" style="12" customWidth="1"/>
    <col min="1286" max="1286" width="5.375" style="12" customWidth="1"/>
    <col min="1287" max="1308" width="4.625" style="12" customWidth="1"/>
    <col min="1309" max="1309" width="20.625" style="12" customWidth="1"/>
    <col min="1310" max="1311" width="4.625" style="12" customWidth="1"/>
    <col min="1312" max="1313" width="8.625" style="12" customWidth="1"/>
    <col min="1314" max="1315" width="4.625" style="12" customWidth="1"/>
    <col min="1316" max="1317" width="8.625" style="12" customWidth="1"/>
    <col min="1318" max="1319" width="4.625" style="12" customWidth="1"/>
    <col min="1320" max="1323" width="8.625" style="12" customWidth="1"/>
    <col min="1324" max="1324" width="15.625" style="12" customWidth="1"/>
    <col min="1325" max="1325" width="11.875" style="12" bestFit="1" customWidth="1"/>
    <col min="1326" max="1326" width="10.875" style="12" customWidth="1"/>
    <col min="1327" max="1536" width="9" style="12"/>
    <col min="1537" max="1537" width="23.625" style="12" customWidth="1"/>
    <col min="1538" max="1541" width="4.625" style="12" customWidth="1"/>
    <col min="1542" max="1542" width="5.375" style="12" customWidth="1"/>
    <col min="1543" max="1564" width="4.625" style="12" customWidth="1"/>
    <col min="1565" max="1565" width="20.625" style="12" customWidth="1"/>
    <col min="1566" max="1567" width="4.625" style="12" customWidth="1"/>
    <col min="1568" max="1569" width="8.625" style="12" customWidth="1"/>
    <col min="1570" max="1571" width="4.625" style="12" customWidth="1"/>
    <col min="1572" max="1573" width="8.625" style="12" customWidth="1"/>
    <col min="1574" max="1575" width="4.625" style="12" customWidth="1"/>
    <col min="1576" max="1579" width="8.625" style="12" customWidth="1"/>
    <col min="1580" max="1580" width="15.625" style="12" customWidth="1"/>
    <col min="1581" max="1581" width="11.875" style="12" bestFit="1" customWidth="1"/>
    <col min="1582" max="1582" width="10.875" style="12" customWidth="1"/>
    <col min="1583" max="1792" width="9" style="12"/>
    <col min="1793" max="1793" width="23.625" style="12" customWidth="1"/>
    <col min="1794" max="1797" width="4.625" style="12" customWidth="1"/>
    <col min="1798" max="1798" width="5.375" style="12" customWidth="1"/>
    <col min="1799" max="1820" width="4.625" style="12" customWidth="1"/>
    <col min="1821" max="1821" width="20.625" style="12" customWidth="1"/>
    <col min="1822" max="1823" width="4.625" style="12" customWidth="1"/>
    <col min="1824" max="1825" width="8.625" style="12" customWidth="1"/>
    <col min="1826" max="1827" width="4.625" style="12" customWidth="1"/>
    <col min="1828" max="1829" width="8.625" style="12" customWidth="1"/>
    <col min="1830" max="1831" width="4.625" style="12" customWidth="1"/>
    <col min="1832" max="1835" width="8.625" style="12" customWidth="1"/>
    <col min="1836" max="1836" width="15.625" style="12" customWidth="1"/>
    <col min="1837" max="1837" width="11.875" style="12" bestFit="1" customWidth="1"/>
    <col min="1838" max="1838" width="10.875" style="12" customWidth="1"/>
    <col min="1839" max="2048" width="9" style="12"/>
    <col min="2049" max="2049" width="23.625" style="12" customWidth="1"/>
    <col min="2050" max="2053" width="4.625" style="12" customWidth="1"/>
    <col min="2054" max="2054" width="5.375" style="12" customWidth="1"/>
    <col min="2055" max="2076" width="4.625" style="12" customWidth="1"/>
    <col min="2077" max="2077" width="20.625" style="12" customWidth="1"/>
    <col min="2078" max="2079" width="4.625" style="12" customWidth="1"/>
    <col min="2080" max="2081" width="8.625" style="12" customWidth="1"/>
    <col min="2082" max="2083" width="4.625" style="12" customWidth="1"/>
    <col min="2084" max="2085" width="8.625" style="12" customWidth="1"/>
    <col min="2086" max="2087" width="4.625" style="12" customWidth="1"/>
    <col min="2088" max="2091" width="8.625" style="12" customWidth="1"/>
    <col min="2092" max="2092" width="15.625" style="12" customWidth="1"/>
    <col min="2093" max="2093" width="11.875" style="12" bestFit="1" customWidth="1"/>
    <col min="2094" max="2094" width="10.875" style="12" customWidth="1"/>
    <col min="2095" max="2304" width="9" style="12"/>
    <col min="2305" max="2305" width="23.625" style="12" customWidth="1"/>
    <col min="2306" max="2309" width="4.625" style="12" customWidth="1"/>
    <col min="2310" max="2310" width="5.375" style="12" customWidth="1"/>
    <col min="2311" max="2332" width="4.625" style="12" customWidth="1"/>
    <col min="2333" max="2333" width="20.625" style="12" customWidth="1"/>
    <col min="2334" max="2335" width="4.625" style="12" customWidth="1"/>
    <col min="2336" max="2337" width="8.625" style="12" customWidth="1"/>
    <col min="2338" max="2339" width="4.625" style="12" customWidth="1"/>
    <col min="2340" max="2341" width="8.625" style="12" customWidth="1"/>
    <col min="2342" max="2343" width="4.625" style="12" customWidth="1"/>
    <col min="2344" max="2347" width="8.625" style="12" customWidth="1"/>
    <col min="2348" max="2348" width="15.625" style="12" customWidth="1"/>
    <col min="2349" max="2349" width="11.875" style="12" bestFit="1" customWidth="1"/>
    <col min="2350" max="2350" width="10.875" style="12" customWidth="1"/>
    <col min="2351" max="2560" width="9" style="12"/>
    <col min="2561" max="2561" width="23.625" style="12" customWidth="1"/>
    <col min="2562" max="2565" width="4.625" style="12" customWidth="1"/>
    <col min="2566" max="2566" width="5.375" style="12" customWidth="1"/>
    <col min="2567" max="2588" width="4.625" style="12" customWidth="1"/>
    <col min="2589" max="2589" width="20.625" style="12" customWidth="1"/>
    <col min="2590" max="2591" width="4.625" style="12" customWidth="1"/>
    <col min="2592" max="2593" width="8.625" style="12" customWidth="1"/>
    <col min="2594" max="2595" width="4.625" style="12" customWidth="1"/>
    <col min="2596" max="2597" width="8.625" style="12" customWidth="1"/>
    <col min="2598" max="2599" width="4.625" style="12" customWidth="1"/>
    <col min="2600" max="2603" width="8.625" style="12" customWidth="1"/>
    <col min="2604" max="2604" width="15.625" style="12" customWidth="1"/>
    <col min="2605" max="2605" width="11.875" style="12" bestFit="1" customWidth="1"/>
    <col min="2606" max="2606" width="10.875" style="12" customWidth="1"/>
    <col min="2607" max="2816" width="9" style="12"/>
    <col min="2817" max="2817" width="23.625" style="12" customWidth="1"/>
    <col min="2818" max="2821" width="4.625" style="12" customWidth="1"/>
    <col min="2822" max="2822" width="5.375" style="12" customWidth="1"/>
    <col min="2823" max="2844" width="4.625" style="12" customWidth="1"/>
    <col min="2845" max="2845" width="20.625" style="12" customWidth="1"/>
    <col min="2846" max="2847" width="4.625" style="12" customWidth="1"/>
    <col min="2848" max="2849" width="8.625" style="12" customWidth="1"/>
    <col min="2850" max="2851" width="4.625" style="12" customWidth="1"/>
    <col min="2852" max="2853" width="8.625" style="12" customWidth="1"/>
    <col min="2854" max="2855" width="4.625" style="12" customWidth="1"/>
    <col min="2856" max="2859" width="8.625" style="12" customWidth="1"/>
    <col min="2860" max="2860" width="15.625" style="12" customWidth="1"/>
    <col min="2861" max="2861" width="11.875" style="12" bestFit="1" customWidth="1"/>
    <col min="2862" max="2862" width="10.875" style="12" customWidth="1"/>
    <col min="2863" max="3072" width="9" style="12"/>
    <col min="3073" max="3073" width="23.625" style="12" customWidth="1"/>
    <col min="3074" max="3077" width="4.625" style="12" customWidth="1"/>
    <col min="3078" max="3078" width="5.375" style="12" customWidth="1"/>
    <col min="3079" max="3100" width="4.625" style="12" customWidth="1"/>
    <col min="3101" max="3101" width="20.625" style="12" customWidth="1"/>
    <col min="3102" max="3103" width="4.625" style="12" customWidth="1"/>
    <col min="3104" max="3105" width="8.625" style="12" customWidth="1"/>
    <col min="3106" max="3107" width="4.625" style="12" customWidth="1"/>
    <col min="3108" max="3109" width="8.625" style="12" customWidth="1"/>
    <col min="3110" max="3111" width="4.625" style="12" customWidth="1"/>
    <col min="3112" max="3115" width="8.625" style="12" customWidth="1"/>
    <col min="3116" max="3116" width="15.625" style="12" customWidth="1"/>
    <col min="3117" max="3117" width="11.875" style="12" bestFit="1" customWidth="1"/>
    <col min="3118" max="3118" width="10.875" style="12" customWidth="1"/>
    <col min="3119" max="3328" width="9" style="12"/>
    <col min="3329" max="3329" width="23.625" style="12" customWidth="1"/>
    <col min="3330" max="3333" width="4.625" style="12" customWidth="1"/>
    <col min="3334" max="3334" width="5.375" style="12" customWidth="1"/>
    <col min="3335" max="3356" width="4.625" style="12" customWidth="1"/>
    <col min="3357" max="3357" width="20.625" style="12" customWidth="1"/>
    <col min="3358" max="3359" width="4.625" style="12" customWidth="1"/>
    <col min="3360" max="3361" width="8.625" style="12" customWidth="1"/>
    <col min="3362" max="3363" width="4.625" style="12" customWidth="1"/>
    <col min="3364" max="3365" width="8.625" style="12" customWidth="1"/>
    <col min="3366" max="3367" width="4.625" style="12" customWidth="1"/>
    <col min="3368" max="3371" width="8.625" style="12" customWidth="1"/>
    <col min="3372" max="3372" width="15.625" style="12" customWidth="1"/>
    <col min="3373" max="3373" width="11.875" style="12" bestFit="1" customWidth="1"/>
    <col min="3374" max="3374" width="10.875" style="12" customWidth="1"/>
    <col min="3375" max="3584" width="9" style="12"/>
    <col min="3585" max="3585" width="23.625" style="12" customWidth="1"/>
    <col min="3586" max="3589" width="4.625" style="12" customWidth="1"/>
    <col min="3590" max="3590" width="5.375" style="12" customWidth="1"/>
    <col min="3591" max="3612" width="4.625" style="12" customWidth="1"/>
    <col min="3613" max="3613" width="20.625" style="12" customWidth="1"/>
    <col min="3614" max="3615" width="4.625" style="12" customWidth="1"/>
    <col min="3616" max="3617" width="8.625" style="12" customWidth="1"/>
    <col min="3618" max="3619" width="4.625" style="12" customWidth="1"/>
    <col min="3620" max="3621" width="8.625" style="12" customWidth="1"/>
    <col min="3622" max="3623" width="4.625" style="12" customWidth="1"/>
    <col min="3624" max="3627" width="8.625" style="12" customWidth="1"/>
    <col min="3628" max="3628" width="15.625" style="12" customWidth="1"/>
    <col min="3629" max="3629" width="11.875" style="12" bestFit="1" customWidth="1"/>
    <col min="3630" max="3630" width="10.875" style="12" customWidth="1"/>
    <col min="3631" max="3840" width="9" style="12"/>
    <col min="3841" max="3841" width="23.625" style="12" customWidth="1"/>
    <col min="3842" max="3845" width="4.625" style="12" customWidth="1"/>
    <col min="3846" max="3846" width="5.375" style="12" customWidth="1"/>
    <col min="3847" max="3868" width="4.625" style="12" customWidth="1"/>
    <col min="3869" max="3869" width="20.625" style="12" customWidth="1"/>
    <col min="3870" max="3871" width="4.625" style="12" customWidth="1"/>
    <col min="3872" max="3873" width="8.625" style="12" customWidth="1"/>
    <col min="3874" max="3875" width="4.625" style="12" customWidth="1"/>
    <col min="3876" max="3877" width="8.625" style="12" customWidth="1"/>
    <col min="3878" max="3879" width="4.625" style="12" customWidth="1"/>
    <col min="3880" max="3883" width="8.625" style="12" customWidth="1"/>
    <col min="3884" max="3884" width="15.625" style="12" customWidth="1"/>
    <col min="3885" max="3885" width="11.875" style="12" bestFit="1" customWidth="1"/>
    <col min="3886" max="3886" width="10.875" style="12" customWidth="1"/>
    <col min="3887" max="4096" width="9" style="12"/>
    <col min="4097" max="4097" width="23.625" style="12" customWidth="1"/>
    <col min="4098" max="4101" width="4.625" style="12" customWidth="1"/>
    <col min="4102" max="4102" width="5.375" style="12" customWidth="1"/>
    <col min="4103" max="4124" width="4.625" style="12" customWidth="1"/>
    <col min="4125" max="4125" width="20.625" style="12" customWidth="1"/>
    <col min="4126" max="4127" width="4.625" style="12" customWidth="1"/>
    <col min="4128" max="4129" width="8.625" style="12" customWidth="1"/>
    <col min="4130" max="4131" width="4.625" style="12" customWidth="1"/>
    <col min="4132" max="4133" width="8.625" style="12" customWidth="1"/>
    <col min="4134" max="4135" width="4.625" style="12" customWidth="1"/>
    <col min="4136" max="4139" width="8.625" style="12" customWidth="1"/>
    <col min="4140" max="4140" width="15.625" style="12" customWidth="1"/>
    <col min="4141" max="4141" width="11.875" style="12" bestFit="1" customWidth="1"/>
    <col min="4142" max="4142" width="10.875" style="12" customWidth="1"/>
    <col min="4143" max="4352" width="9" style="12"/>
    <col min="4353" max="4353" width="23.625" style="12" customWidth="1"/>
    <col min="4354" max="4357" width="4.625" style="12" customWidth="1"/>
    <col min="4358" max="4358" width="5.375" style="12" customWidth="1"/>
    <col min="4359" max="4380" width="4.625" style="12" customWidth="1"/>
    <col min="4381" max="4381" width="20.625" style="12" customWidth="1"/>
    <col min="4382" max="4383" width="4.625" style="12" customWidth="1"/>
    <col min="4384" max="4385" width="8.625" style="12" customWidth="1"/>
    <col min="4386" max="4387" width="4.625" style="12" customWidth="1"/>
    <col min="4388" max="4389" width="8.625" style="12" customWidth="1"/>
    <col min="4390" max="4391" width="4.625" style="12" customWidth="1"/>
    <col min="4392" max="4395" width="8.625" style="12" customWidth="1"/>
    <col min="4396" max="4396" width="15.625" style="12" customWidth="1"/>
    <col min="4397" max="4397" width="11.875" style="12" bestFit="1" customWidth="1"/>
    <col min="4398" max="4398" width="10.875" style="12" customWidth="1"/>
    <col min="4399" max="4608" width="9" style="12"/>
    <col min="4609" max="4609" width="23.625" style="12" customWidth="1"/>
    <col min="4610" max="4613" width="4.625" style="12" customWidth="1"/>
    <col min="4614" max="4614" width="5.375" style="12" customWidth="1"/>
    <col min="4615" max="4636" width="4.625" style="12" customWidth="1"/>
    <col min="4637" max="4637" width="20.625" style="12" customWidth="1"/>
    <col min="4638" max="4639" width="4.625" style="12" customWidth="1"/>
    <col min="4640" max="4641" width="8.625" style="12" customWidth="1"/>
    <col min="4642" max="4643" width="4.625" style="12" customWidth="1"/>
    <col min="4644" max="4645" width="8.625" style="12" customWidth="1"/>
    <col min="4646" max="4647" width="4.625" style="12" customWidth="1"/>
    <col min="4648" max="4651" width="8.625" style="12" customWidth="1"/>
    <col min="4652" max="4652" width="15.625" style="12" customWidth="1"/>
    <col min="4653" max="4653" width="11.875" style="12" bestFit="1" customWidth="1"/>
    <col min="4654" max="4654" width="10.875" style="12" customWidth="1"/>
    <col min="4655" max="4864" width="9" style="12"/>
    <col min="4865" max="4865" width="23.625" style="12" customWidth="1"/>
    <col min="4866" max="4869" width="4.625" style="12" customWidth="1"/>
    <col min="4870" max="4870" width="5.375" style="12" customWidth="1"/>
    <col min="4871" max="4892" width="4.625" style="12" customWidth="1"/>
    <col min="4893" max="4893" width="20.625" style="12" customWidth="1"/>
    <col min="4894" max="4895" width="4.625" style="12" customWidth="1"/>
    <col min="4896" max="4897" width="8.625" style="12" customWidth="1"/>
    <col min="4898" max="4899" width="4.625" style="12" customWidth="1"/>
    <col min="4900" max="4901" width="8.625" style="12" customWidth="1"/>
    <col min="4902" max="4903" width="4.625" style="12" customWidth="1"/>
    <col min="4904" max="4907" width="8.625" style="12" customWidth="1"/>
    <col min="4908" max="4908" width="15.625" style="12" customWidth="1"/>
    <col min="4909" max="4909" width="11.875" style="12" bestFit="1" customWidth="1"/>
    <col min="4910" max="4910" width="10.875" style="12" customWidth="1"/>
    <col min="4911" max="5120" width="9" style="12"/>
    <col min="5121" max="5121" width="23.625" style="12" customWidth="1"/>
    <col min="5122" max="5125" width="4.625" style="12" customWidth="1"/>
    <col min="5126" max="5126" width="5.375" style="12" customWidth="1"/>
    <col min="5127" max="5148" width="4.625" style="12" customWidth="1"/>
    <col min="5149" max="5149" width="20.625" style="12" customWidth="1"/>
    <col min="5150" max="5151" width="4.625" style="12" customWidth="1"/>
    <col min="5152" max="5153" width="8.625" style="12" customWidth="1"/>
    <col min="5154" max="5155" width="4.625" style="12" customWidth="1"/>
    <col min="5156" max="5157" width="8.625" style="12" customWidth="1"/>
    <col min="5158" max="5159" width="4.625" style="12" customWidth="1"/>
    <col min="5160" max="5163" width="8.625" style="12" customWidth="1"/>
    <col min="5164" max="5164" width="15.625" style="12" customWidth="1"/>
    <col min="5165" max="5165" width="11.875" style="12" bestFit="1" customWidth="1"/>
    <col min="5166" max="5166" width="10.875" style="12" customWidth="1"/>
    <col min="5167" max="5376" width="9" style="12"/>
    <col min="5377" max="5377" width="23.625" style="12" customWidth="1"/>
    <col min="5378" max="5381" width="4.625" style="12" customWidth="1"/>
    <col min="5382" max="5382" width="5.375" style="12" customWidth="1"/>
    <col min="5383" max="5404" width="4.625" style="12" customWidth="1"/>
    <col min="5405" max="5405" width="20.625" style="12" customWidth="1"/>
    <col min="5406" max="5407" width="4.625" style="12" customWidth="1"/>
    <col min="5408" max="5409" width="8.625" style="12" customWidth="1"/>
    <col min="5410" max="5411" width="4.625" style="12" customWidth="1"/>
    <col min="5412" max="5413" width="8.625" style="12" customWidth="1"/>
    <col min="5414" max="5415" width="4.625" style="12" customWidth="1"/>
    <col min="5416" max="5419" width="8.625" style="12" customWidth="1"/>
    <col min="5420" max="5420" width="15.625" style="12" customWidth="1"/>
    <col min="5421" max="5421" width="11.875" style="12" bestFit="1" customWidth="1"/>
    <col min="5422" max="5422" width="10.875" style="12" customWidth="1"/>
    <col min="5423" max="5632" width="9" style="12"/>
    <col min="5633" max="5633" width="23.625" style="12" customWidth="1"/>
    <col min="5634" max="5637" width="4.625" style="12" customWidth="1"/>
    <col min="5638" max="5638" width="5.375" style="12" customWidth="1"/>
    <col min="5639" max="5660" width="4.625" style="12" customWidth="1"/>
    <col min="5661" max="5661" width="20.625" style="12" customWidth="1"/>
    <col min="5662" max="5663" width="4.625" style="12" customWidth="1"/>
    <col min="5664" max="5665" width="8.625" style="12" customWidth="1"/>
    <col min="5666" max="5667" width="4.625" style="12" customWidth="1"/>
    <col min="5668" max="5669" width="8.625" style="12" customWidth="1"/>
    <col min="5670" max="5671" width="4.625" style="12" customWidth="1"/>
    <col min="5672" max="5675" width="8.625" style="12" customWidth="1"/>
    <col min="5676" max="5676" width="15.625" style="12" customWidth="1"/>
    <col min="5677" max="5677" width="11.875" style="12" bestFit="1" customWidth="1"/>
    <col min="5678" max="5678" width="10.875" style="12" customWidth="1"/>
    <col min="5679" max="5888" width="9" style="12"/>
    <col min="5889" max="5889" width="23.625" style="12" customWidth="1"/>
    <col min="5890" max="5893" width="4.625" style="12" customWidth="1"/>
    <col min="5894" max="5894" width="5.375" style="12" customWidth="1"/>
    <col min="5895" max="5916" width="4.625" style="12" customWidth="1"/>
    <col min="5917" max="5917" width="20.625" style="12" customWidth="1"/>
    <col min="5918" max="5919" width="4.625" style="12" customWidth="1"/>
    <col min="5920" max="5921" width="8.625" style="12" customWidth="1"/>
    <col min="5922" max="5923" width="4.625" style="12" customWidth="1"/>
    <col min="5924" max="5925" width="8.625" style="12" customWidth="1"/>
    <col min="5926" max="5927" width="4.625" style="12" customWidth="1"/>
    <col min="5928" max="5931" width="8.625" style="12" customWidth="1"/>
    <col min="5932" max="5932" width="15.625" style="12" customWidth="1"/>
    <col min="5933" max="5933" width="11.875" style="12" bestFit="1" customWidth="1"/>
    <col min="5934" max="5934" width="10.875" style="12" customWidth="1"/>
    <col min="5935" max="6144" width="9" style="12"/>
    <col min="6145" max="6145" width="23.625" style="12" customWidth="1"/>
    <col min="6146" max="6149" width="4.625" style="12" customWidth="1"/>
    <col min="6150" max="6150" width="5.375" style="12" customWidth="1"/>
    <col min="6151" max="6172" width="4.625" style="12" customWidth="1"/>
    <col min="6173" max="6173" width="20.625" style="12" customWidth="1"/>
    <col min="6174" max="6175" width="4.625" style="12" customWidth="1"/>
    <col min="6176" max="6177" width="8.625" style="12" customWidth="1"/>
    <col min="6178" max="6179" width="4.625" style="12" customWidth="1"/>
    <col min="6180" max="6181" width="8.625" style="12" customWidth="1"/>
    <col min="6182" max="6183" width="4.625" style="12" customWidth="1"/>
    <col min="6184" max="6187" width="8.625" style="12" customWidth="1"/>
    <col min="6188" max="6188" width="15.625" style="12" customWidth="1"/>
    <col min="6189" max="6189" width="11.875" style="12" bestFit="1" customWidth="1"/>
    <col min="6190" max="6190" width="10.875" style="12" customWidth="1"/>
    <col min="6191" max="6400" width="9" style="12"/>
    <col min="6401" max="6401" width="23.625" style="12" customWidth="1"/>
    <col min="6402" max="6405" width="4.625" style="12" customWidth="1"/>
    <col min="6406" max="6406" width="5.375" style="12" customWidth="1"/>
    <col min="6407" max="6428" width="4.625" style="12" customWidth="1"/>
    <col min="6429" max="6429" width="20.625" style="12" customWidth="1"/>
    <col min="6430" max="6431" width="4.625" style="12" customWidth="1"/>
    <col min="6432" max="6433" width="8.625" style="12" customWidth="1"/>
    <col min="6434" max="6435" width="4.625" style="12" customWidth="1"/>
    <col min="6436" max="6437" width="8.625" style="12" customWidth="1"/>
    <col min="6438" max="6439" width="4.625" style="12" customWidth="1"/>
    <col min="6440" max="6443" width="8.625" style="12" customWidth="1"/>
    <col min="6444" max="6444" width="15.625" style="12" customWidth="1"/>
    <col min="6445" max="6445" width="11.875" style="12" bestFit="1" customWidth="1"/>
    <col min="6446" max="6446" width="10.875" style="12" customWidth="1"/>
    <col min="6447" max="6656" width="9" style="12"/>
    <col min="6657" max="6657" width="23.625" style="12" customWidth="1"/>
    <col min="6658" max="6661" width="4.625" style="12" customWidth="1"/>
    <col min="6662" max="6662" width="5.375" style="12" customWidth="1"/>
    <col min="6663" max="6684" width="4.625" style="12" customWidth="1"/>
    <col min="6685" max="6685" width="20.625" style="12" customWidth="1"/>
    <col min="6686" max="6687" width="4.625" style="12" customWidth="1"/>
    <col min="6688" max="6689" width="8.625" style="12" customWidth="1"/>
    <col min="6690" max="6691" width="4.625" style="12" customWidth="1"/>
    <col min="6692" max="6693" width="8.625" style="12" customWidth="1"/>
    <col min="6694" max="6695" width="4.625" style="12" customWidth="1"/>
    <col min="6696" max="6699" width="8.625" style="12" customWidth="1"/>
    <col min="6700" max="6700" width="15.625" style="12" customWidth="1"/>
    <col min="6701" max="6701" width="11.875" style="12" bestFit="1" customWidth="1"/>
    <col min="6702" max="6702" width="10.875" style="12" customWidth="1"/>
    <col min="6703" max="6912" width="9" style="12"/>
    <col min="6913" max="6913" width="23.625" style="12" customWidth="1"/>
    <col min="6914" max="6917" width="4.625" style="12" customWidth="1"/>
    <col min="6918" max="6918" width="5.375" style="12" customWidth="1"/>
    <col min="6919" max="6940" width="4.625" style="12" customWidth="1"/>
    <col min="6941" max="6941" width="20.625" style="12" customWidth="1"/>
    <col min="6942" max="6943" width="4.625" style="12" customWidth="1"/>
    <col min="6944" max="6945" width="8.625" style="12" customWidth="1"/>
    <col min="6946" max="6947" width="4.625" style="12" customWidth="1"/>
    <col min="6948" max="6949" width="8.625" style="12" customWidth="1"/>
    <col min="6950" max="6951" width="4.625" style="12" customWidth="1"/>
    <col min="6952" max="6955" width="8.625" style="12" customWidth="1"/>
    <col min="6956" max="6956" width="15.625" style="12" customWidth="1"/>
    <col min="6957" max="6957" width="11.875" style="12" bestFit="1" customWidth="1"/>
    <col min="6958" max="6958" width="10.875" style="12" customWidth="1"/>
    <col min="6959" max="7168" width="9" style="12"/>
    <col min="7169" max="7169" width="23.625" style="12" customWidth="1"/>
    <col min="7170" max="7173" width="4.625" style="12" customWidth="1"/>
    <col min="7174" max="7174" width="5.375" style="12" customWidth="1"/>
    <col min="7175" max="7196" width="4.625" style="12" customWidth="1"/>
    <col min="7197" max="7197" width="20.625" style="12" customWidth="1"/>
    <col min="7198" max="7199" width="4.625" style="12" customWidth="1"/>
    <col min="7200" max="7201" width="8.625" style="12" customWidth="1"/>
    <col min="7202" max="7203" width="4.625" style="12" customWidth="1"/>
    <col min="7204" max="7205" width="8.625" style="12" customWidth="1"/>
    <col min="7206" max="7207" width="4.625" style="12" customWidth="1"/>
    <col min="7208" max="7211" width="8.625" style="12" customWidth="1"/>
    <col min="7212" max="7212" width="15.625" style="12" customWidth="1"/>
    <col min="7213" max="7213" width="11.875" style="12" bestFit="1" customWidth="1"/>
    <col min="7214" max="7214" width="10.875" style="12" customWidth="1"/>
    <col min="7215" max="7424" width="9" style="12"/>
    <col min="7425" max="7425" width="23.625" style="12" customWidth="1"/>
    <col min="7426" max="7429" width="4.625" style="12" customWidth="1"/>
    <col min="7430" max="7430" width="5.375" style="12" customWidth="1"/>
    <col min="7431" max="7452" width="4.625" style="12" customWidth="1"/>
    <col min="7453" max="7453" width="20.625" style="12" customWidth="1"/>
    <col min="7454" max="7455" width="4.625" style="12" customWidth="1"/>
    <col min="7456" max="7457" width="8.625" style="12" customWidth="1"/>
    <col min="7458" max="7459" width="4.625" style="12" customWidth="1"/>
    <col min="7460" max="7461" width="8.625" style="12" customWidth="1"/>
    <col min="7462" max="7463" width="4.625" style="12" customWidth="1"/>
    <col min="7464" max="7467" width="8.625" style="12" customWidth="1"/>
    <col min="7468" max="7468" width="15.625" style="12" customWidth="1"/>
    <col min="7469" max="7469" width="11.875" style="12" bestFit="1" customWidth="1"/>
    <col min="7470" max="7470" width="10.875" style="12" customWidth="1"/>
    <col min="7471" max="7680" width="9" style="12"/>
    <col min="7681" max="7681" width="23.625" style="12" customWidth="1"/>
    <col min="7682" max="7685" width="4.625" style="12" customWidth="1"/>
    <col min="7686" max="7686" width="5.375" style="12" customWidth="1"/>
    <col min="7687" max="7708" width="4.625" style="12" customWidth="1"/>
    <col min="7709" max="7709" width="20.625" style="12" customWidth="1"/>
    <col min="7710" max="7711" width="4.625" style="12" customWidth="1"/>
    <col min="7712" max="7713" width="8.625" style="12" customWidth="1"/>
    <col min="7714" max="7715" width="4.625" style="12" customWidth="1"/>
    <col min="7716" max="7717" width="8.625" style="12" customWidth="1"/>
    <col min="7718" max="7719" width="4.625" style="12" customWidth="1"/>
    <col min="7720" max="7723" width="8.625" style="12" customWidth="1"/>
    <col min="7724" max="7724" width="15.625" style="12" customWidth="1"/>
    <col min="7725" max="7725" width="11.875" style="12" bestFit="1" customWidth="1"/>
    <col min="7726" max="7726" width="10.875" style="12" customWidth="1"/>
    <col min="7727" max="7936" width="9" style="12"/>
    <col min="7937" max="7937" width="23.625" style="12" customWidth="1"/>
    <col min="7938" max="7941" width="4.625" style="12" customWidth="1"/>
    <col min="7942" max="7942" width="5.375" style="12" customWidth="1"/>
    <col min="7943" max="7964" width="4.625" style="12" customWidth="1"/>
    <col min="7965" max="7965" width="20.625" style="12" customWidth="1"/>
    <col min="7966" max="7967" width="4.625" style="12" customWidth="1"/>
    <col min="7968" max="7969" width="8.625" style="12" customWidth="1"/>
    <col min="7970" max="7971" width="4.625" style="12" customWidth="1"/>
    <col min="7972" max="7973" width="8.625" style="12" customWidth="1"/>
    <col min="7974" max="7975" width="4.625" style="12" customWidth="1"/>
    <col min="7976" max="7979" width="8.625" style="12" customWidth="1"/>
    <col min="7980" max="7980" width="15.625" style="12" customWidth="1"/>
    <col min="7981" max="7981" width="11.875" style="12" bestFit="1" customWidth="1"/>
    <col min="7982" max="7982" width="10.875" style="12" customWidth="1"/>
    <col min="7983" max="8192" width="9" style="12"/>
    <col min="8193" max="8193" width="23.625" style="12" customWidth="1"/>
    <col min="8194" max="8197" width="4.625" style="12" customWidth="1"/>
    <col min="8198" max="8198" width="5.375" style="12" customWidth="1"/>
    <col min="8199" max="8220" width="4.625" style="12" customWidth="1"/>
    <col min="8221" max="8221" width="20.625" style="12" customWidth="1"/>
    <col min="8222" max="8223" width="4.625" style="12" customWidth="1"/>
    <col min="8224" max="8225" width="8.625" style="12" customWidth="1"/>
    <col min="8226" max="8227" width="4.625" style="12" customWidth="1"/>
    <col min="8228" max="8229" width="8.625" style="12" customWidth="1"/>
    <col min="8230" max="8231" width="4.625" style="12" customWidth="1"/>
    <col min="8232" max="8235" width="8.625" style="12" customWidth="1"/>
    <col min="8236" max="8236" width="15.625" style="12" customWidth="1"/>
    <col min="8237" max="8237" width="11.875" style="12" bestFit="1" customWidth="1"/>
    <col min="8238" max="8238" width="10.875" style="12" customWidth="1"/>
    <col min="8239" max="8448" width="9" style="12"/>
    <col min="8449" max="8449" width="23.625" style="12" customWidth="1"/>
    <col min="8450" max="8453" width="4.625" style="12" customWidth="1"/>
    <col min="8454" max="8454" width="5.375" style="12" customWidth="1"/>
    <col min="8455" max="8476" width="4.625" style="12" customWidth="1"/>
    <col min="8477" max="8477" width="20.625" style="12" customWidth="1"/>
    <col min="8478" max="8479" width="4.625" style="12" customWidth="1"/>
    <col min="8480" max="8481" width="8.625" style="12" customWidth="1"/>
    <col min="8482" max="8483" width="4.625" style="12" customWidth="1"/>
    <col min="8484" max="8485" width="8.625" style="12" customWidth="1"/>
    <col min="8486" max="8487" width="4.625" style="12" customWidth="1"/>
    <col min="8488" max="8491" width="8.625" style="12" customWidth="1"/>
    <col min="8492" max="8492" width="15.625" style="12" customWidth="1"/>
    <col min="8493" max="8493" width="11.875" style="12" bestFit="1" customWidth="1"/>
    <col min="8494" max="8494" width="10.875" style="12" customWidth="1"/>
    <col min="8495" max="8704" width="9" style="12"/>
    <col min="8705" max="8705" width="23.625" style="12" customWidth="1"/>
    <col min="8706" max="8709" width="4.625" style="12" customWidth="1"/>
    <col min="8710" max="8710" width="5.375" style="12" customWidth="1"/>
    <col min="8711" max="8732" width="4.625" style="12" customWidth="1"/>
    <col min="8733" max="8733" width="20.625" style="12" customWidth="1"/>
    <col min="8734" max="8735" width="4.625" style="12" customWidth="1"/>
    <col min="8736" max="8737" width="8.625" style="12" customWidth="1"/>
    <col min="8738" max="8739" width="4.625" style="12" customWidth="1"/>
    <col min="8740" max="8741" width="8.625" style="12" customWidth="1"/>
    <col min="8742" max="8743" width="4.625" style="12" customWidth="1"/>
    <col min="8744" max="8747" width="8.625" style="12" customWidth="1"/>
    <col min="8748" max="8748" width="15.625" style="12" customWidth="1"/>
    <col min="8749" max="8749" width="11.875" style="12" bestFit="1" customWidth="1"/>
    <col min="8750" max="8750" width="10.875" style="12" customWidth="1"/>
    <col min="8751" max="8960" width="9" style="12"/>
    <col min="8961" max="8961" width="23.625" style="12" customWidth="1"/>
    <col min="8962" max="8965" width="4.625" style="12" customWidth="1"/>
    <col min="8966" max="8966" width="5.375" style="12" customWidth="1"/>
    <col min="8967" max="8988" width="4.625" style="12" customWidth="1"/>
    <col min="8989" max="8989" width="20.625" style="12" customWidth="1"/>
    <col min="8990" max="8991" width="4.625" style="12" customWidth="1"/>
    <col min="8992" max="8993" width="8.625" style="12" customWidth="1"/>
    <col min="8994" max="8995" width="4.625" style="12" customWidth="1"/>
    <col min="8996" max="8997" width="8.625" style="12" customWidth="1"/>
    <col min="8998" max="8999" width="4.625" style="12" customWidth="1"/>
    <col min="9000" max="9003" width="8.625" style="12" customWidth="1"/>
    <col min="9004" max="9004" width="15.625" style="12" customWidth="1"/>
    <col min="9005" max="9005" width="11.875" style="12" bestFit="1" customWidth="1"/>
    <col min="9006" max="9006" width="10.875" style="12" customWidth="1"/>
    <col min="9007" max="9216" width="9" style="12"/>
    <col min="9217" max="9217" width="23.625" style="12" customWidth="1"/>
    <col min="9218" max="9221" width="4.625" style="12" customWidth="1"/>
    <col min="9222" max="9222" width="5.375" style="12" customWidth="1"/>
    <col min="9223" max="9244" width="4.625" style="12" customWidth="1"/>
    <col min="9245" max="9245" width="20.625" style="12" customWidth="1"/>
    <col min="9246" max="9247" width="4.625" style="12" customWidth="1"/>
    <col min="9248" max="9249" width="8.625" style="12" customWidth="1"/>
    <col min="9250" max="9251" width="4.625" style="12" customWidth="1"/>
    <col min="9252" max="9253" width="8.625" style="12" customWidth="1"/>
    <col min="9254" max="9255" width="4.625" style="12" customWidth="1"/>
    <col min="9256" max="9259" width="8.625" style="12" customWidth="1"/>
    <col min="9260" max="9260" width="15.625" style="12" customWidth="1"/>
    <col min="9261" max="9261" width="11.875" style="12" bestFit="1" customWidth="1"/>
    <col min="9262" max="9262" width="10.875" style="12" customWidth="1"/>
    <col min="9263" max="9472" width="9" style="12"/>
    <col min="9473" max="9473" width="23.625" style="12" customWidth="1"/>
    <col min="9474" max="9477" width="4.625" style="12" customWidth="1"/>
    <col min="9478" max="9478" width="5.375" style="12" customWidth="1"/>
    <col min="9479" max="9500" width="4.625" style="12" customWidth="1"/>
    <col min="9501" max="9501" width="20.625" style="12" customWidth="1"/>
    <col min="9502" max="9503" width="4.625" style="12" customWidth="1"/>
    <col min="9504" max="9505" width="8.625" style="12" customWidth="1"/>
    <col min="9506" max="9507" width="4.625" style="12" customWidth="1"/>
    <col min="9508" max="9509" width="8.625" style="12" customWidth="1"/>
    <col min="9510" max="9511" width="4.625" style="12" customWidth="1"/>
    <col min="9512" max="9515" width="8.625" style="12" customWidth="1"/>
    <col min="9516" max="9516" width="15.625" style="12" customWidth="1"/>
    <col min="9517" max="9517" width="11.875" style="12" bestFit="1" customWidth="1"/>
    <col min="9518" max="9518" width="10.875" style="12" customWidth="1"/>
    <col min="9519" max="9728" width="9" style="12"/>
    <col min="9729" max="9729" width="23.625" style="12" customWidth="1"/>
    <col min="9730" max="9733" width="4.625" style="12" customWidth="1"/>
    <col min="9734" max="9734" width="5.375" style="12" customWidth="1"/>
    <col min="9735" max="9756" width="4.625" style="12" customWidth="1"/>
    <col min="9757" max="9757" width="20.625" style="12" customWidth="1"/>
    <col min="9758" max="9759" width="4.625" style="12" customWidth="1"/>
    <col min="9760" max="9761" width="8.625" style="12" customWidth="1"/>
    <col min="9762" max="9763" width="4.625" style="12" customWidth="1"/>
    <col min="9764" max="9765" width="8.625" style="12" customWidth="1"/>
    <col min="9766" max="9767" width="4.625" style="12" customWidth="1"/>
    <col min="9768" max="9771" width="8.625" style="12" customWidth="1"/>
    <col min="9772" max="9772" width="15.625" style="12" customWidth="1"/>
    <col min="9773" max="9773" width="11.875" style="12" bestFit="1" customWidth="1"/>
    <col min="9774" max="9774" width="10.875" style="12" customWidth="1"/>
    <col min="9775" max="9984" width="9" style="12"/>
    <col min="9985" max="9985" width="23.625" style="12" customWidth="1"/>
    <col min="9986" max="9989" width="4.625" style="12" customWidth="1"/>
    <col min="9990" max="9990" width="5.375" style="12" customWidth="1"/>
    <col min="9991" max="10012" width="4.625" style="12" customWidth="1"/>
    <col min="10013" max="10013" width="20.625" style="12" customWidth="1"/>
    <col min="10014" max="10015" width="4.625" style="12" customWidth="1"/>
    <col min="10016" max="10017" width="8.625" style="12" customWidth="1"/>
    <col min="10018" max="10019" width="4.625" style="12" customWidth="1"/>
    <col min="10020" max="10021" width="8.625" style="12" customWidth="1"/>
    <col min="10022" max="10023" width="4.625" style="12" customWidth="1"/>
    <col min="10024" max="10027" width="8.625" style="12" customWidth="1"/>
    <col min="10028" max="10028" width="15.625" style="12" customWidth="1"/>
    <col min="10029" max="10029" width="11.875" style="12" bestFit="1" customWidth="1"/>
    <col min="10030" max="10030" width="10.875" style="12" customWidth="1"/>
    <col min="10031" max="10240" width="9" style="12"/>
    <col min="10241" max="10241" width="23.625" style="12" customWidth="1"/>
    <col min="10242" max="10245" width="4.625" style="12" customWidth="1"/>
    <col min="10246" max="10246" width="5.375" style="12" customWidth="1"/>
    <col min="10247" max="10268" width="4.625" style="12" customWidth="1"/>
    <col min="10269" max="10269" width="20.625" style="12" customWidth="1"/>
    <col min="10270" max="10271" width="4.625" style="12" customWidth="1"/>
    <col min="10272" max="10273" width="8.625" style="12" customWidth="1"/>
    <col min="10274" max="10275" width="4.625" style="12" customWidth="1"/>
    <col min="10276" max="10277" width="8.625" style="12" customWidth="1"/>
    <col min="10278" max="10279" width="4.625" style="12" customWidth="1"/>
    <col min="10280" max="10283" width="8.625" style="12" customWidth="1"/>
    <col min="10284" max="10284" width="15.625" style="12" customWidth="1"/>
    <col min="10285" max="10285" width="11.875" style="12" bestFit="1" customWidth="1"/>
    <col min="10286" max="10286" width="10.875" style="12" customWidth="1"/>
    <col min="10287" max="10496" width="9" style="12"/>
    <col min="10497" max="10497" width="23.625" style="12" customWidth="1"/>
    <col min="10498" max="10501" width="4.625" style="12" customWidth="1"/>
    <col min="10502" max="10502" width="5.375" style="12" customWidth="1"/>
    <col min="10503" max="10524" width="4.625" style="12" customWidth="1"/>
    <col min="10525" max="10525" width="20.625" style="12" customWidth="1"/>
    <col min="10526" max="10527" width="4.625" style="12" customWidth="1"/>
    <col min="10528" max="10529" width="8.625" style="12" customWidth="1"/>
    <col min="10530" max="10531" width="4.625" style="12" customWidth="1"/>
    <col min="10532" max="10533" width="8.625" style="12" customWidth="1"/>
    <col min="10534" max="10535" width="4.625" style="12" customWidth="1"/>
    <col min="10536" max="10539" width="8.625" style="12" customWidth="1"/>
    <col min="10540" max="10540" width="15.625" style="12" customWidth="1"/>
    <col min="10541" max="10541" width="11.875" style="12" bestFit="1" customWidth="1"/>
    <col min="10542" max="10542" width="10.875" style="12" customWidth="1"/>
    <col min="10543" max="10752" width="9" style="12"/>
    <col min="10753" max="10753" width="23.625" style="12" customWidth="1"/>
    <col min="10754" max="10757" width="4.625" style="12" customWidth="1"/>
    <col min="10758" max="10758" width="5.375" style="12" customWidth="1"/>
    <col min="10759" max="10780" width="4.625" style="12" customWidth="1"/>
    <col min="10781" max="10781" width="20.625" style="12" customWidth="1"/>
    <col min="10782" max="10783" width="4.625" style="12" customWidth="1"/>
    <col min="10784" max="10785" width="8.625" style="12" customWidth="1"/>
    <col min="10786" max="10787" width="4.625" style="12" customWidth="1"/>
    <col min="10788" max="10789" width="8.625" style="12" customWidth="1"/>
    <col min="10790" max="10791" width="4.625" style="12" customWidth="1"/>
    <col min="10792" max="10795" width="8.625" style="12" customWidth="1"/>
    <col min="10796" max="10796" width="15.625" style="12" customWidth="1"/>
    <col min="10797" max="10797" width="11.875" style="12" bestFit="1" customWidth="1"/>
    <col min="10798" max="10798" width="10.875" style="12" customWidth="1"/>
    <col min="10799" max="11008" width="9" style="12"/>
    <col min="11009" max="11009" width="23.625" style="12" customWidth="1"/>
    <col min="11010" max="11013" width="4.625" style="12" customWidth="1"/>
    <col min="11014" max="11014" width="5.375" style="12" customWidth="1"/>
    <col min="11015" max="11036" width="4.625" style="12" customWidth="1"/>
    <col min="11037" max="11037" width="20.625" style="12" customWidth="1"/>
    <col min="11038" max="11039" width="4.625" style="12" customWidth="1"/>
    <col min="11040" max="11041" width="8.625" style="12" customWidth="1"/>
    <col min="11042" max="11043" width="4.625" style="12" customWidth="1"/>
    <col min="11044" max="11045" width="8.625" style="12" customWidth="1"/>
    <col min="11046" max="11047" width="4.625" style="12" customWidth="1"/>
    <col min="11048" max="11051" width="8.625" style="12" customWidth="1"/>
    <col min="11052" max="11052" width="15.625" style="12" customWidth="1"/>
    <col min="11053" max="11053" width="11.875" style="12" bestFit="1" customWidth="1"/>
    <col min="11054" max="11054" width="10.875" style="12" customWidth="1"/>
    <col min="11055" max="11264" width="9" style="12"/>
    <col min="11265" max="11265" width="23.625" style="12" customWidth="1"/>
    <col min="11266" max="11269" width="4.625" style="12" customWidth="1"/>
    <col min="11270" max="11270" width="5.375" style="12" customWidth="1"/>
    <col min="11271" max="11292" width="4.625" style="12" customWidth="1"/>
    <col min="11293" max="11293" width="20.625" style="12" customWidth="1"/>
    <col min="11294" max="11295" width="4.625" style="12" customWidth="1"/>
    <col min="11296" max="11297" width="8.625" style="12" customWidth="1"/>
    <col min="11298" max="11299" width="4.625" style="12" customWidth="1"/>
    <col min="11300" max="11301" width="8.625" style="12" customWidth="1"/>
    <col min="11302" max="11303" width="4.625" style="12" customWidth="1"/>
    <col min="11304" max="11307" width="8.625" style="12" customWidth="1"/>
    <col min="11308" max="11308" width="15.625" style="12" customWidth="1"/>
    <col min="11309" max="11309" width="11.875" style="12" bestFit="1" customWidth="1"/>
    <col min="11310" max="11310" width="10.875" style="12" customWidth="1"/>
    <col min="11311" max="11520" width="9" style="12"/>
    <col min="11521" max="11521" width="23.625" style="12" customWidth="1"/>
    <col min="11522" max="11525" width="4.625" style="12" customWidth="1"/>
    <col min="11526" max="11526" width="5.375" style="12" customWidth="1"/>
    <col min="11527" max="11548" width="4.625" style="12" customWidth="1"/>
    <col min="11549" max="11549" width="20.625" style="12" customWidth="1"/>
    <col min="11550" max="11551" width="4.625" style="12" customWidth="1"/>
    <col min="11552" max="11553" width="8.625" style="12" customWidth="1"/>
    <col min="11554" max="11555" width="4.625" style="12" customWidth="1"/>
    <col min="11556" max="11557" width="8.625" style="12" customWidth="1"/>
    <col min="11558" max="11559" width="4.625" style="12" customWidth="1"/>
    <col min="11560" max="11563" width="8.625" style="12" customWidth="1"/>
    <col min="11564" max="11564" width="15.625" style="12" customWidth="1"/>
    <col min="11565" max="11565" width="11.875" style="12" bestFit="1" customWidth="1"/>
    <col min="11566" max="11566" width="10.875" style="12" customWidth="1"/>
    <col min="11567" max="11776" width="9" style="12"/>
    <col min="11777" max="11777" width="23.625" style="12" customWidth="1"/>
    <col min="11778" max="11781" width="4.625" style="12" customWidth="1"/>
    <col min="11782" max="11782" width="5.375" style="12" customWidth="1"/>
    <col min="11783" max="11804" width="4.625" style="12" customWidth="1"/>
    <col min="11805" max="11805" width="20.625" style="12" customWidth="1"/>
    <col min="11806" max="11807" width="4.625" style="12" customWidth="1"/>
    <col min="11808" max="11809" width="8.625" style="12" customWidth="1"/>
    <col min="11810" max="11811" width="4.625" style="12" customWidth="1"/>
    <col min="11812" max="11813" width="8.625" style="12" customWidth="1"/>
    <col min="11814" max="11815" width="4.625" style="12" customWidth="1"/>
    <col min="11816" max="11819" width="8.625" style="12" customWidth="1"/>
    <col min="11820" max="11820" width="15.625" style="12" customWidth="1"/>
    <col min="11821" max="11821" width="11.875" style="12" bestFit="1" customWidth="1"/>
    <col min="11822" max="11822" width="10.875" style="12" customWidth="1"/>
    <col min="11823" max="12032" width="9" style="12"/>
    <col min="12033" max="12033" width="23.625" style="12" customWidth="1"/>
    <col min="12034" max="12037" width="4.625" style="12" customWidth="1"/>
    <col min="12038" max="12038" width="5.375" style="12" customWidth="1"/>
    <col min="12039" max="12060" width="4.625" style="12" customWidth="1"/>
    <col min="12061" max="12061" width="20.625" style="12" customWidth="1"/>
    <col min="12062" max="12063" width="4.625" style="12" customWidth="1"/>
    <col min="12064" max="12065" width="8.625" style="12" customWidth="1"/>
    <col min="12066" max="12067" width="4.625" style="12" customWidth="1"/>
    <col min="12068" max="12069" width="8.625" style="12" customWidth="1"/>
    <col min="12070" max="12071" width="4.625" style="12" customWidth="1"/>
    <col min="12072" max="12075" width="8.625" style="12" customWidth="1"/>
    <col min="12076" max="12076" width="15.625" style="12" customWidth="1"/>
    <col min="12077" max="12077" width="11.875" style="12" bestFit="1" customWidth="1"/>
    <col min="12078" max="12078" width="10.875" style="12" customWidth="1"/>
    <col min="12079" max="12288" width="9" style="12"/>
    <col min="12289" max="12289" width="23.625" style="12" customWidth="1"/>
    <col min="12290" max="12293" width="4.625" style="12" customWidth="1"/>
    <col min="12294" max="12294" width="5.375" style="12" customWidth="1"/>
    <col min="12295" max="12316" width="4.625" style="12" customWidth="1"/>
    <col min="12317" max="12317" width="20.625" style="12" customWidth="1"/>
    <col min="12318" max="12319" width="4.625" style="12" customWidth="1"/>
    <col min="12320" max="12321" width="8.625" style="12" customWidth="1"/>
    <col min="12322" max="12323" width="4.625" style="12" customWidth="1"/>
    <col min="12324" max="12325" width="8.625" style="12" customWidth="1"/>
    <col min="12326" max="12327" width="4.625" style="12" customWidth="1"/>
    <col min="12328" max="12331" width="8.625" style="12" customWidth="1"/>
    <col min="12332" max="12332" width="15.625" style="12" customWidth="1"/>
    <col min="12333" max="12333" width="11.875" style="12" bestFit="1" customWidth="1"/>
    <col min="12334" max="12334" width="10.875" style="12" customWidth="1"/>
    <col min="12335" max="12544" width="9" style="12"/>
    <col min="12545" max="12545" width="23.625" style="12" customWidth="1"/>
    <col min="12546" max="12549" width="4.625" style="12" customWidth="1"/>
    <col min="12550" max="12550" width="5.375" style="12" customWidth="1"/>
    <col min="12551" max="12572" width="4.625" style="12" customWidth="1"/>
    <col min="12573" max="12573" width="20.625" style="12" customWidth="1"/>
    <col min="12574" max="12575" width="4.625" style="12" customWidth="1"/>
    <col min="12576" max="12577" width="8.625" style="12" customWidth="1"/>
    <col min="12578" max="12579" width="4.625" style="12" customWidth="1"/>
    <col min="12580" max="12581" width="8.625" style="12" customWidth="1"/>
    <col min="12582" max="12583" width="4.625" style="12" customWidth="1"/>
    <col min="12584" max="12587" width="8.625" style="12" customWidth="1"/>
    <col min="12588" max="12588" width="15.625" style="12" customWidth="1"/>
    <col min="12589" max="12589" width="11.875" style="12" bestFit="1" customWidth="1"/>
    <col min="12590" max="12590" width="10.875" style="12" customWidth="1"/>
    <col min="12591" max="12800" width="9" style="12"/>
    <col min="12801" max="12801" width="23.625" style="12" customWidth="1"/>
    <col min="12802" max="12805" width="4.625" style="12" customWidth="1"/>
    <col min="12806" max="12806" width="5.375" style="12" customWidth="1"/>
    <col min="12807" max="12828" width="4.625" style="12" customWidth="1"/>
    <col min="12829" max="12829" width="20.625" style="12" customWidth="1"/>
    <col min="12830" max="12831" width="4.625" style="12" customWidth="1"/>
    <col min="12832" max="12833" width="8.625" style="12" customWidth="1"/>
    <col min="12834" max="12835" width="4.625" style="12" customWidth="1"/>
    <col min="12836" max="12837" width="8.625" style="12" customWidth="1"/>
    <col min="12838" max="12839" width="4.625" style="12" customWidth="1"/>
    <col min="12840" max="12843" width="8.625" style="12" customWidth="1"/>
    <col min="12844" max="12844" width="15.625" style="12" customWidth="1"/>
    <col min="12845" max="12845" width="11.875" style="12" bestFit="1" customWidth="1"/>
    <col min="12846" max="12846" width="10.875" style="12" customWidth="1"/>
    <col min="12847" max="13056" width="9" style="12"/>
    <col min="13057" max="13057" width="23.625" style="12" customWidth="1"/>
    <col min="13058" max="13061" width="4.625" style="12" customWidth="1"/>
    <col min="13062" max="13062" width="5.375" style="12" customWidth="1"/>
    <col min="13063" max="13084" width="4.625" style="12" customWidth="1"/>
    <col min="13085" max="13085" width="20.625" style="12" customWidth="1"/>
    <col min="13086" max="13087" width="4.625" style="12" customWidth="1"/>
    <col min="13088" max="13089" width="8.625" style="12" customWidth="1"/>
    <col min="13090" max="13091" width="4.625" style="12" customWidth="1"/>
    <col min="13092" max="13093" width="8.625" style="12" customWidth="1"/>
    <col min="13094" max="13095" width="4.625" style="12" customWidth="1"/>
    <col min="13096" max="13099" width="8.625" style="12" customWidth="1"/>
    <col min="13100" max="13100" width="15.625" style="12" customWidth="1"/>
    <col min="13101" max="13101" width="11.875" style="12" bestFit="1" customWidth="1"/>
    <col min="13102" max="13102" width="10.875" style="12" customWidth="1"/>
    <col min="13103" max="13312" width="9" style="12"/>
    <col min="13313" max="13313" width="23.625" style="12" customWidth="1"/>
    <col min="13314" max="13317" width="4.625" style="12" customWidth="1"/>
    <col min="13318" max="13318" width="5.375" style="12" customWidth="1"/>
    <col min="13319" max="13340" width="4.625" style="12" customWidth="1"/>
    <col min="13341" max="13341" width="20.625" style="12" customWidth="1"/>
    <col min="13342" max="13343" width="4.625" style="12" customWidth="1"/>
    <col min="13344" max="13345" width="8.625" style="12" customWidth="1"/>
    <col min="13346" max="13347" width="4.625" style="12" customWidth="1"/>
    <col min="13348" max="13349" width="8.625" style="12" customWidth="1"/>
    <col min="13350" max="13351" width="4.625" style="12" customWidth="1"/>
    <col min="13352" max="13355" width="8.625" style="12" customWidth="1"/>
    <col min="13356" max="13356" width="15.625" style="12" customWidth="1"/>
    <col min="13357" max="13357" width="11.875" style="12" bestFit="1" customWidth="1"/>
    <col min="13358" max="13358" width="10.875" style="12" customWidth="1"/>
    <col min="13359" max="13568" width="9" style="12"/>
    <col min="13569" max="13569" width="23.625" style="12" customWidth="1"/>
    <col min="13570" max="13573" width="4.625" style="12" customWidth="1"/>
    <col min="13574" max="13574" width="5.375" style="12" customWidth="1"/>
    <col min="13575" max="13596" width="4.625" style="12" customWidth="1"/>
    <col min="13597" max="13597" width="20.625" style="12" customWidth="1"/>
    <col min="13598" max="13599" width="4.625" style="12" customWidth="1"/>
    <col min="13600" max="13601" width="8.625" style="12" customWidth="1"/>
    <col min="13602" max="13603" width="4.625" style="12" customWidth="1"/>
    <col min="13604" max="13605" width="8.625" style="12" customWidth="1"/>
    <col min="13606" max="13607" width="4.625" style="12" customWidth="1"/>
    <col min="13608" max="13611" width="8.625" style="12" customWidth="1"/>
    <col min="13612" max="13612" width="15.625" style="12" customWidth="1"/>
    <col min="13613" max="13613" width="11.875" style="12" bestFit="1" customWidth="1"/>
    <col min="13614" max="13614" width="10.875" style="12" customWidth="1"/>
    <col min="13615" max="13824" width="9" style="12"/>
    <col min="13825" max="13825" width="23.625" style="12" customWidth="1"/>
    <col min="13826" max="13829" width="4.625" style="12" customWidth="1"/>
    <col min="13830" max="13830" width="5.375" style="12" customWidth="1"/>
    <col min="13831" max="13852" width="4.625" style="12" customWidth="1"/>
    <col min="13853" max="13853" width="20.625" style="12" customWidth="1"/>
    <col min="13854" max="13855" width="4.625" style="12" customWidth="1"/>
    <col min="13856" max="13857" width="8.625" style="12" customWidth="1"/>
    <col min="13858" max="13859" width="4.625" style="12" customWidth="1"/>
    <col min="13860" max="13861" width="8.625" style="12" customWidth="1"/>
    <col min="13862" max="13863" width="4.625" style="12" customWidth="1"/>
    <col min="13864" max="13867" width="8.625" style="12" customWidth="1"/>
    <col min="13868" max="13868" width="15.625" style="12" customWidth="1"/>
    <col min="13869" max="13869" width="11.875" style="12" bestFit="1" customWidth="1"/>
    <col min="13870" max="13870" width="10.875" style="12" customWidth="1"/>
    <col min="13871" max="14080" width="9" style="12"/>
    <col min="14081" max="14081" width="23.625" style="12" customWidth="1"/>
    <col min="14082" max="14085" width="4.625" style="12" customWidth="1"/>
    <col min="14086" max="14086" width="5.375" style="12" customWidth="1"/>
    <col min="14087" max="14108" width="4.625" style="12" customWidth="1"/>
    <col min="14109" max="14109" width="20.625" style="12" customWidth="1"/>
    <col min="14110" max="14111" width="4.625" style="12" customWidth="1"/>
    <col min="14112" max="14113" width="8.625" style="12" customWidth="1"/>
    <col min="14114" max="14115" width="4.625" style="12" customWidth="1"/>
    <col min="14116" max="14117" width="8.625" style="12" customWidth="1"/>
    <col min="14118" max="14119" width="4.625" style="12" customWidth="1"/>
    <col min="14120" max="14123" width="8.625" style="12" customWidth="1"/>
    <col min="14124" max="14124" width="15.625" style="12" customWidth="1"/>
    <col min="14125" max="14125" width="11.875" style="12" bestFit="1" customWidth="1"/>
    <col min="14126" max="14126" width="10.875" style="12" customWidth="1"/>
    <col min="14127" max="14336" width="9" style="12"/>
    <col min="14337" max="14337" width="23.625" style="12" customWidth="1"/>
    <col min="14338" max="14341" width="4.625" style="12" customWidth="1"/>
    <col min="14342" max="14342" width="5.375" style="12" customWidth="1"/>
    <col min="14343" max="14364" width="4.625" style="12" customWidth="1"/>
    <col min="14365" max="14365" width="20.625" style="12" customWidth="1"/>
    <col min="14366" max="14367" width="4.625" style="12" customWidth="1"/>
    <col min="14368" max="14369" width="8.625" style="12" customWidth="1"/>
    <col min="14370" max="14371" width="4.625" style="12" customWidth="1"/>
    <col min="14372" max="14373" width="8.625" style="12" customWidth="1"/>
    <col min="14374" max="14375" width="4.625" style="12" customWidth="1"/>
    <col min="14376" max="14379" width="8.625" style="12" customWidth="1"/>
    <col min="14380" max="14380" width="15.625" style="12" customWidth="1"/>
    <col min="14381" max="14381" width="11.875" style="12" bestFit="1" customWidth="1"/>
    <col min="14382" max="14382" width="10.875" style="12" customWidth="1"/>
    <col min="14383" max="14592" width="9" style="12"/>
    <col min="14593" max="14593" width="23.625" style="12" customWidth="1"/>
    <col min="14594" max="14597" width="4.625" style="12" customWidth="1"/>
    <col min="14598" max="14598" width="5.375" style="12" customWidth="1"/>
    <col min="14599" max="14620" width="4.625" style="12" customWidth="1"/>
    <col min="14621" max="14621" width="20.625" style="12" customWidth="1"/>
    <col min="14622" max="14623" width="4.625" style="12" customWidth="1"/>
    <col min="14624" max="14625" width="8.625" style="12" customWidth="1"/>
    <col min="14626" max="14627" width="4.625" style="12" customWidth="1"/>
    <col min="14628" max="14629" width="8.625" style="12" customWidth="1"/>
    <col min="14630" max="14631" width="4.625" style="12" customWidth="1"/>
    <col min="14632" max="14635" width="8.625" style="12" customWidth="1"/>
    <col min="14636" max="14636" width="15.625" style="12" customWidth="1"/>
    <col min="14637" max="14637" width="11.875" style="12" bestFit="1" customWidth="1"/>
    <col min="14638" max="14638" width="10.875" style="12" customWidth="1"/>
    <col min="14639" max="14848" width="9" style="12"/>
    <col min="14849" max="14849" width="23.625" style="12" customWidth="1"/>
    <col min="14850" max="14853" width="4.625" style="12" customWidth="1"/>
    <col min="14854" max="14854" width="5.375" style="12" customWidth="1"/>
    <col min="14855" max="14876" width="4.625" style="12" customWidth="1"/>
    <col min="14877" max="14877" width="20.625" style="12" customWidth="1"/>
    <col min="14878" max="14879" width="4.625" style="12" customWidth="1"/>
    <col min="14880" max="14881" width="8.625" style="12" customWidth="1"/>
    <col min="14882" max="14883" width="4.625" style="12" customWidth="1"/>
    <col min="14884" max="14885" width="8.625" style="12" customWidth="1"/>
    <col min="14886" max="14887" width="4.625" style="12" customWidth="1"/>
    <col min="14888" max="14891" width="8.625" style="12" customWidth="1"/>
    <col min="14892" max="14892" width="15.625" style="12" customWidth="1"/>
    <col min="14893" max="14893" width="11.875" style="12" bestFit="1" customWidth="1"/>
    <col min="14894" max="14894" width="10.875" style="12" customWidth="1"/>
    <col min="14895" max="15104" width="9" style="12"/>
    <col min="15105" max="15105" width="23.625" style="12" customWidth="1"/>
    <col min="15106" max="15109" width="4.625" style="12" customWidth="1"/>
    <col min="15110" max="15110" width="5.375" style="12" customWidth="1"/>
    <col min="15111" max="15132" width="4.625" style="12" customWidth="1"/>
    <col min="15133" max="15133" width="20.625" style="12" customWidth="1"/>
    <col min="15134" max="15135" width="4.625" style="12" customWidth="1"/>
    <col min="15136" max="15137" width="8.625" style="12" customWidth="1"/>
    <col min="15138" max="15139" width="4.625" style="12" customWidth="1"/>
    <col min="15140" max="15141" width="8.625" style="12" customWidth="1"/>
    <col min="15142" max="15143" width="4.625" style="12" customWidth="1"/>
    <col min="15144" max="15147" width="8.625" style="12" customWidth="1"/>
    <col min="15148" max="15148" width="15.625" style="12" customWidth="1"/>
    <col min="15149" max="15149" width="11.875" style="12" bestFit="1" customWidth="1"/>
    <col min="15150" max="15150" width="10.875" style="12" customWidth="1"/>
    <col min="15151" max="15360" width="9" style="12"/>
    <col min="15361" max="15361" width="23.625" style="12" customWidth="1"/>
    <col min="15362" max="15365" width="4.625" style="12" customWidth="1"/>
    <col min="15366" max="15366" width="5.375" style="12" customWidth="1"/>
    <col min="15367" max="15388" width="4.625" style="12" customWidth="1"/>
    <col min="15389" max="15389" width="20.625" style="12" customWidth="1"/>
    <col min="15390" max="15391" width="4.625" style="12" customWidth="1"/>
    <col min="15392" max="15393" width="8.625" style="12" customWidth="1"/>
    <col min="15394" max="15395" width="4.625" style="12" customWidth="1"/>
    <col min="15396" max="15397" width="8.625" style="12" customWidth="1"/>
    <col min="15398" max="15399" width="4.625" style="12" customWidth="1"/>
    <col min="15400" max="15403" width="8.625" style="12" customWidth="1"/>
    <col min="15404" max="15404" width="15.625" style="12" customWidth="1"/>
    <col min="15405" max="15405" width="11.875" style="12" bestFit="1" customWidth="1"/>
    <col min="15406" max="15406" width="10.875" style="12" customWidth="1"/>
    <col min="15407" max="15616" width="9" style="12"/>
    <col min="15617" max="15617" width="23.625" style="12" customWidth="1"/>
    <col min="15618" max="15621" width="4.625" style="12" customWidth="1"/>
    <col min="15622" max="15622" width="5.375" style="12" customWidth="1"/>
    <col min="15623" max="15644" width="4.625" style="12" customWidth="1"/>
    <col min="15645" max="15645" width="20.625" style="12" customWidth="1"/>
    <col min="15646" max="15647" width="4.625" style="12" customWidth="1"/>
    <col min="15648" max="15649" width="8.625" style="12" customWidth="1"/>
    <col min="15650" max="15651" width="4.625" style="12" customWidth="1"/>
    <col min="15652" max="15653" width="8.625" style="12" customWidth="1"/>
    <col min="15654" max="15655" width="4.625" style="12" customWidth="1"/>
    <col min="15656" max="15659" width="8.625" style="12" customWidth="1"/>
    <col min="15660" max="15660" width="15.625" style="12" customWidth="1"/>
    <col min="15661" max="15661" width="11.875" style="12" bestFit="1" customWidth="1"/>
    <col min="15662" max="15662" width="10.875" style="12" customWidth="1"/>
    <col min="15663" max="15872" width="9" style="12"/>
    <col min="15873" max="15873" width="23.625" style="12" customWidth="1"/>
    <col min="15874" max="15877" width="4.625" style="12" customWidth="1"/>
    <col min="15878" max="15878" width="5.375" style="12" customWidth="1"/>
    <col min="15879" max="15900" width="4.625" style="12" customWidth="1"/>
    <col min="15901" max="15901" width="20.625" style="12" customWidth="1"/>
    <col min="15902" max="15903" width="4.625" style="12" customWidth="1"/>
    <col min="15904" max="15905" width="8.625" style="12" customWidth="1"/>
    <col min="15906" max="15907" width="4.625" style="12" customWidth="1"/>
    <col min="15908" max="15909" width="8.625" style="12" customWidth="1"/>
    <col min="15910" max="15911" width="4.625" style="12" customWidth="1"/>
    <col min="15912" max="15915" width="8.625" style="12" customWidth="1"/>
    <col min="15916" max="15916" width="15.625" style="12" customWidth="1"/>
    <col min="15917" max="15917" width="11.875" style="12" bestFit="1" customWidth="1"/>
    <col min="15918" max="15918" width="10.875" style="12" customWidth="1"/>
    <col min="15919" max="16128" width="9" style="12"/>
    <col min="16129" max="16129" width="23.625" style="12" customWidth="1"/>
    <col min="16130" max="16133" width="4.625" style="12" customWidth="1"/>
    <col min="16134" max="16134" width="5.375" style="12" customWidth="1"/>
    <col min="16135" max="16156" width="4.625" style="12" customWidth="1"/>
    <col min="16157" max="16157" width="20.625" style="12" customWidth="1"/>
    <col min="16158" max="16159" width="4.625" style="12" customWidth="1"/>
    <col min="16160" max="16161" width="8.625" style="12" customWidth="1"/>
    <col min="16162" max="16163" width="4.625" style="12" customWidth="1"/>
    <col min="16164" max="16165" width="8.625" style="12" customWidth="1"/>
    <col min="16166" max="16167" width="4.625" style="12" customWidth="1"/>
    <col min="16168" max="16171" width="8.625" style="12" customWidth="1"/>
    <col min="16172" max="16172" width="15.625" style="12" customWidth="1"/>
    <col min="16173" max="16173" width="11.875" style="12" bestFit="1" customWidth="1"/>
    <col min="16174" max="16174" width="10.875" style="12" customWidth="1"/>
    <col min="16175" max="16384" width="9" style="12"/>
  </cols>
  <sheetData>
    <row r="1" spans="1:46" ht="24.75" customHeight="1" x14ac:dyDescent="0.2">
      <c r="A1" s="119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C1" s="119" t="str">
        <f>A1</f>
        <v>トリム18歳の部</v>
      </c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</row>
    <row r="2" spans="1:46" ht="24.95" customHeight="1" thickBot="1" x14ac:dyDescent="0.25">
      <c r="A2" s="120" t="s">
        <v>97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C2" s="127" t="str">
        <f>A2</f>
        <v>　Aグループ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</row>
    <row r="3" spans="1:46" ht="35.25" customHeight="1" x14ac:dyDescent="0.15">
      <c r="A3" s="121" t="s">
        <v>30</v>
      </c>
      <c r="B3" s="123" t="s">
        <v>31</v>
      </c>
      <c r="C3" s="123"/>
      <c r="D3" s="123"/>
      <c r="E3" s="123"/>
      <c r="F3" s="123"/>
      <c r="G3" s="123" t="s">
        <v>32</v>
      </c>
      <c r="H3" s="123"/>
      <c r="I3" s="123"/>
      <c r="J3" s="123"/>
      <c r="K3" s="123"/>
      <c r="L3" s="123" t="s">
        <v>33</v>
      </c>
      <c r="M3" s="123"/>
      <c r="N3" s="123"/>
      <c r="O3" s="123"/>
      <c r="P3" s="123"/>
      <c r="Q3" s="123" t="s">
        <v>34</v>
      </c>
      <c r="R3" s="123"/>
      <c r="S3" s="123"/>
      <c r="T3" s="123"/>
      <c r="U3" s="123"/>
      <c r="V3" s="123" t="s">
        <v>35</v>
      </c>
      <c r="W3" s="123"/>
      <c r="X3" s="123"/>
      <c r="Y3" s="123"/>
      <c r="Z3" s="125"/>
      <c r="AC3" s="121" t="str">
        <f>A3</f>
        <v>Aコート</v>
      </c>
      <c r="AD3" s="128" t="s">
        <v>84</v>
      </c>
      <c r="AE3" s="128"/>
      <c r="AF3" s="128"/>
      <c r="AG3" s="112" t="s">
        <v>21</v>
      </c>
      <c r="AH3" s="128" t="s">
        <v>85</v>
      </c>
      <c r="AI3" s="128"/>
      <c r="AJ3" s="128"/>
      <c r="AK3" s="112" t="s">
        <v>21</v>
      </c>
      <c r="AL3" s="128" t="s">
        <v>22</v>
      </c>
      <c r="AM3" s="128"/>
      <c r="AN3" s="128"/>
      <c r="AO3" s="110" t="s">
        <v>21</v>
      </c>
      <c r="AP3" s="110" t="s">
        <v>86</v>
      </c>
      <c r="AQ3" s="110" t="s">
        <v>87</v>
      </c>
      <c r="AR3" s="112" t="s">
        <v>23</v>
      </c>
      <c r="AS3" s="114" t="s">
        <v>21</v>
      </c>
      <c r="AT3" s="13"/>
    </row>
    <row r="4" spans="1:46" ht="34.5" customHeight="1" thickBot="1" x14ac:dyDescent="0.2">
      <c r="A4" s="12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6"/>
      <c r="AC4" s="129"/>
      <c r="AD4" s="14" t="s">
        <v>24</v>
      </c>
      <c r="AE4" s="14" t="s">
        <v>25</v>
      </c>
      <c r="AF4" s="14" t="s">
        <v>88</v>
      </c>
      <c r="AG4" s="113"/>
      <c r="AH4" s="14" t="s">
        <v>24</v>
      </c>
      <c r="AI4" s="14" t="s">
        <v>25</v>
      </c>
      <c r="AJ4" s="14" t="s">
        <v>88</v>
      </c>
      <c r="AK4" s="113"/>
      <c r="AL4" s="14" t="s">
        <v>24</v>
      </c>
      <c r="AM4" s="14" t="s">
        <v>25</v>
      </c>
      <c r="AN4" s="14" t="s">
        <v>88</v>
      </c>
      <c r="AO4" s="111"/>
      <c r="AP4" s="111"/>
      <c r="AQ4" s="111"/>
      <c r="AR4" s="113"/>
      <c r="AS4" s="115"/>
      <c r="AT4" s="13"/>
    </row>
    <row r="5" spans="1:46" ht="21.95" customHeight="1" thickTop="1" x14ac:dyDescent="0.15">
      <c r="A5" s="96" t="str">
        <f>B3</f>
        <v>Cherry A</v>
      </c>
      <c r="B5" s="99"/>
      <c r="C5" s="99"/>
      <c r="D5" s="99"/>
      <c r="E5" s="99"/>
      <c r="F5" s="99"/>
      <c r="G5" s="103">
        <v>10</v>
      </c>
      <c r="H5" s="103"/>
      <c r="I5" s="103"/>
      <c r="J5" s="103"/>
      <c r="K5" s="103"/>
      <c r="L5" s="103">
        <v>4</v>
      </c>
      <c r="M5" s="103"/>
      <c r="N5" s="103"/>
      <c r="O5" s="103"/>
      <c r="P5" s="103"/>
      <c r="Q5" s="103">
        <v>7</v>
      </c>
      <c r="R5" s="103"/>
      <c r="S5" s="103"/>
      <c r="T5" s="103"/>
      <c r="U5" s="103"/>
      <c r="V5" s="103">
        <v>1</v>
      </c>
      <c r="W5" s="103"/>
      <c r="X5" s="103"/>
      <c r="Y5" s="103"/>
      <c r="Z5" s="104"/>
      <c r="AC5" s="118" t="str">
        <f>A5</f>
        <v>Cherry A</v>
      </c>
      <c r="AD5" s="108">
        <f>IF(B6&gt;F6,1,0)+IF(G6&gt;K6,1,0)+IF(L6&gt;P6,1,0)+IF(Q6&gt;U6,1,0)+IF(V6&gt;Z6,1,0)</f>
        <v>2</v>
      </c>
      <c r="AE5" s="108">
        <f>IF(F6&gt;B6,1,0)+IF(K6&gt;G6,1,0)+IF(P6&gt;L6,1,0)+IF(U6&gt;Q6,1,0)+IF(Z6&gt;V6,1,0)</f>
        <v>2</v>
      </c>
      <c r="AF5" s="109">
        <f>SUM(AD5/(AD5+AE5))</f>
        <v>0.5</v>
      </c>
      <c r="AG5" s="108">
        <f>RANK(AF5,$AF$5:$AF$24,0)</f>
        <v>3</v>
      </c>
      <c r="AH5" s="108">
        <f>SUM(B6+G6+L6+Q6+V6)</f>
        <v>5</v>
      </c>
      <c r="AI5" s="108">
        <f>SUM(F6+K6+P6+U6+Z6)</f>
        <v>4</v>
      </c>
      <c r="AJ5" s="109">
        <f>SUM(AH5/(AH5+AI5))</f>
        <v>0.55555555555555558</v>
      </c>
      <c r="AK5" s="108">
        <f>RANK(AJ5,$AJ$5:$AJ$24,0)</f>
        <v>3</v>
      </c>
      <c r="AL5" s="108">
        <f>SUM(C6+C7+C8+H6+H7+H8+M6+M7+M8+R6+R7+R8+W6+W7+W8)</f>
        <v>128</v>
      </c>
      <c r="AM5" s="108">
        <f>SUM(E6+E7+E8+J6+J7+J8+O6+O7+O8+T6+T7+T8+Y6+Y7+Y8)</f>
        <v>111</v>
      </c>
      <c r="AN5" s="109">
        <f>SUM(AL5/(AL5+AM5))</f>
        <v>0.53556485355648531</v>
      </c>
      <c r="AO5" s="108">
        <f>RANK(AN5,$AN$5:$AN$24,0)</f>
        <v>2</v>
      </c>
      <c r="AP5" s="109">
        <f>RANK(AF5,$AF$5:$AF$24,1)+AJ5</f>
        <v>3.5555555555555554</v>
      </c>
      <c r="AQ5" s="109">
        <f>RANK(AP5,$AP$5:$AP$24,1)+AN5</f>
        <v>3.5355648535564854</v>
      </c>
      <c r="AR5" s="116" t="str">
        <f>$AC$5</f>
        <v>Cherry A</v>
      </c>
      <c r="AS5" s="117">
        <f>RANK(AQ5,$AQ$5:$AQ$24)</f>
        <v>3</v>
      </c>
      <c r="AT5" s="13"/>
    </row>
    <row r="6" spans="1:46" ht="21.95" customHeight="1" x14ac:dyDescent="0.15">
      <c r="A6" s="96"/>
      <c r="B6" s="92">
        <f>IF(C6&gt;E6,1,0)+IF(C7&gt;E7,1,0)+IF(C8&gt;E8,1,0)</f>
        <v>0</v>
      </c>
      <c r="C6" s="15"/>
      <c r="D6" s="16" t="s">
        <v>89</v>
      </c>
      <c r="E6" s="15"/>
      <c r="F6" s="92">
        <f>IF(E6&gt;C6,1,0)+IF(E7&gt;C7,1,0)+IF(E8&gt;C8,1,0)</f>
        <v>0</v>
      </c>
      <c r="G6" s="90">
        <f>IF(H6&gt;J6,1,0)+IF(H7&gt;J7,1,0)+IF(H8&gt;J8,1,0)</f>
        <v>0</v>
      </c>
      <c r="H6" s="18">
        <v>12</v>
      </c>
      <c r="I6" s="17" t="s">
        <v>89</v>
      </c>
      <c r="J6" s="18">
        <v>15</v>
      </c>
      <c r="K6" s="90">
        <f>IF(J6&gt;H6,1,0)+IF(J7&gt;H7,1,0)+IF(J8&gt;H8,1,0)</f>
        <v>2</v>
      </c>
      <c r="L6" s="90">
        <f>IF(M6&gt;O6,1,0)+IF(M7&gt;O7,1,0)+IF(M8&gt;O8,1,0)</f>
        <v>1</v>
      </c>
      <c r="M6" s="18">
        <v>15</v>
      </c>
      <c r="N6" s="17" t="s">
        <v>89</v>
      </c>
      <c r="O6" s="18">
        <v>12</v>
      </c>
      <c r="P6" s="90">
        <f>IF(O6&gt;M6,1,0)+IF(O7&gt;M7,1,0)+IF(O8&gt;M8,1,0)</f>
        <v>2</v>
      </c>
      <c r="Q6" s="90">
        <f>IF(R6&gt;T6,1,0)+IF(R7&gt;T7,1,0)+IF(R8&gt;T8,1,0)</f>
        <v>2</v>
      </c>
      <c r="R6" s="18">
        <v>15</v>
      </c>
      <c r="S6" s="17" t="s">
        <v>89</v>
      </c>
      <c r="T6" s="18">
        <v>7</v>
      </c>
      <c r="U6" s="90">
        <f>IF(T6&gt;R6,1,0)+IF(T7&gt;R7,1,0)+IF(T8&gt;R8,1,0)</f>
        <v>0</v>
      </c>
      <c r="V6" s="90">
        <f>IF(W6&gt;Y6,1,0)+IF(W7&gt;Y7,1,0)+IF(W8&gt;Y8,1,0)</f>
        <v>2</v>
      </c>
      <c r="W6" s="18">
        <v>15</v>
      </c>
      <c r="X6" s="17" t="s">
        <v>89</v>
      </c>
      <c r="Y6" s="18">
        <v>5</v>
      </c>
      <c r="Z6" s="102">
        <f>IF(Y6&gt;W6,1,0)+IF(Y7&gt;W7,1,0)+IF(Y8&gt;W8,1,0)</f>
        <v>0</v>
      </c>
      <c r="AC6" s="96"/>
      <c r="AD6" s="86"/>
      <c r="AE6" s="86"/>
      <c r="AF6" s="88"/>
      <c r="AG6" s="86"/>
      <c r="AH6" s="86"/>
      <c r="AI6" s="86"/>
      <c r="AJ6" s="88"/>
      <c r="AK6" s="86"/>
      <c r="AL6" s="86"/>
      <c r="AM6" s="86"/>
      <c r="AN6" s="88"/>
      <c r="AO6" s="86"/>
      <c r="AP6" s="86"/>
      <c r="AQ6" s="86"/>
      <c r="AR6" s="82"/>
      <c r="AS6" s="84"/>
      <c r="AT6" s="13"/>
    </row>
    <row r="7" spans="1:46" ht="21.95" customHeight="1" x14ac:dyDescent="0.15">
      <c r="A7" s="96"/>
      <c r="B7" s="92"/>
      <c r="C7" s="15"/>
      <c r="D7" s="16" t="s">
        <v>89</v>
      </c>
      <c r="E7" s="15"/>
      <c r="F7" s="92"/>
      <c r="G7" s="90"/>
      <c r="H7" s="18">
        <v>16</v>
      </c>
      <c r="I7" s="17" t="s">
        <v>89</v>
      </c>
      <c r="J7" s="18">
        <v>17</v>
      </c>
      <c r="K7" s="90"/>
      <c r="L7" s="90"/>
      <c r="M7" s="18">
        <v>11</v>
      </c>
      <c r="N7" s="17" t="s">
        <v>89</v>
      </c>
      <c r="O7" s="18">
        <v>15</v>
      </c>
      <c r="P7" s="90"/>
      <c r="Q7" s="90"/>
      <c r="R7" s="18">
        <v>15</v>
      </c>
      <c r="S7" s="17" t="s">
        <v>89</v>
      </c>
      <c r="T7" s="18">
        <v>9</v>
      </c>
      <c r="U7" s="90"/>
      <c r="V7" s="90"/>
      <c r="W7" s="18">
        <v>17</v>
      </c>
      <c r="X7" s="17" t="s">
        <v>89</v>
      </c>
      <c r="Y7" s="18">
        <v>16</v>
      </c>
      <c r="Z7" s="102"/>
      <c r="AC7" s="96"/>
      <c r="AD7" s="86"/>
      <c r="AE7" s="86"/>
      <c r="AF7" s="88"/>
      <c r="AG7" s="86"/>
      <c r="AH7" s="86"/>
      <c r="AI7" s="86"/>
      <c r="AJ7" s="88"/>
      <c r="AK7" s="86"/>
      <c r="AL7" s="86"/>
      <c r="AM7" s="86"/>
      <c r="AN7" s="88"/>
      <c r="AO7" s="86"/>
      <c r="AP7" s="86"/>
      <c r="AQ7" s="86"/>
      <c r="AR7" s="82"/>
      <c r="AS7" s="84"/>
      <c r="AT7" s="13"/>
    </row>
    <row r="8" spans="1:46" ht="21.95" customHeight="1" x14ac:dyDescent="0.15">
      <c r="A8" s="96"/>
      <c r="B8" s="92"/>
      <c r="C8" s="15"/>
      <c r="D8" s="16" t="s">
        <v>89</v>
      </c>
      <c r="E8" s="15"/>
      <c r="F8" s="92"/>
      <c r="G8" s="90"/>
      <c r="H8" s="18"/>
      <c r="I8" s="17" t="s">
        <v>89</v>
      </c>
      <c r="J8" s="18"/>
      <c r="K8" s="90"/>
      <c r="L8" s="90"/>
      <c r="M8" s="18">
        <v>12</v>
      </c>
      <c r="N8" s="17" t="s">
        <v>89</v>
      </c>
      <c r="O8" s="18">
        <v>15</v>
      </c>
      <c r="P8" s="90"/>
      <c r="Q8" s="90"/>
      <c r="R8" s="18"/>
      <c r="S8" s="17" t="s">
        <v>89</v>
      </c>
      <c r="T8" s="18"/>
      <c r="U8" s="90"/>
      <c r="V8" s="90"/>
      <c r="W8" s="18"/>
      <c r="X8" s="17" t="s">
        <v>89</v>
      </c>
      <c r="Y8" s="18"/>
      <c r="Z8" s="102"/>
      <c r="AC8" s="96"/>
      <c r="AD8" s="86"/>
      <c r="AE8" s="86"/>
      <c r="AF8" s="88"/>
      <c r="AG8" s="86"/>
      <c r="AH8" s="86"/>
      <c r="AI8" s="86"/>
      <c r="AJ8" s="88"/>
      <c r="AK8" s="86"/>
      <c r="AL8" s="86"/>
      <c r="AM8" s="86"/>
      <c r="AN8" s="88"/>
      <c r="AO8" s="86"/>
      <c r="AP8" s="86"/>
      <c r="AQ8" s="86"/>
      <c r="AR8" s="101"/>
      <c r="AS8" s="84"/>
      <c r="AT8" s="13"/>
    </row>
    <row r="9" spans="1:46" ht="21.95" customHeight="1" x14ac:dyDescent="0.15">
      <c r="A9" s="96" t="str">
        <f>G3</f>
        <v>排球倶楽部　鰻</v>
      </c>
      <c r="B9" s="98">
        <f>G5</f>
        <v>10</v>
      </c>
      <c r="C9" s="98"/>
      <c r="D9" s="98"/>
      <c r="E9" s="98"/>
      <c r="F9" s="98"/>
      <c r="G9" s="99"/>
      <c r="H9" s="99"/>
      <c r="I9" s="99"/>
      <c r="J9" s="99"/>
      <c r="K9" s="99"/>
      <c r="L9" s="103">
        <v>2</v>
      </c>
      <c r="M9" s="103"/>
      <c r="N9" s="103"/>
      <c r="O9" s="103"/>
      <c r="P9" s="103"/>
      <c r="Q9" s="103">
        <v>5</v>
      </c>
      <c r="R9" s="103"/>
      <c r="S9" s="103"/>
      <c r="T9" s="103"/>
      <c r="U9" s="103"/>
      <c r="V9" s="103">
        <v>8</v>
      </c>
      <c r="W9" s="103"/>
      <c r="X9" s="103"/>
      <c r="Y9" s="103"/>
      <c r="Z9" s="104"/>
      <c r="AC9" s="96" t="str">
        <f>A9</f>
        <v>排球倶楽部　鰻</v>
      </c>
      <c r="AD9" s="86">
        <f>IF(B10&gt;F10,1,0)+IF(G10&gt;K10,1,0)+IF(L10&gt;P10,1,0)+IF(Q10&gt;U10,1,0)+IF(V10&gt;Z10,1,0)</f>
        <v>4</v>
      </c>
      <c r="AE9" s="86">
        <f>IF(F10&gt;B10,1,0)+IF(K10&gt;G10,1,0)+IF(P10&gt;L10,1,0)+IF(U10&gt;Q10,1,0)+IF(Z10&gt;V10,1,0)</f>
        <v>0</v>
      </c>
      <c r="AF9" s="88">
        <f>SUM(AD9/(AD9+AE9))</f>
        <v>1</v>
      </c>
      <c r="AG9" s="86">
        <f>RANK(AF9,$AF$5:$AF$24,0)</f>
        <v>1</v>
      </c>
      <c r="AH9" s="86">
        <f>SUM(B10+G10+L10+Q10+V10)</f>
        <v>8</v>
      </c>
      <c r="AI9" s="86">
        <f>SUM(F10+K10+P10+U10+Z10)</f>
        <v>2</v>
      </c>
      <c r="AJ9" s="88">
        <f>SUM(AH9/(AH9+AI9))</f>
        <v>0.8</v>
      </c>
      <c r="AK9" s="86">
        <f>RANK(AJ9,$AJ$5:$AJ$24,0)</f>
        <v>1</v>
      </c>
      <c r="AL9" s="86">
        <f>SUM(C10+C11+C12+H10+H11+H12+M10+M11+M12+R10+R11+R12+W10+W11+W12)</f>
        <v>141</v>
      </c>
      <c r="AM9" s="86">
        <f>SUM(E10+E11+E12+J10+J11+J12+O10+O11+O12+T10+T11+T12+Y10+Y11+Y12)</f>
        <v>117</v>
      </c>
      <c r="AN9" s="88">
        <f>SUM(AL9/(AL9+AM9))</f>
        <v>0.54651162790697672</v>
      </c>
      <c r="AO9" s="86">
        <f>RANK(AN9,$AN$5:$AN$24,0)</f>
        <v>1</v>
      </c>
      <c r="AP9" s="88">
        <f>RANK(AF9,$AF$5:$AF$24,1)+AJ9</f>
        <v>5.8</v>
      </c>
      <c r="AQ9" s="88">
        <f>RANK(AP9,$AP$5:$AP$24,1)+AN9</f>
        <v>5.5465116279069768</v>
      </c>
      <c r="AR9" s="81" t="str">
        <f>$AC$9</f>
        <v>排球倶楽部　鰻</v>
      </c>
      <c r="AS9" s="84">
        <f>RANK(AQ9,$AQ$5:$AQ$24)</f>
        <v>1</v>
      </c>
      <c r="AT9" s="13"/>
    </row>
    <row r="10" spans="1:46" ht="21.95" customHeight="1" x14ac:dyDescent="0.15">
      <c r="A10" s="96"/>
      <c r="B10" s="90">
        <f>IF(C10&gt;E10,1,0)+IF(C11&gt;E11,1,0)+IF(C12&gt;E12,1,0)</f>
        <v>2</v>
      </c>
      <c r="C10" s="18">
        <f>J6</f>
        <v>15</v>
      </c>
      <c r="D10" s="17" t="s">
        <v>89</v>
      </c>
      <c r="E10" s="18">
        <f>H6</f>
        <v>12</v>
      </c>
      <c r="F10" s="90">
        <f>IF(E10&gt;C10,1,0)+IF(E11&gt;C11,1,0)+IF(E12&gt;C12,1,0)</f>
        <v>0</v>
      </c>
      <c r="G10" s="92">
        <f>IF(H10&gt;J10,1,0)+IF(H11&gt;J11,1,0)+IF(H12&gt;J12,1,0)</f>
        <v>0</v>
      </c>
      <c r="H10" s="15"/>
      <c r="I10" s="16" t="s">
        <v>89</v>
      </c>
      <c r="J10" s="15"/>
      <c r="K10" s="92">
        <f>IF(J10&gt;H10,1,0)+IF(J11&gt;H11,1,0)+IF(J12&gt;H12,1,0)</f>
        <v>0</v>
      </c>
      <c r="L10" s="90">
        <f>IF(M10&gt;O10,1,0)+IF(M11&gt;O11,1,0)+IF(M12&gt;O12,1,0)</f>
        <v>2</v>
      </c>
      <c r="M10" s="18">
        <v>15</v>
      </c>
      <c r="N10" s="17" t="s">
        <v>89</v>
      </c>
      <c r="O10" s="18">
        <v>8</v>
      </c>
      <c r="P10" s="90">
        <f>IF(O10&gt;M10,1,0)+IF(O11&gt;M11,1,0)+IF(O12&gt;M12,1,0)</f>
        <v>1</v>
      </c>
      <c r="Q10" s="90">
        <f>IF(R10&gt;T10,1,0)+IF(R11&gt;T11,1,0)+IF(R12&gt;T12,1,0)</f>
        <v>2</v>
      </c>
      <c r="R10" s="18">
        <v>9</v>
      </c>
      <c r="S10" s="17" t="s">
        <v>89</v>
      </c>
      <c r="T10" s="18">
        <v>15</v>
      </c>
      <c r="U10" s="90">
        <f>IF(T10&gt;R10,1,0)+IF(T11&gt;R11,1,0)+IF(T12&gt;R12,1,0)</f>
        <v>1</v>
      </c>
      <c r="V10" s="90">
        <f>IF(W10&gt;Y10,1,0)+IF(W11&gt;Y11,1,0)+IF(W12&gt;Y12,1,0)</f>
        <v>2</v>
      </c>
      <c r="W10" s="18">
        <v>16</v>
      </c>
      <c r="X10" s="17" t="s">
        <v>89</v>
      </c>
      <c r="Y10" s="18">
        <v>14</v>
      </c>
      <c r="Z10" s="102">
        <f>IF(Y10&gt;W10,1,0)+IF(Y11&gt;W11,1,0)+IF(Y12&gt;W12,1,0)</f>
        <v>0</v>
      </c>
      <c r="AC10" s="96"/>
      <c r="AD10" s="86"/>
      <c r="AE10" s="86"/>
      <c r="AF10" s="88"/>
      <c r="AG10" s="86"/>
      <c r="AH10" s="86"/>
      <c r="AI10" s="86"/>
      <c r="AJ10" s="88"/>
      <c r="AK10" s="86"/>
      <c r="AL10" s="86"/>
      <c r="AM10" s="86"/>
      <c r="AN10" s="88"/>
      <c r="AO10" s="86"/>
      <c r="AP10" s="86"/>
      <c r="AQ10" s="86"/>
      <c r="AR10" s="82"/>
      <c r="AS10" s="84"/>
      <c r="AT10" s="13"/>
    </row>
    <row r="11" spans="1:46" ht="21.95" customHeight="1" x14ac:dyDescent="0.15">
      <c r="A11" s="96"/>
      <c r="B11" s="90"/>
      <c r="C11" s="18">
        <f>J7</f>
        <v>17</v>
      </c>
      <c r="D11" s="17" t="s">
        <v>89</v>
      </c>
      <c r="E11" s="18">
        <f>H7</f>
        <v>16</v>
      </c>
      <c r="F11" s="90"/>
      <c r="G11" s="92"/>
      <c r="H11" s="15"/>
      <c r="I11" s="16" t="s">
        <v>89</v>
      </c>
      <c r="J11" s="15"/>
      <c r="K11" s="92"/>
      <c r="L11" s="90"/>
      <c r="M11" s="18">
        <v>9</v>
      </c>
      <c r="N11" s="17" t="s">
        <v>89</v>
      </c>
      <c r="O11" s="18">
        <v>15</v>
      </c>
      <c r="P11" s="90"/>
      <c r="Q11" s="90"/>
      <c r="R11" s="18">
        <v>15</v>
      </c>
      <c r="S11" s="17" t="s">
        <v>89</v>
      </c>
      <c r="T11" s="18">
        <v>11</v>
      </c>
      <c r="U11" s="90"/>
      <c r="V11" s="90"/>
      <c r="W11" s="18">
        <v>15</v>
      </c>
      <c r="X11" s="17" t="s">
        <v>89</v>
      </c>
      <c r="Y11" s="18">
        <v>8</v>
      </c>
      <c r="Z11" s="102"/>
      <c r="AC11" s="96"/>
      <c r="AD11" s="86"/>
      <c r="AE11" s="86"/>
      <c r="AF11" s="88"/>
      <c r="AG11" s="86"/>
      <c r="AH11" s="86"/>
      <c r="AI11" s="86"/>
      <c r="AJ11" s="88"/>
      <c r="AK11" s="86"/>
      <c r="AL11" s="86"/>
      <c r="AM11" s="86"/>
      <c r="AN11" s="88"/>
      <c r="AO11" s="86"/>
      <c r="AP11" s="86"/>
      <c r="AQ11" s="86"/>
      <c r="AR11" s="82"/>
      <c r="AS11" s="84"/>
      <c r="AT11" s="13"/>
    </row>
    <row r="12" spans="1:46" ht="21.95" customHeight="1" x14ac:dyDescent="0.15">
      <c r="A12" s="96"/>
      <c r="B12" s="90"/>
      <c r="C12" s="18">
        <f>J8</f>
        <v>0</v>
      </c>
      <c r="D12" s="17" t="s">
        <v>89</v>
      </c>
      <c r="E12" s="18">
        <f>H8</f>
        <v>0</v>
      </c>
      <c r="F12" s="90"/>
      <c r="G12" s="92"/>
      <c r="H12" s="15"/>
      <c r="I12" s="16" t="s">
        <v>89</v>
      </c>
      <c r="J12" s="15"/>
      <c r="K12" s="92"/>
      <c r="L12" s="90"/>
      <c r="M12" s="18">
        <v>15</v>
      </c>
      <c r="N12" s="17" t="s">
        <v>89</v>
      </c>
      <c r="O12" s="18">
        <v>10</v>
      </c>
      <c r="P12" s="90"/>
      <c r="Q12" s="90"/>
      <c r="R12" s="18">
        <v>15</v>
      </c>
      <c r="S12" s="17" t="s">
        <v>89</v>
      </c>
      <c r="T12" s="18">
        <v>8</v>
      </c>
      <c r="U12" s="90"/>
      <c r="V12" s="90"/>
      <c r="W12" s="18"/>
      <c r="X12" s="17" t="s">
        <v>89</v>
      </c>
      <c r="Y12" s="18"/>
      <c r="Z12" s="102"/>
      <c r="AC12" s="96"/>
      <c r="AD12" s="86"/>
      <c r="AE12" s="86"/>
      <c r="AF12" s="88"/>
      <c r="AG12" s="86"/>
      <c r="AH12" s="86"/>
      <c r="AI12" s="86"/>
      <c r="AJ12" s="88"/>
      <c r="AK12" s="86"/>
      <c r="AL12" s="86"/>
      <c r="AM12" s="86"/>
      <c r="AN12" s="88"/>
      <c r="AO12" s="86"/>
      <c r="AP12" s="86"/>
      <c r="AQ12" s="86"/>
      <c r="AR12" s="101"/>
      <c r="AS12" s="84"/>
      <c r="AT12" s="13"/>
    </row>
    <row r="13" spans="1:46" ht="21.95" customHeight="1" x14ac:dyDescent="0.15">
      <c r="A13" s="96" t="str">
        <f>L3</f>
        <v>BIG WAVE</v>
      </c>
      <c r="B13" s="98">
        <f>L5</f>
        <v>4</v>
      </c>
      <c r="C13" s="98"/>
      <c r="D13" s="98"/>
      <c r="E13" s="98"/>
      <c r="F13" s="98"/>
      <c r="G13" s="98">
        <f>L9</f>
        <v>2</v>
      </c>
      <c r="H13" s="98"/>
      <c r="I13" s="98"/>
      <c r="J13" s="98"/>
      <c r="K13" s="98"/>
      <c r="L13" s="99"/>
      <c r="M13" s="99"/>
      <c r="N13" s="99"/>
      <c r="O13" s="99"/>
      <c r="P13" s="99"/>
      <c r="Q13" s="103">
        <v>9</v>
      </c>
      <c r="R13" s="103"/>
      <c r="S13" s="103"/>
      <c r="T13" s="103"/>
      <c r="U13" s="103"/>
      <c r="V13" s="103">
        <v>6</v>
      </c>
      <c r="W13" s="103"/>
      <c r="X13" s="103"/>
      <c r="Y13" s="103"/>
      <c r="Z13" s="104"/>
      <c r="AC13" s="96" t="str">
        <f>A13</f>
        <v>BIG WAVE</v>
      </c>
      <c r="AD13" s="86">
        <f>IF(B14&gt;F14,1,0)+IF(G14&gt;K14,1,0)+IF(L14&gt;P14,1,0)+IF(Q14&gt;U14,1,0)+IF(V14&gt;Z14,1,0)</f>
        <v>3</v>
      </c>
      <c r="AE13" s="86">
        <f>IF(F14&gt;B14,1,0)+IF(K14&gt;G14,1,0)+IF(P14&gt;L14,1,0)+IF(U14&gt;Q14,1,0)+IF(Z14&gt;V14,1,0)</f>
        <v>1</v>
      </c>
      <c r="AF13" s="88">
        <f>SUM(AD13/(AD13+AE13))</f>
        <v>0.75</v>
      </c>
      <c r="AG13" s="86">
        <f>RANK(AF13,$AF$5:$AF$24,0)</f>
        <v>2</v>
      </c>
      <c r="AH13" s="86">
        <f>SUM(B14+G14+L14+Q14+V14)</f>
        <v>7</v>
      </c>
      <c r="AI13" s="86">
        <f>SUM(F14+K14+P14+U14+Z14)</f>
        <v>4</v>
      </c>
      <c r="AJ13" s="88">
        <f>SUM(AH13/(AH13+AI13))</f>
        <v>0.63636363636363635</v>
      </c>
      <c r="AK13" s="86">
        <f>RANK(AJ13,$AJ$5:$AJ$24,0)</f>
        <v>2</v>
      </c>
      <c r="AL13" s="86">
        <f>SUM(C14+C15+C16+H14+H15+H16+M14+M15+M16+R14+R15+R16+W14+W15+W16)</f>
        <v>147</v>
      </c>
      <c r="AM13" s="86">
        <f>SUM(E14+E15+E16+J14+J15+J16+O14+O15+O16+T14+T15+T16+Y14+Y15+Y16)</f>
        <v>132</v>
      </c>
      <c r="AN13" s="88">
        <f>SUM(AL13/(AL13+AM13))</f>
        <v>0.5268817204301075</v>
      </c>
      <c r="AO13" s="86">
        <f>RANK(AN13,$AN$5:$AN$24,0)</f>
        <v>3</v>
      </c>
      <c r="AP13" s="88">
        <f>RANK(AF13,$AF$5:$AF$24,1)+AJ13</f>
        <v>4.6363636363636367</v>
      </c>
      <c r="AQ13" s="106">
        <f>RANK(AP13,$AP$5:$AP$24,1)+AN13</f>
        <v>4.5268817204301079</v>
      </c>
      <c r="AR13" s="105" t="str">
        <f>$AC$13</f>
        <v>BIG WAVE</v>
      </c>
      <c r="AS13" s="84">
        <f>RANK(AQ13,$AQ$5:$AQ$24)</f>
        <v>2</v>
      </c>
      <c r="AT13" s="13"/>
    </row>
    <row r="14" spans="1:46" ht="21.95" customHeight="1" x14ac:dyDescent="0.15">
      <c r="A14" s="96"/>
      <c r="B14" s="90">
        <f>IF(C14&gt;E14,1,0)+IF(C15&gt;E15,1,0)+IF(C16&gt;E16,1,0)</f>
        <v>2</v>
      </c>
      <c r="C14" s="18">
        <f>O6</f>
        <v>12</v>
      </c>
      <c r="D14" s="17" t="s">
        <v>89</v>
      </c>
      <c r="E14" s="18">
        <f>M6</f>
        <v>15</v>
      </c>
      <c r="F14" s="90">
        <f>IF(E14&gt;C14,1,0)+IF(E15&gt;C15,1,0)+IF(E16&gt;C16,1,0)</f>
        <v>1</v>
      </c>
      <c r="G14" s="90">
        <f>IF(H14&gt;J14,1,0)+IF(H15&gt;J15,1,0)+IF(H16&gt;J16,1,0)</f>
        <v>1</v>
      </c>
      <c r="H14" s="18">
        <f>O10</f>
        <v>8</v>
      </c>
      <c r="I14" s="17" t="s">
        <v>89</v>
      </c>
      <c r="J14" s="18">
        <f>M10</f>
        <v>15</v>
      </c>
      <c r="K14" s="90">
        <f>IF(J14&gt;H14,1,0)+IF(J15&gt;H15,1,0)+IF(J16&gt;H16,1,0)</f>
        <v>2</v>
      </c>
      <c r="L14" s="92">
        <f>IF(M14&gt;O14,1,0)+IF(M15&gt;O15,1,0)+IF(M16&gt;O16,1,0)</f>
        <v>0</v>
      </c>
      <c r="M14" s="15"/>
      <c r="N14" s="16" t="s">
        <v>89</v>
      </c>
      <c r="O14" s="15"/>
      <c r="P14" s="92">
        <f>IF(O14&gt;M14,1,0)+IF(O15&gt;M15,1,0)+IF(O16&gt;M16,1,0)</f>
        <v>0</v>
      </c>
      <c r="Q14" s="90">
        <f>IF(R14&gt;T14,1,0)+IF(R15&gt;T15,1,0)+IF(R16&gt;T16,1,0)</f>
        <v>2</v>
      </c>
      <c r="R14" s="18">
        <v>15</v>
      </c>
      <c r="S14" s="17" t="s">
        <v>89</v>
      </c>
      <c r="T14" s="18">
        <v>9</v>
      </c>
      <c r="U14" s="90">
        <f>IF(T14&gt;R14,1,0)+IF(T15&gt;R15,1,0)+IF(T16&gt;R16,1,0)</f>
        <v>1</v>
      </c>
      <c r="V14" s="90">
        <f>IF(W14&gt;Y14,1,0)+IF(W15&gt;Y15,1,0)+IF(W16&gt;Y16,1,0)</f>
        <v>2</v>
      </c>
      <c r="W14" s="18">
        <v>15</v>
      </c>
      <c r="X14" s="17" t="s">
        <v>89</v>
      </c>
      <c r="Y14" s="18">
        <v>10</v>
      </c>
      <c r="Z14" s="102">
        <f>IF(Y14&gt;W14,1,0)+IF(Y15&gt;W15,1,0)+IF(Y16&gt;W16,1,0)</f>
        <v>0</v>
      </c>
      <c r="AC14" s="96"/>
      <c r="AD14" s="86"/>
      <c r="AE14" s="86"/>
      <c r="AF14" s="88"/>
      <c r="AG14" s="86"/>
      <c r="AH14" s="86"/>
      <c r="AI14" s="86"/>
      <c r="AJ14" s="88"/>
      <c r="AK14" s="86"/>
      <c r="AL14" s="86"/>
      <c r="AM14" s="86"/>
      <c r="AN14" s="88"/>
      <c r="AO14" s="86"/>
      <c r="AP14" s="86"/>
      <c r="AQ14" s="107"/>
      <c r="AR14" s="105"/>
      <c r="AS14" s="84"/>
      <c r="AT14" s="13"/>
    </row>
    <row r="15" spans="1:46" ht="21.95" customHeight="1" x14ac:dyDescent="0.15">
      <c r="A15" s="96"/>
      <c r="B15" s="90"/>
      <c r="C15" s="18">
        <f>O7</f>
        <v>15</v>
      </c>
      <c r="D15" s="17" t="s">
        <v>89</v>
      </c>
      <c r="E15" s="18">
        <f>M7</f>
        <v>11</v>
      </c>
      <c r="F15" s="90"/>
      <c r="G15" s="90"/>
      <c r="H15" s="18">
        <f>O11</f>
        <v>15</v>
      </c>
      <c r="I15" s="17" t="s">
        <v>89</v>
      </c>
      <c r="J15" s="18">
        <f>M11</f>
        <v>9</v>
      </c>
      <c r="K15" s="90"/>
      <c r="L15" s="92"/>
      <c r="M15" s="15"/>
      <c r="N15" s="16" t="s">
        <v>89</v>
      </c>
      <c r="O15" s="15"/>
      <c r="P15" s="92"/>
      <c r="Q15" s="90"/>
      <c r="R15" s="18">
        <v>12</v>
      </c>
      <c r="S15" s="17" t="s">
        <v>89</v>
      </c>
      <c r="T15" s="18">
        <v>15</v>
      </c>
      <c r="U15" s="90"/>
      <c r="V15" s="90"/>
      <c r="W15" s="18">
        <v>15</v>
      </c>
      <c r="X15" s="17" t="s">
        <v>89</v>
      </c>
      <c r="Y15" s="18">
        <v>8</v>
      </c>
      <c r="Z15" s="102"/>
      <c r="AC15" s="96"/>
      <c r="AD15" s="86"/>
      <c r="AE15" s="86"/>
      <c r="AF15" s="88"/>
      <c r="AG15" s="86"/>
      <c r="AH15" s="86"/>
      <c r="AI15" s="86"/>
      <c r="AJ15" s="88"/>
      <c r="AK15" s="86"/>
      <c r="AL15" s="86"/>
      <c r="AM15" s="86"/>
      <c r="AN15" s="88"/>
      <c r="AO15" s="86"/>
      <c r="AP15" s="86"/>
      <c r="AQ15" s="107"/>
      <c r="AR15" s="105"/>
      <c r="AS15" s="84"/>
      <c r="AT15" s="13"/>
    </row>
    <row r="16" spans="1:46" ht="21.95" customHeight="1" x14ac:dyDescent="0.15">
      <c r="A16" s="96"/>
      <c r="B16" s="90"/>
      <c r="C16" s="18">
        <f>O8</f>
        <v>15</v>
      </c>
      <c r="D16" s="17" t="s">
        <v>89</v>
      </c>
      <c r="E16" s="18">
        <f>M8</f>
        <v>12</v>
      </c>
      <c r="F16" s="90"/>
      <c r="G16" s="90"/>
      <c r="H16" s="18">
        <f>O12</f>
        <v>10</v>
      </c>
      <c r="I16" s="17" t="s">
        <v>89</v>
      </c>
      <c r="J16" s="18">
        <f>M12</f>
        <v>15</v>
      </c>
      <c r="K16" s="90"/>
      <c r="L16" s="92"/>
      <c r="M16" s="15"/>
      <c r="N16" s="16" t="s">
        <v>89</v>
      </c>
      <c r="O16" s="15"/>
      <c r="P16" s="92"/>
      <c r="Q16" s="90"/>
      <c r="R16" s="18">
        <v>15</v>
      </c>
      <c r="S16" s="17" t="s">
        <v>89</v>
      </c>
      <c r="T16" s="18">
        <v>13</v>
      </c>
      <c r="U16" s="90"/>
      <c r="V16" s="90"/>
      <c r="W16" s="18"/>
      <c r="X16" s="17" t="s">
        <v>89</v>
      </c>
      <c r="Y16" s="18"/>
      <c r="Z16" s="102"/>
      <c r="AC16" s="96"/>
      <c r="AD16" s="86"/>
      <c r="AE16" s="86"/>
      <c r="AF16" s="88"/>
      <c r="AG16" s="86"/>
      <c r="AH16" s="86"/>
      <c r="AI16" s="86"/>
      <c r="AJ16" s="88"/>
      <c r="AK16" s="86"/>
      <c r="AL16" s="86"/>
      <c r="AM16" s="86"/>
      <c r="AN16" s="88"/>
      <c r="AO16" s="86"/>
      <c r="AP16" s="86"/>
      <c r="AQ16" s="107"/>
      <c r="AR16" s="105"/>
      <c r="AS16" s="84"/>
      <c r="AT16" s="13"/>
    </row>
    <row r="17" spans="1:46" ht="21.95" customHeight="1" x14ac:dyDescent="0.15">
      <c r="A17" s="96" t="str">
        <f>Q3</f>
        <v>祭Red(レッド)</v>
      </c>
      <c r="B17" s="98">
        <f>Q5</f>
        <v>7</v>
      </c>
      <c r="C17" s="98"/>
      <c r="D17" s="98"/>
      <c r="E17" s="98"/>
      <c r="F17" s="98"/>
      <c r="G17" s="98">
        <f>Q9</f>
        <v>5</v>
      </c>
      <c r="H17" s="98"/>
      <c r="I17" s="98"/>
      <c r="J17" s="98"/>
      <c r="K17" s="98"/>
      <c r="L17" s="98">
        <f>Q13</f>
        <v>9</v>
      </c>
      <c r="M17" s="98"/>
      <c r="N17" s="98"/>
      <c r="O17" s="98"/>
      <c r="P17" s="98"/>
      <c r="Q17" s="99"/>
      <c r="R17" s="99"/>
      <c r="S17" s="99"/>
      <c r="T17" s="99"/>
      <c r="U17" s="99"/>
      <c r="V17" s="103">
        <v>3</v>
      </c>
      <c r="W17" s="103"/>
      <c r="X17" s="103"/>
      <c r="Y17" s="103"/>
      <c r="Z17" s="104"/>
      <c r="AC17" s="96" t="str">
        <f>A17</f>
        <v>祭Red(レッド)</v>
      </c>
      <c r="AD17" s="86">
        <f>IF(B18&gt;F18,1,0)+IF(G18&gt;K18,1,0)+IF(L18&gt;P18,1,0)+IF(Q18&gt;U18,1,0)+IF(V18&gt;Z18,1,0)</f>
        <v>0</v>
      </c>
      <c r="AE17" s="86">
        <f>IF(F18&gt;B18,1,0)+IF(K18&gt;G18,1,0)+IF(P18&gt;L18,1,0)+IF(U18&gt;Q18,1,0)+IF(Z18&gt;V18,1,0)</f>
        <v>4</v>
      </c>
      <c r="AF17" s="88">
        <f>SUM(AD17/(AD17+AE17))</f>
        <v>0</v>
      </c>
      <c r="AG17" s="86">
        <f>RANK(AF17,$AF$5:$AF$24,0)</f>
        <v>5</v>
      </c>
      <c r="AH17" s="86">
        <f>SUM(B18+G18+L18+Q18+V18)</f>
        <v>3</v>
      </c>
      <c r="AI17" s="86">
        <f>SUM(F18+K18+P18+U18+Z18)</f>
        <v>8</v>
      </c>
      <c r="AJ17" s="88">
        <f>SUM(AH17/(AH17+AI17))</f>
        <v>0.27272727272727271</v>
      </c>
      <c r="AK17" s="86">
        <f>RANK(AJ17,$AJ$5:$AJ$24,0)</f>
        <v>4</v>
      </c>
      <c r="AL17" s="86">
        <f>SUM(C18+C19+C20+H18+H19+H20+M18+M19+M20+R18+R19+R20+W18+W19+W20)</f>
        <v>125</v>
      </c>
      <c r="AM17" s="86">
        <f>SUM(E18+E19+E20+J18+J19+J20+O18+O19+O20+T18+T19+T20+Y18+Y19+Y20)</f>
        <v>154</v>
      </c>
      <c r="AN17" s="88">
        <f>SUM(AL17/(AL17+AM17))</f>
        <v>0.44802867383512546</v>
      </c>
      <c r="AO17" s="86">
        <f>RANK(AN17,$AN$5:$AN$24,0)</f>
        <v>4</v>
      </c>
      <c r="AP17" s="88">
        <f>RANK(AF17,$AF$5:$AF$24,1)+AJ17</f>
        <v>1.2727272727272727</v>
      </c>
      <c r="AQ17" s="88">
        <f>RANK(AP17,$AP$5:$AP$24,1)+AN17</f>
        <v>1.4480286738351253</v>
      </c>
      <c r="AR17" s="81" t="str">
        <f>$AC$17</f>
        <v>祭Red(レッド)</v>
      </c>
      <c r="AS17" s="84">
        <f>RANK(AQ17,$AQ$5:$AQ$24)</f>
        <v>5</v>
      </c>
      <c r="AT17" s="13"/>
    </row>
    <row r="18" spans="1:46" ht="21.95" customHeight="1" x14ac:dyDescent="0.15">
      <c r="A18" s="96"/>
      <c r="B18" s="90">
        <f>IF(C18&gt;E18,1,0)+IF(C19&gt;E19,1,0)+IF(C20&gt;E20,1,0)</f>
        <v>0</v>
      </c>
      <c r="C18" s="18">
        <f>T6</f>
        <v>7</v>
      </c>
      <c r="D18" s="17" t="s">
        <v>89</v>
      </c>
      <c r="E18" s="18">
        <f>R6</f>
        <v>15</v>
      </c>
      <c r="F18" s="90">
        <f>IF(E18&gt;C18,1,0)+IF(E19&gt;C19,1,0)+IF(E20&gt;C20,1,0)</f>
        <v>2</v>
      </c>
      <c r="G18" s="90">
        <f>IF(H18&gt;J18,1,0)+IF(H19&gt;J19,1,0)+IF(H20&gt;J20,1,0)</f>
        <v>1</v>
      </c>
      <c r="H18" s="18">
        <f>T10</f>
        <v>15</v>
      </c>
      <c r="I18" s="17" t="s">
        <v>89</v>
      </c>
      <c r="J18" s="18">
        <f>R10</f>
        <v>9</v>
      </c>
      <c r="K18" s="90">
        <f>IF(J18&gt;H18,1,0)+IF(J19&gt;H19,1,0)+IF(J20&gt;H20,1,0)</f>
        <v>2</v>
      </c>
      <c r="L18" s="90">
        <f>IF(M18&gt;O18,1,0)+IF(M19&gt;O19,1,0)+IF(M20&gt;O20,1,0)</f>
        <v>1</v>
      </c>
      <c r="M18" s="18">
        <f>T14</f>
        <v>9</v>
      </c>
      <c r="N18" s="17" t="s">
        <v>89</v>
      </c>
      <c r="O18" s="18">
        <f>R14</f>
        <v>15</v>
      </c>
      <c r="P18" s="90">
        <f>IF(O18&gt;M18,1,0)+IF(O19&gt;M19,1,0)+IF(O20&gt;M20,1,0)</f>
        <v>2</v>
      </c>
      <c r="Q18" s="92">
        <f>IF(R18&gt;T18,1,0)+IF(R19&gt;T19,1,0)+IF(R20&gt;T20,1,0)</f>
        <v>0</v>
      </c>
      <c r="R18" s="15"/>
      <c r="S18" s="16" t="s">
        <v>89</v>
      </c>
      <c r="T18" s="15"/>
      <c r="U18" s="92">
        <f>IF(T18&gt;R18,1,0)+IF(T19&gt;R19,1,0)+IF(T20&gt;R20,1,0)</f>
        <v>0</v>
      </c>
      <c r="V18" s="90">
        <f>IF(W18&gt;Y18,1,0)+IF(W19&gt;Y19,1,0)+IF(W20&gt;Y20,1,0)</f>
        <v>1</v>
      </c>
      <c r="W18" s="18">
        <v>15</v>
      </c>
      <c r="X18" s="17" t="s">
        <v>89</v>
      </c>
      <c r="Y18" s="18">
        <v>13</v>
      </c>
      <c r="Z18" s="102">
        <f>IF(Y18&gt;W18,1,0)+IF(Y19&gt;W19,1,0)+IF(Y20&gt;W20,1,0)</f>
        <v>2</v>
      </c>
      <c r="AC18" s="96"/>
      <c r="AD18" s="86"/>
      <c r="AE18" s="86"/>
      <c r="AF18" s="88"/>
      <c r="AG18" s="86"/>
      <c r="AH18" s="86"/>
      <c r="AI18" s="86"/>
      <c r="AJ18" s="88"/>
      <c r="AK18" s="86"/>
      <c r="AL18" s="86"/>
      <c r="AM18" s="86"/>
      <c r="AN18" s="88"/>
      <c r="AO18" s="86"/>
      <c r="AP18" s="86"/>
      <c r="AQ18" s="86"/>
      <c r="AR18" s="82"/>
      <c r="AS18" s="84"/>
      <c r="AT18" s="13"/>
    </row>
    <row r="19" spans="1:46" ht="21.75" customHeight="1" x14ac:dyDescent="0.15">
      <c r="A19" s="96"/>
      <c r="B19" s="90"/>
      <c r="C19" s="18">
        <f>T7</f>
        <v>9</v>
      </c>
      <c r="D19" s="17" t="s">
        <v>89</v>
      </c>
      <c r="E19" s="18">
        <f>R7</f>
        <v>15</v>
      </c>
      <c r="F19" s="90"/>
      <c r="G19" s="90"/>
      <c r="H19" s="18">
        <f>T11</f>
        <v>11</v>
      </c>
      <c r="I19" s="17" t="s">
        <v>89</v>
      </c>
      <c r="J19" s="18">
        <f>R11</f>
        <v>15</v>
      </c>
      <c r="K19" s="90"/>
      <c r="L19" s="90"/>
      <c r="M19" s="18">
        <f>T15</f>
        <v>15</v>
      </c>
      <c r="N19" s="17" t="s">
        <v>89</v>
      </c>
      <c r="O19" s="18">
        <f>R15</f>
        <v>12</v>
      </c>
      <c r="P19" s="90"/>
      <c r="Q19" s="92"/>
      <c r="R19" s="15"/>
      <c r="S19" s="16" t="s">
        <v>89</v>
      </c>
      <c r="T19" s="15"/>
      <c r="U19" s="92"/>
      <c r="V19" s="90"/>
      <c r="W19" s="18">
        <v>13</v>
      </c>
      <c r="X19" s="17" t="s">
        <v>89</v>
      </c>
      <c r="Y19" s="18">
        <v>15</v>
      </c>
      <c r="Z19" s="102"/>
      <c r="AC19" s="96"/>
      <c r="AD19" s="86"/>
      <c r="AE19" s="86"/>
      <c r="AF19" s="88"/>
      <c r="AG19" s="86"/>
      <c r="AH19" s="86"/>
      <c r="AI19" s="86"/>
      <c r="AJ19" s="88"/>
      <c r="AK19" s="86"/>
      <c r="AL19" s="86"/>
      <c r="AM19" s="86"/>
      <c r="AN19" s="88"/>
      <c r="AO19" s="86"/>
      <c r="AP19" s="86"/>
      <c r="AQ19" s="86"/>
      <c r="AR19" s="82"/>
      <c r="AS19" s="84"/>
      <c r="AT19" s="13"/>
    </row>
    <row r="20" spans="1:46" ht="21.95" customHeight="1" x14ac:dyDescent="0.15">
      <c r="A20" s="96"/>
      <c r="B20" s="90"/>
      <c r="C20" s="18">
        <f>T8</f>
        <v>0</v>
      </c>
      <c r="D20" s="17" t="s">
        <v>89</v>
      </c>
      <c r="E20" s="18">
        <f>R8</f>
        <v>0</v>
      </c>
      <c r="F20" s="90"/>
      <c r="G20" s="90"/>
      <c r="H20" s="18">
        <f>T12</f>
        <v>8</v>
      </c>
      <c r="I20" s="17" t="s">
        <v>89</v>
      </c>
      <c r="J20" s="18">
        <f>R12</f>
        <v>15</v>
      </c>
      <c r="K20" s="90"/>
      <c r="L20" s="90"/>
      <c r="M20" s="18">
        <f>T16</f>
        <v>13</v>
      </c>
      <c r="N20" s="17" t="s">
        <v>89</v>
      </c>
      <c r="O20" s="18">
        <f>R16</f>
        <v>15</v>
      </c>
      <c r="P20" s="90"/>
      <c r="Q20" s="92"/>
      <c r="R20" s="15"/>
      <c r="S20" s="16" t="s">
        <v>89</v>
      </c>
      <c r="T20" s="15"/>
      <c r="U20" s="92"/>
      <c r="V20" s="90"/>
      <c r="W20" s="18">
        <v>10</v>
      </c>
      <c r="X20" s="17" t="s">
        <v>89</v>
      </c>
      <c r="Y20" s="18">
        <v>15</v>
      </c>
      <c r="Z20" s="102"/>
      <c r="AC20" s="96"/>
      <c r="AD20" s="86"/>
      <c r="AE20" s="86"/>
      <c r="AF20" s="88"/>
      <c r="AG20" s="86"/>
      <c r="AH20" s="86"/>
      <c r="AI20" s="86"/>
      <c r="AJ20" s="88"/>
      <c r="AK20" s="86"/>
      <c r="AL20" s="86"/>
      <c r="AM20" s="86"/>
      <c r="AN20" s="88"/>
      <c r="AO20" s="86"/>
      <c r="AP20" s="86"/>
      <c r="AQ20" s="86"/>
      <c r="AR20" s="101"/>
      <c r="AS20" s="84"/>
      <c r="AT20" s="13"/>
    </row>
    <row r="21" spans="1:46" ht="21.95" customHeight="1" x14ac:dyDescent="0.15">
      <c r="A21" s="96" t="str">
        <f>V3</f>
        <v>ECO's-Y2</v>
      </c>
      <c r="B21" s="98">
        <f>V5</f>
        <v>1</v>
      </c>
      <c r="C21" s="98"/>
      <c r="D21" s="98"/>
      <c r="E21" s="98"/>
      <c r="F21" s="98"/>
      <c r="G21" s="98">
        <f>V9</f>
        <v>8</v>
      </c>
      <c r="H21" s="98"/>
      <c r="I21" s="98"/>
      <c r="J21" s="98"/>
      <c r="K21" s="98"/>
      <c r="L21" s="98">
        <f>V13</f>
        <v>6</v>
      </c>
      <c r="M21" s="98"/>
      <c r="N21" s="98"/>
      <c r="O21" s="98"/>
      <c r="P21" s="98"/>
      <c r="Q21" s="98">
        <f>V17</f>
        <v>3</v>
      </c>
      <c r="R21" s="98"/>
      <c r="S21" s="98"/>
      <c r="T21" s="98"/>
      <c r="U21" s="98"/>
      <c r="V21" s="99"/>
      <c r="W21" s="99"/>
      <c r="X21" s="99"/>
      <c r="Y21" s="99"/>
      <c r="Z21" s="100"/>
      <c r="AC21" s="96" t="str">
        <f>A21</f>
        <v>ECO's-Y2</v>
      </c>
      <c r="AD21" s="86">
        <f>IF(B22&gt;F22,1,0)+IF(G22&gt;K22,1,0)+IF(L22&gt;P22,1,0)+IF(Q22&gt;U22,1,0)+IF(V22&gt;Z22,1,0)</f>
        <v>1</v>
      </c>
      <c r="AE21" s="86">
        <f>IF(F22&gt;B22,1,0)+IF(K22&gt;G22,1,0)+IF(P22&gt;L22,1,0)+IF(U22&gt;Q22,1,0)+IF(Z22&gt;V22,1,0)</f>
        <v>3</v>
      </c>
      <c r="AF21" s="88">
        <f>SUM(AD21/(AD21+AE21))</f>
        <v>0.25</v>
      </c>
      <c r="AG21" s="86">
        <f>RANK(AF21,$AF$5:$AF$24,0)</f>
        <v>4</v>
      </c>
      <c r="AH21" s="86">
        <f>SUM(B22+G22+L22+Q22+V22)</f>
        <v>2</v>
      </c>
      <c r="AI21" s="86">
        <f>SUM(F22+K22+P22+U22+Z22)</f>
        <v>7</v>
      </c>
      <c r="AJ21" s="88">
        <f>SUM(AH21/(AH21+AI21))</f>
        <v>0.22222222222222221</v>
      </c>
      <c r="AK21" s="86">
        <f>RANK(AJ21,$AJ$5:$AJ$24,0)</f>
        <v>5</v>
      </c>
      <c r="AL21" s="86">
        <f>SUM(C22+C23+C24+H22+H23+H24+M22+M23+M24+R22+R23+R24+W22+W23+W24)</f>
        <v>104</v>
      </c>
      <c r="AM21" s="86">
        <f>SUM(E22+E23+E24+J22+J23+J24+O22+O23+O24+T22+T23+T24+Y22+Y23+Y24)</f>
        <v>131</v>
      </c>
      <c r="AN21" s="88">
        <f>SUM(AL21/(AL21+AM21))</f>
        <v>0.44255319148936167</v>
      </c>
      <c r="AO21" s="86">
        <f>RANK(AN21,$AN$5:$AN$24,0)</f>
        <v>5</v>
      </c>
      <c r="AP21" s="88">
        <f>RANK(AF21,$AF$5:$AF$24,1)+AJ21</f>
        <v>2.2222222222222223</v>
      </c>
      <c r="AQ21" s="88">
        <f>RANK(AP21,$AP$5:$AP$24,1)+AN21</f>
        <v>2.4425531914893615</v>
      </c>
      <c r="AR21" s="81" t="str">
        <f>$AC$21</f>
        <v>ECO's-Y2</v>
      </c>
      <c r="AS21" s="84">
        <f>RANK(AQ21,$AQ$5:$AQ$24)</f>
        <v>4</v>
      </c>
      <c r="AT21" s="13"/>
    </row>
    <row r="22" spans="1:46" ht="21.95" customHeight="1" x14ac:dyDescent="0.15">
      <c r="A22" s="96"/>
      <c r="B22" s="90">
        <f>IF(C22&gt;E22,1,0)+IF(C23&gt;E23,1,0)+IF(C24&gt;E24,1,0)</f>
        <v>0</v>
      </c>
      <c r="C22" s="18">
        <f>Y6</f>
        <v>5</v>
      </c>
      <c r="D22" s="17" t="s">
        <v>89</v>
      </c>
      <c r="E22" s="18">
        <f>W6</f>
        <v>15</v>
      </c>
      <c r="F22" s="90">
        <f>IF(E22&gt;C22,1,0)+IF(E23&gt;C23,1,0)+IF(E24&gt;C24,1,0)</f>
        <v>2</v>
      </c>
      <c r="G22" s="90">
        <f>IF(H22&gt;J22,1,0)+IF(H23&gt;J23,1,0)+IF(H24&gt;J24,1,0)</f>
        <v>0</v>
      </c>
      <c r="H22" s="18">
        <f>Y10</f>
        <v>14</v>
      </c>
      <c r="I22" s="17" t="s">
        <v>89</v>
      </c>
      <c r="J22" s="18">
        <f>W10</f>
        <v>16</v>
      </c>
      <c r="K22" s="90">
        <f>IF(J22&gt;H22,1,0)+IF(J23&gt;H23,1,0)+IF(J24&gt;H24,1,0)</f>
        <v>2</v>
      </c>
      <c r="L22" s="90">
        <f>IF(M22&gt;O22,1,0)+IF(M23&gt;O23,1,0)+IF(M24&gt;O24,1,0)</f>
        <v>0</v>
      </c>
      <c r="M22" s="18">
        <f>Y14</f>
        <v>10</v>
      </c>
      <c r="N22" s="17" t="s">
        <v>89</v>
      </c>
      <c r="O22" s="18">
        <f>W14</f>
        <v>15</v>
      </c>
      <c r="P22" s="90">
        <f>IF(O22&gt;M22,1,0)+IF(O23&gt;M23,1,0)+IF(O24&gt;M24,1,0)</f>
        <v>2</v>
      </c>
      <c r="Q22" s="90">
        <f>IF(R22&gt;T22,1,0)+IF(R23&gt;T23,1,0)+IF(R24&gt;T24,1,0)</f>
        <v>2</v>
      </c>
      <c r="R22" s="18">
        <f>Y18</f>
        <v>13</v>
      </c>
      <c r="S22" s="17" t="s">
        <v>89</v>
      </c>
      <c r="T22" s="18">
        <f>W18</f>
        <v>15</v>
      </c>
      <c r="U22" s="90">
        <f>IF(T22&gt;R22,1,0)+IF(T23&gt;R23,1,0)+IF(T24&gt;R24,1,0)</f>
        <v>1</v>
      </c>
      <c r="V22" s="92">
        <f>IF(W22&gt;Y22,1,0)+IF(W23&gt;Y23,1,0)+IF(W24&gt;Y24,1,0)</f>
        <v>0</v>
      </c>
      <c r="W22" s="15"/>
      <c r="X22" s="16" t="s">
        <v>89</v>
      </c>
      <c r="Y22" s="15"/>
      <c r="Z22" s="94">
        <f>IF(Y22&gt;W22,1,0)+IF(Y23&gt;W23,1,0)+IF(Y24&gt;W24,1,0)</f>
        <v>0</v>
      </c>
      <c r="AC22" s="96"/>
      <c r="AD22" s="86"/>
      <c r="AE22" s="86"/>
      <c r="AF22" s="88"/>
      <c r="AG22" s="86"/>
      <c r="AH22" s="86"/>
      <c r="AI22" s="86"/>
      <c r="AJ22" s="88"/>
      <c r="AK22" s="86"/>
      <c r="AL22" s="86"/>
      <c r="AM22" s="86"/>
      <c r="AN22" s="88"/>
      <c r="AO22" s="86"/>
      <c r="AP22" s="86"/>
      <c r="AQ22" s="86"/>
      <c r="AR22" s="82"/>
      <c r="AS22" s="84"/>
      <c r="AT22" s="13"/>
    </row>
    <row r="23" spans="1:46" ht="21.95" customHeight="1" x14ac:dyDescent="0.15">
      <c r="A23" s="96"/>
      <c r="B23" s="90"/>
      <c r="C23" s="18">
        <f>Y7</f>
        <v>16</v>
      </c>
      <c r="D23" s="17" t="s">
        <v>89</v>
      </c>
      <c r="E23" s="18">
        <f>W7</f>
        <v>17</v>
      </c>
      <c r="F23" s="90"/>
      <c r="G23" s="90"/>
      <c r="H23" s="18">
        <f>Y11</f>
        <v>8</v>
      </c>
      <c r="I23" s="17" t="s">
        <v>89</v>
      </c>
      <c r="J23" s="18">
        <f>W11</f>
        <v>15</v>
      </c>
      <c r="K23" s="90"/>
      <c r="L23" s="90"/>
      <c r="M23" s="18">
        <f>Y15</f>
        <v>8</v>
      </c>
      <c r="N23" s="17" t="s">
        <v>89</v>
      </c>
      <c r="O23" s="18">
        <f>W15</f>
        <v>15</v>
      </c>
      <c r="P23" s="90"/>
      <c r="Q23" s="90"/>
      <c r="R23" s="18">
        <f>Y19</f>
        <v>15</v>
      </c>
      <c r="S23" s="17" t="s">
        <v>89</v>
      </c>
      <c r="T23" s="18">
        <f>W19</f>
        <v>13</v>
      </c>
      <c r="U23" s="90"/>
      <c r="V23" s="92"/>
      <c r="W23" s="15"/>
      <c r="X23" s="16" t="s">
        <v>89</v>
      </c>
      <c r="Y23" s="15"/>
      <c r="Z23" s="94"/>
      <c r="AC23" s="96"/>
      <c r="AD23" s="86"/>
      <c r="AE23" s="86"/>
      <c r="AF23" s="88"/>
      <c r="AG23" s="86"/>
      <c r="AH23" s="86"/>
      <c r="AI23" s="86"/>
      <c r="AJ23" s="88"/>
      <c r="AK23" s="86"/>
      <c r="AL23" s="86"/>
      <c r="AM23" s="86"/>
      <c r="AN23" s="88"/>
      <c r="AO23" s="86"/>
      <c r="AP23" s="86"/>
      <c r="AQ23" s="86"/>
      <c r="AR23" s="82"/>
      <c r="AS23" s="84"/>
      <c r="AT23" s="13"/>
    </row>
    <row r="24" spans="1:46" ht="21.95" customHeight="1" thickBot="1" x14ac:dyDescent="0.2">
      <c r="A24" s="97"/>
      <c r="B24" s="91"/>
      <c r="C24" s="22">
        <f>Y8</f>
        <v>0</v>
      </c>
      <c r="D24" s="19" t="s">
        <v>89</v>
      </c>
      <c r="E24" s="22">
        <f>W8</f>
        <v>0</v>
      </c>
      <c r="F24" s="91"/>
      <c r="G24" s="91"/>
      <c r="H24" s="22">
        <f>Y12</f>
        <v>0</v>
      </c>
      <c r="I24" s="19" t="s">
        <v>89</v>
      </c>
      <c r="J24" s="22">
        <f>W12</f>
        <v>0</v>
      </c>
      <c r="K24" s="91"/>
      <c r="L24" s="91"/>
      <c r="M24" s="22">
        <f>Y16</f>
        <v>0</v>
      </c>
      <c r="N24" s="19" t="s">
        <v>89</v>
      </c>
      <c r="O24" s="22">
        <f>W16</f>
        <v>0</v>
      </c>
      <c r="P24" s="91"/>
      <c r="Q24" s="91"/>
      <c r="R24" s="22">
        <f>Y20</f>
        <v>15</v>
      </c>
      <c r="S24" s="19" t="s">
        <v>89</v>
      </c>
      <c r="T24" s="22">
        <f>W20</f>
        <v>10</v>
      </c>
      <c r="U24" s="91"/>
      <c r="V24" s="93"/>
      <c r="W24" s="20"/>
      <c r="X24" s="21" t="s">
        <v>89</v>
      </c>
      <c r="Y24" s="20"/>
      <c r="Z24" s="95"/>
      <c r="AC24" s="97"/>
      <c r="AD24" s="87"/>
      <c r="AE24" s="87"/>
      <c r="AF24" s="89"/>
      <c r="AG24" s="87"/>
      <c r="AH24" s="87"/>
      <c r="AI24" s="87"/>
      <c r="AJ24" s="89"/>
      <c r="AK24" s="87"/>
      <c r="AL24" s="87"/>
      <c r="AM24" s="87"/>
      <c r="AN24" s="89"/>
      <c r="AO24" s="87"/>
      <c r="AP24" s="87"/>
      <c r="AQ24" s="87"/>
      <c r="AR24" s="83"/>
      <c r="AS24" s="85"/>
      <c r="AT24" s="13"/>
    </row>
    <row r="25" spans="1:46" ht="24.95" customHeight="1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C25" s="119">
        <f>A25</f>
        <v>0</v>
      </c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25"/>
      <c r="AB74" s="25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1:45" ht="34.5" customHeight="1" x14ac:dyDescent="0.1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5"/>
      <c r="AB75" s="25"/>
      <c r="AC75" s="26"/>
      <c r="AD75" s="27"/>
      <c r="AE75" s="27"/>
      <c r="AF75" s="27"/>
      <c r="AG75" s="28"/>
      <c r="AH75" s="27"/>
      <c r="AI75" s="27"/>
      <c r="AJ75" s="27"/>
      <c r="AK75" s="28"/>
      <c r="AL75" s="27"/>
      <c r="AM75" s="27"/>
      <c r="AN75" s="27"/>
      <c r="AO75" s="28"/>
      <c r="AP75" s="28"/>
      <c r="AQ75" s="28"/>
      <c r="AR75" s="28"/>
      <c r="AS75" s="29"/>
    </row>
    <row r="76" spans="1:45" ht="35.25" customHeight="1" x14ac:dyDescent="0.15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5"/>
      <c r="AB76" s="25"/>
      <c r="AC76" s="26"/>
      <c r="AD76" s="27"/>
      <c r="AE76" s="27"/>
      <c r="AF76" s="27"/>
      <c r="AG76" s="28"/>
      <c r="AH76" s="27"/>
      <c r="AI76" s="27"/>
      <c r="AJ76" s="27"/>
      <c r="AK76" s="28"/>
      <c r="AL76" s="27"/>
      <c r="AM76" s="27"/>
      <c r="AN76" s="27"/>
      <c r="AO76" s="28"/>
      <c r="AP76" s="28"/>
      <c r="AQ76" s="28"/>
      <c r="AR76" s="28"/>
      <c r="AS76" s="29"/>
    </row>
    <row r="77" spans="1:45" ht="21.95" customHeight="1" x14ac:dyDescent="0.15">
      <c r="A77" s="24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5"/>
      <c r="AB77" s="25"/>
      <c r="AC77" s="24"/>
      <c r="AD77" s="27"/>
      <c r="AE77" s="27"/>
      <c r="AF77" s="31"/>
      <c r="AG77" s="27"/>
      <c r="AH77" s="27"/>
      <c r="AI77" s="27"/>
      <c r="AJ77" s="31"/>
      <c r="AK77" s="27"/>
      <c r="AL77" s="27"/>
      <c r="AM77" s="27"/>
      <c r="AN77" s="31"/>
      <c r="AO77" s="27"/>
      <c r="AP77" s="31"/>
      <c r="AQ77" s="31"/>
      <c r="AR77" s="31"/>
      <c r="AS77" s="32"/>
    </row>
    <row r="78" spans="1:45" ht="21.95" customHeight="1" x14ac:dyDescent="0.15">
      <c r="A78" s="24"/>
      <c r="B78" s="26"/>
      <c r="C78" s="27"/>
      <c r="D78" s="33"/>
      <c r="E78" s="27"/>
      <c r="F78" s="26"/>
      <c r="G78" s="26"/>
      <c r="H78" s="27"/>
      <c r="I78" s="33"/>
      <c r="J78" s="27"/>
      <c r="K78" s="26"/>
      <c r="L78" s="26"/>
      <c r="M78" s="27"/>
      <c r="N78" s="33"/>
      <c r="O78" s="27"/>
      <c r="P78" s="26"/>
      <c r="Q78" s="26"/>
      <c r="R78" s="27"/>
      <c r="S78" s="33"/>
      <c r="T78" s="27"/>
      <c r="U78" s="26"/>
      <c r="V78" s="26"/>
      <c r="W78" s="27"/>
      <c r="X78" s="33"/>
      <c r="Y78" s="27"/>
      <c r="Z78" s="26"/>
      <c r="AA78" s="25"/>
      <c r="AB78" s="25"/>
      <c r="AC78" s="24"/>
      <c r="AD78" s="27"/>
      <c r="AE78" s="27"/>
      <c r="AF78" s="31"/>
      <c r="AG78" s="27"/>
      <c r="AH78" s="27"/>
      <c r="AI78" s="27"/>
      <c r="AJ78" s="31"/>
      <c r="AK78" s="27"/>
      <c r="AL78" s="27"/>
      <c r="AM78" s="27"/>
      <c r="AN78" s="31"/>
      <c r="AO78" s="27"/>
      <c r="AP78" s="27"/>
      <c r="AQ78" s="27"/>
      <c r="AR78" s="27"/>
      <c r="AS78" s="32"/>
    </row>
    <row r="79" spans="1:45" ht="21.95" customHeight="1" x14ac:dyDescent="0.15">
      <c r="A79" s="24"/>
      <c r="B79" s="26"/>
      <c r="C79" s="27"/>
      <c r="D79" s="33"/>
      <c r="E79" s="27"/>
      <c r="F79" s="26"/>
      <c r="G79" s="26"/>
      <c r="H79" s="27"/>
      <c r="I79" s="33"/>
      <c r="J79" s="27"/>
      <c r="K79" s="26"/>
      <c r="L79" s="26"/>
      <c r="M79" s="27"/>
      <c r="N79" s="33"/>
      <c r="O79" s="27"/>
      <c r="P79" s="26"/>
      <c r="Q79" s="26"/>
      <c r="R79" s="27"/>
      <c r="S79" s="33"/>
      <c r="T79" s="27"/>
      <c r="U79" s="26"/>
      <c r="V79" s="26"/>
      <c r="W79" s="27"/>
      <c r="X79" s="33"/>
      <c r="Y79" s="27"/>
      <c r="Z79" s="26"/>
      <c r="AA79" s="25"/>
      <c r="AB79" s="25"/>
      <c r="AC79" s="24"/>
      <c r="AD79" s="27"/>
      <c r="AE79" s="27"/>
      <c r="AF79" s="31"/>
      <c r="AG79" s="27"/>
      <c r="AH79" s="27"/>
      <c r="AI79" s="27"/>
      <c r="AJ79" s="31"/>
      <c r="AK79" s="27"/>
      <c r="AL79" s="27"/>
      <c r="AM79" s="27"/>
      <c r="AN79" s="31"/>
      <c r="AO79" s="27"/>
      <c r="AP79" s="27"/>
      <c r="AQ79" s="27"/>
      <c r="AR79" s="27"/>
      <c r="AS79" s="32"/>
    </row>
    <row r="80" spans="1:45" ht="21.95" customHeight="1" x14ac:dyDescent="0.15">
      <c r="A80" s="24"/>
      <c r="B80" s="26"/>
      <c r="C80" s="27"/>
      <c r="D80" s="33"/>
      <c r="E80" s="27"/>
      <c r="F80" s="26"/>
      <c r="G80" s="26"/>
      <c r="H80" s="27"/>
      <c r="I80" s="33"/>
      <c r="J80" s="27"/>
      <c r="K80" s="26"/>
      <c r="L80" s="26"/>
      <c r="M80" s="27"/>
      <c r="N80" s="33"/>
      <c r="O80" s="27"/>
      <c r="P80" s="26"/>
      <c r="Q80" s="26"/>
      <c r="R80" s="27"/>
      <c r="S80" s="33"/>
      <c r="T80" s="27"/>
      <c r="U80" s="26"/>
      <c r="V80" s="26"/>
      <c r="W80" s="27"/>
      <c r="X80" s="33"/>
      <c r="Y80" s="27"/>
      <c r="Z80" s="26"/>
      <c r="AA80" s="25"/>
      <c r="AB80" s="25"/>
      <c r="AC80" s="24"/>
      <c r="AD80" s="27"/>
      <c r="AE80" s="27"/>
      <c r="AF80" s="31"/>
      <c r="AG80" s="27"/>
      <c r="AH80" s="27"/>
      <c r="AI80" s="27"/>
      <c r="AJ80" s="31"/>
      <c r="AK80" s="27"/>
      <c r="AL80" s="27"/>
      <c r="AM80" s="27"/>
      <c r="AN80" s="31"/>
      <c r="AO80" s="27"/>
      <c r="AP80" s="27"/>
      <c r="AQ80" s="27"/>
      <c r="AR80" s="27"/>
      <c r="AS80" s="32"/>
    </row>
    <row r="81" spans="1:45" ht="21.95" customHeight="1" x14ac:dyDescent="0.15">
      <c r="A81" s="24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5"/>
      <c r="AB81" s="25"/>
      <c r="AC81" s="24"/>
      <c r="AD81" s="27"/>
      <c r="AE81" s="27"/>
      <c r="AF81" s="31"/>
      <c r="AG81" s="27"/>
      <c r="AH81" s="27"/>
      <c r="AI81" s="27"/>
      <c r="AJ81" s="31"/>
      <c r="AK81" s="27"/>
      <c r="AL81" s="27"/>
      <c r="AM81" s="27"/>
      <c r="AN81" s="31"/>
      <c r="AO81" s="27"/>
      <c r="AP81" s="31"/>
      <c r="AQ81" s="31"/>
      <c r="AR81" s="31"/>
      <c r="AS81" s="32"/>
    </row>
    <row r="82" spans="1:45" ht="21.95" customHeight="1" x14ac:dyDescent="0.15">
      <c r="A82" s="24"/>
      <c r="B82" s="26"/>
      <c r="C82" s="27"/>
      <c r="D82" s="33"/>
      <c r="E82" s="27"/>
      <c r="F82" s="26"/>
      <c r="G82" s="26"/>
      <c r="H82" s="27"/>
      <c r="I82" s="33"/>
      <c r="J82" s="27"/>
      <c r="K82" s="26"/>
      <c r="L82" s="26"/>
      <c r="M82" s="27"/>
      <c r="N82" s="33"/>
      <c r="O82" s="27"/>
      <c r="P82" s="26"/>
      <c r="Q82" s="26"/>
      <c r="R82" s="27"/>
      <c r="S82" s="33"/>
      <c r="T82" s="27"/>
      <c r="U82" s="26"/>
      <c r="V82" s="26"/>
      <c r="W82" s="27"/>
      <c r="X82" s="33"/>
      <c r="Y82" s="27"/>
      <c r="Z82" s="26"/>
      <c r="AA82" s="25"/>
      <c r="AB82" s="25"/>
      <c r="AC82" s="24"/>
      <c r="AD82" s="27"/>
      <c r="AE82" s="27"/>
      <c r="AF82" s="31"/>
      <c r="AG82" s="27"/>
      <c r="AH82" s="27"/>
      <c r="AI82" s="27"/>
      <c r="AJ82" s="31"/>
      <c r="AK82" s="27"/>
      <c r="AL82" s="27"/>
      <c r="AM82" s="27"/>
      <c r="AN82" s="31"/>
      <c r="AO82" s="27"/>
      <c r="AP82" s="27"/>
      <c r="AQ82" s="27"/>
      <c r="AR82" s="27"/>
      <c r="AS82" s="32"/>
    </row>
    <row r="83" spans="1:45" ht="21.95" customHeight="1" x14ac:dyDescent="0.15">
      <c r="A83" s="24"/>
      <c r="B83" s="26"/>
      <c r="C83" s="27"/>
      <c r="D83" s="33"/>
      <c r="E83" s="27"/>
      <c r="F83" s="26"/>
      <c r="G83" s="26"/>
      <c r="H83" s="27"/>
      <c r="I83" s="33"/>
      <c r="J83" s="27"/>
      <c r="K83" s="26"/>
      <c r="L83" s="26"/>
      <c r="M83" s="27"/>
      <c r="N83" s="33"/>
      <c r="O83" s="27"/>
      <c r="P83" s="26"/>
      <c r="Q83" s="26"/>
      <c r="R83" s="27"/>
      <c r="S83" s="33"/>
      <c r="T83" s="27"/>
      <c r="U83" s="26"/>
      <c r="V83" s="26"/>
      <c r="W83" s="27"/>
      <c r="X83" s="33"/>
      <c r="Y83" s="27"/>
      <c r="Z83" s="26"/>
      <c r="AA83" s="25"/>
      <c r="AB83" s="25"/>
      <c r="AC83" s="24"/>
      <c r="AD83" s="27"/>
      <c r="AE83" s="27"/>
      <c r="AF83" s="31"/>
      <c r="AG83" s="27"/>
      <c r="AH83" s="27"/>
      <c r="AI83" s="27"/>
      <c r="AJ83" s="31"/>
      <c r="AK83" s="27"/>
      <c r="AL83" s="27"/>
      <c r="AM83" s="27"/>
      <c r="AN83" s="31"/>
      <c r="AO83" s="27"/>
      <c r="AP83" s="27"/>
      <c r="AQ83" s="27"/>
      <c r="AR83" s="27"/>
      <c r="AS83" s="32"/>
    </row>
    <row r="84" spans="1:45" ht="21.95" customHeight="1" x14ac:dyDescent="0.15">
      <c r="A84" s="24"/>
      <c r="B84" s="26"/>
      <c r="C84" s="27"/>
      <c r="D84" s="33"/>
      <c r="E84" s="27"/>
      <c r="F84" s="26"/>
      <c r="G84" s="26"/>
      <c r="H84" s="27"/>
      <c r="I84" s="33"/>
      <c r="J84" s="27"/>
      <c r="K84" s="26"/>
      <c r="L84" s="26"/>
      <c r="M84" s="27"/>
      <c r="N84" s="33"/>
      <c r="O84" s="27"/>
      <c r="P84" s="26"/>
      <c r="Q84" s="26"/>
      <c r="R84" s="27"/>
      <c r="S84" s="33"/>
      <c r="T84" s="27"/>
      <c r="U84" s="26"/>
      <c r="V84" s="26"/>
      <c r="W84" s="27"/>
      <c r="X84" s="33"/>
      <c r="Y84" s="27"/>
      <c r="Z84" s="26"/>
      <c r="AA84" s="25"/>
      <c r="AB84" s="25"/>
      <c r="AC84" s="24"/>
      <c r="AD84" s="27"/>
      <c r="AE84" s="27"/>
      <c r="AF84" s="31"/>
      <c r="AG84" s="27"/>
      <c r="AH84" s="27"/>
      <c r="AI84" s="27"/>
      <c r="AJ84" s="31"/>
      <c r="AK84" s="27"/>
      <c r="AL84" s="27"/>
      <c r="AM84" s="27"/>
      <c r="AN84" s="31"/>
      <c r="AO84" s="27"/>
      <c r="AP84" s="27"/>
      <c r="AQ84" s="27"/>
      <c r="AR84" s="27"/>
      <c r="AS84" s="32"/>
    </row>
    <row r="85" spans="1:45" ht="21.95" customHeight="1" x14ac:dyDescent="0.15">
      <c r="A85" s="24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5"/>
      <c r="AB85" s="25"/>
      <c r="AC85" s="24"/>
      <c r="AD85" s="27"/>
      <c r="AE85" s="27"/>
      <c r="AF85" s="31"/>
      <c r="AG85" s="27"/>
      <c r="AH85" s="27"/>
      <c r="AI85" s="27"/>
      <c r="AJ85" s="31"/>
      <c r="AK85" s="27"/>
      <c r="AL85" s="27"/>
      <c r="AM85" s="27"/>
      <c r="AN85" s="31"/>
      <c r="AO85" s="27"/>
      <c r="AP85" s="31"/>
      <c r="AQ85" s="31"/>
      <c r="AR85" s="31"/>
      <c r="AS85" s="32"/>
    </row>
    <row r="86" spans="1:45" ht="21.95" customHeight="1" x14ac:dyDescent="0.15">
      <c r="A86" s="24"/>
      <c r="B86" s="26"/>
      <c r="C86" s="27"/>
      <c r="D86" s="33"/>
      <c r="E86" s="27"/>
      <c r="F86" s="26"/>
      <c r="G86" s="26"/>
      <c r="H86" s="27"/>
      <c r="I86" s="33"/>
      <c r="J86" s="27"/>
      <c r="K86" s="26"/>
      <c r="L86" s="26"/>
      <c r="M86" s="27"/>
      <c r="N86" s="33"/>
      <c r="O86" s="27"/>
      <c r="P86" s="26"/>
      <c r="Q86" s="26"/>
      <c r="R86" s="27"/>
      <c r="S86" s="33"/>
      <c r="T86" s="27"/>
      <c r="U86" s="26"/>
      <c r="V86" s="26"/>
      <c r="W86" s="27"/>
      <c r="X86" s="33"/>
      <c r="Y86" s="27"/>
      <c r="Z86" s="26"/>
      <c r="AA86" s="25"/>
      <c r="AB86" s="25"/>
      <c r="AC86" s="24"/>
      <c r="AD86" s="27"/>
      <c r="AE86" s="27"/>
      <c r="AF86" s="31"/>
      <c r="AG86" s="27"/>
      <c r="AH86" s="27"/>
      <c r="AI86" s="27"/>
      <c r="AJ86" s="31"/>
      <c r="AK86" s="27"/>
      <c r="AL86" s="27"/>
      <c r="AM86" s="27"/>
      <c r="AN86" s="31"/>
      <c r="AO86" s="27"/>
      <c r="AP86" s="27"/>
      <c r="AQ86" s="27"/>
      <c r="AR86" s="27"/>
      <c r="AS86" s="32"/>
    </row>
    <row r="87" spans="1:45" ht="21.95" customHeight="1" x14ac:dyDescent="0.15">
      <c r="A87" s="24"/>
      <c r="B87" s="26"/>
      <c r="C87" s="27"/>
      <c r="D87" s="33"/>
      <c r="E87" s="27"/>
      <c r="F87" s="26"/>
      <c r="G87" s="26"/>
      <c r="H87" s="27"/>
      <c r="I87" s="33"/>
      <c r="J87" s="27"/>
      <c r="K87" s="26"/>
      <c r="L87" s="26"/>
      <c r="M87" s="27"/>
      <c r="N87" s="33"/>
      <c r="O87" s="27"/>
      <c r="P87" s="26"/>
      <c r="Q87" s="26"/>
      <c r="R87" s="27"/>
      <c r="S87" s="33"/>
      <c r="T87" s="27"/>
      <c r="U87" s="26"/>
      <c r="V87" s="26"/>
      <c r="W87" s="27"/>
      <c r="X87" s="33"/>
      <c r="Y87" s="27"/>
      <c r="Z87" s="26"/>
      <c r="AA87" s="25"/>
      <c r="AB87" s="25"/>
      <c r="AC87" s="24"/>
      <c r="AD87" s="27"/>
      <c r="AE87" s="27"/>
      <c r="AF87" s="31"/>
      <c r="AG87" s="27"/>
      <c r="AH87" s="27"/>
      <c r="AI87" s="27"/>
      <c r="AJ87" s="31"/>
      <c r="AK87" s="27"/>
      <c r="AL87" s="27"/>
      <c r="AM87" s="27"/>
      <c r="AN87" s="31"/>
      <c r="AO87" s="27"/>
      <c r="AP87" s="27"/>
      <c r="AQ87" s="27"/>
      <c r="AR87" s="27"/>
      <c r="AS87" s="32"/>
    </row>
    <row r="88" spans="1:45" ht="21.95" customHeight="1" x14ac:dyDescent="0.15">
      <c r="A88" s="24"/>
      <c r="B88" s="26"/>
      <c r="C88" s="27"/>
      <c r="D88" s="33"/>
      <c r="E88" s="27"/>
      <c r="F88" s="26"/>
      <c r="G88" s="26"/>
      <c r="H88" s="27"/>
      <c r="I88" s="33"/>
      <c r="J88" s="27"/>
      <c r="K88" s="26"/>
      <c r="L88" s="26"/>
      <c r="M88" s="27"/>
      <c r="N88" s="33"/>
      <c r="O88" s="27"/>
      <c r="P88" s="26"/>
      <c r="Q88" s="26"/>
      <c r="R88" s="27"/>
      <c r="S88" s="33"/>
      <c r="T88" s="27"/>
      <c r="U88" s="26"/>
      <c r="V88" s="26"/>
      <c r="W88" s="27"/>
      <c r="X88" s="33"/>
      <c r="Y88" s="27"/>
      <c r="Z88" s="26"/>
      <c r="AA88" s="25"/>
      <c r="AB88" s="25"/>
      <c r="AC88" s="24"/>
      <c r="AD88" s="27"/>
      <c r="AE88" s="27"/>
      <c r="AF88" s="31"/>
      <c r="AG88" s="27"/>
      <c r="AH88" s="27"/>
      <c r="AI88" s="27"/>
      <c r="AJ88" s="31"/>
      <c r="AK88" s="27"/>
      <c r="AL88" s="27"/>
      <c r="AM88" s="27"/>
      <c r="AN88" s="31"/>
      <c r="AO88" s="27"/>
      <c r="AP88" s="27"/>
      <c r="AQ88" s="27"/>
      <c r="AR88" s="27"/>
      <c r="AS88" s="32"/>
    </row>
    <row r="89" spans="1:45" ht="21.95" customHeight="1" x14ac:dyDescent="0.15">
      <c r="A89" s="24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5"/>
      <c r="AB89" s="25"/>
      <c r="AC89" s="24"/>
      <c r="AD89" s="27"/>
      <c r="AE89" s="27"/>
      <c r="AF89" s="31"/>
      <c r="AG89" s="27"/>
      <c r="AH89" s="27"/>
      <c r="AI89" s="27"/>
      <c r="AJ89" s="31"/>
      <c r="AK89" s="27"/>
      <c r="AL89" s="27"/>
      <c r="AM89" s="27"/>
      <c r="AN89" s="31"/>
      <c r="AO89" s="27"/>
      <c r="AP89" s="31"/>
      <c r="AQ89" s="31"/>
      <c r="AR89" s="31"/>
      <c r="AS89" s="32"/>
    </row>
    <row r="90" spans="1:45" ht="21.95" customHeight="1" x14ac:dyDescent="0.15">
      <c r="A90" s="24"/>
      <c r="B90" s="26"/>
      <c r="C90" s="27"/>
      <c r="D90" s="33"/>
      <c r="E90" s="27"/>
      <c r="F90" s="26"/>
      <c r="G90" s="26"/>
      <c r="H90" s="27"/>
      <c r="I90" s="33"/>
      <c r="J90" s="27"/>
      <c r="K90" s="26"/>
      <c r="L90" s="26"/>
      <c r="M90" s="27"/>
      <c r="N90" s="33"/>
      <c r="O90" s="27"/>
      <c r="P90" s="26"/>
      <c r="Q90" s="26"/>
      <c r="R90" s="27"/>
      <c r="S90" s="33"/>
      <c r="T90" s="27"/>
      <c r="U90" s="26"/>
      <c r="V90" s="26"/>
      <c r="W90" s="27"/>
      <c r="X90" s="33"/>
      <c r="Y90" s="27"/>
      <c r="Z90" s="26"/>
      <c r="AA90" s="25"/>
      <c r="AB90" s="25"/>
      <c r="AC90" s="24"/>
      <c r="AD90" s="27"/>
      <c r="AE90" s="27"/>
      <c r="AF90" s="31"/>
      <c r="AG90" s="27"/>
      <c r="AH90" s="27"/>
      <c r="AI90" s="27"/>
      <c r="AJ90" s="31"/>
      <c r="AK90" s="27"/>
      <c r="AL90" s="27"/>
      <c r="AM90" s="27"/>
      <c r="AN90" s="31"/>
      <c r="AO90" s="27"/>
      <c r="AP90" s="27"/>
      <c r="AQ90" s="27"/>
      <c r="AR90" s="27"/>
      <c r="AS90" s="32"/>
    </row>
    <row r="91" spans="1:45" ht="21.95" customHeight="1" x14ac:dyDescent="0.15">
      <c r="A91" s="24"/>
      <c r="B91" s="26"/>
      <c r="C91" s="27"/>
      <c r="D91" s="33"/>
      <c r="E91" s="27"/>
      <c r="F91" s="26"/>
      <c r="G91" s="26"/>
      <c r="H91" s="27"/>
      <c r="I91" s="33"/>
      <c r="J91" s="27"/>
      <c r="K91" s="26"/>
      <c r="L91" s="26"/>
      <c r="M91" s="27"/>
      <c r="N91" s="33"/>
      <c r="O91" s="27"/>
      <c r="P91" s="26"/>
      <c r="Q91" s="26"/>
      <c r="R91" s="27"/>
      <c r="S91" s="33"/>
      <c r="T91" s="27"/>
      <c r="U91" s="26"/>
      <c r="V91" s="26"/>
      <c r="W91" s="27"/>
      <c r="X91" s="33"/>
      <c r="Y91" s="27"/>
      <c r="Z91" s="26"/>
      <c r="AA91" s="25"/>
      <c r="AB91" s="25"/>
      <c r="AC91" s="24"/>
      <c r="AD91" s="27"/>
      <c r="AE91" s="27"/>
      <c r="AF91" s="31"/>
      <c r="AG91" s="27"/>
      <c r="AH91" s="27"/>
      <c r="AI91" s="27"/>
      <c r="AJ91" s="31"/>
      <c r="AK91" s="27"/>
      <c r="AL91" s="27"/>
      <c r="AM91" s="27"/>
      <c r="AN91" s="31"/>
      <c r="AO91" s="27"/>
      <c r="AP91" s="27"/>
      <c r="AQ91" s="27"/>
      <c r="AR91" s="27"/>
      <c r="AS91" s="32"/>
    </row>
    <row r="92" spans="1:45" ht="21.95" customHeight="1" x14ac:dyDescent="0.15">
      <c r="A92" s="24"/>
      <c r="B92" s="26"/>
      <c r="C92" s="27"/>
      <c r="D92" s="33"/>
      <c r="E92" s="27"/>
      <c r="F92" s="26"/>
      <c r="G92" s="26"/>
      <c r="H92" s="27"/>
      <c r="I92" s="33"/>
      <c r="J92" s="27"/>
      <c r="K92" s="26"/>
      <c r="L92" s="26"/>
      <c r="M92" s="27"/>
      <c r="N92" s="33"/>
      <c r="O92" s="27"/>
      <c r="P92" s="26"/>
      <c r="Q92" s="26"/>
      <c r="R92" s="27"/>
      <c r="S92" s="33"/>
      <c r="T92" s="27"/>
      <c r="U92" s="26"/>
      <c r="V92" s="26"/>
      <c r="W92" s="27"/>
      <c r="X92" s="33"/>
      <c r="Y92" s="27"/>
      <c r="Z92" s="26"/>
      <c r="AA92" s="25"/>
      <c r="AB92" s="25"/>
      <c r="AC92" s="24"/>
      <c r="AD92" s="27"/>
      <c r="AE92" s="27"/>
      <c r="AF92" s="31"/>
      <c r="AG92" s="27"/>
      <c r="AH92" s="27"/>
      <c r="AI92" s="27"/>
      <c r="AJ92" s="31"/>
      <c r="AK92" s="27"/>
      <c r="AL92" s="27"/>
      <c r="AM92" s="27"/>
      <c r="AN92" s="31"/>
      <c r="AO92" s="27"/>
      <c r="AP92" s="27"/>
      <c r="AQ92" s="27"/>
      <c r="AR92" s="27"/>
      <c r="AS92" s="32"/>
    </row>
    <row r="93" spans="1:45" ht="21.95" customHeight="1" x14ac:dyDescent="0.15">
      <c r="A93" s="24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5"/>
      <c r="AB93" s="25"/>
      <c r="AC93" s="24"/>
      <c r="AD93" s="27"/>
      <c r="AE93" s="27"/>
      <c r="AF93" s="31"/>
      <c r="AG93" s="27"/>
      <c r="AH93" s="27"/>
      <c r="AI93" s="27"/>
      <c r="AJ93" s="31"/>
      <c r="AK93" s="27"/>
      <c r="AL93" s="27"/>
      <c r="AM93" s="27"/>
      <c r="AN93" s="31"/>
      <c r="AO93" s="27"/>
      <c r="AP93" s="31"/>
      <c r="AQ93" s="31"/>
      <c r="AR93" s="31"/>
      <c r="AS93" s="32"/>
    </row>
    <row r="94" spans="1:45" ht="21.95" customHeight="1" x14ac:dyDescent="0.15">
      <c r="A94" s="24"/>
      <c r="B94" s="26"/>
      <c r="C94" s="27"/>
      <c r="D94" s="33"/>
      <c r="E94" s="27"/>
      <c r="F94" s="26"/>
      <c r="G94" s="26"/>
      <c r="H94" s="27"/>
      <c r="I94" s="33"/>
      <c r="J94" s="27"/>
      <c r="K94" s="26"/>
      <c r="L94" s="26"/>
      <c r="M94" s="27"/>
      <c r="N94" s="33"/>
      <c r="O94" s="27"/>
      <c r="P94" s="26"/>
      <c r="Q94" s="26"/>
      <c r="R94" s="27"/>
      <c r="S94" s="33"/>
      <c r="T94" s="27"/>
      <c r="U94" s="26"/>
      <c r="V94" s="26"/>
      <c r="W94" s="27"/>
      <c r="X94" s="33"/>
      <c r="Y94" s="27"/>
      <c r="Z94" s="26"/>
      <c r="AA94" s="25"/>
      <c r="AB94" s="25"/>
      <c r="AC94" s="24"/>
      <c r="AD94" s="27"/>
      <c r="AE94" s="27"/>
      <c r="AF94" s="31"/>
      <c r="AG94" s="27"/>
      <c r="AH94" s="27"/>
      <c r="AI94" s="27"/>
      <c r="AJ94" s="31"/>
      <c r="AK94" s="27"/>
      <c r="AL94" s="27"/>
      <c r="AM94" s="27"/>
      <c r="AN94" s="31"/>
      <c r="AO94" s="27"/>
      <c r="AP94" s="27"/>
      <c r="AQ94" s="27"/>
      <c r="AR94" s="27"/>
      <c r="AS94" s="32"/>
    </row>
    <row r="95" spans="1:45" ht="21.95" customHeight="1" x14ac:dyDescent="0.15">
      <c r="A95" s="24"/>
      <c r="B95" s="26"/>
      <c r="C95" s="27"/>
      <c r="D95" s="33"/>
      <c r="E95" s="27"/>
      <c r="F95" s="26"/>
      <c r="G95" s="26"/>
      <c r="H95" s="27"/>
      <c r="I95" s="33"/>
      <c r="J95" s="27"/>
      <c r="K95" s="26"/>
      <c r="L95" s="26"/>
      <c r="M95" s="27"/>
      <c r="N95" s="33"/>
      <c r="O95" s="27"/>
      <c r="P95" s="26"/>
      <c r="Q95" s="26"/>
      <c r="R95" s="27"/>
      <c r="S95" s="33"/>
      <c r="T95" s="27"/>
      <c r="U95" s="26"/>
      <c r="V95" s="26"/>
      <c r="W95" s="27"/>
      <c r="X95" s="33"/>
      <c r="Y95" s="27"/>
      <c r="Z95" s="26"/>
      <c r="AA95" s="25"/>
      <c r="AB95" s="25"/>
      <c r="AC95" s="24"/>
      <c r="AD95" s="27"/>
      <c r="AE95" s="27"/>
      <c r="AF95" s="31"/>
      <c r="AG95" s="27"/>
      <c r="AH95" s="27"/>
      <c r="AI95" s="27"/>
      <c r="AJ95" s="31"/>
      <c r="AK95" s="27"/>
      <c r="AL95" s="27"/>
      <c r="AM95" s="27"/>
      <c r="AN95" s="31"/>
      <c r="AO95" s="27"/>
      <c r="AP95" s="27"/>
      <c r="AQ95" s="27"/>
      <c r="AR95" s="27"/>
      <c r="AS95" s="32"/>
    </row>
    <row r="96" spans="1:45" ht="21.95" customHeight="1" x14ac:dyDescent="0.15">
      <c r="A96" s="24"/>
      <c r="B96" s="26"/>
      <c r="C96" s="27"/>
      <c r="D96" s="33"/>
      <c r="E96" s="27"/>
      <c r="F96" s="26"/>
      <c r="G96" s="26"/>
      <c r="H96" s="27"/>
      <c r="I96" s="33"/>
      <c r="J96" s="27"/>
      <c r="K96" s="26"/>
      <c r="L96" s="26"/>
      <c r="M96" s="27"/>
      <c r="N96" s="33"/>
      <c r="O96" s="27"/>
      <c r="P96" s="26"/>
      <c r="Q96" s="26"/>
      <c r="R96" s="27"/>
      <c r="S96" s="33"/>
      <c r="T96" s="27"/>
      <c r="U96" s="26"/>
      <c r="V96" s="26"/>
      <c r="W96" s="27"/>
      <c r="X96" s="33"/>
      <c r="Y96" s="27"/>
      <c r="Z96" s="26"/>
      <c r="AA96" s="25"/>
      <c r="AB96" s="25"/>
      <c r="AC96" s="24"/>
      <c r="AD96" s="27"/>
      <c r="AE96" s="27"/>
      <c r="AF96" s="31"/>
      <c r="AG96" s="27"/>
      <c r="AH96" s="27"/>
      <c r="AI96" s="27"/>
      <c r="AJ96" s="31"/>
      <c r="AK96" s="27"/>
      <c r="AL96" s="27"/>
      <c r="AM96" s="27"/>
      <c r="AN96" s="31"/>
      <c r="AO96" s="27"/>
      <c r="AP96" s="27"/>
      <c r="AQ96" s="27"/>
      <c r="AR96" s="27"/>
      <c r="AS96" s="32"/>
    </row>
    <row r="97" spans="1:45" ht="24.95" customHeigh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</row>
    <row r="98" spans="1:45" ht="24.95" customHeigh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</row>
    <row r="99" spans="1:45" ht="24.95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</row>
    <row r="100" spans="1:45" ht="24.95" customHeigh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</row>
    <row r="101" spans="1:45" ht="24.95" customHeigh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</row>
    <row r="102" spans="1:45" ht="24.95" customHeight="1" x14ac:dyDescent="0.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</row>
    <row r="103" spans="1:45" ht="24.95" customHeight="1" x14ac:dyDescent="0.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</row>
    <row r="104" spans="1:45" ht="24.95" customHeight="1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</row>
    <row r="105" spans="1:45" ht="24.95" customHeight="1" x14ac:dyDescent="0.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</row>
    <row r="106" spans="1:45" ht="24.95" customHeight="1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</row>
    <row r="107" spans="1:45" ht="24.95" customHeight="1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</row>
    <row r="108" spans="1:45" ht="24.95" customHeight="1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</row>
    <row r="109" spans="1:45" ht="24.95" customHeight="1" x14ac:dyDescent="0.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</row>
    <row r="110" spans="1:45" ht="24.95" customHeight="1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</row>
    <row r="111" spans="1:45" ht="24.95" customHeight="1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</row>
    <row r="112" spans="1:45" ht="24.95" customHeight="1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</row>
    <row r="113" spans="1:45" ht="24.95" customHeight="1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</row>
    <row r="114" spans="1:45" ht="24.95" customHeight="1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</row>
    <row r="115" spans="1:45" ht="24.95" customHeight="1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</row>
    <row r="116" spans="1:45" ht="24.95" customHeight="1" x14ac:dyDescent="0.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</row>
    <row r="117" spans="1:45" ht="24.95" customHeight="1" x14ac:dyDescent="0.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</row>
    <row r="118" spans="1:45" ht="24.95" customHeight="1" x14ac:dyDescent="0.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</row>
    <row r="119" spans="1:45" ht="24.95" customHeight="1" x14ac:dyDescent="0.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</row>
    <row r="120" spans="1:45" ht="24.95" customHeight="1" x14ac:dyDescent="0.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</row>
    <row r="121" spans="1:45" ht="24.95" customHeight="1" x14ac:dyDescent="0.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</row>
    <row r="122" spans="1:45" ht="24.95" customHeight="1" x14ac:dyDescent="0.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1:45" ht="24.95" customHeight="1" x14ac:dyDescent="0.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1:45" ht="24.95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1:45" ht="24.95" customHeight="1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1:45" ht="24.95" customHeight="1" x14ac:dyDescent="0.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1:45" x14ac:dyDescent="0.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1:45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1:45" x14ac:dyDescent="0.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1:45" x14ac:dyDescent="0.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1:45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1:45" x14ac:dyDescent="0.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1:45" x14ac:dyDescent="0.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1:45" x14ac:dyDescent="0.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1:45" x14ac:dyDescent="0.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1:45" x14ac:dyDescent="0.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1:45" x14ac:dyDescent="0.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1:45" x14ac:dyDescent="0.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1:45" x14ac:dyDescent="0.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1:45" x14ac:dyDescent="0.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1:45" x14ac:dyDescent="0.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1:45" x14ac:dyDescent="0.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1:45" x14ac:dyDescent="0.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1:45" x14ac:dyDescent="0.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  <row r="145" spans="1:45" x14ac:dyDescent="0.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</row>
    <row r="146" spans="1:45" x14ac:dyDescent="0.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</row>
    <row r="147" spans="1:45" x14ac:dyDescent="0.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</row>
    <row r="148" spans="1:45" x14ac:dyDescent="0.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</row>
    <row r="149" spans="1:45" x14ac:dyDescent="0.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</row>
    <row r="150" spans="1:45" x14ac:dyDescent="0.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</row>
    <row r="151" spans="1:45" x14ac:dyDescent="0.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</row>
    <row r="152" spans="1:45" x14ac:dyDescent="0.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</row>
    <row r="153" spans="1:45" x14ac:dyDescent="0.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</row>
    <row r="154" spans="1:45" x14ac:dyDescent="0.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</row>
    <row r="155" spans="1:45" x14ac:dyDescent="0.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</row>
    <row r="156" spans="1:45" x14ac:dyDescent="0.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</row>
  </sheetData>
  <mergeCells count="188">
    <mergeCell ref="A25:Z25"/>
    <mergeCell ref="AC25:AS25"/>
    <mergeCell ref="A1:Z1"/>
    <mergeCell ref="A2:Z2"/>
    <mergeCell ref="A3:A4"/>
    <mergeCell ref="B3:F4"/>
    <mergeCell ref="G3:K4"/>
    <mergeCell ref="L3:P4"/>
    <mergeCell ref="Q3:U4"/>
    <mergeCell ref="V3:Z4"/>
    <mergeCell ref="AC1:AS1"/>
    <mergeCell ref="AC2:AS2"/>
    <mergeCell ref="AD3:AF3"/>
    <mergeCell ref="AG3:AG4"/>
    <mergeCell ref="AH3:AJ3"/>
    <mergeCell ref="AK3:AK4"/>
    <mergeCell ref="AL3:AN3"/>
    <mergeCell ref="AO3:AO4"/>
    <mergeCell ref="A5:A8"/>
    <mergeCell ref="B5:F5"/>
    <mergeCell ref="G5:K5"/>
    <mergeCell ref="L5:P5"/>
    <mergeCell ref="Q5:U5"/>
    <mergeCell ref="AC3:AC4"/>
    <mergeCell ref="AD5:AD8"/>
    <mergeCell ref="AE5:AE8"/>
    <mergeCell ref="AF5:AF8"/>
    <mergeCell ref="AG5:AG8"/>
    <mergeCell ref="Z6:Z8"/>
    <mergeCell ref="AP3:AP4"/>
    <mergeCell ref="AQ3:AQ4"/>
    <mergeCell ref="AR3:AR4"/>
    <mergeCell ref="AS3:AS4"/>
    <mergeCell ref="AN5:AN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V5:Z5"/>
    <mergeCell ref="AC5:AC8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AR9:AR12"/>
    <mergeCell ref="AS9:AS12"/>
    <mergeCell ref="AI9:AI12"/>
    <mergeCell ref="AJ9:AJ12"/>
    <mergeCell ref="AK9:AK12"/>
    <mergeCell ref="AL9:AL12"/>
    <mergeCell ref="AM9:AM12"/>
    <mergeCell ref="AN9:AN12"/>
    <mergeCell ref="L10:L12"/>
    <mergeCell ref="P10:P12"/>
    <mergeCell ref="Q10:Q12"/>
    <mergeCell ref="U10:U12"/>
    <mergeCell ref="V10:V12"/>
    <mergeCell ref="Z10:Z12"/>
    <mergeCell ref="AO9:AO12"/>
    <mergeCell ref="AP9:AP12"/>
    <mergeCell ref="AQ9:AQ12"/>
    <mergeCell ref="AC9:AC12"/>
    <mergeCell ref="AD9:AD12"/>
    <mergeCell ref="AE9:AE12"/>
    <mergeCell ref="AF9:AF12"/>
    <mergeCell ref="AG9:AG12"/>
    <mergeCell ref="AH9:AH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AR13:AR16"/>
    <mergeCell ref="AS13:AS16"/>
    <mergeCell ref="AI13:AI16"/>
    <mergeCell ref="AJ13:AJ16"/>
    <mergeCell ref="AK13:AK16"/>
    <mergeCell ref="AL13:AL16"/>
    <mergeCell ref="AM13:AM16"/>
    <mergeCell ref="AN13:AN16"/>
    <mergeCell ref="L14:L16"/>
    <mergeCell ref="P14:P16"/>
    <mergeCell ref="Q14:Q16"/>
    <mergeCell ref="U14:U16"/>
    <mergeCell ref="V14:V16"/>
    <mergeCell ref="Z14:Z16"/>
    <mergeCell ref="AO13:AO16"/>
    <mergeCell ref="AP13:AP16"/>
    <mergeCell ref="AQ13:AQ16"/>
    <mergeCell ref="AC13:AC16"/>
    <mergeCell ref="AD13:AD16"/>
    <mergeCell ref="AE13:AE16"/>
    <mergeCell ref="AF13:AF16"/>
    <mergeCell ref="AG13:AG16"/>
    <mergeCell ref="AH13:AH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AR17:AR20"/>
    <mergeCell ref="AS17:AS20"/>
    <mergeCell ref="AI17:AI20"/>
    <mergeCell ref="AJ17:AJ20"/>
    <mergeCell ref="AK17:AK20"/>
    <mergeCell ref="AL17:AL20"/>
    <mergeCell ref="AM17:AM20"/>
    <mergeCell ref="AN17:AN20"/>
    <mergeCell ref="L18:L20"/>
    <mergeCell ref="P18:P20"/>
    <mergeCell ref="Q18:Q20"/>
    <mergeCell ref="U18:U20"/>
    <mergeCell ref="V18:V20"/>
    <mergeCell ref="Z18:Z20"/>
    <mergeCell ref="AO17:AO20"/>
    <mergeCell ref="AP17:AP20"/>
    <mergeCell ref="AQ17:AQ20"/>
    <mergeCell ref="AC17:AC20"/>
    <mergeCell ref="AD17:AD20"/>
    <mergeCell ref="AE17:AE20"/>
    <mergeCell ref="AF17:AF20"/>
    <mergeCell ref="AG17:AG20"/>
    <mergeCell ref="AH17:AH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AR21:AR24"/>
    <mergeCell ref="AS21:AS24"/>
    <mergeCell ref="AI21:AI24"/>
    <mergeCell ref="AJ21:AJ24"/>
    <mergeCell ref="AK21:AK24"/>
    <mergeCell ref="AL21:AL24"/>
    <mergeCell ref="AM21:AM24"/>
    <mergeCell ref="AN21:AN24"/>
    <mergeCell ref="L22:L24"/>
    <mergeCell ref="P22:P24"/>
    <mergeCell ref="Q22:Q24"/>
    <mergeCell ref="U22:U24"/>
    <mergeCell ref="V22:V24"/>
    <mergeCell ref="Z22:Z24"/>
    <mergeCell ref="AO21:AO24"/>
    <mergeCell ref="AP21:AP24"/>
    <mergeCell ref="AQ21:AQ24"/>
    <mergeCell ref="AC21:AC24"/>
    <mergeCell ref="AD21:AD24"/>
    <mergeCell ref="AE21:AE24"/>
    <mergeCell ref="AF21:AF24"/>
    <mergeCell ref="AG21:AG24"/>
    <mergeCell ref="AH21:AH24"/>
  </mergeCells>
  <phoneticPr fontId="7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T156"/>
  <sheetViews>
    <sheetView zoomScale="70" zoomScaleNormal="70" workbookViewId="0">
      <selection activeCell="K6" sqref="K6:K8"/>
    </sheetView>
  </sheetViews>
  <sheetFormatPr defaultRowHeight="13.5" x14ac:dyDescent="0.15"/>
  <cols>
    <col min="1" max="1" width="23.625" style="12" customWidth="1"/>
    <col min="2" max="5" width="4.625" style="12" customWidth="1"/>
    <col min="6" max="6" width="5.375" style="12" customWidth="1"/>
    <col min="7" max="28" width="4.625" style="12" customWidth="1"/>
    <col min="29" max="29" width="20.625" style="12" customWidth="1"/>
    <col min="30" max="31" width="4.625" style="12" customWidth="1"/>
    <col min="32" max="33" width="8.625" style="12" customWidth="1"/>
    <col min="34" max="35" width="4.625" style="12" customWidth="1"/>
    <col min="36" max="37" width="8.625" style="12" customWidth="1"/>
    <col min="38" max="39" width="4.625" style="12" customWidth="1"/>
    <col min="40" max="43" width="8.625" style="12" customWidth="1"/>
    <col min="44" max="44" width="15.625" style="12" customWidth="1"/>
    <col min="45" max="45" width="11.875" style="12" bestFit="1" customWidth="1"/>
    <col min="46" max="46" width="10.875" style="12" customWidth="1"/>
    <col min="47" max="256" width="9" style="12"/>
    <col min="257" max="257" width="23.625" style="12" customWidth="1"/>
    <col min="258" max="261" width="4.625" style="12" customWidth="1"/>
    <col min="262" max="262" width="5.375" style="12" customWidth="1"/>
    <col min="263" max="284" width="4.625" style="12" customWidth="1"/>
    <col min="285" max="285" width="20.625" style="12" customWidth="1"/>
    <col min="286" max="287" width="4.625" style="12" customWidth="1"/>
    <col min="288" max="289" width="8.625" style="12" customWidth="1"/>
    <col min="290" max="291" width="4.625" style="12" customWidth="1"/>
    <col min="292" max="293" width="8.625" style="12" customWidth="1"/>
    <col min="294" max="295" width="4.625" style="12" customWidth="1"/>
    <col min="296" max="299" width="8.625" style="12" customWidth="1"/>
    <col min="300" max="300" width="15.625" style="12" customWidth="1"/>
    <col min="301" max="301" width="11.875" style="12" bestFit="1" customWidth="1"/>
    <col min="302" max="302" width="10.875" style="12" customWidth="1"/>
    <col min="303" max="512" width="9" style="12"/>
    <col min="513" max="513" width="23.625" style="12" customWidth="1"/>
    <col min="514" max="517" width="4.625" style="12" customWidth="1"/>
    <col min="518" max="518" width="5.375" style="12" customWidth="1"/>
    <col min="519" max="540" width="4.625" style="12" customWidth="1"/>
    <col min="541" max="541" width="20.625" style="12" customWidth="1"/>
    <col min="542" max="543" width="4.625" style="12" customWidth="1"/>
    <col min="544" max="545" width="8.625" style="12" customWidth="1"/>
    <col min="546" max="547" width="4.625" style="12" customWidth="1"/>
    <col min="548" max="549" width="8.625" style="12" customWidth="1"/>
    <col min="550" max="551" width="4.625" style="12" customWidth="1"/>
    <col min="552" max="555" width="8.625" style="12" customWidth="1"/>
    <col min="556" max="556" width="15.625" style="12" customWidth="1"/>
    <col min="557" max="557" width="11.875" style="12" bestFit="1" customWidth="1"/>
    <col min="558" max="558" width="10.875" style="12" customWidth="1"/>
    <col min="559" max="768" width="9" style="12"/>
    <col min="769" max="769" width="23.625" style="12" customWidth="1"/>
    <col min="770" max="773" width="4.625" style="12" customWidth="1"/>
    <col min="774" max="774" width="5.375" style="12" customWidth="1"/>
    <col min="775" max="796" width="4.625" style="12" customWidth="1"/>
    <col min="797" max="797" width="20.625" style="12" customWidth="1"/>
    <col min="798" max="799" width="4.625" style="12" customWidth="1"/>
    <col min="800" max="801" width="8.625" style="12" customWidth="1"/>
    <col min="802" max="803" width="4.625" style="12" customWidth="1"/>
    <col min="804" max="805" width="8.625" style="12" customWidth="1"/>
    <col min="806" max="807" width="4.625" style="12" customWidth="1"/>
    <col min="808" max="811" width="8.625" style="12" customWidth="1"/>
    <col min="812" max="812" width="15.625" style="12" customWidth="1"/>
    <col min="813" max="813" width="11.875" style="12" bestFit="1" customWidth="1"/>
    <col min="814" max="814" width="10.875" style="12" customWidth="1"/>
    <col min="815" max="1024" width="9" style="12"/>
    <col min="1025" max="1025" width="23.625" style="12" customWidth="1"/>
    <col min="1026" max="1029" width="4.625" style="12" customWidth="1"/>
    <col min="1030" max="1030" width="5.375" style="12" customWidth="1"/>
    <col min="1031" max="1052" width="4.625" style="12" customWidth="1"/>
    <col min="1053" max="1053" width="20.625" style="12" customWidth="1"/>
    <col min="1054" max="1055" width="4.625" style="12" customWidth="1"/>
    <col min="1056" max="1057" width="8.625" style="12" customWidth="1"/>
    <col min="1058" max="1059" width="4.625" style="12" customWidth="1"/>
    <col min="1060" max="1061" width="8.625" style="12" customWidth="1"/>
    <col min="1062" max="1063" width="4.625" style="12" customWidth="1"/>
    <col min="1064" max="1067" width="8.625" style="12" customWidth="1"/>
    <col min="1068" max="1068" width="15.625" style="12" customWidth="1"/>
    <col min="1069" max="1069" width="11.875" style="12" bestFit="1" customWidth="1"/>
    <col min="1070" max="1070" width="10.875" style="12" customWidth="1"/>
    <col min="1071" max="1280" width="9" style="12"/>
    <col min="1281" max="1281" width="23.625" style="12" customWidth="1"/>
    <col min="1282" max="1285" width="4.625" style="12" customWidth="1"/>
    <col min="1286" max="1286" width="5.375" style="12" customWidth="1"/>
    <col min="1287" max="1308" width="4.625" style="12" customWidth="1"/>
    <col min="1309" max="1309" width="20.625" style="12" customWidth="1"/>
    <col min="1310" max="1311" width="4.625" style="12" customWidth="1"/>
    <col min="1312" max="1313" width="8.625" style="12" customWidth="1"/>
    <col min="1314" max="1315" width="4.625" style="12" customWidth="1"/>
    <col min="1316" max="1317" width="8.625" style="12" customWidth="1"/>
    <col min="1318" max="1319" width="4.625" style="12" customWidth="1"/>
    <col min="1320" max="1323" width="8.625" style="12" customWidth="1"/>
    <col min="1324" max="1324" width="15.625" style="12" customWidth="1"/>
    <col min="1325" max="1325" width="11.875" style="12" bestFit="1" customWidth="1"/>
    <col min="1326" max="1326" width="10.875" style="12" customWidth="1"/>
    <col min="1327" max="1536" width="9" style="12"/>
    <col min="1537" max="1537" width="23.625" style="12" customWidth="1"/>
    <col min="1538" max="1541" width="4.625" style="12" customWidth="1"/>
    <col min="1542" max="1542" width="5.375" style="12" customWidth="1"/>
    <col min="1543" max="1564" width="4.625" style="12" customWidth="1"/>
    <col min="1565" max="1565" width="20.625" style="12" customWidth="1"/>
    <col min="1566" max="1567" width="4.625" style="12" customWidth="1"/>
    <col min="1568" max="1569" width="8.625" style="12" customWidth="1"/>
    <col min="1570" max="1571" width="4.625" style="12" customWidth="1"/>
    <col min="1572" max="1573" width="8.625" style="12" customWidth="1"/>
    <col min="1574" max="1575" width="4.625" style="12" customWidth="1"/>
    <col min="1576" max="1579" width="8.625" style="12" customWidth="1"/>
    <col min="1580" max="1580" width="15.625" style="12" customWidth="1"/>
    <col min="1581" max="1581" width="11.875" style="12" bestFit="1" customWidth="1"/>
    <col min="1582" max="1582" width="10.875" style="12" customWidth="1"/>
    <col min="1583" max="1792" width="9" style="12"/>
    <col min="1793" max="1793" width="23.625" style="12" customWidth="1"/>
    <col min="1794" max="1797" width="4.625" style="12" customWidth="1"/>
    <col min="1798" max="1798" width="5.375" style="12" customWidth="1"/>
    <col min="1799" max="1820" width="4.625" style="12" customWidth="1"/>
    <col min="1821" max="1821" width="20.625" style="12" customWidth="1"/>
    <col min="1822" max="1823" width="4.625" style="12" customWidth="1"/>
    <col min="1824" max="1825" width="8.625" style="12" customWidth="1"/>
    <col min="1826" max="1827" width="4.625" style="12" customWidth="1"/>
    <col min="1828" max="1829" width="8.625" style="12" customWidth="1"/>
    <col min="1830" max="1831" width="4.625" style="12" customWidth="1"/>
    <col min="1832" max="1835" width="8.625" style="12" customWidth="1"/>
    <col min="1836" max="1836" width="15.625" style="12" customWidth="1"/>
    <col min="1837" max="1837" width="11.875" style="12" bestFit="1" customWidth="1"/>
    <col min="1838" max="1838" width="10.875" style="12" customWidth="1"/>
    <col min="1839" max="2048" width="9" style="12"/>
    <col min="2049" max="2049" width="23.625" style="12" customWidth="1"/>
    <col min="2050" max="2053" width="4.625" style="12" customWidth="1"/>
    <col min="2054" max="2054" width="5.375" style="12" customWidth="1"/>
    <col min="2055" max="2076" width="4.625" style="12" customWidth="1"/>
    <col min="2077" max="2077" width="20.625" style="12" customWidth="1"/>
    <col min="2078" max="2079" width="4.625" style="12" customWidth="1"/>
    <col min="2080" max="2081" width="8.625" style="12" customWidth="1"/>
    <col min="2082" max="2083" width="4.625" style="12" customWidth="1"/>
    <col min="2084" max="2085" width="8.625" style="12" customWidth="1"/>
    <col min="2086" max="2087" width="4.625" style="12" customWidth="1"/>
    <col min="2088" max="2091" width="8.625" style="12" customWidth="1"/>
    <col min="2092" max="2092" width="15.625" style="12" customWidth="1"/>
    <col min="2093" max="2093" width="11.875" style="12" bestFit="1" customWidth="1"/>
    <col min="2094" max="2094" width="10.875" style="12" customWidth="1"/>
    <col min="2095" max="2304" width="9" style="12"/>
    <col min="2305" max="2305" width="23.625" style="12" customWidth="1"/>
    <col min="2306" max="2309" width="4.625" style="12" customWidth="1"/>
    <col min="2310" max="2310" width="5.375" style="12" customWidth="1"/>
    <col min="2311" max="2332" width="4.625" style="12" customWidth="1"/>
    <col min="2333" max="2333" width="20.625" style="12" customWidth="1"/>
    <col min="2334" max="2335" width="4.625" style="12" customWidth="1"/>
    <col min="2336" max="2337" width="8.625" style="12" customWidth="1"/>
    <col min="2338" max="2339" width="4.625" style="12" customWidth="1"/>
    <col min="2340" max="2341" width="8.625" style="12" customWidth="1"/>
    <col min="2342" max="2343" width="4.625" style="12" customWidth="1"/>
    <col min="2344" max="2347" width="8.625" style="12" customWidth="1"/>
    <col min="2348" max="2348" width="15.625" style="12" customWidth="1"/>
    <col min="2349" max="2349" width="11.875" style="12" bestFit="1" customWidth="1"/>
    <col min="2350" max="2350" width="10.875" style="12" customWidth="1"/>
    <col min="2351" max="2560" width="9" style="12"/>
    <col min="2561" max="2561" width="23.625" style="12" customWidth="1"/>
    <col min="2562" max="2565" width="4.625" style="12" customWidth="1"/>
    <col min="2566" max="2566" width="5.375" style="12" customWidth="1"/>
    <col min="2567" max="2588" width="4.625" style="12" customWidth="1"/>
    <col min="2589" max="2589" width="20.625" style="12" customWidth="1"/>
    <col min="2590" max="2591" width="4.625" style="12" customWidth="1"/>
    <col min="2592" max="2593" width="8.625" style="12" customWidth="1"/>
    <col min="2594" max="2595" width="4.625" style="12" customWidth="1"/>
    <col min="2596" max="2597" width="8.625" style="12" customWidth="1"/>
    <col min="2598" max="2599" width="4.625" style="12" customWidth="1"/>
    <col min="2600" max="2603" width="8.625" style="12" customWidth="1"/>
    <col min="2604" max="2604" width="15.625" style="12" customWidth="1"/>
    <col min="2605" max="2605" width="11.875" style="12" bestFit="1" customWidth="1"/>
    <col min="2606" max="2606" width="10.875" style="12" customWidth="1"/>
    <col min="2607" max="2816" width="9" style="12"/>
    <col min="2817" max="2817" width="23.625" style="12" customWidth="1"/>
    <col min="2818" max="2821" width="4.625" style="12" customWidth="1"/>
    <col min="2822" max="2822" width="5.375" style="12" customWidth="1"/>
    <col min="2823" max="2844" width="4.625" style="12" customWidth="1"/>
    <col min="2845" max="2845" width="20.625" style="12" customWidth="1"/>
    <col min="2846" max="2847" width="4.625" style="12" customWidth="1"/>
    <col min="2848" max="2849" width="8.625" style="12" customWidth="1"/>
    <col min="2850" max="2851" width="4.625" style="12" customWidth="1"/>
    <col min="2852" max="2853" width="8.625" style="12" customWidth="1"/>
    <col min="2854" max="2855" width="4.625" style="12" customWidth="1"/>
    <col min="2856" max="2859" width="8.625" style="12" customWidth="1"/>
    <col min="2860" max="2860" width="15.625" style="12" customWidth="1"/>
    <col min="2861" max="2861" width="11.875" style="12" bestFit="1" customWidth="1"/>
    <col min="2862" max="2862" width="10.875" style="12" customWidth="1"/>
    <col min="2863" max="3072" width="9" style="12"/>
    <col min="3073" max="3073" width="23.625" style="12" customWidth="1"/>
    <col min="3074" max="3077" width="4.625" style="12" customWidth="1"/>
    <col min="3078" max="3078" width="5.375" style="12" customWidth="1"/>
    <col min="3079" max="3100" width="4.625" style="12" customWidth="1"/>
    <col min="3101" max="3101" width="20.625" style="12" customWidth="1"/>
    <col min="3102" max="3103" width="4.625" style="12" customWidth="1"/>
    <col min="3104" max="3105" width="8.625" style="12" customWidth="1"/>
    <col min="3106" max="3107" width="4.625" style="12" customWidth="1"/>
    <col min="3108" max="3109" width="8.625" style="12" customWidth="1"/>
    <col min="3110" max="3111" width="4.625" style="12" customWidth="1"/>
    <col min="3112" max="3115" width="8.625" style="12" customWidth="1"/>
    <col min="3116" max="3116" width="15.625" style="12" customWidth="1"/>
    <col min="3117" max="3117" width="11.875" style="12" bestFit="1" customWidth="1"/>
    <col min="3118" max="3118" width="10.875" style="12" customWidth="1"/>
    <col min="3119" max="3328" width="9" style="12"/>
    <col min="3329" max="3329" width="23.625" style="12" customWidth="1"/>
    <col min="3330" max="3333" width="4.625" style="12" customWidth="1"/>
    <col min="3334" max="3334" width="5.375" style="12" customWidth="1"/>
    <col min="3335" max="3356" width="4.625" style="12" customWidth="1"/>
    <col min="3357" max="3357" width="20.625" style="12" customWidth="1"/>
    <col min="3358" max="3359" width="4.625" style="12" customWidth="1"/>
    <col min="3360" max="3361" width="8.625" style="12" customWidth="1"/>
    <col min="3362" max="3363" width="4.625" style="12" customWidth="1"/>
    <col min="3364" max="3365" width="8.625" style="12" customWidth="1"/>
    <col min="3366" max="3367" width="4.625" style="12" customWidth="1"/>
    <col min="3368" max="3371" width="8.625" style="12" customWidth="1"/>
    <col min="3372" max="3372" width="15.625" style="12" customWidth="1"/>
    <col min="3373" max="3373" width="11.875" style="12" bestFit="1" customWidth="1"/>
    <col min="3374" max="3374" width="10.875" style="12" customWidth="1"/>
    <col min="3375" max="3584" width="9" style="12"/>
    <col min="3585" max="3585" width="23.625" style="12" customWidth="1"/>
    <col min="3586" max="3589" width="4.625" style="12" customWidth="1"/>
    <col min="3590" max="3590" width="5.375" style="12" customWidth="1"/>
    <col min="3591" max="3612" width="4.625" style="12" customWidth="1"/>
    <col min="3613" max="3613" width="20.625" style="12" customWidth="1"/>
    <col min="3614" max="3615" width="4.625" style="12" customWidth="1"/>
    <col min="3616" max="3617" width="8.625" style="12" customWidth="1"/>
    <col min="3618" max="3619" width="4.625" style="12" customWidth="1"/>
    <col min="3620" max="3621" width="8.625" style="12" customWidth="1"/>
    <col min="3622" max="3623" width="4.625" style="12" customWidth="1"/>
    <col min="3624" max="3627" width="8.625" style="12" customWidth="1"/>
    <col min="3628" max="3628" width="15.625" style="12" customWidth="1"/>
    <col min="3629" max="3629" width="11.875" style="12" bestFit="1" customWidth="1"/>
    <col min="3630" max="3630" width="10.875" style="12" customWidth="1"/>
    <col min="3631" max="3840" width="9" style="12"/>
    <col min="3841" max="3841" width="23.625" style="12" customWidth="1"/>
    <col min="3842" max="3845" width="4.625" style="12" customWidth="1"/>
    <col min="3846" max="3846" width="5.375" style="12" customWidth="1"/>
    <col min="3847" max="3868" width="4.625" style="12" customWidth="1"/>
    <col min="3869" max="3869" width="20.625" style="12" customWidth="1"/>
    <col min="3870" max="3871" width="4.625" style="12" customWidth="1"/>
    <col min="3872" max="3873" width="8.625" style="12" customWidth="1"/>
    <col min="3874" max="3875" width="4.625" style="12" customWidth="1"/>
    <col min="3876" max="3877" width="8.625" style="12" customWidth="1"/>
    <col min="3878" max="3879" width="4.625" style="12" customWidth="1"/>
    <col min="3880" max="3883" width="8.625" style="12" customWidth="1"/>
    <col min="3884" max="3884" width="15.625" style="12" customWidth="1"/>
    <col min="3885" max="3885" width="11.875" style="12" bestFit="1" customWidth="1"/>
    <col min="3886" max="3886" width="10.875" style="12" customWidth="1"/>
    <col min="3887" max="4096" width="9" style="12"/>
    <col min="4097" max="4097" width="23.625" style="12" customWidth="1"/>
    <col min="4098" max="4101" width="4.625" style="12" customWidth="1"/>
    <col min="4102" max="4102" width="5.375" style="12" customWidth="1"/>
    <col min="4103" max="4124" width="4.625" style="12" customWidth="1"/>
    <col min="4125" max="4125" width="20.625" style="12" customWidth="1"/>
    <col min="4126" max="4127" width="4.625" style="12" customWidth="1"/>
    <col min="4128" max="4129" width="8.625" style="12" customWidth="1"/>
    <col min="4130" max="4131" width="4.625" style="12" customWidth="1"/>
    <col min="4132" max="4133" width="8.625" style="12" customWidth="1"/>
    <col min="4134" max="4135" width="4.625" style="12" customWidth="1"/>
    <col min="4136" max="4139" width="8.625" style="12" customWidth="1"/>
    <col min="4140" max="4140" width="15.625" style="12" customWidth="1"/>
    <col min="4141" max="4141" width="11.875" style="12" bestFit="1" customWidth="1"/>
    <col min="4142" max="4142" width="10.875" style="12" customWidth="1"/>
    <col min="4143" max="4352" width="9" style="12"/>
    <col min="4353" max="4353" width="23.625" style="12" customWidth="1"/>
    <col min="4354" max="4357" width="4.625" style="12" customWidth="1"/>
    <col min="4358" max="4358" width="5.375" style="12" customWidth="1"/>
    <col min="4359" max="4380" width="4.625" style="12" customWidth="1"/>
    <col min="4381" max="4381" width="20.625" style="12" customWidth="1"/>
    <col min="4382" max="4383" width="4.625" style="12" customWidth="1"/>
    <col min="4384" max="4385" width="8.625" style="12" customWidth="1"/>
    <col min="4386" max="4387" width="4.625" style="12" customWidth="1"/>
    <col min="4388" max="4389" width="8.625" style="12" customWidth="1"/>
    <col min="4390" max="4391" width="4.625" style="12" customWidth="1"/>
    <col min="4392" max="4395" width="8.625" style="12" customWidth="1"/>
    <col min="4396" max="4396" width="15.625" style="12" customWidth="1"/>
    <col min="4397" max="4397" width="11.875" style="12" bestFit="1" customWidth="1"/>
    <col min="4398" max="4398" width="10.875" style="12" customWidth="1"/>
    <col min="4399" max="4608" width="9" style="12"/>
    <col min="4609" max="4609" width="23.625" style="12" customWidth="1"/>
    <col min="4610" max="4613" width="4.625" style="12" customWidth="1"/>
    <col min="4614" max="4614" width="5.375" style="12" customWidth="1"/>
    <col min="4615" max="4636" width="4.625" style="12" customWidth="1"/>
    <col min="4637" max="4637" width="20.625" style="12" customWidth="1"/>
    <col min="4638" max="4639" width="4.625" style="12" customWidth="1"/>
    <col min="4640" max="4641" width="8.625" style="12" customWidth="1"/>
    <col min="4642" max="4643" width="4.625" style="12" customWidth="1"/>
    <col min="4644" max="4645" width="8.625" style="12" customWidth="1"/>
    <col min="4646" max="4647" width="4.625" style="12" customWidth="1"/>
    <col min="4648" max="4651" width="8.625" style="12" customWidth="1"/>
    <col min="4652" max="4652" width="15.625" style="12" customWidth="1"/>
    <col min="4653" max="4653" width="11.875" style="12" bestFit="1" customWidth="1"/>
    <col min="4654" max="4654" width="10.875" style="12" customWidth="1"/>
    <col min="4655" max="4864" width="9" style="12"/>
    <col min="4865" max="4865" width="23.625" style="12" customWidth="1"/>
    <col min="4866" max="4869" width="4.625" style="12" customWidth="1"/>
    <col min="4870" max="4870" width="5.375" style="12" customWidth="1"/>
    <col min="4871" max="4892" width="4.625" style="12" customWidth="1"/>
    <col min="4893" max="4893" width="20.625" style="12" customWidth="1"/>
    <col min="4894" max="4895" width="4.625" style="12" customWidth="1"/>
    <col min="4896" max="4897" width="8.625" style="12" customWidth="1"/>
    <col min="4898" max="4899" width="4.625" style="12" customWidth="1"/>
    <col min="4900" max="4901" width="8.625" style="12" customWidth="1"/>
    <col min="4902" max="4903" width="4.625" style="12" customWidth="1"/>
    <col min="4904" max="4907" width="8.625" style="12" customWidth="1"/>
    <col min="4908" max="4908" width="15.625" style="12" customWidth="1"/>
    <col min="4909" max="4909" width="11.875" style="12" bestFit="1" customWidth="1"/>
    <col min="4910" max="4910" width="10.875" style="12" customWidth="1"/>
    <col min="4911" max="5120" width="9" style="12"/>
    <col min="5121" max="5121" width="23.625" style="12" customWidth="1"/>
    <col min="5122" max="5125" width="4.625" style="12" customWidth="1"/>
    <col min="5126" max="5126" width="5.375" style="12" customWidth="1"/>
    <col min="5127" max="5148" width="4.625" style="12" customWidth="1"/>
    <col min="5149" max="5149" width="20.625" style="12" customWidth="1"/>
    <col min="5150" max="5151" width="4.625" style="12" customWidth="1"/>
    <col min="5152" max="5153" width="8.625" style="12" customWidth="1"/>
    <col min="5154" max="5155" width="4.625" style="12" customWidth="1"/>
    <col min="5156" max="5157" width="8.625" style="12" customWidth="1"/>
    <col min="5158" max="5159" width="4.625" style="12" customWidth="1"/>
    <col min="5160" max="5163" width="8.625" style="12" customWidth="1"/>
    <col min="5164" max="5164" width="15.625" style="12" customWidth="1"/>
    <col min="5165" max="5165" width="11.875" style="12" bestFit="1" customWidth="1"/>
    <col min="5166" max="5166" width="10.875" style="12" customWidth="1"/>
    <col min="5167" max="5376" width="9" style="12"/>
    <col min="5377" max="5377" width="23.625" style="12" customWidth="1"/>
    <col min="5378" max="5381" width="4.625" style="12" customWidth="1"/>
    <col min="5382" max="5382" width="5.375" style="12" customWidth="1"/>
    <col min="5383" max="5404" width="4.625" style="12" customWidth="1"/>
    <col min="5405" max="5405" width="20.625" style="12" customWidth="1"/>
    <col min="5406" max="5407" width="4.625" style="12" customWidth="1"/>
    <col min="5408" max="5409" width="8.625" style="12" customWidth="1"/>
    <col min="5410" max="5411" width="4.625" style="12" customWidth="1"/>
    <col min="5412" max="5413" width="8.625" style="12" customWidth="1"/>
    <col min="5414" max="5415" width="4.625" style="12" customWidth="1"/>
    <col min="5416" max="5419" width="8.625" style="12" customWidth="1"/>
    <col min="5420" max="5420" width="15.625" style="12" customWidth="1"/>
    <col min="5421" max="5421" width="11.875" style="12" bestFit="1" customWidth="1"/>
    <col min="5422" max="5422" width="10.875" style="12" customWidth="1"/>
    <col min="5423" max="5632" width="9" style="12"/>
    <col min="5633" max="5633" width="23.625" style="12" customWidth="1"/>
    <col min="5634" max="5637" width="4.625" style="12" customWidth="1"/>
    <col min="5638" max="5638" width="5.375" style="12" customWidth="1"/>
    <col min="5639" max="5660" width="4.625" style="12" customWidth="1"/>
    <col min="5661" max="5661" width="20.625" style="12" customWidth="1"/>
    <col min="5662" max="5663" width="4.625" style="12" customWidth="1"/>
    <col min="5664" max="5665" width="8.625" style="12" customWidth="1"/>
    <col min="5666" max="5667" width="4.625" style="12" customWidth="1"/>
    <col min="5668" max="5669" width="8.625" style="12" customWidth="1"/>
    <col min="5670" max="5671" width="4.625" style="12" customWidth="1"/>
    <col min="5672" max="5675" width="8.625" style="12" customWidth="1"/>
    <col min="5676" max="5676" width="15.625" style="12" customWidth="1"/>
    <col min="5677" max="5677" width="11.875" style="12" bestFit="1" customWidth="1"/>
    <col min="5678" max="5678" width="10.875" style="12" customWidth="1"/>
    <col min="5679" max="5888" width="9" style="12"/>
    <col min="5889" max="5889" width="23.625" style="12" customWidth="1"/>
    <col min="5890" max="5893" width="4.625" style="12" customWidth="1"/>
    <col min="5894" max="5894" width="5.375" style="12" customWidth="1"/>
    <col min="5895" max="5916" width="4.625" style="12" customWidth="1"/>
    <col min="5917" max="5917" width="20.625" style="12" customWidth="1"/>
    <col min="5918" max="5919" width="4.625" style="12" customWidth="1"/>
    <col min="5920" max="5921" width="8.625" style="12" customWidth="1"/>
    <col min="5922" max="5923" width="4.625" style="12" customWidth="1"/>
    <col min="5924" max="5925" width="8.625" style="12" customWidth="1"/>
    <col min="5926" max="5927" width="4.625" style="12" customWidth="1"/>
    <col min="5928" max="5931" width="8.625" style="12" customWidth="1"/>
    <col min="5932" max="5932" width="15.625" style="12" customWidth="1"/>
    <col min="5933" max="5933" width="11.875" style="12" bestFit="1" customWidth="1"/>
    <col min="5934" max="5934" width="10.875" style="12" customWidth="1"/>
    <col min="5935" max="6144" width="9" style="12"/>
    <col min="6145" max="6145" width="23.625" style="12" customWidth="1"/>
    <col min="6146" max="6149" width="4.625" style="12" customWidth="1"/>
    <col min="6150" max="6150" width="5.375" style="12" customWidth="1"/>
    <col min="6151" max="6172" width="4.625" style="12" customWidth="1"/>
    <col min="6173" max="6173" width="20.625" style="12" customWidth="1"/>
    <col min="6174" max="6175" width="4.625" style="12" customWidth="1"/>
    <col min="6176" max="6177" width="8.625" style="12" customWidth="1"/>
    <col min="6178" max="6179" width="4.625" style="12" customWidth="1"/>
    <col min="6180" max="6181" width="8.625" style="12" customWidth="1"/>
    <col min="6182" max="6183" width="4.625" style="12" customWidth="1"/>
    <col min="6184" max="6187" width="8.625" style="12" customWidth="1"/>
    <col min="6188" max="6188" width="15.625" style="12" customWidth="1"/>
    <col min="6189" max="6189" width="11.875" style="12" bestFit="1" customWidth="1"/>
    <col min="6190" max="6190" width="10.875" style="12" customWidth="1"/>
    <col min="6191" max="6400" width="9" style="12"/>
    <col min="6401" max="6401" width="23.625" style="12" customWidth="1"/>
    <col min="6402" max="6405" width="4.625" style="12" customWidth="1"/>
    <col min="6406" max="6406" width="5.375" style="12" customWidth="1"/>
    <col min="6407" max="6428" width="4.625" style="12" customWidth="1"/>
    <col min="6429" max="6429" width="20.625" style="12" customWidth="1"/>
    <col min="6430" max="6431" width="4.625" style="12" customWidth="1"/>
    <col min="6432" max="6433" width="8.625" style="12" customWidth="1"/>
    <col min="6434" max="6435" width="4.625" style="12" customWidth="1"/>
    <col min="6436" max="6437" width="8.625" style="12" customWidth="1"/>
    <col min="6438" max="6439" width="4.625" style="12" customWidth="1"/>
    <col min="6440" max="6443" width="8.625" style="12" customWidth="1"/>
    <col min="6444" max="6444" width="15.625" style="12" customWidth="1"/>
    <col min="6445" max="6445" width="11.875" style="12" bestFit="1" customWidth="1"/>
    <col min="6446" max="6446" width="10.875" style="12" customWidth="1"/>
    <col min="6447" max="6656" width="9" style="12"/>
    <col min="6657" max="6657" width="23.625" style="12" customWidth="1"/>
    <col min="6658" max="6661" width="4.625" style="12" customWidth="1"/>
    <col min="6662" max="6662" width="5.375" style="12" customWidth="1"/>
    <col min="6663" max="6684" width="4.625" style="12" customWidth="1"/>
    <col min="6685" max="6685" width="20.625" style="12" customWidth="1"/>
    <col min="6686" max="6687" width="4.625" style="12" customWidth="1"/>
    <col min="6688" max="6689" width="8.625" style="12" customWidth="1"/>
    <col min="6690" max="6691" width="4.625" style="12" customWidth="1"/>
    <col min="6692" max="6693" width="8.625" style="12" customWidth="1"/>
    <col min="6694" max="6695" width="4.625" style="12" customWidth="1"/>
    <col min="6696" max="6699" width="8.625" style="12" customWidth="1"/>
    <col min="6700" max="6700" width="15.625" style="12" customWidth="1"/>
    <col min="6701" max="6701" width="11.875" style="12" bestFit="1" customWidth="1"/>
    <col min="6702" max="6702" width="10.875" style="12" customWidth="1"/>
    <col min="6703" max="6912" width="9" style="12"/>
    <col min="6913" max="6913" width="23.625" style="12" customWidth="1"/>
    <col min="6914" max="6917" width="4.625" style="12" customWidth="1"/>
    <col min="6918" max="6918" width="5.375" style="12" customWidth="1"/>
    <col min="6919" max="6940" width="4.625" style="12" customWidth="1"/>
    <col min="6941" max="6941" width="20.625" style="12" customWidth="1"/>
    <col min="6942" max="6943" width="4.625" style="12" customWidth="1"/>
    <col min="6944" max="6945" width="8.625" style="12" customWidth="1"/>
    <col min="6946" max="6947" width="4.625" style="12" customWidth="1"/>
    <col min="6948" max="6949" width="8.625" style="12" customWidth="1"/>
    <col min="6950" max="6951" width="4.625" style="12" customWidth="1"/>
    <col min="6952" max="6955" width="8.625" style="12" customWidth="1"/>
    <col min="6956" max="6956" width="15.625" style="12" customWidth="1"/>
    <col min="6957" max="6957" width="11.875" style="12" bestFit="1" customWidth="1"/>
    <col min="6958" max="6958" width="10.875" style="12" customWidth="1"/>
    <col min="6959" max="7168" width="9" style="12"/>
    <col min="7169" max="7169" width="23.625" style="12" customWidth="1"/>
    <col min="7170" max="7173" width="4.625" style="12" customWidth="1"/>
    <col min="7174" max="7174" width="5.375" style="12" customWidth="1"/>
    <col min="7175" max="7196" width="4.625" style="12" customWidth="1"/>
    <col min="7197" max="7197" width="20.625" style="12" customWidth="1"/>
    <col min="7198" max="7199" width="4.625" style="12" customWidth="1"/>
    <col min="7200" max="7201" width="8.625" style="12" customWidth="1"/>
    <col min="7202" max="7203" width="4.625" style="12" customWidth="1"/>
    <col min="7204" max="7205" width="8.625" style="12" customWidth="1"/>
    <col min="7206" max="7207" width="4.625" style="12" customWidth="1"/>
    <col min="7208" max="7211" width="8.625" style="12" customWidth="1"/>
    <col min="7212" max="7212" width="15.625" style="12" customWidth="1"/>
    <col min="7213" max="7213" width="11.875" style="12" bestFit="1" customWidth="1"/>
    <col min="7214" max="7214" width="10.875" style="12" customWidth="1"/>
    <col min="7215" max="7424" width="9" style="12"/>
    <col min="7425" max="7425" width="23.625" style="12" customWidth="1"/>
    <col min="7426" max="7429" width="4.625" style="12" customWidth="1"/>
    <col min="7430" max="7430" width="5.375" style="12" customWidth="1"/>
    <col min="7431" max="7452" width="4.625" style="12" customWidth="1"/>
    <col min="7453" max="7453" width="20.625" style="12" customWidth="1"/>
    <col min="7454" max="7455" width="4.625" style="12" customWidth="1"/>
    <col min="7456" max="7457" width="8.625" style="12" customWidth="1"/>
    <col min="7458" max="7459" width="4.625" style="12" customWidth="1"/>
    <col min="7460" max="7461" width="8.625" style="12" customWidth="1"/>
    <col min="7462" max="7463" width="4.625" style="12" customWidth="1"/>
    <col min="7464" max="7467" width="8.625" style="12" customWidth="1"/>
    <col min="7468" max="7468" width="15.625" style="12" customWidth="1"/>
    <col min="7469" max="7469" width="11.875" style="12" bestFit="1" customWidth="1"/>
    <col min="7470" max="7470" width="10.875" style="12" customWidth="1"/>
    <col min="7471" max="7680" width="9" style="12"/>
    <col min="7681" max="7681" width="23.625" style="12" customWidth="1"/>
    <col min="7682" max="7685" width="4.625" style="12" customWidth="1"/>
    <col min="7686" max="7686" width="5.375" style="12" customWidth="1"/>
    <col min="7687" max="7708" width="4.625" style="12" customWidth="1"/>
    <col min="7709" max="7709" width="20.625" style="12" customWidth="1"/>
    <col min="7710" max="7711" width="4.625" style="12" customWidth="1"/>
    <col min="7712" max="7713" width="8.625" style="12" customWidth="1"/>
    <col min="7714" max="7715" width="4.625" style="12" customWidth="1"/>
    <col min="7716" max="7717" width="8.625" style="12" customWidth="1"/>
    <col min="7718" max="7719" width="4.625" style="12" customWidth="1"/>
    <col min="7720" max="7723" width="8.625" style="12" customWidth="1"/>
    <col min="7724" max="7724" width="15.625" style="12" customWidth="1"/>
    <col min="7725" max="7725" width="11.875" style="12" bestFit="1" customWidth="1"/>
    <col min="7726" max="7726" width="10.875" style="12" customWidth="1"/>
    <col min="7727" max="7936" width="9" style="12"/>
    <col min="7937" max="7937" width="23.625" style="12" customWidth="1"/>
    <col min="7938" max="7941" width="4.625" style="12" customWidth="1"/>
    <col min="7942" max="7942" width="5.375" style="12" customWidth="1"/>
    <col min="7943" max="7964" width="4.625" style="12" customWidth="1"/>
    <col min="7965" max="7965" width="20.625" style="12" customWidth="1"/>
    <col min="7966" max="7967" width="4.625" style="12" customWidth="1"/>
    <col min="7968" max="7969" width="8.625" style="12" customWidth="1"/>
    <col min="7970" max="7971" width="4.625" style="12" customWidth="1"/>
    <col min="7972" max="7973" width="8.625" style="12" customWidth="1"/>
    <col min="7974" max="7975" width="4.625" style="12" customWidth="1"/>
    <col min="7976" max="7979" width="8.625" style="12" customWidth="1"/>
    <col min="7980" max="7980" width="15.625" style="12" customWidth="1"/>
    <col min="7981" max="7981" width="11.875" style="12" bestFit="1" customWidth="1"/>
    <col min="7982" max="7982" width="10.875" style="12" customWidth="1"/>
    <col min="7983" max="8192" width="9" style="12"/>
    <col min="8193" max="8193" width="23.625" style="12" customWidth="1"/>
    <col min="8194" max="8197" width="4.625" style="12" customWidth="1"/>
    <col min="8198" max="8198" width="5.375" style="12" customWidth="1"/>
    <col min="8199" max="8220" width="4.625" style="12" customWidth="1"/>
    <col min="8221" max="8221" width="20.625" style="12" customWidth="1"/>
    <col min="8222" max="8223" width="4.625" style="12" customWidth="1"/>
    <col min="8224" max="8225" width="8.625" style="12" customWidth="1"/>
    <col min="8226" max="8227" width="4.625" style="12" customWidth="1"/>
    <col min="8228" max="8229" width="8.625" style="12" customWidth="1"/>
    <col min="8230" max="8231" width="4.625" style="12" customWidth="1"/>
    <col min="8232" max="8235" width="8.625" style="12" customWidth="1"/>
    <col min="8236" max="8236" width="15.625" style="12" customWidth="1"/>
    <col min="8237" max="8237" width="11.875" style="12" bestFit="1" customWidth="1"/>
    <col min="8238" max="8238" width="10.875" style="12" customWidth="1"/>
    <col min="8239" max="8448" width="9" style="12"/>
    <col min="8449" max="8449" width="23.625" style="12" customWidth="1"/>
    <col min="8450" max="8453" width="4.625" style="12" customWidth="1"/>
    <col min="8454" max="8454" width="5.375" style="12" customWidth="1"/>
    <col min="8455" max="8476" width="4.625" style="12" customWidth="1"/>
    <col min="8477" max="8477" width="20.625" style="12" customWidth="1"/>
    <col min="8478" max="8479" width="4.625" style="12" customWidth="1"/>
    <col min="8480" max="8481" width="8.625" style="12" customWidth="1"/>
    <col min="8482" max="8483" width="4.625" style="12" customWidth="1"/>
    <col min="8484" max="8485" width="8.625" style="12" customWidth="1"/>
    <col min="8486" max="8487" width="4.625" style="12" customWidth="1"/>
    <col min="8488" max="8491" width="8.625" style="12" customWidth="1"/>
    <col min="8492" max="8492" width="15.625" style="12" customWidth="1"/>
    <col min="8493" max="8493" width="11.875" style="12" bestFit="1" customWidth="1"/>
    <col min="8494" max="8494" width="10.875" style="12" customWidth="1"/>
    <col min="8495" max="8704" width="9" style="12"/>
    <col min="8705" max="8705" width="23.625" style="12" customWidth="1"/>
    <col min="8706" max="8709" width="4.625" style="12" customWidth="1"/>
    <col min="8710" max="8710" width="5.375" style="12" customWidth="1"/>
    <col min="8711" max="8732" width="4.625" style="12" customWidth="1"/>
    <col min="8733" max="8733" width="20.625" style="12" customWidth="1"/>
    <col min="8734" max="8735" width="4.625" style="12" customWidth="1"/>
    <col min="8736" max="8737" width="8.625" style="12" customWidth="1"/>
    <col min="8738" max="8739" width="4.625" style="12" customWidth="1"/>
    <col min="8740" max="8741" width="8.625" style="12" customWidth="1"/>
    <col min="8742" max="8743" width="4.625" style="12" customWidth="1"/>
    <col min="8744" max="8747" width="8.625" style="12" customWidth="1"/>
    <col min="8748" max="8748" width="15.625" style="12" customWidth="1"/>
    <col min="8749" max="8749" width="11.875" style="12" bestFit="1" customWidth="1"/>
    <col min="8750" max="8750" width="10.875" style="12" customWidth="1"/>
    <col min="8751" max="8960" width="9" style="12"/>
    <col min="8961" max="8961" width="23.625" style="12" customWidth="1"/>
    <col min="8962" max="8965" width="4.625" style="12" customWidth="1"/>
    <col min="8966" max="8966" width="5.375" style="12" customWidth="1"/>
    <col min="8967" max="8988" width="4.625" style="12" customWidth="1"/>
    <col min="8989" max="8989" width="20.625" style="12" customWidth="1"/>
    <col min="8990" max="8991" width="4.625" style="12" customWidth="1"/>
    <col min="8992" max="8993" width="8.625" style="12" customWidth="1"/>
    <col min="8994" max="8995" width="4.625" style="12" customWidth="1"/>
    <col min="8996" max="8997" width="8.625" style="12" customWidth="1"/>
    <col min="8998" max="8999" width="4.625" style="12" customWidth="1"/>
    <col min="9000" max="9003" width="8.625" style="12" customWidth="1"/>
    <col min="9004" max="9004" width="15.625" style="12" customWidth="1"/>
    <col min="9005" max="9005" width="11.875" style="12" bestFit="1" customWidth="1"/>
    <col min="9006" max="9006" width="10.875" style="12" customWidth="1"/>
    <col min="9007" max="9216" width="9" style="12"/>
    <col min="9217" max="9217" width="23.625" style="12" customWidth="1"/>
    <col min="9218" max="9221" width="4.625" style="12" customWidth="1"/>
    <col min="9222" max="9222" width="5.375" style="12" customWidth="1"/>
    <col min="9223" max="9244" width="4.625" style="12" customWidth="1"/>
    <col min="9245" max="9245" width="20.625" style="12" customWidth="1"/>
    <col min="9246" max="9247" width="4.625" style="12" customWidth="1"/>
    <col min="9248" max="9249" width="8.625" style="12" customWidth="1"/>
    <col min="9250" max="9251" width="4.625" style="12" customWidth="1"/>
    <col min="9252" max="9253" width="8.625" style="12" customWidth="1"/>
    <col min="9254" max="9255" width="4.625" style="12" customWidth="1"/>
    <col min="9256" max="9259" width="8.625" style="12" customWidth="1"/>
    <col min="9260" max="9260" width="15.625" style="12" customWidth="1"/>
    <col min="9261" max="9261" width="11.875" style="12" bestFit="1" customWidth="1"/>
    <col min="9262" max="9262" width="10.875" style="12" customWidth="1"/>
    <col min="9263" max="9472" width="9" style="12"/>
    <col min="9473" max="9473" width="23.625" style="12" customWidth="1"/>
    <col min="9474" max="9477" width="4.625" style="12" customWidth="1"/>
    <col min="9478" max="9478" width="5.375" style="12" customWidth="1"/>
    <col min="9479" max="9500" width="4.625" style="12" customWidth="1"/>
    <col min="9501" max="9501" width="20.625" style="12" customWidth="1"/>
    <col min="9502" max="9503" width="4.625" style="12" customWidth="1"/>
    <col min="9504" max="9505" width="8.625" style="12" customWidth="1"/>
    <col min="9506" max="9507" width="4.625" style="12" customWidth="1"/>
    <col min="9508" max="9509" width="8.625" style="12" customWidth="1"/>
    <col min="9510" max="9511" width="4.625" style="12" customWidth="1"/>
    <col min="9512" max="9515" width="8.625" style="12" customWidth="1"/>
    <col min="9516" max="9516" width="15.625" style="12" customWidth="1"/>
    <col min="9517" max="9517" width="11.875" style="12" bestFit="1" customWidth="1"/>
    <col min="9518" max="9518" width="10.875" style="12" customWidth="1"/>
    <col min="9519" max="9728" width="9" style="12"/>
    <col min="9729" max="9729" width="23.625" style="12" customWidth="1"/>
    <col min="9730" max="9733" width="4.625" style="12" customWidth="1"/>
    <col min="9734" max="9734" width="5.375" style="12" customWidth="1"/>
    <col min="9735" max="9756" width="4.625" style="12" customWidth="1"/>
    <col min="9757" max="9757" width="20.625" style="12" customWidth="1"/>
    <col min="9758" max="9759" width="4.625" style="12" customWidth="1"/>
    <col min="9760" max="9761" width="8.625" style="12" customWidth="1"/>
    <col min="9762" max="9763" width="4.625" style="12" customWidth="1"/>
    <col min="9764" max="9765" width="8.625" style="12" customWidth="1"/>
    <col min="9766" max="9767" width="4.625" style="12" customWidth="1"/>
    <col min="9768" max="9771" width="8.625" style="12" customWidth="1"/>
    <col min="9772" max="9772" width="15.625" style="12" customWidth="1"/>
    <col min="9773" max="9773" width="11.875" style="12" bestFit="1" customWidth="1"/>
    <col min="9774" max="9774" width="10.875" style="12" customWidth="1"/>
    <col min="9775" max="9984" width="9" style="12"/>
    <col min="9985" max="9985" width="23.625" style="12" customWidth="1"/>
    <col min="9986" max="9989" width="4.625" style="12" customWidth="1"/>
    <col min="9990" max="9990" width="5.375" style="12" customWidth="1"/>
    <col min="9991" max="10012" width="4.625" style="12" customWidth="1"/>
    <col min="10013" max="10013" width="20.625" style="12" customWidth="1"/>
    <col min="10014" max="10015" width="4.625" style="12" customWidth="1"/>
    <col min="10016" max="10017" width="8.625" style="12" customWidth="1"/>
    <col min="10018" max="10019" width="4.625" style="12" customWidth="1"/>
    <col min="10020" max="10021" width="8.625" style="12" customWidth="1"/>
    <col min="10022" max="10023" width="4.625" style="12" customWidth="1"/>
    <col min="10024" max="10027" width="8.625" style="12" customWidth="1"/>
    <col min="10028" max="10028" width="15.625" style="12" customWidth="1"/>
    <col min="10029" max="10029" width="11.875" style="12" bestFit="1" customWidth="1"/>
    <col min="10030" max="10030" width="10.875" style="12" customWidth="1"/>
    <col min="10031" max="10240" width="9" style="12"/>
    <col min="10241" max="10241" width="23.625" style="12" customWidth="1"/>
    <col min="10242" max="10245" width="4.625" style="12" customWidth="1"/>
    <col min="10246" max="10246" width="5.375" style="12" customWidth="1"/>
    <col min="10247" max="10268" width="4.625" style="12" customWidth="1"/>
    <col min="10269" max="10269" width="20.625" style="12" customWidth="1"/>
    <col min="10270" max="10271" width="4.625" style="12" customWidth="1"/>
    <col min="10272" max="10273" width="8.625" style="12" customWidth="1"/>
    <col min="10274" max="10275" width="4.625" style="12" customWidth="1"/>
    <col min="10276" max="10277" width="8.625" style="12" customWidth="1"/>
    <col min="10278" max="10279" width="4.625" style="12" customWidth="1"/>
    <col min="10280" max="10283" width="8.625" style="12" customWidth="1"/>
    <col min="10284" max="10284" width="15.625" style="12" customWidth="1"/>
    <col min="10285" max="10285" width="11.875" style="12" bestFit="1" customWidth="1"/>
    <col min="10286" max="10286" width="10.875" style="12" customWidth="1"/>
    <col min="10287" max="10496" width="9" style="12"/>
    <col min="10497" max="10497" width="23.625" style="12" customWidth="1"/>
    <col min="10498" max="10501" width="4.625" style="12" customWidth="1"/>
    <col min="10502" max="10502" width="5.375" style="12" customWidth="1"/>
    <col min="10503" max="10524" width="4.625" style="12" customWidth="1"/>
    <col min="10525" max="10525" width="20.625" style="12" customWidth="1"/>
    <col min="10526" max="10527" width="4.625" style="12" customWidth="1"/>
    <col min="10528" max="10529" width="8.625" style="12" customWidth="1"/>
    <col min="10530" max="10531" width="4.625" style="12" customWidth="1"/>
    <col min="10532" max="10533" width="8.625" style="12" customWidth="1"/>
    <col min="10534" max="10535" width="4.625" style="12" customWidth="1"/>
    <col min="10536" max="10539" width="8.625" style="12" customWidth="1"/>
    <col min="10540" max="10540" width="15.625" style="12" customWidth="1"/>
    <col min="10541" max="10541" width="11.875" style="12" bestFit="1" customWidth="1"/>
    <col min="10542" max="10542" width="10.875" style="12" customWidth="1"/>
    <col min="10543" max="10752" width="9" style="12"/>
    <col min="10753" max="10753" width="23.625" style="12" customWidth="1"/>
    <col min="10754" max="10757" width="4.625" style="12" customWidth="1"/>
    <col min="10758" max="10758" width="5.375" style="12" customWidth="1"/>
    <col min="10759" max="10780" width="4.625" style="12" customWidth="1"/>
    <col min="10781" max="10781" width="20.625" style="12" customWidth="1"/>
    <col min="10782" max="10783" width="4.625" style="12" customWidth="1"/>
    <col min="10784" max="10785" width="8.625" style="12" customWidth="1"/>
    <col min="10786" max="10787" width="4.625" style="12" customWidth="1"/>
    <col min="10788" max="10789" width="8.625" style="12" customWidth="1"/>
    <col min="10790" max="10791" width="4.625" style="12" customWidth="1"/>
    <col min="10792" max="10795" width="8.625" style="12" customWidth="1"/>
    <col min="10796" max="10796" width="15.625" style="12" customWidth="1"/>
    <col min="10797" max="10797" width="11.875" style="12" bestFit="1" customWidth="1"/>
    <col min="10798" max="10798" width="10.875" style="12" customWidth="1"/>
    <col min="10799" max="11008" width="9" style="12"/>
    <col min="11009" max="11009" width="23.625" style="12" customWidth="1"/>
    <col min="11010" max="11013" width="4.625" style="12" customWidth="1"/>
    <col min="11014" max="11014" width="5.375" style="12" customWidth="1"/>
    <col min="11015" max="11036" width="4.625" style="12" customWidth="1"/>
    <col min="11037" max="11037" width="20.625" style="12" customWidth="1"/>
    <col min="11038" max="11039" width="4.625" style="12" customWidth="1"/>
    <col min="11040" max="11041" width="8.625" style="12" customWidth="1"/>
    <col min="11042" max="11043" width="4.625" style="12" customWidth="1"/>
    <col min="11044" max="11045" width="8.625" style="12" customWidth="1"/>
    <col min="11046" max="11047" width="4.625" style="12" customWidth="1"/>
    <col min="11048" max="11051" width="8.625" style="12" customWidth="1"/>
    <col min="11052" max="11052" width="15.625" style="12" customWidth="1"/>
    <col min="11053" max="11053" width="11.875" style="12" bestFit="1" customWidth="1"/>
    <col min="11054" max="11054" width="10.875" style="12" customWidth="1"/>
    <col min="11055" max="11264" width="9" style="12"/>
    <col min="11265" max="11265" width="23.625" style="12" customWidth="1"/>
    <col min="11266" max="11269" width="4.625" style="12" customWidth="1"/>
    <col min="11270" max="11270" width="5.375" style="12" customWidth="1"/>
    <col min="11271" max="11292" width="4.625" style="12" customWidth="1"/>
    <col min="11293" max="11293" width="20.625" style="12" customWidth="1"/>
    <col min="11294" max="11295" width="4.625" style="12" customWidth="1"/>
    <col min="11296" max="11297" width="8.625" style="12" customWidth="1"/>
    <col min="11298" max="11299" width="4.625" style="12" customWidth="1"/>
    <col min="11300" max="11301" width="8.625" style="12" customWidth="1"/>
    <col min="11302" max="11303" width="4.625" style="12" customWidth="1"/>
    <col min="11304" max="11307" width="8.625" style="12" customWidth="1"/>
    <col min="11308" max="11308" width="15.625" style="12" customWidth="1"/>
    <col min="11309" max="11309" width="11.875" style="12" bestFit="1" customWidth="1"/>
    <col min="11310" max="11310" width="10.875" style="12" customWidth="1"/>
    <col min="11311" max="11520" width="9" style="12"/>
    <col min="11521" max="11521" width="23.625" style="12" customWidth="1"/>
    <col min="11522" max="11525" width="4.625" style="12" customWidth="1"/>
    <col min="11526" max="11526" width="5.375" style="12" customWidth="1"/>
    <col min="11527" max="11548" width="4.625" style="12" customWidth="1"/>
    <col min="11549" max="11549" width="20.625" style="12" customWidth="1"/>
    <col min="11550" max="11551" width="4.625" style="12" customWidth="1"/>
    <col min="11552" max="11553" width="8.625" style="12" customWidth="1"/>
    <col min="11554" max="11555" width="4.625" style="12" customWidth="1"/>
    <col min="11556" max="11557" width="8.625" style="12" customWidth="1"/>
    <col min="11558" max="11559" width="4.625" style="12" customWidth="1"/>
    <col min="11560" max="11563" width="8.625" style="12" customWidth="1"/>
    <col min="11564" max="11564" width="15.625" style="12" customWidth="1"/>
    <col min="11565" max="11565" width="11.875" style="12" bestFit="1" customWidth="1"/>
    <col min="11566" max="11566" width="10.875" style="12" customWidth="1"/>
    <col min="11567" max="11776" width="9" style="12"/>
    <col min="11777" max="11777" width="23.625" style="12" customWidth="1"/>
    <col min="11778" max="11781" width="4.625" style="12" customWidth="1"/>
    <col min="11782" max="11782" width="5.375" style="12" customWidth="1"/>
    <col min="11783" max="11804" width="4.625" style="12" customWidth="1"/>
    <col min="11805" max="11805" width="20.625" style="12" customWidth="1"/>
    <col min="11806" max="11807" width="4.625" style="12" customWidth="1"/>
    <col min="11808" max="11809" width="8.625" style="12" customWidth="1"/>
    <col min="11810" max="11811" width="4.625" style="12" customWidth="1"/>
    <col min="11812" max="11813" width="8.625" style="12" customWidth="1"/>
    <col min="11814" max="11815" width="4.625" style="12" customWidth="1"/>
    <col min="11816" max="11819" width="8.625" style="12" customWidth="1"/>
    <col min="11820" max="11820" width="15.625" style="12" customWidth="1"/>
    <col min="11821" max="11821" width="11.875" style="12" bestFit="1" customWidth="1"/>
    <col min="11822" max="11822" width="10.875" style="12" customWidth="1"/>
    <col min="11823" max="12032" width="9" style="12"/>
    <col min="12033" max="12033" width="23.625" style="12" customWidth="1"/>
    <col min="12034" max="12037" width="4.625" style="12" customWidth="1"/>
    <col min="12038" max="12038" width="5.375" style="12" customWidth="1"/>
    <col min="12039" max="12060" width="4.625" style="12" customWidth="1"/>
    <col min="12061" max="12061" width="20.625" style="12" customWidth="1"/>
    <col min="12062" max="12063" width="4.625" style="12" customWidth="1"/>
    <col min="12064" max="12065" width="8.625" style="12" customWidth="1"/>
    <col min="12066" max="12067" width="4.625" style="12" customWidth="1"/>
    <col min="12068" max="12069" width="8.625" style="12" customWidth="1"/>
    <col min="12070" max="12071" width="4.625" style="12" customWidth="1"/>
    <col min="12072" max="12075" width="8.625" style="12" customWidth="1"/>
    <col min="12076" max="12076" width="15.625" style="12" customWidth="1"/>
    <col min="12077" max="12077" width="11.875" style="12" bestFit="1" customWidth="1"/>
    <col min="12078" max="12078" width="10.875" style="12" customWidth="1"/>
    <col min="12079" max="12288" width="9" style="12"/>
    <col min="12289" max="12289" width="23.625" style="12" customWidth="1"/>
    <col min="12290" max="12293" width="4.625" style="12" customWidth="1"/>
    <col min="12294" max="12294" width="5.375" style="12" customWidth="1"/>
    <col min="12295" max="12316" width="4.625" style="12" customWidth="1"/>
    <col min="12317" max="12317" width="20.625" style="12" customWidth="1"/>
    <col min="12318" max="12319" width="4.625" style="12" customWidth="1"/>
    <col min="12320" max="12321" width="8.625" style="12" customWidth="1"/>
    <col min="12322" max="12323" width="4.625" style="12" customWidth="1"/>
    <col min="12324" max="12325" width="8.625" style="12" customWidth="1"/>
    <col min="12326" max="12327" width="4.625" style="12" customWidth="1"/>
    <col min="12328" max="12331" width="8.625" style="12" customWidth="1"/>
    <col min="12332" max="12332" width="15.625" style="12" customWidth="1"/>
    <col min="12333" max="12333" width="11.875" style="12" bestFit="1" customWidth="1"/>
    <col min="12334" max="12334" width="10.875" style="12" customWidth="1"/>
    <col min="12335" max="12544" width="9" style="12"/>
    <col min="12545" max="12545" width="23.625" style="12" customWidth="1"/>
    <col min="12546" max="12549" width="4.625" style="12" customWidth="1"/>
    <col min="12550" max="12550" width="5.375" style="12" customWidth="1"/>
    <col min="12551" max="12572" width="4.625" style="12" customWidth="1"/>
    <col min="12573" max="12573" width="20.625" style="12" customWidth="1"/>
    <col min="12574" max="12575" width="4.625" style="12" customWidth="1"/>
    <col min="12576" max="12577" width="8.625" style="12" customWidth="1"/>
    <col min="12578" max="12579" width="4.625" style="12" customWidth="1"/>
    <col min="12580" max="12581" width="8.625" style="12" customWidth="1"/>
    <col min="12582" max="12583" width="4.625" style="12" customWidth="1"/>
    <col min="12584" max="12587" width="8.625" style="12" customWidth="1"/>
    <col min="12588" max="12588" width="15.625" style="12" customWidth="1"/>
    <col min="12589" max="12589" width="11.875" style="12" bestFit="1" customWidth="1"/>
    <col min="12590" max="12590" width="10.875" style="12" customWidth="1"/>
    <col min="12591" max="12800" width="9" style="12"/>
    <col min="12801" max="12801" width="23.625" style="12" customWidth="1"/>
    <col min="12802" max="12805" width="4.625" style="12" customWidth="1"/>
    <col min="12806" max="12806" width="5.375" style="12" customWidth="1"/>
    <col min="12807" max="12828" width="4.625" style="12" customWidth="1"/>
    <col min="12829" max="12829" width="20.625" style="12" customWidth="1"/>
    <col min="12830" max="12831" width="4.625" style="12" customWidth="1"/>
    <col min="12832" max="12833" width="8.625" style="12" customWidth="1"/>
    <col min="12834" max="12835" width="4.625" style="12" customWidth="1"/>
    <col min="12836" max="12837" width="8.625" style="12" customWidth="1"/>
    <col min="12838" max="12839" width="4.625" style="12" customWidth="1"/>
    <col min="12840" max="12843" width="8.625" style="12" customWidth="1"/>
    <col min="12844" max="12844" width="15.625" style="12" customWidth="1"/>
    <col min="12845" max="12845" width="11.875" style="12" bestFit="1" customWidth="1"/>
    <col min="12846" max="12846" width="10.875" style="12" customWidth="1"/>
    <col min="12847" max="13056" width="9" style="12"/>
    <col min="13057" max="13057" width="23.625" style="12" customWidth="1"/>
    <col min="13058" max="13061" width="4.625" style="12" customWidth="1"/>
    <col min="13062" max="13062" width="5.375" style="12" customWidth="1"/>
    <col min="13063" max="13084" width="4.625" style="12" customWidth="1"/>
    <col min="13085" max="13085" width="20.625" style="12" customWidth="1"/>
    <col min="13086" max="13087" width="4.625" style="12" customWidth="1"/>
    <col min="13088" max="13089" width="8.625" style="12" customWidth="1"/>
    <col min="13090" max="13091" width="4.625" style="12" customWidth="1"/>
    <col min="13092" max="13093" width="8.625" style="12" customWidth="1"/>
    <col min="13094" max="13095" width="4.625" style="12" customWidth="1"/>
    <col min="13096" max="13099" width="8.625" style="12" customWidth="1"/>
    <col min="13100" max="13100" width="15.625" style="12" customWidth="1"/>
    <col min="13101" max="13101" width="11.875" style="12" bestFit="1" customWidth="1"/>
    <col min="13102" max="13102" width="10.875" style="12" customWidth="1"/>
    <col min="13103" max="13312" width="9" style="12"/>
    <col min="13313" max="13313" width="23.625" style="12" customWidth="1"/>
    <col min="13314" max="13317" width="4.625" style="12" customWidth="1"/>
    <col min="13318" max="13318" width="5.375" style="12" customWidth="1"/>
    <col min="13319" max="13340" width="4.625" style="12" customWidth="1"/>
    <col min="13341" max="13341" width="20.625" style="12" customWidth="1"/>
    <col min="13342" max="13343" width="4.625" style="12" customWidth="1"/>
    <col min="13344" max="13345" width="8.625" style="12" customWidth="1"/>
    <col min="13346" max="13347" width="4.625" style="12" customWidth="1"/>
    <col min="13348" max="13349" width="8.625" style="12" customWidth="1"/>
    <col min="13350" max="13351" width="4.625" style="12" customWidth="1"/>
    <col min="13352" max="13355" width="8.625" style="12" customWidth="1"/>
    <col min="13356" max="13356" width="15.625" style="12" customWidth="1"/>
    <col min="13357" max="13357" width="11.875" style="12" bestFit="1" customWidth="1"/>
    <col min="13358" max="13358" width="10.875" style="12" customWidth="1"/>
    <col min="13359" max="13568" width="9" style="12"/>
    <col min="13569" max="13569" width="23.625" style="12" customWidth="1"/>
    <col min="13570" max="13573" width="4.625" style="12" customWidth="1"/>
    <col min="13574" max="13574" width="5.375" style="12" customWidth="1"/>
    <col min="13575" max="13596" width="4.625" style="12" customWidth="1"/>
    <col min="13597" max="13597" width="20.625" style="12" customWidth="1"/>
    <col min="13598" max="13599" width="4.625" style="12" customWidth="1"/>
    <col min="13600" max="13601" width="8.625" style="12" customWidth="1"/>
    <col min="13602" max="13603" width="4.625" style="12" customWidth="1"/>
    <col min="13604" max="13605" width="8.625" style="12" customWidth="1"/>
    <col min="13606" max="13607" width="4.625" style="12" customWidth="1"/>
    <col min="13608" max="13611" width="8.625" style="12" customWidth="1"/>
    <col min="13612" max="13612" width="15.625" style="12" customWidth="1"/>
    <col min="13613" max="13613" width="11.875" style="12" bestFit="1" customWidth="1"/>
    <col min="13614" max="13614" width="10.875" style="12" customWidth="1"/>
    <col min="13615" max="13824" width="9" style="12"/>
    <col min="13825" max="13825" width="23.625" style="12" customWidth="1"/>
    <col min="13826" max="13829" width="4.625" style="12" customWidth="1"/>
    <col min="13830" max="13830" width="5.375" style="12" customWidth="1"/>
    <col min="13831" max="13852" width="4.625" style="12" customWidth="1"/>
    <col min="13853" max="13853" width="20.625" style="12" customWidth="1"/>
    <col min="13854" max="13855" width="4.625" style="12" customWidth="1"/>
    <col min="13856" max="13857" width="8.625" style="12" customWidth="1"/>
    <col min="13858" max="13859" width="4.625" style="12" customWidth="1"/>
    <col min="13860" max="13861" width="8.625" style="12" customWidth="1"/>
    <col min="13862" max="13863" width="4.625" style="12" customWidth="1"/>
    <col min="13864" max="13867" width="8.625" style="12" customWidth="1"/>
    <col min="13868" max="13868" width="15.625" style="12" customWidth="1"/>
    <col min="13869" max="13869" width="11.875" style="12" bestFit="1" customWidth="1"/>
    <col min="13870" max="13870" width="10.875" style="12" customWidth="1"/>
    <col min="13871" max="14080" width="9" style="12"/>
    <col min="14081" max="14081" width="23.625" style="12" customWidth="1"/>
    <col min="14082" max="14085" width="4.625" style="12" customWidth="1"/>
    <col min="14086" max="14086" width="5.375" style="12" customWidth="1"/>
    <col min="14087" max="14108" width="4.625" style="12" customWidth="1"/>
    <col min="14109" max="14109" width="20.625" style="12" customWidth="1"/>
    <col min="14110" max="14111" width="4.625" style="12" customWidth="1"/>
    <col min="14112" max="14113" width="8.625" style="12" customWidth="1"/>
    <col min="14114" max="14115" width="4.625" style="12" customWidth="1"/>
    <col min="14116" max="14117" width="8.625" style="12" customWidth="1"/>
    <col min="14118" max="14119" width="4.625" style="12" customWidth="1"/>
    <col min="14120" max="14123" width="8.625" style="12" customWidth="1"/>
    <col min="14124" max="14124" width="15.625" style="12" customWidth="1"/>
    <col min="14125" max="14125" width="11.875" style="12" bestFit="1" customWidth="1"/>
    <col min="14126" max="14126" width="10.875" style="12" customWidth="1"/>
    <col min="14127" max="14336" width="9" style="12"/>
    <col min="14337" max="14337" width="23.625" style="12" customWidth="1"/>
    <col min="14338" max="14341" width="4.625" style="12" customWidth="1"/>
    <col min="14342" max="14342" width="5.375" style="12" customWidth="1"/>
    <col min="14343" max="14364" width="4.625" style="12" customWidth="1"/>
    <col min="14365" max="14365" width="20.625" style="12" customWidth="1"/>
    <col min="14366" max="14367" width="4.625" style="12" customWidth="1"/>
    <col min="14368" max="14369" width="8.625" style="12" customWidth="1"/>
    <col min="14370" max="14371" width="4.625" style="12" customWidth="1"/>
    <col min="14372" max="14373" width="8.625" style="12" customWidth="1"/>
    <col min="14374" max="14375" width="4.625" style="12" customWidth="1"/>
    <col min="14376" max="14379" width="8.625" style="12" customWidth="1"/>
    <col min="14380" max="14380" width="15.625" style="12" customWidth="1"/>
    <col min="14381" max="14381" width="11.875" style="12" bestFit="1" customWidth="1"/>
    <col min="14382" max="14382" width="10.875" style="12" customWidth="1"/>
    <col min="14383" max="14592" width="9" style="12"/>
    <col min="14593" max="14593" width="23.625" style="12" customWidth="1"/>
    <col min="14594" max="14597" width="4.625" style="12" customWidth="1"/>
    <col min="14598" max="14598" width="5.375" style="12" customWidth="1"/>
    <col min="14599" max="14620" width="4.625" style="12" customWidth="1"/>
    <col min="14621" max="14621" width="20.625" style="12" customWidth="1"/>
    <col min="14622" max="14623" width="4.625" style="12" customWidth="1"/>
    <col min="14624" max="14625" width="8.625" style="12" customWidth="1"/>
    <col min="14626" max="14627" width="4.625" style="12" customWidth="1"/>
    <col min="14628" max="14629" width="8.625" style="12" customWidth="1"/>
    <col min="14630" max="14631" width="4.625" style="12" customWidth="1"/>
    <col min="14632" max="14635" width="8.625" style="12" customWidth="1"/>
    <col min="14636" max="14636" width="15.625" style="12" customWidth="1"/>
    <col min="14637" max="14637" width="11.875" style="12" bestFit="1" customWidth="1"/>
    <col min="14638" max="14638" width="10.875" style="12" customWidth="1"/>
    <col min="14639" max="14848" width="9" style="12"/>
    <col min="14849" max="14849" width="23.625" style="12" customWidth="1"/>
    <col min="14850" max="14853" width="4.625" style="12" customWidth="1"/>
    <col min="14854" max="14854" width="5.375" style="12" customWidth="1"/>
    <col min="14855" max="14876" width="4.625" style="12" customWidth="1"/>
    <col min="14877" max="14877" width="20.625" style="12" customWidth="1"/>
    <col min="14878" max="14879" width="4.625" style="12" customWidth="1"/>
    <col min="14880" max="14881" width="8.625" style="12" customWidth="1"/>
    <col min="14882" max="14883" width="4.625" style="12" customWidth="1"/>
    <col min="14884" max="14885" width="8.625" style="12" customWidth="1"/>
    <col min="14886" max="14887" width="4.625" style="12" customWidth="1"/>
    <col min="14888" max="14891" width="8.625" style="12" customWidth="1"/>
    <col min="14892" max="14892" width="15.625" style="12" customWidth="1"/>
    <col min="14893" max="14893" width="11.875" style="12" bestFit="1" customWidth="1"/>
    <col min="14894" max="14894" width="10.875" style="12" customWidth="1"/>
    <col min="14895" max="15104" width="9" style="12"/>
    <col min="15105" max="15105" width="23.625" style="12" customWidth="1"/>
    <col min="15106" max="15109" width="4.625" style="12" customWidth="1"/>
    <col min="15110" max="15110" width="5.375" style="12" customWidth="1"/>
    <col min="15111" max="15132" width="4.625" style="12" customWidth="1"/>
    <col min="15133" max="15133" width="20.625" style="12" customWidth="1"/>
    <col min="15134" max="15135" width="4.625" style="12" customWidth="1"/>
    <col min="15136" max="15137" width="8.625" style="12" customWidth="1"/>
    <col min="15138" max="15139" width="4.625" style="12" customWidth="1"/>
    <col min="15140" max="15141" width="8.625" style="12" customWidth="1"/>
    <col min="15142" max="15143" width="4.625" style="12" customWidth="1"/>
    <col min="15144" max="15147" width="8.625" style="12" customWidth="1"/>
    <col min="15148" max="15148" width="15.625" style="12" customWidth="1"/>
    <col min="15149" max="15149" width="11.875" style="12" bestFit="1" customWidth="1"/>
    <col min="15150" max="15150" width="10.875" style="12" customWidth="1"/>
    <col min="15151" max="15360" width="9" style="12"/>
    <col min="15361" max="15361" width="23.625" style="12" customWidth="1"/>
    <col min="15362" max="15365" width="4.625" style="12" customWidth="1"/>
    <col min="15366" max="15366" width="5.375" style="12" customWidth="1"/>
    <col min="15367" max="15388" width="4.625" style="12" customWidth="1"/>
    <col min="15389" max="15389" width="20.625" style="12" customWidth="1"/>
    <col min="15390" max="15391" width="4.625" style="12" customWidth="1"/>
    <col min="15392" max="15393" width="8.625" style="12" customWidth="1"/>
    <col min="15394" max="15395" width="4.625" style="12" customWidth="1"/>
    <col min="15396" max="15397" width="8.625" style="12" customWidth="1"/>
    <col min="15398" max="15399" width="4.625" style="12" customWidth="1"/>
    <col min="15400" max="15403" width="8.625" style="12" customWidth="1"/>
    <col min="15404" max="15404" width="15.625" style="12" customWidth="1"/>
    <col min="15405" max="15405" width="11.875" style="12" bestFit="1" customWidth="1"/>
    <col min="15406" max="15406" width="10.875" style="12" customWidth="1"/>
    <col min="15407" max="15616" width="9" style="12"/>
    <col min="15617" max="15617" width="23.625" style="12" customWidth="1"/>
    <col min="15618" max="15621" width="4.625" style="12" customWidth="1"/>
    <col min="15622" max="15622" width="5.375" style="12" customWidth="1"/>
    <col min="15623" max="15644" width="4.625" style="12" customWidth="1"/>
    <col min="15645" max="15645" width="20.625" style="12" customWidth="1"/>
    <col min="15646" max="15647" width="4.625" style="12" customWidth="1"/>
    <col min="15648" max="15649" width="8.625" style="12" customWidth="1"/>
    <col min="15650" max="15651" width="4.625" style="12" customWidth="1"/>
    <col min="15652" max="15653" width="8.625" style="12" customWidth="1"/>
    <col min="15654" max="15655" width="4.625" style="12" customWidth="1"/>
    <col min="15656" max="15659" width="8.625" style="12" customWidth="1"/>
    <col min="15660" max="15660" width="15.625" style="12" customWidth="1"/>
    <col min="15661" max="15661" width="11.875" style="12" bestFit="1" customWidth="1"/>
    <col min="15662" max="15662" width="10.875" style="12" customWidth="1"/>
    <col min="15663" max="15872" width="9" style="12"/>
    <col min="15873" max="15873" width="23.625" style="12" customWidth="1"/>
    <col min="15874" max="15877" width="4.625" style="12" customWidth="1"/>
    <col min="15878" max="15878" width="5.375" style="12" customWidth="1"/>
    <col min="15879" max="15900" width="4.625" style="12" customWidth="1"/>
    <col min="15901" max="15901" width="20.625" style="12" customWidth="1"/>
    <col min="15902" max="15903" width="4.625" style="12" customWidth="1"/>
    <col min="15904" max="15905" width="8.625" style="12" customWidth="1"/>
    <col min="15906" max="15907" width="4.625" style="12" customWidth="1"/>
    <col min="15908" max="15909" width="8.625" style="12" customWidth="1"/>
    <col min="15910" max="15911" width="4.625" style="12" customWidth="1"/>
    <col min="15912" max="15915" width="8.625" style="12" customWidth="1"/>
    <col min="15916" max="15916" width="15.625" style="12" customWidth="1"/>
    <col min="15917" max="15917" width="11.875" style="12" bestFit="1" customWidth="1"/>
    <col min="15918" max="15918" width="10.875" style="12" customWidth="1"/>
    <col min="15919" max="16128" width="9" style="12"/>
    <col min="16129" max="16129" width="23.625" style="12" customWidth="1"/>
    <col min="16130" max="16133" width="4.625" style="12" customWidth="1"/>
    <col min="16134" max="16134" width="5.375" style="12" customWidth="1"/>
    <col min="16135" max="16156" width="4.625" style="12" customWidth="1"/>
    <col min="16157" max="16157" width="20.625" style="12" customWidth="1"/>
    <col min="16158" max="16159" width="4.625" style="12" customWidth="1"/>
    <col min="16160" max="16161" width="8.625" style="12" customWidth="1"/>
    <col min="16162" max="16163" width="4.625" style="12" customWidth="1"/>
    <col min="16164" max="16165" width="8.625" style="12" customWidth="1"/>
    <col min="16166" max="16167" width="4.625" style="12" customWidth="1"/>
    <col min="16168" max="16171" width="8.625" style="12" customWidth="1"/>
    <col min="16172" max="16172" width="15.625" style="12" customWidth="1"/>
    <col min="16173" max="16173" width="11.875" style="12" bestFit="1" customWidth="1"/>
    <col min="16174" max="16174" width="10.875" style="12" customWidth="1"/>
    <col min="16175" max="16384" width="9" style="12"/>
  </cols>
  <sheetData>
    <row r="1" spans="1:46" ht="24.75" customHeight="1" x14ac:dyDescent="0.2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C1" s="119" t="str">
        <f>A1</f>
        <v>トリム18歳の部</v>
      </c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</row>
    <row r="2" spans="1:46" ht="24.95" customHeight="1" thickBot="1" x14ac:dyDescent="0.25">
      <c r="A2" s="120" t="s">
        <v>99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C2" s="127" t="str">
        <f>A2</f>
        <v>　Bグループ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</row>
    <row r="3" spans="1:46" ht="35.25" customHeight="1" x14ac:dyDescent="0.15">
      <c r="A3" s="121" t="s">
        <v>36</v>
      </c>
      <c r="B3" s="123" t="s">
        <v>37</v>
      </c>
      <c r="C3" s="123"/>
      <c r="D3" s="123"/>
      <c r="E3" s="123"/>
      <c r="F3" s="123"/>
      <c r="G3" s="123" t="s">
        <v>38</v>
      </c>
      <c r="H3" s="123"/>
      <c r="I3" s="123"/>
      <c r="J3" s="123"/>
      <c r="K3" s="123"/>
      <c r="L3" s="123" t="s">
        <v>39</v>
      </c>
      <c r="M3" s="123"/>
      <c r="N3" s="123"/>
      <c r="O3" s="123"/>
      <c r="P3" s="123"/>
      <c r="Q3" s="123" t="s">
        <v>40</v>
      </c>
      <c r="R3" s="123"/>
      <c r="S3" s="123"/>
      <c r="T3" s="123"/>
      <c r="U3" s="123"/>
      <c r="V3" s="123" t="s">
        <v>41</v>
      </c>
      <c r="W3" s="123"/>
      <c r="X3" s="123"/>
      <c r="Y3" s="123"/>
      <c r="Z3" s="125"/>
      <c r="AC3" s="121" t="str">
        <f>A3</f>
        <v>Bコート</v>
      </c>
      <c r="AD3" s="128" t="s">
        <v>84</v>
      </c>
      <c r="AE3" s="128"/>
      <c r="AF3" s="128"/>
      <c r="AG3" s="112" t="s">
        <v>21</v>
      </c>
      <c r="AH3" s="128" t="s">
        <v>85</v>
      </c>
      <c r="AI3" s="128"/>
      <c r="AJ3" s="128"/>
      <c r="AK3" s="112" t="s">
        <v>21</v>
      </c>
      <c r="AL3" s="128" t="s">
        <v>22</v>
      </c>
      <c r="AM3" s="128"/>
      <c r="AN3" s="128"/>
      <c r="AO3" s="110" t="s">
        <v>21</v>
      </c>
      <c r="AP3" s="110" t="s">
        <v>86</v>
      </c>
      <c r="AQ3" s="110" t="s">
        <v>87</v>
      </c>
      <c r="AR3" s="112" t="s">
        <v>23</v>
      </c>
      <c r="AS3" s="114" t="s">
        <v>21</v>
      </c>
      <c r="AT3" s="13"/>
    </row>
    <row r="4" spans="1:46" ht="34.5" customHeight="1" thickBot="1" x14ac:dyDescent="0.2">
      <c r="A4" s="12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6"/>
      <c r="AC4" s="129"/>
      <c r="AD4" s="14" t="s">
        <v>24</v>
      </c>
      <c r="AE4" s="14" t="s">
        <v>25</v>
      </c>
      <c r="AF4" s="14" t="s">
        <v>88</v>
      </c>
      <c r="AG4" s="113"/>
      <c r="AH4" s="14" t="s">
        <v>24</v>
      </c>
      <c r="AI4" s="14" t="s">
        <v>25</v>
      </c>
      <c r="AJ4" s="14" t="s">
        <v>88</v>
      </c>
      <c r="AK4" s="113"/>
      <c r="AL4" s="14" t="s">
        <v>24</v>
      </c>
      <c r="AM4" s="14" t="s">
        <v>25</v>
      </c>
      <c r="AN4" s="14" t="s">
        <v>88</v>
      </c>
      <c r="AO4" s="111"/>
      <c r="AP4" s="111"/>
      <c r="AQ4" s="111"/>
      <c r="AR4" s="113"/>
      <c r="AS4" s="115"/>
      <c r="AT4" s="13"/>
    </row>
    <row r="5" spans="1:46" ht="21.95" customHeight="1" thickTop="1" x14ac:dyDescent="0.15">
      <c r="A5" s="96" t="str">
        <f>B3</f>
        <v>HOP・空</v>
      </c>
      <c r="B5" s="99"/>
      <c r="C5" s="99"/>
      <c r="D5" s="99"/>
      <c r="E5" s="99"/>
      <c r="F5" s="99"/>
      <c r="G5" s="103">
        <v>10</v>
      </c>
      <c r="H5" s="103"/>
      <c r="I5" s="103"/>
      <c r="J5" s="103"/>
      <c r="K5" s="103"/>
      <c r="L5" s="103">
        <v>4</v>
      </c>
      <c r="M5" s="103"/>
      <c r="N5" s="103"/>
      <c r="O5" s="103"/>
      <c r="P5" s="103"/>
      <c r="Q5" s="103">
        <v>7</v>
      </c>
      <c r="R5" s="103"/>
      <c r="S5" s="103"/>
      <c r="T5" s="103"/>
      <c r="U5" s="103"/>
      <c r="V5" s="103">
        <v>1</v>
      </c>
      <c r="W5" s="103"/>
      <c r="X5" s="103"/>
      <c r="Y5" s="103"/>
      <c r="Z5" s="104"/>
      <c r="AC5" s="118" t="str">
        <f>A5</f>
        <v>HOP・空</v>
      </c>
      <c r="AD5" s="108">
        <f>IF(B6&gt;F6,1,0)+IF(G6&gt;K6,1,0)+IF(L6&gt;P6,1,0)+IF(Q6&gt;U6,1,0)+IF(V6&gt;Z6,1,0)</f>
        <v>4</v>
      </c>
      <c r="AE5" s="108">
        <f>IF(F6&gt;B6,1,0)+IF(K6&gt;G6,1,0)+IF(P6&gt;L6,1,0)+IF(U6&gt;Q6,1,0)+IF(Z6&gt;V6,1,0)</f>
        <v>0</v>
      </c>
      <c r="AF5" s="109">
        <f>SUM(AD5/(AD5+AE5))</f>
        <v>1</v>
      </c>
      <c r="AG5" s="108">
        <f>RANK(AF5,$AF$5:$AF$24,0)</f>
        <v>1</v>
      </c>
      <c r="AH5" s="108">
        <f>SUM(B6+G6+L6+Q6+V6)</f>
        <v>8</v>
      </c>
      <c r="AI5" s="108">
        <f>SUM(F6+K6+P6+U6+Z6)</f>
        <v>1</v>
      </c>
      <c r="AJ5" s="109">
        <f>SUM(AH5/(AH5+AI5))</f>
        <v>0.88888888888888884</v>
      </c>
      <c r="AK5" s="108">
        <f>RANK(AJ5,$AJ$5:$AJ$24,0)</f>
        <v>1</v>
      </c>
      <c r="AL5" s="108">
        <f>SUM(C6+C7+C8+H6+H7+H8+M6+M7+M8+R6+R7+R8+W6+W7+W8)</f>
        <v>131</v>
      </c>
      <c r="AM5" s="108">
        <f>SUM(E6+E7+E8+J6+J7+J8+O6+O7+O8+T6+T7+T8+Y6+Y7+Y8)</f>
        <v>100</v>
      </c>
      <c r="AN5" s="109">
        <f>SUM(AL5/(AL5+AM5))</f>
        <v>0.5670995670995671</v>
      </c>
      <c r="AO5" s="108">
        <f>RANK(AN5,$AN$5:$AN$24,0)</f>
        <v>2</v>
      </c>
      <c r="AP5" s="109">
        <f>RANK(AF5,$AF$5:$AF$24,1)+AJ5</f>
        <v>5.8888888888888893</v>
      </c>
      <c r="AQ5" s="109">
        <f>RANK(AP5,$AP$5:$AP$24,1)+AN5</f>
        <v>5.5670995670995671</v>
      </c>
      <c r="AR5" s="116" t="str">
        <f>$AC$5</f>
        <v>HOP・空</v>
      </c>
      <c r="AS5" s="117">
        <f>RANK(AQ5,$AQ$5:$AQ$24)</f>
        <v>1</v>
      </c>
      <c r="AT5" s="13"/>
    </row>
    <row r="6" spans="1:46" ht="21.95" customHeight="1" x14ac:dyDescent="0.15">
      <c r="A6" s="96"/>
      <c r="B6" s="92">
        <f>IF(C6&gt;E6,1,0)+IF(C7&gt;E7,1,0)+IF(C8&gt;E8,1,0)</f>
        <v>0</v>
      </c>
      <c r="C6" s="15"/>
      <c r="D6" s="16" t="s">
        <v>89</v>
      </c>
      <c r="E6" s="15"/>
      <c r="F6" s="92">
        <f>IF(E6&gt;C6,1,0)+IF(E7&gt;C7,1,0)+IF(E8&gt;C8,1,0)</f>
        <v>0</v>
      </c>
      <c r="G6" s="90">
        <f>IF(H6&gt;J6,1,0)+IF(H7&gt;J7,1,0)+IF(H8&gt;J8,1,0)</f>
        <v>2</v>
      </c>
      <c r="H6" s="18">
        <v>15</v>
      </c>
      <c r="I6" s="17" t="s">
        <v>89</v>
      </c>
      <c r="J6" s="18">
        <v>12</v>
      </c>
      <c r="K6" s="90">
        <f>IF(J6&gt;H6,1,0)+IF(J7&gt;H7,1,0)+IF(J8&gt;H8,1,0)</f>
        <v>0</v>
      </c>
      <c r="L6" s="90">
        <f>IF(M6&gt;O6,1,0)+IF(M7&gt;O7,1,0)+IF(M8&gt;O8,1,0)</f>
        <v>2</v>
      </c>
      <c r="M6" s="18">
        <v>15</v>
      </c>
      <c r="N6" s="17" t="s">
        <v>89</v>
      </c>
      <c r="O6" s="18">
        <v>12</v>
      </c>
      <c r="P6" s="90">
        <f>IF(O6&gt;M6,1,0)+IF(O7&gt;M7,1,0)+IF(O8&gt;M8,1,0)</f>
        <v>1</v>
      </c>
      <c r="Q6" s="90">
        <f>IF(R6&gt;T6,1,0)+IF(R7&gt;T7,1,0)+IF(R8&gt;T8,1,0)</f>
        <v>2</v>
      </c>
      <c r="R6" s="18">
        <v>15</v>
      </c>
      <c r="S6" s="17" t="s">
        <v>89</v>
      </c>
      <c r="T6" s="18">
        <v>11</v>
      </c>
      <c r="U6" s="90">
        <f>IF(T6&gt;R6,1,0)+IF(T7&gt;R7,1,0)+IF(T8&gt;R8,1,0)</f>
        <v>0</v>
      </c>
      <c r="V6" s="90">
        <f>IF(W6&gt;Y6,1,0)+IF(W7&gt;Y7,1,0)+IF(W8&gt;Y8,1,0)</f>
        <v>2</v>
      </c>
      <c r="W6" s="18">
        <v>15</v>
      </c>
      <c r="X6" s="17" t="s">
        <v>89</v>
      </c>
      <c r="Y6" s="18">
        <v>10</v>
      </c>
      <c r="Z6" s="102">
        <f>IF(Y6&gt;W6,1,0)+IF(Y7&gt;W7,1,0)+IF(Y8&gt;W8,1,0)</f>
        <v>0</v>
      </c>
      <c r="AC6" s="96"/>
      <c r="AD6" s="86"/>
      <c r="AE6" s="86"/>
      <c r="AF6" s="88"/>
      <c r="AG6" s="86"/>
      <c r="AH6" s="86"/>
      <c r="AI6" s="86"/>
      <c r="AJ6" s="88"/>
      <c r="AK6" s="86"/>
      <c r="AL6" s="86"/>
      <c r="AM6" s="86"/>
      <c r="AN6" s="88"/>
      <c r="AO6" s="86"/>
      <c r="AP6" s="86"/>
      <c r="AQ6" s="86"/>
      <c r="AR6" s="82"/>
      <c r="AS6" s="84"/>
      <c r="AT6" s="13"/>
    </row>
    <row r="7" spans="1:46" ht="21.95" customHeight="1" x14ac:dyDescent="0.15">
      <c r="A7" s="96"/>
      <c r="B7" s="92"/>
      <c r="C7" s="15"/>
      <c r="D7" s="16" t="s">
        <v>89</v>
      </c>
      <c r="E7" s="15"/>
      <c r="F7" s="92"/>
      <c r="G7" s="90"/>
      <c r="H7" s="18">
        <v>15</v>
      </c>
      <c r="I7" s="17" t="s">
        <v>89</v>
      </c>
      <c r="J7" s="18">
        <v>13</v>
      </c>
      <c r="K7" s="90"/>
      <c r="L7" s="90"/>
      <c r="M7" s="18">
        <v>11</v>
      </c>
      <c r="N7" s="17" t="s">
        <v>89</v>
      </c>
      <c r="O7" s="18">
        <v>15</v>
      </c>
      <c r="P7" s="90"/>
      <c r="Q7" s="90"/>
      <c r="R7" s="18">
        <v>15</v>
      </c>
      <c r="S7" s="17" t="s">
        <v>89</v>
      </c>
      <c r="T7" s="18">
        <v>8</v>
      </c>
      <c r="U7" s="90"/>
      <c r="V7" s="90"/>
      <c r="W7" s="18">
        <v>15</v>
      </c>
      <c r="X7" s="17" t="s">
        <v>89</v>
      </c>
      <c r="Y7" s="18">
        <v>10</v>
      </c>
      <c r="Z7" s="102"/>
      <c r="AC7" s="96"/>
      <c r="AD7" s="86"/>
      <c r="AE7" s="86"/>
      <c r="AF7" s="88"/>
      <c r="AG7" s="86"/>
      <c r="AH7" s="86"/>
      <c r="AI7" s="86"/>
      <c r="AJ7" s="88"/>
      <c r="AK7" s="86"/>
      <c r="AL7" s="86"/>
      <c r="AM7" s="86"/>
      <c r="AN7" s="88"/>
      <c r="AO7" s="86"/>
      <c r="AP7" s="86"/>
      <c r="AQ7" s="86"/>
      <c r="AR7" s="82"/>
      <c r="AS7" s="84"/>
      <c r="AT7" s="13"/>
    </row>
    <row r="8" spans="1:46" ht="21.95" customHeight="1" x14ac:dyDescent="0.15">
      <c r="A8" s="96"/>
      <c r="B8" s="92"/>
      <c r="C8" s="15"/>
      <c r="D8" s="16" t="s">
        <v>89</v>
      </c>
      <c r="E8" s="15"/>
      <c r="F8" s="92"/>
      <c r="G8" s="90"/>
      <c r="H8" s="18"/>
      <c r="I8" s="17" t="s">
        <v>89</v>
      </c>
      <c r="J8" s="18"/>
      <c r="K8" s="90"/>
      <c r="L8" s="90"/>
      <c r="M8" s="18">
        <v>15</v>
      </c>
      <c r="N8" s="17" t="s">
        <v>89</v>
      </c>
      <c r="O8" s="18">
        <v>9</v>
      </c>
      <c r="P8" s="90"/>
      <c r="Q8" s="90"/>
      <c r="R8" s="18"/>
      <c r="S8" s="17" t="s">
        <v>89</v>
      </c>
      <c r="T8" s="18"/>
      <c r="U8" s="90"/>
      <c r="V8" s="90"/>
      <c r="W8" s="18"/>
      <c r="X8" s="17" t="s">
        <v>89</v>
      </c>
      <c r="Y8" s="18"/>
      <c r="Z8" s="102"/>
      <c r="AC8" s="96"/>
      <c r="AD8" s="86"/>
      <c r="AE8" s="86"/>
      <c r="AF8" s="88"/>
      <c r="AG8" s="86"/>
      <c r="AH8" s="86"/>
      <c r="AI8" s="86"/>
      <c r="AJ8" s="88"/>
      <c r="AK8" s="86"/>
      <c r="AL8" s="86"/>
      <c r="AM8" s="86"/>
      <c r="AN8" s="88"/>
      <c r="AO8" s="86"/>
      <c r="AP8" s="86"/>
      <c r="AQ8" s="86"/>
      <c r="AR8" s="101"/>
      <c r="AS8" s="84"/>
      <c r="AT8" s="13"/>
    </row>
    <row r="9" spans="1:46" ht="21.95" customHeight="1" x14ac:dyDescent="0.15">
      <c r="A9" s="96" t="str">
        <f>G3</f>
        <v>パワーストーン・ダイヤ</v>
      </c>
      <c r="B9" s="98">
        <f>G5</f>
        <v>10</v>
      </c>
      <c r="C9" s="98"/>
      <c r="D9" s="98"/>
      <c r="E9" s="98"/>
      <c r="F9" s="98"/>
      <c r="G9" s="99"/>
      <c r="H9" s="99"/>
      <c r="I9" s="99"/>
      <c r="J9" s="99"/>
      <c r="K9" s="99"/>
      <c r="L9" s="103">
        <v>2</v>
      </c>
      <c r="M9" s="103"/>
      <c r="N9" s="103"/>
      <c r="O9" s="103"/>
      <c r="P9" s="103"/>
      <c r="Q9" s="103">
        <v>5</v>
      </c>
      <c r="R9" s="103"/>
      <c r="S9" s="103"/>
      <c r="T9" s="103"/>
      <c r="U9" s="103"/>
      <c r="V9" s="103">
        <v>8</v>
      </c>
      <c r="W9" s="103"/>
      <c r="X9" s="103"/>
      <c r="Y9" s="103"/>
      <c r="Z9" s="104"/>
      <c r="AC9" s="96" t="str">
        <f>A9</f>
        <v>パワーストーン・ダイヤ</v>
      </c>
      <c r="AD9" s="86">
        <f>IF(B10&gt;F10,1,0)+IF(G10&gt;K10,1,0)+IF(L10&gt;P10,1,0)+IF(Q10&gt;U10,1,0)+IF(V10&gt;Z10,1,0)</f>
        <v>3</v>
      </c>
      <c r="AE9" s="86">
        <f>IF(F10&gt;B10,1,0)+IF(K10&gt;G10,1,0)+IF(P10&gt;L10,1,0)+IF(U10&gt;Q10,1,0)+IF(Z10&gt;V10,1,0)</f>
        <v>1</v>
      </c>
      <c r="AF9" s="88">
        <f>SUM(AD9/(AD9+AE9))</f>
        <v>0.75</v>
      </c>
      <c r="AG9" s="86">
        <f>RANK(AF9,$AF$5:$AF$24,0)</f>
        <v>2</v>
      </c>
      <c r="AH9" s="86">
        <f>SUM(B10+G10+L10+Q10+V10)</f>
        <v>6</v>
      </c>
      <c r="AI9" s="86">
        <f>SUM(F10+K10+P10+U10+Z10)</f>
        <v>2</v>
      </c>
      <c r="AJ9" s="88">
        <f>SUM(AH9/(AH9+AI9))</f>
        <v>0.75</v>
      </c>
      <c r="AK9" s="86">
        <f>RANK(AJ9,$AJ$5:$AJ$24,0)</f>
        <v>2</v>
      </c>
      <c r="AL9" s="86">
        <f>SUM(C10+C11+C12+H10+H11+H12+M10+M11+M12+R10+R11+R12+W10+W11+W12)</f>
        <v>115</v>
      </c>
      <c r="AM9" s="86">
        <f>SUM(E10+E11+E12+J10+J11+J12+O10+O11+O12+T10+T11+T12+Y10+Y11+Y12)</f>
        <v>76</v>
      </c>
      <c r="AN9" s="88">
        <f>SUM(AL9/(AL9+AM9))</f>
        <v>0.60209424083769636</v>
      </c>
      <c r="AO9" s="86">
        <f>RANK(AN9,$AN$5:$AN$24,0)</f>
        <v>1</v>
      </c>
      <c r="AP9" s="88">
        <f>RANK(AF9,$AF$5:$AF$24,1)+AJ9</f>
        <v>4.75</v>
      </c>
      <c r="AQ9" s="88">
        <f>RANK(AP9,$AP$5:$AP$24,1)+AN9</f>
        <v>4.6020942408376966</v>
      </c>
      <c r="AR9" s="81" t="str">
        <f>$AC$9</f>
        <v>パワーストーン・ダイヤ</v>
      </c>
      <c r="AS9" s="84">
        <f>RANK(AQ9,$AQ$5:$AQ$24)</f>
        <v>2</v>
      </c>
      <c r="AT9" s="13"/>
    </row>
    <row r="10" spans="1:46" ht="21.95" customHeight="1" x14ac:dyDescent="0.15">
      <c r="A10" s="96"/>
      <c r="B10" s="90">
        <f>IF(C10&gt;E10,1,0)+IF(C11&gt;E11,1,0)+IF(C12&gt;E12,1,0)</f>
        <v>0</v>
      </c>
      <c r="C10" s="18">
        <f>J6</f>
        <v>12</v>
      </c>
      <c r="D10" s="17" t="s">
        <v>89</v>
      </c>
      <c r="E10" s="18">
        <f>H6</f>
        <v>15</v>
      </c>
      <c r="F10" s="90">
        <f>IF(E10&gt;C10,1,0)+IF(E11&gt;C11,1,0)+IF(E12&gt;C12,1,0)</f>
        <v>2</v>
      </c>
      <c r="G10" s="92">
        <f>IF(H10&gt;J10,1,0)+IF(H11&gt;J11,1,0)+IF(H12&gt;J12,1,0)</f>
        <v>0</v>
      </c>
      <c r="H10" s="15"/>
      <c r="I10" s="16" t="s">
        <v>89</v>
      </c>
      <c r="J10" s="15"/>
      <c r="K10" s="92">
        <f>IF(J10&gt;H10,1,0)+IF(J11&gt;H11,1,0)+IF(J12&gt;H12,1,0)</f>
        <v>0</v>
      </c>
      <c r="L10" s="90">
        <f>IF(M10&gt;O10,1,0)+IF(M11&gt;O11,1,0)+IF(M12&gt;O12,1,0)</f>
        <v>2</v>
      </c>
      <c r="M10" s="18">
        <v>15</v>
      </c>
      <c r="N10" s="17" t="s">
        <v>89</v>
      </c>
      <c r="O10" s="18">
        <v>12</v>
      </c>
      <c r="P10" s="90">
        <f>IF(O10&gt;M10,1,0)+IF(O11&gt;M11,1,0)+IF(O12&gt;M12,1,0)</f>
        <v>0</v>
      </c>
      <c r="Q10" s="90">
        <f>IF(R10&gt;T10,1,0)+IF(R11&gt;T11,1,0)+IF(R12&gt;T12,1,0)</f>
        <v>2</v>
      </c>
      <c r="R10" s="18">
        <v>15</v>
      </c>
      <c r="S10" s="17" t="s">
        <v>89</v>
      </c>
      <c r="T10" s="18">
        <v>7</v>
      </c>
      <c r="U10" s="90">
        <f>IF(T10&gt;R10,1,0)+IF(T11&gt;R11,1,0)+IF(T12&gt;R12,1,0)</f>
        <v>0</v>
      </c>
      <c r="V10" s="90">
        <f>IF(W10&gt;Y10,1,0)+IF(W11&gt;Y11,1,0)+IF(W12&gt;Y12,1,0)</f>
        <v>2</v>
      </c>
      <c r="W10" s="18">
        <v>15</v>
      </c>
      <c r="X10" s="17" t="s">
        <v>89</v>
      </c>
      <c r="Y10" s="18">
        <v>12</v>
      </c>
      <c r="Z10" s="102">
        <f>IF(Y10&gt;W10,1,0)+IF(Y11&gt;W11,1,0)+IF(Y12&gt;W12,1,0)</f>
        <v>0</v>
      </c>
      <c r="AC10" s="96"/>
      <c r="AD10" s="86"/>
      <c r="AE10" s="86"/>
      <c r="AF10" s="88"/>
      <c r="AG10" s="86"/>
      <c r="AH10" s="86"/>
      <c r="AI10" s="86"/>
      <c r="AJ10" s="88"/>
      <c r="AK10" s="86"/>
      <c r="AL10" s="86"/>
      <c r="AM10" s="86"/>
      <c r="AN10" s="88"/>
      <c r="AO10" s="86"/>
      <c r="AP10" s="86"/>
      <c r="AQ10" s="86"/>
      <c r="AR10" s="82"/>
      <c r="AS10" s="84"/>
      <c r="AT10" s="13"/>
    </row>
    <row r="11" spans="1:46" ht="21.95" customHeight="1" x14ac:dyDescent="0.15">
      <c r="A11" s="96"/>
      <c r="B11" s="90"/>
      <c r="C11" s="18">
        <f>J7</f>
        <v>13</v>
      </c>
      <c r="D11" s="17" t="s">
        <v>89</v>
      </c>
      <c r="E11" s="18">
        <f>H7</f>
        <v>15</v>
      </c>
      <c r="F11" s="90"/>
      <c r="G11" s="92"/>
      <c r="H11" s="15"/>
      <c r="I11" s="16" t="s">
        <v>89</v>
      </c>
      <c r="J11" s="15"/>
      <c r="K11" s="92"/>
      <c r="L11" s="90"/>
      <c r="M11" s="18">
        <v>15</v>
      </c>
      <c r="N11" s="17" t="s">
        <v>89</v>
      </c>
      <c r="O11" s="18"/>
      <c r="P11" s="90"/>
      <c r="Q11" s="90"/>
      <c r="R11" s="18">
        <v>15</v>
      </c>
      <c r="S11" s="17" t="s">
        <v>89</v>
      </c>
      <c r="T11" s="18">
        <v>7</v>
      </c>
      <c r="U11" s="90"/>
      <c r="V11" s="90"/>
      <c r="W11" s="18">
        <v>15</v>
      </c>
      <c r="X11" s="17" t="s">
        <v>89</v>
      </c>
      <c r="Y11" s="18">
        <v>8</v>
      </c>
      <c r="Z11" s="102"/>
      <c r="AC11" s="96"/>
      <c r="AD11" s="86"/>
      <c r="AE11" s="86"/>
      <c r="AF11" s="88"/>
      <c r="AG11" s="86"/>
      <c r="AH11" s="86"/>
      <c r="AI11" s="86"/>
      <c r="AJ11" s="88"/>
      <c r="AK11" s="86"/>
      <c r="AL11" s="86"/>
      <c r="AM11" s="86"/>
      <c r="AN11" s="88"/>
      <c r="AO11" s="86"/>
      <c r="AP11" s="86"/>
      <c r="AQ11" s="86"/>
      <c r="AR11" s="82"/>
      <c r="AS11" s="84"/>
      <c r="AT11" s="13"/>
    </row>
    <row r="12" spans="1:46" ht="21.95" customHeight="1" x14ac:dyDescent="0.15">
      <c r="A12" s="96"/>
      <c r="B12" s="90"/>
      <c r="C12" s="18">
        <f>J8</f>
        <v>0</v>
      </c>
      <c r="D12" s="17" t="s">
        <v>89</v>
      </c>
      <c r="E12" s="18">
        <f>H8</f>
        <v>0</v>
      </c>
      <c r="F12" s="90"/>
      <c r="G12" s="92"/>
      <c r="H12" s="15"/>
      <c r="I12" s="16" t="s">
        <v>89</v>
      </c>
      <c r="J12" s="15"/>
      <c r="K12" s="92"/>
      <c r="L12" s="90"/>
      <c r="M12" s="18"/>
      <c r="N12" s="17" t="s">
        <v>89</v>
      </c>
      <c r="O12" s="18"/>
      <c r="P12" s="90"/>
      <c r="Q12" s="90"/>
      <c r="R12" s="18"/>
      <c r="S12" s="17" t="s">
        <v>89</v>
      </c>
      <c r="T12" s="18"/>
      <c r="U12" s="90"/>
      <c r="V12" s="90"/>
      <c r="W12" s="18"/>
      <c r="X12" s="17" t="s">
        <v>89</v>
      </c>
      <c r="Y12" s="18"/>
      <c r="Z12" s="102"/>
      <c r="AC12" s="96"/>
      <c r="AD12" s="86"/>
      <c r="AE12" s="86"/>
      <c r="AF12" s="88"/>
      <c r="AG12" s="86"/>
      <c r="AH12" s="86"/>
      <c r="AI12" s="86"/>
      <c r="AJ12" s="88"/>
      <c r="AK12" s="86"/>
      <c r="AL12" s="86"/>
      <c r="AM12" s="86"/>
      <c r="AN12" s="88"/>
      <c r="AO12" s="86"/>
      <c r="AP12" s="86"/>
      <c r="AQ12" s="86"/>
      <c r="AR12" s="101"/>
      <c r="AS12" s="84"/>
      <c r="AT12" s="13"/>
    </row>
    <row r="13" spans="1:46" ht="21.95" customHeight="1" x14ac:dyDescent="0.15">
      <c r="A13" s="96" t="str">
        <f>L3</f>
        <v>ミルミル</v>
      </c>
      <c r="B13" s="98">
        <f>L5</f>
        <v>4</v>
      </c>
      <c r="C13" s="98"/>
      <c r="D13" s="98"/>
      <c r="E13" s="98"/>
      <c r="F13" s="98"/>
      <c r="G13" s="98">
        <f>L9</f>
        <v>2</v>
      </c>
      <c r="H13" s="98"/>
      <c r="I13" s="98"/>
      <c r="J13" s="98"/>
      <c r="K13" s="98"/>
      <c r="L13" s="99"/>
      <c r="M13" s="99"/>
      <c r="N13" s="99"/>
      <c r="O13" s="99"/>
      <c r="P13" s="99"/>
      <c r="Q13" s="103">
        <v>9</v>
      </c>
      <c r="R13" s="103"/>
      <c r="S13" s="103"/>
      <c r="T13" s="103"/>
      <c r="U13" s="103"/>
      <c r="V13" s="103">
        <v>6</v>
      </c>
      <c r="W13" s="103"/>
      <c r="X13" s="103"/>
      <c r="Y13" s="103"/>
      <c r="Z13" s="104"/>
      <c r="AC13" s="96" t="str">
        <f>A13</f>
        <v>ミルミル</v>
      </c>
      <c r="AD13" s="86">
        <f>IF(B14&gt;F14,1,0)+IF(G14&gt;K14,1,0)+IF(L14&gt;P14,1,0)+IF(Q14&gt;U14,1,0)+IF(V14&gt;Z14,1,0)</f>
        <v>2</v>
      </c>
      <c r="AE13" s="86">
        <f>IF(F14&gt;B14,1,0)+IF(K14&gt;G14,1,0)+IF(P14&gt;L14,1,0)+IF(U14&gt;Q14,1,0)+IF(Z14&gt;V14,1,0)</f>
        <v>2</v>
      </c>
      <c r="AF13" s="88">
        <f>SUM(AD13/(AD13+AE13))</f>
        <v>0.5</v>
      </c>
      <c r="AG13" s="86">
        <f>RANK(AF13,$AF$5:$AF$24,0)</f>
        <v>3</v>
      </c>
      <c r="AH13" s="86">
        <f>SUM(B14+G14+L14+Q14+V14)</f>
        <v>5</v>
      </c>
      <c r="AI13" s="86">
        <f>SUM(F14+K14+P14+U14+Z14)</f>
        <v>5</v>
      </c>
      <c r="AJ13" s="88">
        <f>SUM(AH13/(AH13+AI13))</f>
        <v>0.5</v>
      </c>
      <c r="AK13" s="86">
        <f>RANK(AJ13,$AJ$5:$AJ$24,0)</f>
        <v>3</v>
      </c>
      <c r="AL13" s="86">
        <f>SUM(C14+C15+C16+H14+H15+H16+M14+M15+M16+R14+R15+R16+W14+W15+W16)</f>
        <v>123</v>
      </c>
      <c r="AM13" s="86">
        <f>SUM(E14+E15+E16+J14+J15+J16+O14+O15+O16+T14+T15+T16+Y14+Y15+Y16)</f>
        <v>127</v>
      </c>
      <c r="AN13" s="88">
        <f>SUM(AL13/(AL13+AM13))</f>
        <v>0.49199999999999999</v>
      </c>
      <c r="AO13" s="86">
        <f>RANK(AN13,$AN$5:$AN$24,0)</f>
        <v>3</v>
      </c>
      <c r="AP13" s="88">
        <f>RANK(AF13,$AF$5:$AF$24,1)+AJ13</f>
        <v>3.5</v>
      </c>
      <c r="AQ13" s="106">
        <f>RANK(AP13,$AP$5:$AP$24,1)+AN13</f>
        <v>3.492</v>
      </c>
      <c r="AR13" s="105" t="str">
        <f>$AC$13</f>
        <v>ミルミル</v>
      </c>
      <c r="AS13" s="84">
        <f>RANK(AQ13,$AQ$5:$AQ$24)</f>
        <v>3</v>
      </c>
      <c r="AT13" s="13"/>
    </row>
    <row r="14" spans="1:46" ht="21.95" customHeight="1" x14ac:dyDescent="0.15">
      <c r="A14" s="96"/>
      <c r="B14" s="90">
        <f>IF(C14&gt;E14,1,0)+IF(C15&gt;E15,1,0)+IF(C16&gt;E16,1,0)</f>
        <v>1</v>
      </c>
      <c r="C14" s="18">
        <f>O6</f>
        <v>12</v>
      </c>
      <c r="D14" s="17" t="s">
        <v>89</v>
      </c>
      <c r="E14" s="18">
        <f>M6</f>
        <v>15</v>
      </c>
      <c r="F14" s="90">
        <f>IF(E14&gt;C14,1,0)+IF(E15&gt;C15,1,0)+IF(E16&gt;C16,1,0)</f>
        <v>2</v>
      </c>
      <c r="G14" s="90">
        <f>IF(H14&gt;J14,1,0)+IF(H15&gt;J15,1,0)+IF(H16&gt;J16,1,0)</f>
        <v>0</v>
      </c>
      <c r="H14" s="18">
        <f>O10</f>
        <v>12</v>
      </c>
      <c r="I14" s="17" t="s">
        <v>89</v>
      </c>
      <c r="J14" s="18">
        <f>M10</f>
        <v>15</v>
      </c>
      <c r="K14" s="90">
        <f>IF(J14&gt;H14,1,0)+IF(J15&gt;H15,1,0)+IF(J16&gt;H16,1,0)</f>
        <v>2</v>
      </c>
      <c r="L14" s="92">
        <f>IF(M14&gt;O14,1,0)+IF(M15&gt;O15,1,0)+IF(M16&gt;O16,1,0)</f>
        <v>0</v>
      </c>
      <c r="M14" s="15"/>
      <c r="N14" s="16" t="s">
        <v>89</v>
      </c>
      <c r="O14" s="15"/>
      <c r="P14" s="92">
        <f>IF(O14&gt;M14,1,0)+IF(O15&gt;M15,1,0)+IF(O16&gt;M16,1,0)</f>
        <v>0</v>
      </c>
      <c r="Q14" s="90">
        <f>IF(R14&gt;T14,1,0)+IF(R15&gt;T15,1,0)+IF(R16&gt;T16,1,0)</f>
        <v>2</v>
      </c>
      <c r="R14" s="18">
        <v>15</v>
      </c>
      <c r="S14" s="17" t="s">
        <v>89</v>
      </c>
      <c r="T14" s="18">
        <v>8</v>
      </c>
      <c r="U14" s="90">
        <f>IF(T14&gt;R14,1,0)+IF(T15&gt;R15,1,0)+IF(T16&gt;R16,1,0)</f>
        <v>0</v>
      </c>
      <c r="V14" s="90">
        <f>IF(W14&gt;Y14,1,0)+IF(W15&gt;Y15,1,0)+IF(W16&gt;Y16,1,0)</f>
        <v>2</v>
      </c>
      <c r="W14" s="18">
        <v>15</v>
      </c>
      <c r="X14" s="17" t="s">
        <v>89</v>
      </c>
      <c r="Y14" s="18">
        <v>17</v>
      </c>
      <c r="Z14" s="102">
        <f>IF(Y14&gt;W14,1,0)+IF(Y15&gt;W15,1,0)+IF(Y16&gt;W16,1,0)</f>
        <v>1</v>
      </c>
      <c r="AC14" s="96"/>
      <c r="AD14" s="86"/>
      <c r="AE14" s="86"/>
      <c r="AF14" s="88"/>
      <c r="AG14" s="86"/>
      <c r="AH14" s="86"/>
      <c r="AI14" s="86"/>
      <c r="AJ14" s="88"/>
      <c r="AK14" s="86"/>
      <c r="AL14" s="86"/>
      <c r="AM14" s="86"/>
      <c r="AN14" s="88"/>
      <c r="AO14" s="86"/>
      <c r="AP14" s="86"/>
      <c r="AQ14" s="107"/>
      <c r="AR14" s="105"/>
      <c r="AS14" s="84"/>
      <c r="AT14" s="13"/>
    </row>
    <row r="15" spans="1:46" ht="21.95" customHeight="1" x14ac:dyDescent="0.15">
      <c r="A15" s="96"/>
      <c r="B15" s="90"/>
      <c r="C15" s="18">
        <f>O7</f>
        <v>15</v>
      </c>
      <c r="D15" s="17" t="s">
        <v>89</v>
      </c>
      <c r="E15" s="18">
        <f>M7</f>
        <v>11</v>
      </c>
      <c r="F15" s="90"/>
      <c r="G15" s="90"/>
      <c r="H15" s="18">
        <f>O11</f>
        <v>0</v>
      </c>
      <c r="I15" s="17" t="s">
        <v>89</v>
      </c>
      <c r="J15" s="18">
        <f>M11</f>
        <v>15</v>
      </c>
      <c r="K15" s="90"/>
      <c r="L15" s="92"/>
      <c r="M15" s="15"/>
      <c r="N15" s="16" t="s">
        <v>89</v>
      </c>
      <c r="O15" s="15"/>
      <c r="P15" s="92"/>
      <c r="Q15" s="90"/>
      <c r="R15" s="18">
        <v>15</v>
      </c>
      <c r="S15" s="17" t="s">
        <v>89</v>
      </c>
      <c r="T15" s="18">
        <v>9</v>
      </c>
      <c r="U15" s="90"/>
      <c r="V15" s="90"/>
      <c r="W15" s="18">
        <v>15</v>
      </c>
      <c r="X15" s="17" t="s">
        <v>89</v>
      </c>
      <c r="Y15" s="18">
        <v>11</v>
      </c>
      <c r="Z15" s="102"/>
      <c r="AC15" s="96"/>
      <c r="AD15" s="86"/>
      <c r="AE15" s="86"/>
      <c r="AF15" s="88"/>
      <c r="AG15" s="86"/>
      <c r="AH15" s="86"/>
      <c r="AI15" s="86"/>
      <c r="AJ15" s="88"/>
      <c r="AK15" s="86"/>
      <c r="AL15" s="86"/>
      <c r="AM15" s="86"/>
      <c r="AN15" s="88"/>
      <c r="AO15" s="86"/>
      <c r="AP15" s="86"/>
      <c r="AQ15" s="107"/>
      <c r="AR15" s="105"/>
      <c r="AS15" s="84"/>
      <c r="AT15" s="13"/>
    </row>
    <row r="16" spans="1:46" ht="21.95" customHeight="1" x14ac:dyDescent="0.15">
      <c r="A16" s="96"/>
      <c r="B16" s="90"/>
      <c r="C16" s="18">
        <f>O8</f>
        <v>9</v>
      </c>
      <c r="D16" s="17" t="s">
        <v>89</v>
      </c>
      <c r="E16" s="18">
        <f>M8</f>
        <v>15</v>
      </c>
      <c r="F16" s="90"/>
      <c r="G16" s="90"/>
      <c r="H16" s="18">
        <f>O12</f>
        <v>0</v>
      </c>
      <c r="I16" s="17" t="s">
        <v>89</v>
      </c>
      <c r="J16" s="18">
        <f>M12</f>
        <v>0</v>
      </c>
      <c r="K16" s="90"/>
      <c r="L16" s="92"/>
      <c r="M16" s="15"/>
      <c r="N16" s="16" t="s">
        <v>89</v>
      </c>
      <c r="O16" s="15"/>
      <c r="P16" s="92"/>
      <c r="Q16" s="90"/>
      <c r="R16" s="18"/>
      <c r="S16" s="17" t="s">
        <v>89</v>
      </c>
      <c r="T16" s="18"/>
      <c r="U16" s="90"/>
      <c r="V16" s="90"/>
      <c r="W16" s="18">
        <v>15</v>
      </c>
      <c r="X16" s="17" t="s">
        <v>89</v>
      </c>
      <c r="Y16" s="18">
        <v>11</v>
      </c>
      <c r="Z16" s="102"/>
      <c r="AC16" s="96"/>
      <c r="AD16" s="86"/>
      <c r="AE16" s="86"/>
      <c r="AF16" s="88"/>
      <c r="AG16" s="86"/>
      <c r="AH16" s="86"/>
      <c r="AI16" s="86"/>
      <c r="AJ16" s="88"/>
      <c r="AK16" s="86"/>
      <c r="AL16" s="86"/>
      <c r="AM16" s="86"/>
      <c r="AN16" s="88"/>
      <c r="AO16" s="86"/>
      <c r="AP16" s="86"/>
      <c r="AQ16" s="107"/>
      <c r="AR16" s="105"/>
      <c r="AS16" s="84"/>
      <c r="AT16" s="13"/>
    </row>
    <row r="17" spans="1:46" ht="21.95" customHeight="1" x14ac:dyDescent="0.15">
      <c r="A17" s="96" t="str">
        <f>Q3</f>
        <v>ソレイユ A</v>
      </c>
      <c r="B17" s="98">
        <f>Q5</f>
        <v>7</v>
      </c>
      <c r="C17" s="98"/>
      <c r="D17" s="98"/>
      <c r="E17" s="98"/>
      <c r="F17" s="98"/>
      <c r="G17" s="98">
        <f>Q9</f>
        <v>5</v>
      </c>
      <c r="H17" s="98"/>
      <c r="I17" s="98"/>
      <c r="J17" s="98"/>
      <c r="K17" s="98"/>
      <c r="L17" s="98">
        <f>Q13</f>
        <v>9</v>
      </c>
      <c r="M17" s="98"/>
      <c r="N17" s="98"/>
      <c r="O17" s="98"/>
      <c r="P17" s="98"/>
      <c r="Q17" s="99"/>
      <c r="R17" s="99"/>
      <c r="S17" s="99"/>
      <c r="T17" s="99"/>
      <c r="U17" s="99"/>
      <c r="V17" s="103">
        <v>3</v>
      </c>
      <c r="W17" s="103"/>
      <c r="X17" s="103"/>
      <c r="Y17" s="103"/>
      <c r="Z17" s="104"/>
      <c r="AC17" s="96" t="str">
        <f>A17</f>
        <v>ソレイユ A</v>
      </c>
      <c r="AD17" s="86">
        <f>IF(B18&gt;F18,1,0)+IF(G18&gt;K18,1,0)+IF(L18&gt;P18,1,0)+IF(Q18&gt;U18,1,0)+IF(V18&gt;Z18,1,0)</f>
        <v>0</v>
      </c>
      <c r="AE17" s="86">
        <f>IF(F18&gt;B18,1,0)+IF(K18&gt;G18,1,0)+IF(P18&gt;L18,1,0)+IF(U18&gt;Q18,1,0)+IF(Z18&gt;V18,1,0)</f>
        <v>4</v>
      </c>
      <c r="AF17" s="88">
        <f>SUM(AD17/(AD17+AE17))</f>
        <v>0</v>
      </c>
      <c r="AG17" s="86">
        <f>RANK(AF17,$AF$5:$AF$24,0)</f>
        <v>5</v>
      </c>
      <c r="AH17" s="86">
        <f>SUM(B18+G18+L18+Q18+V18)</f>
        <v>0</v>
      </c>
      <c r="AI17" s="86">
        <f>SUM(F18+K18+P18+U18+Z18)</f>
        <v>8</v>
      </c>
      <c r="AJ17" s="88">
        <f>SUM(AH17/(AH17+AI17))</f>
        <v>0</v>
      </c>
      <c r="AK17" s="86">
        <f>RANK(AJ17,$AJ$5:$AJ$24,0)</f>
        <v>5</v>
      </c>
      <c r="AL17" s="86">
        <f>SUM(C18+C19+C20+H18+H19+H20+M18+M19+M20+R18+R19+R20+W18+W19+W20)</f>
        <v>72</v>
      </c>
      <c r="AM17" s="86">
        <f>SUM(E18+E19+E20+J18+J19+J20+O18+O19+O20+T18+T19+T20+Y18+Y19+Y20)</f>
        <v>120</v>
      </c>
      <c r="AN17" s="88">
        <f>SUM(AL17/(AL17+AM17))</f>
        <v>0.375</v>
      </c>
      <c r="AO17" s="86">
        <f>RANK(AN17,$AN$5:$AN$24,0)</f>
        <v>5</v>
      </c>
      <c r="AP17" s="88">
        <f>RANK(AF17,$AF$5:$AF$24,1)+AJ17</f>
        <v>1</v>
      </c>
      <c r="AQ17" s="88">
        <f>RANK(AP17,$AP$5:$AP$24,1)+AN17</f>
        <v>1.375</v>
      </c>
      <c r="AR17" s="81" t="str">
        <f>$AC$17</f>
        <v>ソレイユ A</v>
      </c>
      <c r="AS17" s="84">
        <f>RANK(AQ17,$AQ$5:$AQ$24)</f>
        <v>5</v>
      </c>
      <c r="AT17" s="13"/>
    </row>
    <row r="18" spans="1:46" ht="21.95" customHeight="1" x14ac:dyDescent="0.15">
      <c r="A18" s="96"/>
      <c r="B18" s="90">
        <f>IF(C18&gt;E18,1,0)+IF(C19&gt;E19,1,0)+IF(C20&gt;E20,1,0)</f>
        <v>0</v>
      </c>
      <c r="C18" s="18">
        <f>T6</f>
        <v>11</v>
      </c>
      <c r="D18" s="17" t="s">
        <v>89</v>
      </c>
      <c r="E18" s="18">
        <f>R6</f>
        <v>15</v>
      </c>
      <c r="F18" s="90">
        <f>IF(E18&gt;C18,1,0)+IF(E19&gt;C19,1,0)+IF(E20&gt;C20,1,0)</f>
        <v>2</v>
      </c>
      <c r="G18" s="90">
        <f>IF(H18&gt;J18,1,0)+IF(H19&gt;J19,1,0)+IF(H20&gt;J20,1,0)</f>
        <v>0</v>
      </c>
      <c r="H18" s="18">
        <f>T10</f>
        <v>7</v>
      </c>
      <c r="I18" s="17" t="s">
        <v>89</v>
      </c>
      <c r="J18" s="18">
        <f>R10</f>
        <v>15</v>
      </c>
      <c r="K18" s="90">
        <f>IF(J18&gt;H18,1,0)+IF(J19&gt;H19,1,0)+IF(J20&gt;H20,1,0)</f>
        <v>2</v>
      </c>
      <c r="L18" s="90">
        <f>IF(M18&gt;O18,1,0)+IF(M19&gt;O19,1,0)+IF(M20&gt;O20,1,0)</f>
        <v>0</v>
      </c>
      <c r="M18" s="18">
        <f>T14</f>
        <v>8</v>
      </c>
      <c r="N18" s="17" t="s">
        <v>89</v>
      </c>
      <c r="O18" s="18">
        <f>R14</f>
        <v>15</v>
      </c>
      <c r="P18" s="90">
        <f>IF(O18&gt;M18,1,0)+IF(O19&gt;M19,1,0)+IF(O20&gt;M20,1,0)</f>
        <v>2</v>
      </c>
      <c r="Q18" s="92">
        <f>IF(R18&gt;T18,1,0)+IF(R19&gt;T19,1,0)+IF(R20&gt;T20,1,0)</f>
        <v>0</v>
      </c>
      <c r="R18" s="15"/>
      <c r="S18" s="16" t="s">
        <v>89</v>
      </c>
      <c r="T18" s="15"/>
      <c r="U18" s="92">
        <f>IF(T18&gt;R18,1,0)+IF(T19&gt;R19,1,0)+IF(T20&gt;R20,1,0)</f>
        <v>0</v>
      </c>
      <c r="V18" s="90">
        <f>IF(W18&gt;Y18,1,0)+IF(W19&gt;Y19,1,0)+IF(W20&gt;Y20,1,0)</f>
        <v>0</v>
      </c>
      <c r="W18" s="18">
        <v>12</v>
      </c>
      <c r="X18" s="17" t="s">
        <v>89</v>
      </c>
      <c r="Y18" s="18">
        <v>15</v>
      </c>
      <c r="Z18" s="102">
        <f>IF(Y18&gt;W18,1,0)+IF(Y19&gt;W19,1,0)+IF(Y20&gt;W20,1,0)</f>
        <v>2</v>
      </c>
      <c r="AC18" s="96"/>
      <c r="AD18" s="86"/>
      <c r="AE18" s="86"/>
      <c r="AF18" s="88"/>
      <c r="AG18" s="86"/>
      <c r="AH18" s="86"/>
      <c r="AI18" s="86"/>
      <c r="AJ18" s="88"/>
      <c r="AK18" s="86"/>
      <c r="AL18" s="86"/>
      <c r="AM18" s="86"/>
      <c r="AN18" s="88"/>
      <c r="AO18" s="86"/>
      <c r="AP18" s="86"/>
      <c r="AQ18" s="86"/>
      <c r="AR18" s="82"/>
      <c r="AS18" s="84"/>
      <c r="AT18" s="13"/>
    </row>
    <row r="19" spans="1:46" ht="21.75" customHeight="1" x14ac:dyDescent="0.15">
      <c r="A19" s="96"/>
      <c r="B19" s="90"/>
      <c r="C19" s="18">
        <f>T7</f>
        <v>8</v>
      </c>
      <c r="D19" s="17" t="s">
        <v>89</v>
      </c>
      <c r="E19" s="18">
        <f>R7</f>
        <v>15</v>
      </c>
      <c r="F19" s="90"/>
      <c r="G19" s="90"/>
      <c r="H19" s="18">
        <f>T11</f>
        <v>7</v>
      </c>
      <c r="I19" s="17" t="s">
        <v>89</v>
      </c>
      <c r="J19" s="18">
        <f>R11</f>
        <v>15</v>
      </c>
      <c r="K19" s="90"/>
      <c r="L19" s="90"/>
      <c r="M19" s="18">
        <f>T15</f>
        <v>9</v>
      </c>
      <c r="N19" s="17" t="s">
        <v>89</v>
      </c>
      <c r="O19" s="18">
        <f>R15</f>
        <v>15</v>
      </c>
      <c r="P19" s="90"/>
      <c r="Q19" s="92"/>
      <c r="R19" s="15"/>
      <c r="S19" s="16" t="s">
        <v>89</v>
      </c>
      <c r="T19" s="15"/>
      <c r="U19" s="92"/>
      <c r="V19" s="90"/>
      <c r="W19" s="18">
        <v>10</v>
      </c>
      <c r="X19" s="17" t="s">
        <v>89</v>
      </c>
      <c r="Y19" s="18">
        <v>15</v>
      </c>
      <c r="Z19" s="102"/>
      <c r="AC19" s="96"/>
      <c r="AD19" s="86"/>
      <c r="AE19" s="86"/>
      <c r="AF19" s="88"/>
      <c r="AG19" s="86"/>
      <c r="AH19" s="86"/>
      <c r="AI19" s="86"/>
      <c r="AJ19" s="88"/>
      <c r="AK19" s="86"/>
      <c r="AL19" s="86"/>
      <c r="AM19" s="86"/>
      <c r="AN19" s="88"/>
      <c r="AO19" s="86"/>
      <c r="AP19" s="86"/>
      <c r="AQ19" s="86"/>
      <c r="AR19" s="82"/>
      <c r="AS19" s="84"/>
      <c r="AT19" s="13"/>
    </row>
    <row r="20" spans="1:46" ht="21.95" customHeight="1" x14ac:dyDescent="0.15">
      <c r="A20" s="96"/>
      <c r="B20" s="90"/>
      <c r="C20" s="18">
        <f>T8</f>
        <v>0</v>
      </c>
      <c r="D20" s="17" t="s">
        <v>89</v>
      </c>
      <c r="E20" s="18">
        <f>R8</f>
        <v>0</v>
      </c>
      <c r="F20" s="90"/>
      <c r="G20" s="90"/>
      <c r="H20" s="18">
        <f>T12</f>
        <v>0</v>
      </c>
      <c r="I20" s="17" t="s">
        <v>89</v>
      </c>
      <c r="J20" s="18">
        <f>R12</f>
        <v>0</v>
      </c>
      <c r="K20" s="90"/>
      <c r="L20" s="90"/>
      <c r="M20" s="18">
        <f>T16</f>
        <v>0</v>
      </c>
      <c r="N20" s="17" t="s">
        <v>89</v>
      </c>
      <c r="O20" s="18">
        <f>R16</f>
        <v>0</v>
      </c>
      <c r="P20" s="90"/>
      <c r="Q20" s="92"/>
      <c r="R20" s="15"/>
      <c r="S20" s="16" t="s">
        <v>89</v>
      </c>
      <c r="T20" s="15"/>
      <c r="U20" s="92"/>
      <c r="V20" s="90"/>
      <c r="W20" s="18"/>
      <c r="X20" s="17" t="s">
        <v>89</v>
      </c>
      <c r="Y20" s="18"/>
      <c r="Z20" s="102"/>
      <c r="AC20" s="96"/>
      <c r="AD20" s="86"/>
      <c r="AE20" s="86"/>
      <c r="AF20" s="88"/>
      <c r="AG20" s="86"/>
      <c r="AH20" s="86"/>
      <c r="AI20" s="86"/>
      <c r="AJ20" s="88"/>
      <c r="AK20" s="86"/>
      <c r="AL20" s="86"/>
      <c r="AM20" s="86"/>
      <c r="AN20" s="88"/>
      <c r="AO20" s="86"/>
      <c r="AP20" s="86"/>
      <c r="AQ20" s="86"/>
      <c r="AR20" s="101"/>
      <c r="AS20" s="84"/>
      <c r="AT20" s="13"/>
    </row>
    <row r="21" spans="1:46" ht="21.95" customHeight="1" x14ac:dyDescent="0.15">
      <c r="A21" s="96" t="str">
        <f>V3</f>
        <v>WIN　2</v>
      </c>
      <c r="B21" s="98">
        <f>V5</f>
        <v>1</v>
      </c>
      <c r="C21" s="98"/>
      <c r="D21" s="98"/>
      <c r="E21" s="98"/>
      <c r="F21" s="98"/>
      <c r="G21" s="98">
        <f>V9</f>
        <v>8</v>
      </c>
      <c r="H21" s="98"/>
      <c r="I21" s="98"/>
      <c r="J21" s="98"/>
      <c r="K21" s="98"/>
      <c r="L21" s="98">
        <f>V13</f>
        <v>6</v>
      </c>
      <c r="M21" s="98"/>
      <c r="N21" s="98"/>
      <c r="O21" s="98"/>
      <c r="P21" s="98"/>
      <c r="Q21" s="98">
        <f>V17</f>
        <v>3</v>
      </c>
      <c r="R21" s="98"/>
      <c r="S21" s="98"/>
      <c r="T21" s="98"/>
      <c r="U21" s="98"/>
      <c r="V21" s="99"/>
      <c r="W21" s="99"/>
      <c r="X21" s="99"/>
      <c r="Y21" s="99"/>
      <c r="Z21" s="100"/>
      <c r="AC21" s="96" t="str">
        <f>A21</f>
        <v>WIN　2</v>
      </c>
      <c r="AD21" s="86">
        <f>IF(B22&gt;F22,1,0)+IF(G22&gt;K22,1,0)+IF(L22&gt;P22,1,0)+IF(Q22&gt;U22,1,0)+IF(V22&gt;Z22,1,0)</f>
        <v>1</v>
      </c>
      <c r="AE21" s="86">
        <f>IF(F22&gt;B22,1,0)+IF(K22&gt;G22,1,0)+IF(P22&gt;L22,1,0)+IF(U22&gt;Q22,1,0)+IF(Z22&gt;V22,1,0)</f>
        <v>3</v>
      </c>
      <c r="AF21" s="88">
        <f>SUM(AD21/(AD21+AE21))</f>
        <v>0.25</v>
      </c>
      <c r="AG21" s="86">
        <f>RANK(AF21,$AF$5:$AF$24,0)</f>
        <v>4</v>
      </c>
      <c r="AH21" s="86">
        <f>SUM(B22+G22+L22+Q22+V22)</f>
        <v>3</v>
      </c>
      <c r="AI21" s="86">
        <f>SUM(F22+K22+P22+U22+Z22)</f>
        <v>6</v>
      </c>
      <c r="AJ21" s="88">
        <f>SUM(AH21/(AH21+AI21))</f>
        <v>0.33333333333333331</v>
      </c>
      <c r="AK21" s="86">
        <f>RANK(AJ21,$AJ$5:$AJ$24,0)</f>
        <v>4</v>
      </c>
      <c r="AL21" s="86">
        <f>SUM(C22+C23+C24+H22+H23+H24+M22+M23+M24+R22+R23+R24+W22+W23+W24)</f>
        <v>109</v>
      </c>
      <c r="AM21" s="86">
        <f>SUM(E22+E23+E24+J22+J23+J24+O22+O23+O24+T22+T23+T24+Y22+Y23+Y24)</f>
        <v>127</v>
      </c>
      <c r="AN21" s="88">
        <f>SUM(AL21/(AL21+AM21))</f>
        <v>0.46186440677966101</v>
      </c>
      <c r="AO21" s="86">
        <f>RANK(AN21,$AN$5:$AN$24,0)</f>
        <v>4</v>
      </c>
      <c r="AP21" s="88">
        <f>RANK(AF21,$AF$5:$AF$24,1)+AJ21</f>
        <v>2.3333333333333335</v>
      </c>
      <c r="AQ21" s="88">
        <f>RANK(AP21,$AP$5:$AP$24,1)+AN21</f>
        <v>2.4618644067796609</v>
      </c>
      <c r="AR21" s="81" t="str">
        <f>$AC$21</f>
        <v>WIN　2</v>
      </c>
      <c r="AS21" s="84">
        <f>RANK(AQ21,$AQ$5:$AQ$24)</f>
        <v>4</v>
      </c>
      <c r="AT21" s="13"/>
    </row>
    <row r="22" spans="1:46" ht="21.95" customHeight="1" x14ac:dyDescent="0.15">
      <c r="A22" s="96"/>
      <c r="B22" s="90">
        <f>IF(C22&gt;E22,1,0)+IF(C23&gt;E23,1,0)+IF(C24&gt;E24,1,0)</f>
        <v>0</v>
      </c>
      <c r="C22" s="18">
        <f>Y6</f>
        <v>10</v>
      </c>
      <c r="D22" s="17" t="s">
        <v>89</v>
      </c>
      <c r="E22" s="18">
        <f>W6</f>
        <v>15</v>
      </c>
      <c r="F22" s="90">
        <f>IF(E22&gt;C22,1,0)+IF(E23&gt;C23,1,0)+IF(E24&gt;C24,1,0)</f>
        <v>2</v>
      </c>
      <c r="G22" s="90">
        <f>IF(H22&gt;J22,1,0)+IF(H23&gt;J23,1,0)+IF(H24&gt;J24,1,0)</f>
        <v>0</v>
      </c>
      <c r="H22" s="18">
        <f>Y10</f>
        <v>12</v>
      </c>
      <c r="I22" s="17" t="s">
        <v>89</v>
      </c>
      <c r="J22" s="18">
        <f>W10</f>
        <v>15</v>
      </c>
      <c r="K22" s="90">
        <f>IF(J22&gt;H22,1,0)+IF(J23&gt;H23,1,0)+IF(J24&gt;H24,1,0)</f>
        <v>2</v>
      </c>
      <c r="L22" s="90">
        <f>IF(M22&gt;O22,1,0)+IF(M23&gt;O23,1,0)+IF(M24&gt;O24,1,0)</f>
        <v>1</v>
      </c>
      <c r="M22" s="18">
        <f>Y14</f>
        <v>17</v>
      </c>
      <c r="N22" s="17" t="s">
        <v>89</v>
      </c>
      <c r="O22" s="18">
        <f>W14</f>
        <v>15</v>
      </c>
      <c r="P22" s="90">
        <f>IF(O22&gt;M22,1,0)+IF(O23&gt;M23,1,0)+IF(O24&gt;M24,1,0)</f>
        <v>2</v>
      </c>
      <c r="Q22" s="90">
        <f>IF(R22&gt;T22,1,0)+IF(R23&gt;T23,1,0)+IF(R24&gt;T24,1,0)</f>
        <v>2</v>
      </c>
      <c r="R22" s="18">
        <f>Y18</f>
        <v>15</v>
      </c>
      <c r="S22" s="17" t="s">
        <v>89</v>
      </c>
      <c r="T22" s="18">
        <f>W18</f>
        <v>12</v>
      </c>
      <c r="U22" s="90">
        <f>IF(T22&gt;R22,1,0)+IF(T23&gt;R23,1,0)+IF(T24&gt;R24,1,0)</f>
        <v>0</v>
      </c>
      <c r="V22" s="92">
        <f>IF(W22&gt;Y22,1,0)+IF(W23&gt;Y23,1,0)+IF(W24&gt;Y24,1,0)</f>
        <v>0</v>
      </c>
      <c r="W22" s="15"/>
      <c r="X22" s="16" t="s">
        <v>89</v>
      </c>
      <c r="Y22" s="15"/>
      <c r="Z22" s="94">
        <f>IF(Y22&gt;W22,1,0)+IF(Y23&gt;W23,1,0)+IF(Y24&gt;W24,1,0)</f>
        <v>0</v>
      </c>
      <c r="AC22" s="96"/>
      <c r="AD22" s="86"/>
      <c r="AE22" s="86"/>
      <c r="AF22" s="88"/>
      <c r="AG22" s="86"/>
      <c r="AH22" s="86"/>
      <c r="AI22" s="86"/>
      <c r="AJ22" s="88"/>
      <c r="AK22" s="86"/>
      <c r="AL22" s="86"/>
      <c r="AM22" s="86"/>
      <c r="AN22" s="88"/>
      <c r="AO22" s="86"/>
      <c r="AP22" s="86"/>
      <c r="AQ22" s="86"/>
      <c r="AR22" s="82"/>
      <c r="AS22" s="84"/>
      <c r="AT22" s="13"/>
    </row>
    <row r="23" spans="1:46" ht="21.95" customHeight="1" x14ac:dyDescent="0.15">
      <c r="A23" s="96"/>
      <c r="B23" s="90"/>
      <c r="C23" s="18">
        <f>Y7</f>
        <v>10</v>
      </c>
      <c r="D23" s="17" t="s">
        <v>89</v>
      </c>
      <c r="E23" s="18">
        <f>W7</f>
        <v>15</v>
      </c>
      <c r="F23" s="90"/>
      <c r="G23" s="90"/>
      <c r="H23" s="18">
        <f>Y11</f>
        <v>8</v>
      </c>
      <c r="I23" s="17" t="s">
        <v>89</v>
      </c>
      <c r="J23" s="18">
        <f>W11</f>
        <v>15</v>
      </c>
      <c r="K23" s="90"/>
      <c r="L23" s="90"/>
      <c r="M23" s="18">
        <f>Y15</f>
        <v>11</v>
      </c>
      <c r="N23" s="17" t="s">
        <v>89</v>
      </c>
      <c r="O23" s="18">
        <f>W15</f>
        <v>15</v>
      </c>
      <c r="P23" s="90"/>
      <c r="Q23" s="90"/>
      <c r="R23" s="18">
        <f>Y19</f>
        <v>15</v>
      </c>
      <c r="S23" s="17" t="s">
        <v>89</v>
      </c>
      <c r="T23" s="18">
        <f>W19</f>
        <v>10</v>
      </c>
      <c r="U23" s="90"/>
      <c r="V23" s="92"/>
      <c r="W23" s="15"/>
      <c r="X23" s="16" t="s">
        <v>89</v>
      </c>
      <c r="Y23" s="15"/>
      <c r="Z23" s="94"/>
      <c r="AC23" s="96"/>
      <c r="AD23" s="86"/>
      <c r="AE23" s="86"/>
      <c r="AF23" s="88"/>
      <c r="AG23" s="86"/>
      <c r="AH23" s="86"/>
      <c r="AI23" s="86"/>
      <c r="AJ23" s="88"/>
      <c r="AK23" s="86"/>
      <c r="AL23" s="86"/>
      <c r="AM23" s="86"/>
      <c r="AN23" s="88"/>
      <c r="AO23" s="86"/>
      <c r="AP23" s="86"/>
      <c r="AQ23" s="86"/>
      <c r="AR23" s="82"/>
      <c r="AS23" s="84"/>
      <c r="AT23" s="13"/>
    </row>
    <row r="24" spans="1:46" ht="21.95" customHeight="1" thickBot="1" x14ac:dyDescent="0.2">
      <c r="A24" s="97"/>
      <c r="B24" s="91"/>
      <c r="C24" s="22">
        <f>Y8</f>
        <v>0</v>
      </c>
      <c r="D24" s="19" t="s">
        <v>89</v>
      </c>
      <c r="E24" s="22">
        <f>W8</f>
        <v>0</v>
      </c>
      <c r="F24" s="91"/>
      <c r="G24" s="91"/>
      <c r="H24" s="22">
        <f>Y12</f>
        <v>0</v>
      </c>
      <c r="I24" s="19" t="s">
        <v>89</v>
      </c>
      <c r="J24" s="22">
        <f>W12</f>
        <v>0</v>
      </c>
      <c r="K24" s="91"/>
      <c r="L24" s="91"/>
      <c r="M24" s="22">
        <f>Y16</f>
        <v>11</v>
      </c>
      <c r="N24" s="19" t="s">
        <v>89</v>
      </c>
      <c r="O24" s="22">
        <f>W16</f>
        <v>15</v>
      </c>
      <c r="P24" s="91"/>
      <c r="Q24" s="91"/>
      <c r="R24" s="22">
        <f>Y20</f>
        <v>0</v>
      </c>
      <c r="S24" s="19" t="s">
        <v>89</v>
      </c>
      <c r="T24" s="22">
        <f>W20</f>
        <v>0</v>
      </c>
      <c r="U24" s="91"/>
      <c r="V24" s="93"/>
      <c r="W24" s="20"/>
      <c r="X24" s="21" t="s">
        <v>89</v>
      </c>
      <c r="Y24" s="20"/>
      <c r="Z24" s="95"/>
      <c r="AC24" s="97"/>
      <c r="AD24" s="87"/>
      <c r="AE24" s="87"/>
      <c r="AF24" s="89"/>
      <c r="AG24" s="87"/>
      <c r="AH24" s="87"/>
      <c r="AI24" s="87"/>
      <c r="AJ24" s="89"/>
      <c r="AK24" s="87"/>
      <c r="AL24" s="87"/>
      <c r="AM24" s="87"/>
      <c r="AN24" s="89"/>
      <c r="AO24" s="87"/>
      <c r="AP24" s="87"/>
      <c r="AQ24" s="87"/>
      <c r="AR24" s="83"/>
      <c r="AS24" s="85"/>
      <c r="AT24" s="13"/>
    </row>
    <row r="25" spans="1:46" ht="24.95" customHeight="1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C25" s="119">
        <f>A25</f>
        <v>0</v>
      </c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25"/>
      <c r="AB74" s="25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1:45" ht="34.5" customHeight="1" x14ac:dyDescent="0.1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5"/>
      <c r="AB75" s="25"/>
      <c r="AC75" s="26"/>
      <c r="AD75" s="27"/>
      <c r="AE75" s="27"/>
      <c r="AF75" s="27"/>
      <c r="AG75" s="28"/>
      <c r="AH75" s="27"/>
      <c r="AI75" s="27"/>
      <c r="AJ75" s="27"/>
      <c r="AK75" s="28"/>
      <c r="AL75" s="27"/>
      <c r="AM75" s="27"/>
      <c r="AN75" s="27"/>
      <c r="AO75" s="28"/>
      <c r="AP75" s="28"/>
      <c r="AQ75" s="28"/>
      <c r="AR75" s="28"/>
      <c r="AS75" s="29"/>
    </row>
    <row r="76" spans="1:45" ht="35.25" customHeight="1" x14ac:dyDescent="0.15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5"/>
      <c r="AB76" s="25"/>
      <c r="AC76" s="26"/>
      <c r="AD76" s="27"/>
      <c r="AE76" s="27"/>
      <c r="AF76" s="27"/>
      <c r="AG76" s="28"/>
      <c r="AH76" s="27"/>
      <c r="AI76" s="27"/>
      <c r="AJ76" s="27"/>
      <c r="AK76" s="28"/>
      <c r="AL76" s="27"/>
      <c r="AM76" s="27"/>
      <c r="AN76" s="27"/>
      <c r="AO76" s="28"/>
      <c r="AP76" s="28"/>
      <c r="AQ76" s="28"/>
      <c r="AR76" s="28"/>
      <c r="AS76" s="29"/>
    </row>
    <row r="77" spans="1:45" ht="21.95" customHeight="1" x14ac:dyDescent="0.15">
      <c r="A77" s="24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5"/>
      <c r="AB77" s="25"/>
      <c r="AC77" s="24"/>
      <c r="AD77" s="27"/>
      <c r="AE77" s="27"/>
      <c r="AF77" s="31"/>
      <c r="AG77" s="27"/>
      <c r="AH77" s="27"/>
      <c r="AI77" s="27"/>
      <c r="AJ77" s="31"/>
      <c r="AK77" s="27"/>
      <c r="AL77" s="27"/>
      <c r="AM77" s="27"/>
      <c r="AN77" s="31"/>
      <c r="AO77" s="27"/>
      <c r="AP77" s="31"/>
      <c r="AQ77" s="31"/>
      <c r="AR77" s="31"/>
      <c r="AS77" s="32"/>
    </row>
    <row r="78" spans="1:45" ht="21.95" customHeight="1" x14ac:dyDescent="0.15">
      <c r="A78" s="24"/>
      <c r="B78" s="26"/>
      <c r="C78" s="27"/>
      <c r="D78" s="33"/>
      <c r="E78" s="27"/>
      <c r="F78" s="26"/>
      <c r="G78" s="26"/>
      <c r="H78" s="27"/>
      <c r="I78" s="33"/>
      <c r="J78" s="27"/>
      <c r="K78" s="26"/>
      <c r="L78" s="26"/>
      <c r="M78" s="27"/>
      <c r="N78" s="33"/>
      <c r="O78" s="27"/>
      <c r="P78" s="26"/>
      <c r="Q78" s="26"/>
      <c r="R78" s="27"/>
      <c r="S78" s="33"/>
      <c r="T78" s="27"/>
      <c r="U78" s="26"/>
      <c r="V78" s="26"/>
      <c r="W78" s="27"/>
      <c r="X78" s="33"/>
      <c r="Y78" s="27"/>
      <c r="Z78" s="26"/>
      <c r="AA78" s="25"/>
      <c r="AB78" s="25"/>
      <c r="AC78" s="24"/>
      <c r="AD78" s="27"/>
      <c r="AE78" s="27"/>
      <c r="AF78" s="31"/>
      <c r="AG78" s="27"/>
      <c r="AH78" s="27"/>
      <c r="AI78" s="27"/>
      <c r="AJ78" s="31"/>
      <c r="AK78" s="27"/>
      <c r="AL78" s="27"/>
      <c r="AM78" s="27"/>
      <c r="AN78" s="31"/>
      <c r="AO78" s="27"/>
      <c r="AP78" s="27"/>
      <c r="AQ78" s="27"/>
      <c r="AR78" s="27"/>
      <c r="AS78" s="32"/>
    </row>
    <row r="79" spans="1:45" ht="21.95" customHeight="1" x14ac:dyDescent="0.15">
      <c r="A79" s="24"/>
      <c r="B79" s="26"/>
      <c r="C79" s="27"/>
      <c r="D79" s="33"/>
      <c r="E79" s="27"/>
      <c r="F79" s="26"/>
      <c r="G79" s="26"/>
      <c r="H79" s="27"/>
      <c r="I79" s="33"/>
      <c r="J79" s="27"/>
      <c r="K79" s="26"/>
      <c r="L79" s="26"/>
      <c r="M79" s="27"/>
      <c r="N79" s="33"/>
      <c r="O79" s="27"/>
      <c r="P79" s="26"/>
      <c r="Q79" s="26"/>
      <c r="R79" s="27"/>
      <c r="S79" s="33"/>
      <c r="T79" s="27"/>
      <c r="U79" s="26"/>
      <c r="V79" s="26"/>
      <c r="W79" s="27"/>
      <c r="X79" s="33"/>
      <c r="Y79" s="27"/>
      <c r="Z79" s="26"/>
      <c r="AA79" s="25"/>
      <c r="AB79" s="25"/>
      <c r="AC79" s="24"/>
      <c r="AD79" s="27"/>
      <c r="AE79" s="27"/>
      <c r="AF79" s="31"/>
      <c r="AG79" s="27"/>
      <c r="AH79" s="27"/>
      <c r="AI79" s="27"/>
      <c r="AJ79" s="31"/>
      <c r="AK79" s="27"/>
      <c r="AL79" s="27"/>
      <c r="AM79" s="27"/>
      <c r="AN79" s="31"/>
      <c r="AO79" s="27"/>
      <c r="AP79" s="27"/>
      <c r="AQ79" s="27"/>
      <c r="AR79" s="27"/>
      <c r="AS79" s="32"/>
    </row>
    <row r="80" spans="1:45" ht="21.95" customHeight="1" x14ac:dyDescent="0.15">
      <c r="A80" s="24"/>
      <c r="B80" s="26"/>
      <c r="C80" s="27"/>
      <c r="D80" s="33"/>
      <c r="E80" s="27"/>
      <c r="F80" s="26"/>
      <c r="G80" s="26"/>
      <c r="H80" s="27"/>
      <c r="I80" s="33"/>
      <c r="J80" s="27"/>
      <c r="K80" s="26"/>
      <c r="L80" s="26"/>
      <c r="M80" s="27"/>
      <c r="N80" s="33"/>
      <c r="O80" s="27"/>
      <c r="P80" s="26"/>
      <c r="Q80" s="26"/>
      <c r="R80" s="27"/>
      <c r="S80" s="33"/>
      <c r="T80" s="27"/>
      <c r="U80" s="26"/>
      <c r="V80" s="26"/>
      <c r="W80" s="27"/>
      <c r="X80" s="33"/>
      <c r="Y80" s="27"/>
      <c r="Z80" s="26"/>
      <c r="AA80" s="25"/>
      <c r="AB80" s="25"/>
      <c r="AC80" s="24"/>
      <c r="AD80" s="27"/>
      <c r="AE80" s="27"/>
      <c r="AF80" s="31"/>
      <c r="AG80" s="27"/>
      <c r="AH80" s="27"/>
      <c r="AI80" s="27"/>
      <c r="AJ80" s="31"/>
      <c r="AK80" s="27"/>
      <c r="AL80" s="27"/>
      <c r="AM80" s="27"/>
      <c r="AN80" s="31"/>
      <c r="AO80" s="27"/>
      <c r="AP80" s="27"/>
      <c r="AQ80" s="27"/>
      <c r="AR80" s="27"/>
      <c r="AS80" s="32"/>
    </row>
    <row r="81" spans="1:45" ht="21.95" customHeight="1" x14ac:dyDescent="0.15">
      <c r="A81" s="24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5"/>
      <c r="AB81" s="25"/>
      <c r="AC81" s="24"/>
      <c r="AD81" s="27"/>
      <c r="AE81" s="27"/>
      <c r="AF81" s="31"/>
      <c r="AG81" s="27"/>
      <c r="AH81" s="27"/>
      <c r="AI81" s="27"/>
      <c r="AJ81" s="31"/>
      <c r="AK81" s="27"/>
      <c r="AL81" s="27"/>
      <c r="AM81" s="27"/>
      <c r="AN81" s="31"/>
      <c r="AO81" s="27"/>
      <c r="AP81" s="31"/>
      <c r="AQ81" s="31"/>
      <c r="AR81" s="31"/>
      <c r="AS81" s="32"/>
    </row>
    <row r="82" spans="1:45" ht="21.95" customHeight="1" x14ac:dyDescent="0.15">
      <c r="A82" s="24"/>
      <c r="B82" s="26"/>
      <c r="C82" s="27"/>
      <c r="D82" s="33"/>
      <c r="E82" s="27"/>
      <c r="F82" s="26"/>
      <c r="G82" s="26"/>
      <c r="H82" s="27"/>
      <c r="I82" s="33"/>
      <c r="J82" s="27"/>
      <c r="K82" s="26"/>
      <c r="L82" s="26"/>
      <c r="M82" s="27"/>
      <c r="N82" s="33"/>
      <c r="O82" s="27"/>
      <c r="P82" s="26"/>
      <c r="Q82" s="26"/>
      <c r="R82" s="27"/>
      <c r="S82" s="33"/>
      <c r="T82" s="27"/>
      <c r="U82" s="26"/>
      <c r="V82" s="26"/>
      <c r="W82" s="27"/>
      <c r="X82" s="33"/>
      <c r="Y82" s="27"/>
      <c r="Z82" s="26"/>
      <c r="AA82" s="25"/>
      <c r="AB82" s="25"/>
      <c r="AC82" s="24"/>
      <c r="AD82" s="27"/>
      <c r="AE82" s="27"/>
      <c r="AF82" s="31"/>
      <c r="AG82" s="27"/>
      <c r="AH82" s="27"/>
      <c r="AI82" s="27"/>
      <c r="AJ82" s="31"/>
      <c r="AK82" s="27"/>
      <c r="AL82" s="27"/>
      <c r="AM82" s="27"/>
      <c r="AN82" s="31"/>
      <c r="AO82" s="27"/>
      <c r="AP82" s="27"/>
      <c r="AQ82" s="27"/>
      <c r="AR82" s="27"/>
      <c r="AS82" s="32"/>
    </row>
    <row r="83" spans="1:45" ht="21.95" customHeight="1" x14ac:dyDescent="0.15">
      <c r="A83" s="24"/>
      <c r="B83" s="26"/>
      <c r="C83" s="27"/>
      <c r="D83" s="33"/>
      <c r="E83" s="27"/>
      <c r="F83" s="26"/>
      <c r="G83" s="26"/>
      <c r="H83" s="27"/>
      <c r="I83" s="33"/>
      <c r="J83" s="27"/>
      <c r="K83" s="26"/>
      <c r="L83" s="26"/>
      <c r="M83" s="27"/>
      <c r="N83" s="33"/>
      <c r="O83" s="27"/>
      <c r="P83" s="26"/>
      <c r="Q83" s="26"/>
      <c r="R83" s="27"/>
      <c r="S83" s="33"/>
      <c r="T83" s="27"/>
      <c r="U83" s="26"/>
      <c r="V83" s="26"/>
      <c r="W83" s="27"/>
      <c r="X83" s="33"/>
      <c r="Y83" s="27"/>
      <c r="Z83" s="26"/>
      <c r="AA83" s="25"/>
      <c r="AB83" s="25"/>
      <c r="AC83" s="24"/>
      <c r="AD83" s="27"/>
      <c r="AE83" s="27"/>
      <c r="AF83" s="31"/>
      <c r="AG83" s="27"/>
      <c r="AH83" s="27"/>
      <c r="AI83" s="27"/>
      <c r="AJ83" s="31"/>
      <c r="AK83" s="27"/>
      <c r="AL83" s="27"/>
      <c r="AM83" s="27"/>
      <c r="AN83" s="31"/>
      <c r="AO83" s="27"/>
      <c r="AP83" s="27"/>
      <c r="AQ83" s="27"/>
      <c r="AR83" s="27"/>
      <c r="AS83" s="32"/>
    </row>
    <row r="84" spans="1:45" ht="21.95" customHeight="1" x14ac:dyDescent="0.15">
      <c r="A84" s="24"/>
      <c r="B84" s="26"/>
      <c r="C84" s="27"/>
      <c r="D84" s="33"/>
      <c r="E84" s="27"/>
      <c r="F84" s="26"/>
      <c r="G84" s="26"/>
      <c r="H84" s="27"/>
      <c r="I84" s="33"/>
      <c r="J84" s="27"/>
      <c r="K84" s="26"/>
      <c r="L84" s="26"/>
      <c r="M84" s="27"/>
      <c r="N84" s="33"/>
      <c r="O84" s="27"/>
      <c r="P84" s="26"/>
      <c r="Q84" s="26"/>
      <c r="R84" s="27"/>
      <c r="S84" s="33"/>
      <c r="T84" s="27"/>
      <c r="U84" s="26"/>
      <c r="V84" s="26"/>
      <c r="W84" s="27"/>
      <c r="X84" s="33"/>
      <c r="Y84" s="27"/>
      <c r="Z84" s="26"/>
      <c r="AA84" s="25"/>
      <c r="AB84" s="25"/>
      <c r="AC84" s="24"/>
      <c r="AD84" s="27"/>
      <c r="AE84" s="27"/>
      <c r="AF84" s="31"/>
      <c r="AG84" s="27"/>
      <c r="AH84" s="27"/>
      <c r="AI84" s="27"/>
      <c r="AJ84" s="31"/>
      <c r="AK84" s="27"/>
      <c r="AL84" s="27"/>
      <c r="AM84" s="27"/>
      <c r="AN84" s="31"/>
      <c r="AO84" s="27"/>
      <c r="AP84" s="27"/>
      <c r="AQ84" s="27"/>
      <c r="AR84" s="27"/>
      <c r="AS84" s="32"/>
    </row>
    <row r="85" spans="1:45" ht="21.95" customHeight="1" x14ac:dyDescent="0.15">
      <c r="A85" s="24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5"/>
      <c r="AB85" s="25"/>
      <c r="AC85" s="24"/>
      <c r="AD85" s="27"/>
      <c r="AE85" s="27"/>
      <c r="AF85" s="31"/>
      <c r="AG85" s="27"/>
      <c r="AH85" s="27"/>
      <c r="AI85" s="27"/>
      <c r="AJ85" s="31"/>
      <c r="AK85" s="27"/>
      <c r="AL85" s="27"/>
      <c r="AM85" s="27"/>
      <c r="AN85" s="31"/>
      <c r="AO85" s="27"/>
      <c r="AP85" s="31"/>
      <c r="AQ85" s="31"/>
      <c r="AR85" s="31"/>
      <c r="AS85" s="32"/>
    </row>
    <row r="86" spans="1:45" ht="21.95" customHeight="1" x14ac:dyDescent="0.15">
      <c r="A86" s="24"/>
      <c r="B86" s="26"/>
      <c r="C86" s="27"/>
      <c r="D86" s="33"/>
      <c r="E86" s="27"/>
      <c r="F86" s="26"/>
      <c r="G86" s="26"/>
      <c r="H86" s="27"/>
      <c r="I86" s="33"/>
      <c r="J86" s="27"/>
      <c r="K86" s="26"/>
      <c r="L86" s="26"/>
      <c r="M86" s="27"/>
      <c r="N86" s="33"/>
      <c r="O86" s="27"/>
      <c r="P86" s="26"/>
      <c r="Q86" s="26"/>
      <c r="R86" s="27"/>
      <c r="S86" s="33"/>
      <c r="T86" s="27"/>
      <c r="U86" s="26"/>
      <c r="V86" s="26"/>
      <c r="W86" s="27"/>
      <c r="X86" s="33"/>
      <c r="Y86" s="27"/>
      <c r="Z86" s="26"/>
      <c r="AA86" s="25"/>
      <c r="AB86" s="25"/>
      <c r="AC86" s="24"/>
      <c r="AD86" s="27"/>
      <c r="AE86" s="27"/>
      <c r="AF86" s="31"/>
      <c r="AG86" s="27"/>
      <c r="AH86" s="27"/>
      <c r="AI86" s="27"/>
      <c r="AJ86" s="31"/>
      <c r="AK86" s="27"/>
      <c r="AL86" s="27"/>
      <c r="AM86" s="27"/>
      <c r="AN86" s="31"/>
      <c r="AO86" s="27"/>
      <c r="AP86" s="27"/>
      <c r="AQ86" s="27"/>
      <c r="AR86" s="27"/>
      <c r="AS86" s="32"/>
    </row>
    <row r="87" spans="1:45" ht="21.95" customHeight="1" x14ac:dyDescent="0.15">
      <c r="A87" s="24"/>
      <c r="B87" s="26"/>
      <c r="C87" s="27"/>
      <c r="D87" s="33"/>
      <c r="E87" s="27"/>
      <c r="F87" s="26"/>
      <c r="G87" s="26"/>
      <c r="H87" s="27"/>
      <c r="I87" s="33"/>
      <c r="J87" s="27"/>
      <c r="K87" s="26"/>
      <c r="L87" s="26"/>
      <c r="M87" s="27"/>
      <c r="N87" s="33"/>
      <c r="O87" s="27"/>
      <c r="P87" s="26"/>
      <c r="Q87" s="26"/>
      <c r="R87" s="27"/>
      <c r="S87" s="33"/>
      <c r="T87" s="27"/>
      <c r="U87" s="26"/>
      <c r="V87" s="26"/>
      <c r="W87" s="27"/>
      <c r="X87" s="33"/>
      <c r="Y87" s="27"/>
      <c r="Z87" s="26"/>
      <c r="AA87" s="25"/>
      <c r="AB87" s="25"/>
      <c r="AC87" s="24"/>
      <c r="AD87" s="27"/>
      <c r="AE87" s="27"/>
      <c r="AF87" s="31"/>
      <c r="AG87" s="27"/>
      <c r="AH87" s="27"/>
      <c r="AI87" s="27"/>
      <c r="AJ87" s="31"/>
      <c r="AK87" s="27"/>
      <c r="AL87" s="27"/>
      <c r="AM87" s="27"/>
      <c r="AN87" s="31"/>
      <c r="AO87" s="27"/>
      <c r="AP87" s="27"/>
      <c r="AQ87" s="27"/>
      <c r="AR87" s="27"/>
      <c r="AS87" s="32"/>
    </row>
    <row r="88" spans="1:45" ht="21.95" customHeight="1" x14ac:dyDescent="0.15">
      <c r="A88" s="24"/>
      <c r="B88" s="26"/>
      <c r="C88" s="27"/>
      <c r="D88" s="33"/>
      <c r="E88" s="27"/>
      <c r="F88" s="26"/>
      <c r="G88" s="26"/>
      <c r="H88" s="27"/>
      <c r="I88" s="33"/>
      <c r="J88" s="27"/>
      <c r="K88" s="26"/>
      <c r="L88" s="26"/>
      <c r="M88" s="27"/>
      <c r="N88" s="33"/>
      <c r="O88" s="27"/>
      <c r="P88" s="26"/>
      <c r="Q88" s="26"/>
      <c r="R88" s="27"/>
      <c r="S88" s="33"/>
      <c r="T88" s="27"/>
      <c r="U88" s="26"/>
      <c r="V88" s="26"/>
      <c r="W88" s="27"/>
      <c r="X88" s="33"/>
      <c r="Y88" s="27"/>
      <c r="Z88" s="26"/>
      <c r="AA88" s="25"/>
      <c r="AB88" s="25"/>
      <c r="AC88" s="24"/>
      <c r="AD88" s="27"/>
      <c r="AE88" s="27"/>
      <c r="AF88" s="31"/>
      <c r="AG88" s="27"/>
      <c r="AH88" s="27"/>
      <c r="AI88" s="27"/>
      <c r="AJ88" s="31"/>
      <c r="AK88" s="27"/>
      <c r="AL88" s="27"/>
      <c r="AM88" s="27"/>
      <c r="AN88" s="31"/>
      <c r="AO88" s="27"/>
      <c r="AP88" s="27"/>
      <c r="AQ88" s="27"/>
      <c r="AR88" s="27"/>
      <c r="AS88" s="32"/>
    </row>
    <row r="89" spans="1:45" ht="21.95" customHeight="1" x14ac:dyDescent="0.15">
      <c r="A89" s="24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5"/>
      <c r="AB89" s="25"/>
      <c r="AC89" s="24"/>
      <c r="AD89" s="27"/>
      <c r="AE89" s="27"/>
      <c r="AF89" s="31"/>
      <c r="AG89" s="27"/>
      <c r="AH89" s="27"/>
      <c r="AI89" s="27"/>
      <c r="AJ89" s="31"/>
      <c r="AK89" s="27"/>
      <c r="AL89" s="27"/>
      <c r="AM89" s="27"/>
      <c r="AN89" s="31"/>
      <c r="AO89" s="27"/>
      <c r="AP89" s="31"/>
      <c r="AQ89" s="31"/>
      <c r="AR89" s="31"/>
      <c r="AS89" s="32"/>
    </row>
    <row r="90" spans="1:45" ht="21.95" customHeight="1" x14ac:dyDescent="0.15">
      <c r="A90" s="24"/>
      <c r="B90" s="26"/>
      <c r="C90" s="27"/>
      <c r="D90" s="33"/>
      <c r="E90" s="27"/>
      <c r="F90" s="26"/>
      <c r="G90" s="26"/>
      <c r="H90" s="27"/>
      <c r="I90" s="33"/>
      <c r="J90" s="27"/>
      <c r="K90" s="26"/>
      <c r="L90" s="26"/>
      <c r="M90" s="27"/>
      <c r="N90" s="33"/>
      <c r="O90" s="27"/>
      <c r="P90" s="26"/>
      <c r="Q90" s="26"/>
      <c r="R90" s="27"/>
      <c r="S90" s="33"/>
      <c r="T90" s="27"/>
      <c r="U90" s="26"/>
      <c r="V90" s="26"/>
      <c r="W90" s="27"/>
      <c r="X90" s="33"/>
      <c r="Y90" s="27"/>
      <c r="Z90" s="26"/>
      <c r="AA90" s="25"/>
      <c r="AB90" s="25"/>
      <c r="AC90" s="24"/>
      <c r="AD90" s="27"/>
      <c r="AE90" s="27"/>
      <c r="AF90" s="31"/>
      <c r="AG90" s="27"/>
      <c r="AH90" s="27"/>
      <c r="AI90" s="27"/>
      <c r="AJ90" s="31"/>
      <c r="AK90" s="27"/>
      <c r="AL90" s="27"/>
      <c r="AM90" s="27"/>
      <c r="AN90" s="31"/>
      <c r="AO90" s="27"/>
      <c r="AP90" s="27"/>
      <c r="AQ90" s="27"/>
      <c r="AR90" s="27"/>
      <c r="AS90" s="32"/>
    </row>
    <row r="91" spans="1:45" ht="21.95" customHeight="1" x14ac:dyDescent="0.15">
      <c r="A91" s="24"/>
      <c r="B91" s="26"/>
      <c r="C91" s="27"/>
      <c r="D91" s="33"/>
      <c r="E91" s="27"/>
      <c r="F91" s="26"/>
      <c r="G91" s="26"/>
      <c r="H91" s="27"/>
      <c r="I91" s="33"/>
      <c r="J91" s="27"/>
      <c r="K91" s="26"/>
      <c r="L91" s="26"/>
      <c r="M91" s="27"/>
      <c r="N91" s="33"/>
      <c r="O91" s="27"/>
      <c r="P91" s="26"/>
      <c r="Q91" s="26"/>
      <c r="R91" s="27"/>
      <c r="S91" s="33"/>
      <c r="T91" s="27"/>
      <c r="U91" s="26"/>
      <c r="V91" s="26"/>
      <c r="W91" s="27"/>
      <c r="X91" s="33"/>
      <c r="Y91" s="27"/>
      <c r="Z91" s="26"/>
      <c r="AA91" s="25"/>
      <c r="AB91" s="25"/>
      <c r="AC91" s="24"/>
      <c r="AD91" s="27"/>
      <c r="AE91" s="27"/>
      <c r="AF91" s="31"/>
      <c r="AG91" s="27"/>
      <c r="AH91" s="27"/>
      <c r="AI91" s="27"/>
      <c r="AJ91" s="31"/>
      <c r="AK91" s="27"/>
      <c r="AL91" s="27"/>
      <c r="AM91" s="27"/>
      <c r="AN91" s="31"/>
      <c r="AO91" s="27"/>
      <c r="AP91" s="27"/>
      <c r="AQ91" s="27"/>
      <c r="AR91" s="27"/>
      <c r="AS91" s="32"/>
    </row>
    <row r="92" spans="1:45" ht="21.95" customHeight="1" x14ac:dyDescent="0.15">
      <c r="A92" s="24"/>
      <c r="B92" s="26"/>
      <c r="C92" s="27"/>
      <c r="D92" s="33"/>
      <c r="E92" s="27"/>
      <c r="F92" s="26"/>
      <c r="G92" s="26"/>
      <c r="H92" s="27"/>
      <c r="I92" s="33"/>
      <c r="J92" s="27"/>
      <c r="K92" s="26"/>
      <c r="L92" s="26"/>
      <c r="M92" s="27"/>
      <c r="N92" s="33"/>
      <c r="O92" s="27"/>
      <c r="P92" s="26"/>
      <c r="Q92" s="26"/>
      <c r="R92" s="27"/>
      <c r="S92" s="33"/>
      <c r="T92" s="27"/>
      <c r="U92" s="26"/>
      <c r="V92" s="26"/>
      <c r="W92" s="27"/>
      <c r="X92" s="33"/>
      <c r="Y92" s="27"/>
      <c r="Z92" s="26"/>
      <c r="AA92" s="25"/>
      <c r="AB92" s="25"/>
      <c r="AC92" s="24"/>
      <c r="AD92" s="27"/>
      <c r="AE92" s="27"/>
      <c r="AF92" s="31"/>
      <c r="AG92" s="27"/>
      <c r="AH92" s="27"/>
      <c r="AI92" s="27"/>
      <c r="AJ92" s="31"/>
      <c r="AK92" s="27"/>
      <c r="AL92" s="27"/>
      <c r="AM92" s="27"/>
      <c r="AN92" s="31"/>
      <c r="AO92" s="27"/>
      <c r="AP92" s="27"/>
      <c r="AQ92" s="27"/>
      <c r="AR92" s="27"/>
      <c r="AS92" s="32"/>
    </row>
    <row r="93" spans="1:45" ht="21.95" customHeight="1" x14ac:dyDescent="0.15">
      <c r="A93" s="24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5"/>
      <c r="AB93" s="25"/>
      <c r="AC93" s="24"/>
      <c r="AD93" s="27"/>
      <c r="AE93" s="27"/>
      <c r="AF93" s="31"/>
      <c r="AG93" s="27"/>
      <c r="AH93" s="27"/>
      <c r="AI93" s="27"/>
      <c r="AJ93" s="31"/>
      <c r="AK93" s="27"/>
      <c r="AL93" s="27"/>
      <c r="AM93" s="27"/>
      <c r="AN93" s="31"/>
      <c r="AO93" s="27"/>
      <c r="AP93" s="31"/>
      <c r="AQ93" s="31"/>
      <c r="AR93" s="31"/>
      <c r="AS93" s="32"/>
    </row>
    <row r="94" spans="1:45" ht="21.95" customHeight="1" x14ac:dyDescent="0.15">
      <c r="A94" s="24"/>
      <c r="B94" s="26"/>
      <c r="C94" s="27"/>
      <c r="D94" s="33"/>
      <c r="E94" s="27"/>
      <c r="F94" s="26"/>
      <c r="G94" s="26"/>
      <c r="H94" s="27"/>
      <c r="I94" s="33"/>
      <c r="J94" s="27"/>
      <c r="K94" s="26"/>
      <c r="L94" s="26"/>
      <c r="M94" s="27"/>
      <c r="N94" s="33"/>
      <c r="O94" s="27"/>
      <c r="P94" s="26"/>
      <c r="Q94" s="26"/>
      <c r="R94" s="27"/>
      <c r="S94" s="33"/>
      <c r="T94" s="27"/>
      <c r="U94" s="26"/>
      <c r="V94" s="26"/>
      <c r="W94" s="27"/>
      <c r="X94" s="33"/>
      <c r="Y94" s="27"/>
      <c r="Z94" s="26"/>
      <c r="AA94" s="25"/>
      <c r="AB94" s="25"/>
      <c r="AC94" s="24"/>
      <c r="AD94" s="27"/>
      <c r="AE94" s="27"/>
      <c r="AF94" s="31"/>
      <c r="AG94" s="27"/>
      <c r="AH94" s="27"/>
      <c r="AI94" s="27"/>
      <c r="AJ94" s="31"/>
      <c r="AK94" s="27"/>
      <c r="AL94" s="27"/>
      <c r="AM94" s="27"/>
      <c r="AN94" s="31"/>
      <c r="AO94" s="27"/>
      <c r="AP94" s="27"/>
      <c r="AQ94" s="27"/>
      <c r="AR94" s="27"/>
      <c r="AS94" s="32"/>
    </row>
    <row r="95" spans="1:45" ht="21.95" customHeight="1" x14ac:dyDescent="0.15">
      <c r="A95" s="24"/>
      <c r="B95" s="26"/>
      <c r="C95" s="27"/>
      <c r="D95" s="33"/>
      <c r="E95" s="27"/>
      <c r="F95" s="26"/>
      <c r="G95" s="26"/>
      <c r="H95" s="27"/>
      <c r="I95" s="33"/>
      <c r="J95" s="27"/>
      <c r="K95" s="26"/>
      <c r="L95" s="26"/>
      <c r="M95" s="27"/>
      <c r="N95" s="33"/>
      <c r="O95" s="27"/>
      <c r="P95" s="26"/>
      <c r="Q95" s="26"/>
      <c r="R95" s="27"/>
      <c r="S95" s="33"/>
      <c r="T95" s="27"/>
      <c r="U95" s="26"/>
      <c r="V95" s="26"/>
      <c r="W95" s="27"/>
      <c r="X95" s="33"/>
      <c r="Y95" s="27"/>
      <c r="Z95" s="26"/>
      <c r="AA95" s="25"/>
      <c r="AB95" s="25"/>
      <c r="AC95" s="24"/>
      <c r="AD95" s="27"/>
      <c r="AE95" s="27"/>
      <c r="AF95" s="31"/>
      <c r="AG95" s="27"/>
      <c r="AH95" s="27"/>
      <c r="AI95" s="27"/>
      <c r="AJ95" s="31"/>
      <c r="AK95" s="27"/>
      <c r="AL95" s="27"/>
      <c r="AM95" s="27"/>
      <c r="AN95" s="31"/>
      <c r="AO95" s="27"/>
      <c r="AP95" s="27"/>
      <c r="AQ95" s="27"/>
      <c r="AR95" s="27"/>
      <c r="AS95" s="32"/>
    </row>
    <row r="96" spans="1:45" ht="21.95" customHeight="1" x14ac:dyDescent="0.15">
      <c r="A96" s="24"/>
      <c r="B96" s="26"/>
      <c r="C96" s="27"/>
      <c r="D96" s="33"/>
      <c r="E96" s="27"/>
      <c r="F96" s="26"/>
      <c r="G96" s="26"/>
      <c r="H96" s="27"/>
      <c r="I96" s="33"/>
      <c r="J96" s="27"/>
      <c r="K96" s="26"/>
      <c r="L96" s="26"/>
      <c r="M96" s="27"/>
      <c r="N96" s="33"/>
      <c r="O96" s="27"/>
      <c r="P96" s="26"/>
      <c r="Q96" s="26"/>
      <c r="R96" s="27"/>
      <c r="S96" s="33"/>
      <c r="T96" s="27"/>
      <c r="U96" s="26"/>
      <c r="V96" s="26"/>
      <c r="W96" s="27"/>
      <c r="X96" s="33"/>
      <c r="Y96" s="27"/>
      <c r="Z96" s="26"/>
      <c r="AA96" s="25"/>
      <c r="AB96" s="25"/>
      <c r="AC96" s="24"/>
      <c r="AD96" s="27"/>
      <c r="AE96" s="27"/>
      <c r="AF96" s="31"/>
      <c r="AG96" s="27"/>
      <c r="AH96" s="27"/>
      <c r="AI96" s="27"/>
      <c r="AJ96" s="31"/>
      <c r="AK96" s="27"/>
      <c r="AL96" s="27"/>
      <c r="AM96" s="27"/>
      <c r="AN96" s="31"/>
      <c r="AO96" s="27"/>
      <c r="AP96" s="27"/>
      <c r="AQ96" s="27"/>
      <c r="AR96" s="27"/>
      <c r="AS96" s="32"/>
    </row>
    <row r="97" spans="1:45" ht="24.95" customHeigh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</row>
    <row r="98" spans="1:45" ht="24.95" customHeigh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</row>
    <row r="99" spans="1:45" ht="24.95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</row>
    <row r="100" spans="1:45" ht="24.95" customHeigh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</row>
    <row r="101" spans="1:45" ht="24.95" customHeigh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</row>
    <row r="102" spans="1:45" ht="24.95" customHeight="1" x14ac:dyDescent="0.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</row>
    <row r="103" spans="1:45" ht="24.95" customHeight="1" x14ac:dyDescent="0.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</row>
    <row r="104" spans="1:45" ht="24.95" customHeight="1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</row>
    <row r="105" spans="1:45" ht="24.95" customHeight="1" x14ac:dyDescent="0.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</row>
    <row r="106" spans="1:45" ht="24.95" customHeight="1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</row>
    <row r="107" spans="1:45" ht="24.95" customHeight="1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</row>
    <row r="108" spans="1:45" ht="24.95" customHeight="1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</row>
    <row r="109" spans="1:45" ht="24.95" customHeight="1" x14ac:dyDescent="0.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</row>
    <row r="110" spans="1:45" ht="24.95" customHeight="1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</row>
    <row r="111" spans="1:45" ht="24.95" customHeight="1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</row>
    <row r="112" spans="1:45" ht="24.95" customHeight="1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</row>
    <row r="113" spans="1:45" ht="24.95" customHeight="1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</row>
    <row r="114" spans="1:45" ht="24.95" customHeight="1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</row>
    <row r="115" spans="1:45" ht="24.95" customHeight="1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</row>
    <row r="116" spans="1:45" ht="24.95" customHeight="1" x14ac:dyDescent="0.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</row>
    <row r="117" spans="1:45" ht="24.95" customHeight="1" x14ac:dyDescent="0.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</row>
    <row r="118" spans="1:45" ht="24.95" customHeight="1" x14ac:dyDescent="0.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</row>
    <row r="119" spans="1:45" ht="24.95" customHeight="1" x14ac:dyDescent="0.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</row>
    <row r="120" spans="1:45" ht="24.95" customHeight="1" x14ac:dyDescent="0.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</row>
    <row r="121" spans="1:45" ht="24.95" customHeight="1" x14ac:dyDescent="0.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</row>
    <row r="122" spans="1:45" ht="24.95" customHeight="1" x14ac:dyDescent="0.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1:45" ht="24.95" customHeight="1" x14ac:dyDescent="0.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1:45" ht="24.95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1:45" ht="24.95" customHeight="1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1:45" ht="24.95" customHeight="1" x14ac:dyDescent="0.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1:45" x14ac:dyDescent="0.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1:45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1:45" x14ac:dyDescent="0.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1:45" x14ac:dyDescent="0.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1:45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1:45" x14ac:dyDescent="0.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1:45" x14ac:dyDescent="0.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1:45" x14ac:dyDescent="0.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1:45" x14ac:dyDescent="0.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1:45" x14ac:dyDescent="0.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1:45" x14ac:dyDescent="0.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1:45" x14ac:dyDescent="0.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1:45" x14ac:dyDescent="0.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1:45" x14ac:dyDescent="0.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1:45" x14ac:dyDescent="0.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1:45" x14ac:dyDescent="0.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1:45" x14ac:dyDescent="0.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1:45" x14ac:dyDescent="0.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  <row r="145" spans="1:45" x14ac:dyDescent="0.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</row>
    <row r="146" spans="1:45" x14ac:dyDescent="0.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</row>
    <row r="147" spans="1:45" x14ac:dyDescent="0.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</row>
    <row r="148" spans="1:45" x14ac:dyDescent="0.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</row>
    <row r="149" spans="1:45" x14ac:dyDescent="0.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</row>
    <row r="150" spans="1:45" x14ac:dyDescent="0.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</row>
    <row r="151" spans="1:45" x14ac:dyDescent="0.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</row>
    <row r="152" spans="1:45" x14ac:dyDescent="0.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</row>
    <row r="153" spans="1:45" x14ac:dyDescent="0.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</row>
    <row r="154" spans="1:45" x14ac:dyDescent="0.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</row>
    <row r="155" spans="1:45" x14ac:dyDescent="0.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</row>
    <row r="156" spans="1:45" x14ac:dyDescent="0.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</row>
  </sheetData>
  <mergeCells count="188">
    <mergeCell ref="A25:Z25"/>
    <mergeCell ref="AC25:AS25"/>
    <mergeCell ref="A1:Z1"/>
    <mergeCell ref="A2:Z2"/>
    <mergeCell ref="A3:A4"/>
    <mergeCell ref="B3:F4"/>
    <mergeCell ref="G3:K4"/>
    <mergeCell ref="L3:P4"/>
    <mergeCell ref="Q3:U4"/>
    <mergeCell ref="V3:Z4"/>
    <mergeCell ref="AC1:AS1"/>
    <mergeCell ref="AC2:AS2"/>
    <mergeCell ref="AD3:AF3"/>
    <mergeCell ref="AG3:AG4"/>
    <mergeCell ref="AH3:AJ3"/>
    <mergeCell ref="AK3:AK4"/>
    <mergeCell ref="AL3:AN3"/>
    <mergeCell ref="AO3:AO4"/>
    <mergeCell ref="A5:A8"/>
    <mergeCell ref="B5:F5"/>
    <mergeCell ref="G5:K5"/>
    <mergeCell ref="L5:P5"/>
    <mergeCell ref="Q5:U5"/>
    <mergeCell ref="AC3:AC4"/>
    <mergeCell ref="AD5:AD8"/>
    <mergeCell ref="AE5:AE8"/>
    <mergeCell ref="AF5:AF8"/>
    <mergeCell ref="AG5:AG8"/>
    <mergeCell ref="Z6:Z8"/>
    <mergeCell ref="AP3:AP4"/>
    <mergeCell ref="AQ3:AQ4"/>
    <mergeCell ref="AR3:AR4"/>
    <mergeCell ref="AS3:AS4"/>
    <mergeCell ref="AN5:AN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V5:Z5"/>
    <mergeCell ref="AC5:AC8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AR9:AR12"/>
    <mergeCell ref="AS9:AS12"/>
    <mergeCell ref="AI9:AI12"/>
    <mergeCell ref="AJ9:AJ12"/>
    <mergeCell ref="AK9:AK12"/>
    <mergeCell ref="AL9:AL12"/>
    <mergeCell ref="AM9:AM12"/>
    <mergeCell ref="AN9:AN12"/>
    <mergeCell ref="L10:L12"/>
    <mergeCell ref="P10:P12"/>
    <mergeCell ref="Q10:Q12"/>
    <mergeCell ref="U10:U12"/>
    <mergeCell ref="V10:V12"/>
    <mergeCell ref="Z10:Z12"/>
    <mergeCell ref="AO9:AO12"/>
    <mergeCell ref="AP9:AP12"/>
    <mergeCell ref="AQ9:AQ12"/>
    <mergeCell ref="AC9:AC12"/>
    <mergeCell ref="AD9:AD12"/>
    <mergeCell ref="AE9:AE12"/>
    <mergeCell ref="AF9:AF12"/>
    <mergeCell ref="AG9:AG12"/>
    <mergeCell ref="AH9:AH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AR13:AR16"/>
    <mergeCell ref="AS13:AS16"/>
    <mergeCell ref="AI13:AI16"/>
    <mergeCell ref="AJ13:AJ16"/>
    <mergeCell ref="AK13:AK16"/>
    <mergeCell ref="AL13:AL16"/>
    <mergeCell ref="AM13:AM16"/>
    <mergeCell ref="AN13:AN16"/>
    <mergeCell ref="L14:L16"/>
    <mergeCell ref="P14:P16"/>
    <mergeCell ref="Q14:Q16"/>
    <mergeCell ref="U14:U16"/>
    <mergeCell ref="V14:V16"/>
    <mergeCell ref="Z14:Z16"/>
    <mergeCell ref="AO13:AO16"/>
    <mergeCell ref="AP13:AP16"/>
    <mergeCell ref="AQ13:AQ16"/>
    <mergeCell ref="AC13:AC16"/>
    <mergeCell ref="AD13:AD16"/>
    <mergeCell ref="AE13:AE16"/>
    <mergeCell ref="AF13:AF16"/>
    <mergeCell ref="AG13:AG16"/>
    <mergeCell ref="AH13:AH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AR17:AR20"/>
    <mergeCell ref="AS17:AS20"/>
    <mergeCell ref="AI17:AI20"/>
    <mergeCell ref="AJ17:AJ20"/>
    <mergeCell ref="AK17:AK20"/>
    <mergeCell ref="AL17:AL20"/>
    <mergeCell ref="AM17:AM20"/>
    <mergeCell ref="AN17:AN20"/>
    <mergeCell ref="L18:L20"/>
    <mergeCell ref="P18:P20"/>
    <mergeCell ref="Q18:Q20"/>
    <mergeCell ref="U18:U20"/>
    <mergeCell ref="V18:V20"/>
    <mergeCell ref="Z18:Z20"/>
    <mergeCell ref="AO17:AO20"/>
    <mergeCell ref="AP17:AP20"/>
    <mergeCell ref="AQ17:AQ20"/>
    <mergeCell ref="AC17:AC20"/>
    <mergeCell ref="AD17:AD20"/>
    <mergeCell ref="AE17:AE20"/>
    <mergeCell ref="AF17:AF20"/>
    <mergeCell ref="AG17:AG20"/>
    <mergeCell ref="AH17:AH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AR21:AR24"/>
    <mergeCell ref="AS21:AS24"/>
    <mergeCell ref="AI21:AI24"/>
    <mergeCell ref="AJ21:AJ24"/>
    <mergeCell ref="AK21:AK24"/>
    <mergeCell ref="AL21:AL24"/>
    <mergeCell ref="AM21:AM24"/>
    <mergeCell ref="AN21:AN24"/>
    <mergeCell ref="L22:L24"/>
    <mergeCell ref="P22:P24"/>
    <mergeCell ref="Q22:Q24"/>
    <mergeCell ref="U22:U24"/>
    <mergeCell ref="V22:V24"/>
    <mergeCell ref="Z22:Z24"/>
    <mergeCell ref="AO21:AO24"/>
    <mergeCell ref="AP21:AP24"/>
    <mergeCell ref="AQ21:AQ24"/>
    <mergeCell ref="AC21:AC24"/>
    <mergeCell ref="AD21:AD24"/>
    <mergeCell ref="AE21:AE24"/>
    <mergeCell ref="AF21:AF24"/>
    <mergeCell ref="AG21:AG24"/>
    <mergeCell ref="AH21:AH2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X168"/>
  <sheetViews>
    <sheetView zoomScale="70" zoomScaleNormal="70" workbookViewId="0">
      <selection activeCell="AB20" sqref="AB18:AD20"/>
    </sheetView>
  </sheetViews>
  <sheetFormatPr defaultRowHeight="13.5" x14ac:dyDescent="0.15"/>
  <cols>
    <col min="1" max="1" width="15.625" style="12" customWidth="1"/>
    <col min="2" max="32" width="3.875" style="12" customWidth="1"/>
    <col min="33" max="33" width="3.75" style="12" customWidth="1"/>
    <col min="34" max="34" width="15.625" style="12" customWidth="1"/>
    <col min="35" max="36" width="5.625" style="12" customWidth="1"/>
    <col min="37" max="38" width="8.625" style="12" customWidth="1"/>
    <col min="39" max="40" width="5.625" style="12" customWidth="1"/>
    <col min="41" max="42" width="8.625" style="12" customWidth="1"/>
    <col min="43" max="44" width="5.625" style="12" customWidth="1"/>
    <col min="45" max="45" width="9.625" style="12" customWidth="1"/>
    <col min="46" max="48" width="8.625" style="12" customWidth="1"/>
    <col min="49" max="49" width="15.75" style="12" customWidth="1"/>
    <col min="50" max="50" width="9.625" style="12" customWidth="1"/>
    <col min="51" max="256" width="9" style="12"/>
    <col min="257" max="257" width="15.625" style="12" customWidth="1"/>
    <col min="258" max="288" width="3.875" style="12" customWidth="1"/>
    <col min="289" max="289" width="3.75" style="12" customWidth="1"/>
    <col min="290" max="290" width="15.625" style="12" customWidth="1"/>
    <col min="291" max="292" width="5.625" style="12" customWidth="1"/>
    <col min="293" max="294" width="8.625" style="12" customWidth="1"/>
    <col min="295" max="296" width="5.625" style="12" customWidth="1"/>
    <col min="297" max="298" width="8.625" style="12" customWidth="1"/>
    <col min="299" max="300" width="5.625" style="12" customWidth="1"/>
    <col min="301" max="301" width="9.625" style="12" customWidth="1"/>
    <col min="302" max="304" width="8.625" style="12" customWidth="1"/>
    <col min="305" max="305" width="15.75" style="12" customWidth="1"/>
    <col min="306" max="306" width="9.625" style="12" customWidth="1"/>
    <col min="307" max="512" width="9" style="12"/>
    <col min="513" max="513" width="15.625" style="12" customWidth="1"/>
    <col min="514" max="544" width="3.875" style="12" customWidth="1"/>
    <col min="545" max="545" width="3.75" style="12" customWidth="1"/>
    <col min="546" max="546" width="15.625" style="12" customWidth="1"/>
    <col min="547" max="548" width="5.625" style="12" customWidth="1"/>
    <col min="549" max="550" width="8.625" style="12" customWidth="1"/>
    <col min="551" max="552" width="5.625" style="12" customWidth="1"/>
    <col min="553" max="554" width="8.625" style="12" customWidth="1"/>
    <col min="555" max="556" width="5.625" style="12" customWidth="1"/>
    <col min="557" max="557" width="9.625" style="12" customWidth="1"/>
    <col min="558" max="560" width="8.625" style="12" customWidth="1"/>
    <col min="561" max="561" width="15.75" style="12" customWidth="1"/>
    <col min="562" max="562" width="9.625" style="12" customWidth="1"/>
    <col min="563" max="768" width="9" style="12"/>
    <col min="769" max="769" width="15.625" style="12" customWidth="1"/>
    <col min="770" max="800" width="3.875" style="12" customWidth="1"/>
    <col min="801" max="801" width="3.75" style="12" customWidth="1"/>
    <col min="802" max="802" width="15.625" style="12" customWidth="1"/>
    <col min="803" max="804" width="5.625" style="12" customWidth="1"/>
    <col min="805" max="806" width="8.625" style="12" customWidth="1"/>
    <col min="807" max="808" width="5.625" style="12" customWidth="1"/>
    <col min="809" max="810" width="8.625" style="12" customWidth="1"/>
    <col min="811" max="812" width="5.625" style="12" customWidth="1"/>
    <col min="813" max="813" width="9.625" style="12" customWidth="1"/>
    <col min="814" max="816" width="8.625" style="12" customWidth="1"/>
    <col min="817" max="817" width="15.75" style="12" customWidth="1"/>
    <col min="818" max="818" width="9.625" style="12" customWidth="1"/>
    <col min="819" max="1024" width="9" style="12"/>
    <col min="1025" max="1025" width="15.625" style="12" customWidth="1"/>
    <col min="1026" max="1056" width="3.875" style="12" customWidth="1"/>
    <col min="1057" max="1057" width="3.75" style="12" customWidth="1"/>
    <col min="1058" max="1058" width="15.625" style="12" customWidth="1"/>
    <col min="1059" max="1060" width="5.625" style="12" customWidth="1"/>
    <col min="1061" max="1062" width="8.625" style="12" customWidth="1"/>
    <col min="1063" max="1064" width="5.625" style="12" customWidth="1"/>
    <col min="1065" max="1066" width="8.625" style="12" customWidth="1"/>
    <col min="1067" max="1068" width="5.625" style="12" customWidth="1"/>
    <col min="1069" max="1069" width="9.625" style="12" customWidth="1"/>
    <col min="1070" max="1072" width="8.625" style="12" customWidth="1"/>
    <col min="1073" max="1073" width="15.75" style="12" customWidth="1"/>
    <col min="1074" max="1074" width="9.625" style="12" customWidth="1"/>
    <col min="1075" max="1280" width="9" style="12"/>
    <col min="1281" max="1281" width="15.625" style="12" customWidth="1"/>
    <col min="1282" max="1312" width="3.875" style="12" customWidth="1"/>
    <col min="1313" max="1313" width="3.75" style="12" customWidth="1"/>
    <col min="1314" max="1314" width="15.625" style="12" customWidth="1"/>
    <col min="1315" max="1316" width="5.625" style="12" customWidth="1"/>
    <col min="1317" max="1318" width="8.625" style="12" customWidth="1"/>
    <col min="1319" max="1320" width="5.625" style="12" customWidth="1"/>
    <col min="1321" max="1322" width="8.625" style="12" customWidth="1"/>
    <col min="1323" max="1324" width="5.625" style="12" customWidth="1"/>
    <col min="1325" max="1325" width="9.625" style="12" customWidth="1"/>
    <col min="1326" max="1328" width="8.625" style="12" customWidth="1"/>
    <col min="1329" max="1329" width="15.75" style="12" customWidth="1"/>
    <col min="1330" max="1330" width="9.625" style="12" customWidth="1"/>
    <col min="1331" max="1536" width="9" style="12"/>
    <col min="1537" max="1537" width="15.625" style="12" customWidth="1"/>
    <col min="1538" max="1568" width="3.875" style="12" customWidth="1"/>
    <col min="1569" max="1569" width="3.75" style="12" customWidth="1"/>
    <col min="1570" max="1570" width="15.625" style="12" customWidth="1"/>
    <col min="1571" max="1572" width="5.625" style="12" customWidth="1"/>
    <col min="1573" max="1574" width="8.625" style="12" customWidth="1"/>
    <col min="1575" max="1576" width="5.625" style="12" customWidth="1"/>
    <col min="1577" max="1578" width="8.625" style="12" customWidth="1"/>
    <col min="1579" max="1580" width="5.625" style="12" customWidth="1"/>
    <col min="1581" max="1581" width="9.625" style="12" customWidth="1"/>
    <col min="1582" max="1584" width="8.625" style="12" customWidth="1"/>
    <col min="1585" max="1585" width="15.75" style="12" customWidth="1"/>
    <col min="1586" max="1586" width="9.625" style="12" customWidth="1"/>
    <col min="1587" max="1792" width="9" style="12"/>
    <col min="1793" max="1793" width="15.625" style="12" customWidth="1"/>
    <col min="1794" max="1824" width="3.875" style="12" customWidth="1"/>
    <col min="1825" max="1825" width="3.75" style="12" customWidth="1"/>
    <col min="1826" max="1826" width="15.625" style="12" customWidth="1"/>
    <col min="1827" max="1828" width="5.625" style="12" customWidth="1"/>
    <col min="1829" max="1830" width="8.625" style="12" customWidth="1"/>
    <col min="1831" max="1832" width="5.625" style="12" customWidth="1"/>
    <col min="1833" max="1834" width="8.625" style="12" customWidth="1"/>
    <col min="1835" max="1836" width="5.625" style="12" customWidth="1"/>
    <col min="1837" max="1837" width="9.625" style="12" customWidth="1"/>
    <col min="1838" max="1840" width="8.625" style="12" customWidth="1"/>
    <col min="1841" max="1841" width="15.75" style="12" customWidth="1"/>
    <col min="1842" max="1842" width="9.625" style="12" customWidth="1"/>
    <col min="1843" max="2048" width="9" style="12"/>
    <col min="2049" max="2049" width="15.625" style="12" customWidth="1"/>
    <col min="2050" max="2080" width="3.875" style="12" customWidth="1"/>
    <col min="2081" max="2081" width="3.75" style="12" customWidth="1"/>
    <col min="2082" max="2082" width="15.625" style="12" customWidth="1"/>
    <col min="2083" max="2084" width="5.625" style="12" customWidth="1"/>
    <col min="2085" max="2086" width="8.625" style="12" customWidth="1"/>
    <col min="2087" max="2088" width="5.625" style="12" customWidth="1"/>
    <col min="2089" max="2090" width="8.625" style="12" customWidth="1"/>
    <col min="2091" max="2092" width="5.625" style="12" customWidth="1"/>
    <col min="2093" max="2093" width="9.625" style="12" customWidth="1"/>
    <col min="2094" max="2096" width="8.625" style="12" customWidth="1"/>
    <col min="2097" max="2097" width="15.75" style="12" customWidth="1"/>
    <col min="2098" max="2098" width="9.625" style="12" customWidth="1"/>
    <col min="2099" max="2304" width="9" style="12"/>
    <col min="2305" max="2305" width="15.625" style="12" customWidth="1"/>
    <col min="2306" max="2336" width="3.875" style="12" customWidth="1"/>
    <col min="2337" max="2337" width="3.75" style="12" customWidth="1"/>
    <col min="2338" max="2338" width="15.625" style="12" customWidth="1"/>
    <col min="2339" max="2340" width="5.625" style="12" customWidth="1"/>
    <col min="2341" max="2342" width="8.625" style="12" customWidth="1"/>
    <col min="2343" max="2344" width="5.625" style="12" customWidth="1"/>
    <col min="2345" max="2346" width="8.625" style="12" customWidth="1"/>
    <col min="2347" max="2348" width="5.625" style="12" customWidth="1"/>
    <col min="2349" max="2349" width="9.625" style="12" customWidth="1"/>
    <col min="2350" max="2352" width="8.625" style="12" customWidth="1"/>
    <col min="2353" max="2353" width="15.75" style="12" customWidth="1"/>
    <col min="2354" max="2354" width="9.625" style="12" customWidth="1"/>
    <col min="2355" max="2560" width="9" style="12"/>
    <col min="2561" max="2561" width="15.625" style="12" customWidth="1"/>
    <col min="2562" max="2592" width="3.875" style="12" customWidth="1"/>
    <col min="2593" max="2593" width="3.75" style="12" customWidth="1"/>
    <col min="2594" max="2594" width="15.625" style="12" customWidth="1"/>
    <col min="2595" max="2596" width="5.625" style="12" customWidth="1"/>
    <col min="2597" max="2598" width="8.625" style="12" customWidth="1"/>
    <col min="2599" max="2600" width="5.625" style="12" customWidth="1"/>
    <col min="2601" max="2602" width="8.625" style="12" customWidth="1"/>
    <col min="2603" max="2604" width="5.625" style="12" customWidth="1"/>
    <col min="2605" max="2605" width="9.625" style="12" customWidth="1"/>
    <col min="2606" max="2608" width="8.625" style="12" customWidth="1"/>
    <col min="2609" max="2609" width="15.75" style="12" customWidth="1"/>
    <col min="2610" max="2610" width="9.625" style="12" customWidth="1"/>
    <col min="2611" max="2816" width="9" style="12"/>
    <col min="2817" max="2817" width="15.625" style="12" customWidth="1"/>
    <col min="2818" max="2848" width="3.875" style="12" customWidth="1"/>
    <col min="2849" max="2849" width="3.75" style="12" customWidth="1"/>
    <col min="2850" max="2850" width="15.625" style="12" customWidth="1"/>
    <col min="2851" max="2852" width="5.625" style="12" customWidth="1"/>
    <col min="2853" max="2854" width="8.625" style="12" customWidth="1"/>
    <col min="2855" max="2856" width="5.625" style="12" customWidth="1"/>
    <col min="2857" max="2858" width="8.625" style="12" customWidth="1"/>
    <col min="2859" max="2860" width="5.625" style="12" customWidth="1"/>
    <col min="2861" max="2861" width="9.625" style="12" customWidth="1"/>
    <col min="2862" max="2864" width="8.625" style="12" customWidth="1"/>
    <col min="2865" max="2865" width="15.75" style="12" customWidth="1"/>
    <col min="2866" max="2866" width="9.625" style="12" customWidth="1"/>
    <col min="2867" max="3072" width="9" style="12"/>
    <col min="3073" max="3073" width="15.625" style="12" customWidth="1"/>
    <col min="3074" max="3104" width="3.875" style="12" customWidth="1"/>
    <col min="3105" max="3105" width="3.75" style="12" customWidth="1"/>
    <col min="3106" max="3106" width="15.625" style="12" customWidth="1"/>
    <col min="3107" max="3108" width="5.625" style="12" customWidth="1"/>
    <col min="3109" max="3110" width="8.625" style="12" customWidth="1"/>
    <col min="3111" max="3112" width="5.625" style="12" customWidth="1"/>
    <col min="3113" max="3114" width="8.625" style="12" customWidth="1"/>
    <col min="3115" max="3116" width="5.625" style="12" customWidth="1"/>
    <col min="3117" max="3117" width="9.625" style="12" customWidth="1"/>
    <col min="3118" max="3120" width="8.625" style="12" customWidth="1"/>
    <col min="3121" max="3121" width="15.75" style="12" customWidth="1"/>
    <col min="3122" max="3122" width="9.625" style="12" customWidth="1"/>
    <col min="3123" max="3328" width="9" style="12"/>
    <col min="3329" max="3329" width="15.625" style="12" customWidth="1"/>
    <col min="3330" max="3360" width="3.875" style="12" customWidth="1"/>
    <col min="3361" max="3361" width="3.75" style="12" customWidth="1"/>
    <col min="3362" max="3362" width="15.625" style="12" customWidth="1"/>
    <col min="3363" max="3364" width="5.625" style="12" customWidth="1"/>
    <col min="3365" max="3366" width="8.625" style="12" customWidth="1"/>
    <col min="3367" max="3368" width="5.625" style="12" customWidth="1"/>
    <col min="3369" max="3370" width="8.625" style="12" customWidth="1"/>
    <col min="3371" max="3372" width="5.625" style="12" customWidth="1"/>
    <col min="3373" max="3373" width="9.625" style="12" customWidth="1"/>
    <col min="3374" max="3376" width="8.625" style="12" customWidth="1"/>
    <col min="3377" max="3377" width="15.75" style="12" customWidth="1"/>
    <col min="3378" max="3378" width="9.625" style="12" customWidth="1"/>
    <col min="3379" max="3584" width="9" style="12"/>
    <col min="3585" max="3585" width="15.625" style="12" customWidth="1"/>
    <col min="3586" max="3616" width="3.875" style="12" customWidth="1"/>
    <col min="3617" max="3617" width="3.75" style="12" customWidth="1"/>
    <col min="3618" max="3618" width="15.625" style="12" customWidth="1"/>
    <col min="3619" max="3620" width="5.625" style="12" customWidth="1"/>
    <col min="3621" max="3622" width="8.625" style="12" customWidth="1"/>
    <col min="3623" max="3624" width="5.625" style="12" customWidth="1"/>
    <col min="3625" max="3626" width="8.625" style="12" customWidth="1"/>
    <col min="3627" max="3628" width="5.625" style="12" customWidth="1"/>
    <col min="3629" max="3629" width="9.625" style="12" customWidth="1"/>
    <col min="3630" max="3632" width="8.625" style="12" customWidth="1"/>
    <col min="3633" max="3633" width="15.75" style="12" customWidth="1"/>
    <col min="3634" max="3634" width="9.625" style="12" customWidth="1"/>
    <col min="3635" max="3840" width="9" style="12"/>
    <col min="3841" max="3841" width="15.625" style="12" customWidth="1"/>
    <col min="3842" max="3872" width="3.875" style="12" customWidth="1"/>
    <col min="3873" max="3873" width="3.75" style="12" customWidth="1"/>
    <col min="3874" max="3874" width="15.625" style="12" customWidth="1"/>
    <col min="3875" max="3876" width="5.625" style="12" customWidth="1"/>
    <col min="3877" max="3878" width="8.625" style="12" customWidth="1"/>
    <col min="3879" max="3880" width="5.625" style="12" customWidth="1"/>
    <col min="3881" max="3882" width="8.625" style="12" customWidth="1"/>
    <col min="3883" max="3884" width="5.625" style="12" customWidth="1"/>
    <col min="3885" max="3885" width="9.625" style="12" customWidth="1"/>
    <col min="3886" max="3888" width="8.625" style="12" customWidth="1"/>
    <col min="3889" max="3889" width="15.75" style="12" customWidth="1"/>
    <col min="3890" max="3890" width="9.625" style="12" customWidth="1"/>
    <col min="3891" max="4096" width="9" style="12"/>
    <col min="4097" max="4097" width="15.625" style="12" customWidth="1"/>
    <col min="4098" max="4128" width="3.875" style="12" customWidth="1"/>
    <col min="4129" max="4129" width="3.75" style="12" customWidth="1"/>
    <col min="4130" max="4130" width="15.625" style="12" customWidth="1"/>
    <col min="4131" max="4132" width="5.625" style="12" customWidth="1"/>
    <col min="4133" max="4134" width="8.625" style="12" customWidth="1"/>
    <col min="4135" max="4136" width="5.625" style="12" customWidth="1"/>
    <col min="4137" max="4138" width="8.625" style="12" customWidth="1"/>
    <col min="4139" max="4140" width="5.625" style="12" customWidth="1"/>
    <col min="4141" max="4141" width="9.625" style="12" customWidth="1"/>
    <col min="4142" max="4144" width="8.625" style="12" customWidth="1"/>
    <col min="4145" max="4145" width="15.75" style="12" customWidth="1"/>
    <col min="4146" max="4146" width="9.625" style="12" customWidth="1"/>
    <col min="4147" max="4352" width="9" style="12"/>
    <col min="4353" max="4353" width="15.625" style="12" customWidth="1"/>
    <col min="4354" max="4384" width="3.875" style="12" customWidth="1"/>
    <col min="4385" max="4385" width="3.75" style="12" customWidth="1"/>
    <col min="4386" max="4386" width="15.625" style="12" customWidth="1"/>
    <col min="4387" max="4388" width="5.625" style="12" customWidth="1"/>
    <col min="4389" max="4390" width="8.625" style="12" customWidth="1"/>
    <col min="4391" max="4392" width="5.625" style="12" customWidth="1"/>
    <col min="4393" max="4394" width="8.625" style="12" customWidth="1"/>
    <col min="4395" max="4396" width="5.625" style="12" customWidth="1"/>
    <col min="4397" max="4397" width="9.625" style="12" customWidth="1"/>
    <col min="4398" max="4400" width="8.625" style="12" customWidth="1"/>
    <col min="4401" max="4401" width="15.75" style="12" customWidth="1"/>
    <col min="4402" max="4402" width="9.625" style="12" customWidth="1"/>
    <col min="4403" max="4608" width="9" style="12"/>
    <col min="4609" max="4609" width="15.625" style="12" customWidth="1"/>
    <col min="4610" max="4640" width="3.875" style="12" customWidth="1"/>
    <col min="4641" max="4641" width="3.75" style="12" customWidth="1"/>
    <col min="4642" max="4642" width="15.625" style="12" customWidth="1"/>
    <col min="4643" max="4644" width="5.625" style="12" customWidth="1"/>
    <col min="4645" max="4646" width="8.625" style="12" customWidth="1"/>
    <col min="4647" max="4648" width="5.625" style="12" customWidth="1"/>
    <col min="4649" max="4650" width="8.625" style="12" customWidth="1"/>
    <col min="4651" max="4652" width="5.625" style="12" customWidth="1"/>
    <col min="4653" max="4653" width="9.625" style="12" customWidth="1"/>
    <col min="4654" max="4656" width="8.625" style="12" customWidth="1"/>
    <col min="4657" max="4657" width="15.75" style="12" customWidth="1"/>
    <col min="4658" max="4658" width="9.625" style="12" customWidth="1"/>
    <col min="4659" max="4864" width="9" style="12"/>
    <col min="4865" max="4865" width="15.625" style="12" customWidth="1"/>
    <col min="4866" max="4896" width="3.875" style="12" customWidth="1"/>
    <col min="4897" max="4897" width="3.75" style="12" customWidth="1"/>
    <col min="4898" max="4898" width="15.625" style="12" customWidth="1"/>
    <col min="4899" max="4900" width="5.625" style="12" customWidth="1"/>
    <col min="4901" max="4902" width="8.625" style="12" customWidth="1"/>
    <col min="4903" max="4904" width="5.625" style="12" customWidth="1"/>
    <col min="4905" max="4906" width="8.625" style="12" customWidth="1"/>
    <col min="4907" max="4908" width="5.625" style="12" customWidth="1"/>
    <col min="4909" max="4909" width="9.625" style="12" customWidth="1"/>
    <col min="4910" max="4912" width="8.625" style="12" customWidth="1"/>
    <col min="4913" max="4913" width="15.75" style="12" customWidth="1"/>
    <col min="4914" max="4914" width="9.625" style="12" customWidth="1"/>
    <col min="4915" max="5120" width="9" style="12"/>
    <col min="5121" max="5121" width="15.625" style="12" customWidth="1"/>
    <col min="5122" max="5152" width="3.875" style="12" customWidth="1"/>
    <col min="5153" max="5153" width="3.75" style="12" customWidth="1"/>
    <col min="5154" max="5154" width="15.625" style="12" customWidth="1"/>
    <col min="5155" max="5156" width="5.625" style="12" customWidth="1"/>
    <col min="5157" max="5158" width="8.625" style="12" customWidth="1"/>
    <col min="5159" max="5160" width="5.625" style="12" customWidth="1"/>
    <col min="5161" max="5162" width="8.625" style="12" customWidth="1"/>
    <col min="5163" max="5164" width="5.625" style="12" customWidth="1"/>
    <col min="5165" max="5165" width="9.625" style="12" customWidth="1"/>
    <col min="5166" max="5168" width="8.625" style="12" customWidth="1"/>
    <col min="5169" max="5169" width="15.75" style="12" customWidth="1"/>
    <col min="5170" max="5170" width="9.625" style="12" customWidth="1"/>
    <col min="5171" max="5376" width="9" style="12"/>
    <col min="5377" max="5377" width="15.625" style="12" customWidth="1"/>
    <col min="5378" max="5408" width="3.875" style="12" customWidth="1"/>
    <col min="5409" max="5409" width="3.75" style="12" customWidth="1"/>
    <col min="5410" max="5410" width="15.625" style="12" customWidth="1"/>
    <col min="5411" max="5412" width="5.625" style="12" customWidth="1"/>
    <col min="5413" max="5414" width="8.625" style="12" customWidth="1"/>
    <col min="5415" max="5416" width="5.625" style="12" customWidth="1"/>
    <col min="5417" max="5418" width="8.625" style="12" customWidth="1"/>
    <col min="5419" max="5420" width="5.625" style="12" customWidth="1"/>
    <col min="5421" max="5421" width="9.625" style="12" customWidth="1"/>
    <col min="5422" max="5424" width="8.625" style="12" customWidth="1"/>
    <col min="5425" max="5425" width="15.75" style="12" customWidth="1"/>
    <col min="5426" max="5426" width="9.625" style="12" customWidth="1"/>
    <col min="5427" max="5632" width="9" style="12"/>
    <col min="5633" max="5633" width="15.625" style="12" customWidth="1"/>
    <col min="5634" max="5664" width="3.875" style="12" customWidth="1"/>
    <col min="5665" max="5665" width="3.75" style="12" customWidth="1"/>
    <col min="5666" max="5666" width="15.625" style="12" customWidth="1"/>
    <col min="5667" max="5668" width="5.625" style="12" customWidth="1"/>
    <col min="5669" max="5670" width="8.625" style="12" customWidth="1"/>
    <col min="5671" max="5672" width="5.625" style="12" customWidth="1"/>
    <col min="5673" max="5674" width="8.625" style="12" customWidth="1"/>
    <col min="5675" max="5676" width="5.625" style="12" customWidth="1"/>
    <col min="5677" max="5677" width="9.625" style="12" customWidth="1"/>
    <col min="5678" max="5680" width="8.625" style="12" customWidth="1"/>
    <col min="5681" max="5681" width="15.75" style="12" customWidth="1"/>
    <col min="5682" max="5682" width="9.625" style="12" customWidth="1"/>
    <col min="5683" max="5888" width="9" style="12"/>
    <col min="5889" max="5889" width="15.625" style="12" customWidth="1"/>
    <col min="5890" max="5920" width="3.875" style="12" customWidth="1"/>
    <col min="5921" max="5921" width="3.75" style="12" customWidth="1"/>
    <col min="5922" max="5922" width="15.625" style="12" customWidth="1"/>
    <col min="5923" max="5924" width="5.625" style="12" customWidth="1"/>
    <col min="5925" max="5926" width="8.625" style="12" customWidth="1"/>
    <col min="5927" max="5928" width="5.625" style="12" customWidth="1"/>
    <col min="5929" max="5930" width="8.625" style="12" customWidth="1"/>
    <col min="5931" max="5932" width="5.625" style="12" customWidth="1"/>
    <col min="5933" max="5933" width="9.625" style="12" customWidth="1"/>
    <col min="5934" max="5936" width="8.625" style="12" customWidth="1"/>
    <col min="5937" max="5937" width="15.75" style="12" customWidth="1"/>
    <col min="5938" max="5938" width="9.625" style="12" customWidth="1"/>
    <col min="5939" max="6144" width="9" style="12"/>
    <col min="6145" max="6145" width="15.625" style="12" customWidth="1"/>
    <col min="6146" max="6176" width="3.875" style="12" customWidth="1"/>
    <col min="6177" max="6177" width="3.75" style="12" customWidth="1"/>
    <col min="6178" max="6178" width="15.625" style="12" customWidth="1"/>
    <col min="6179" max="6180" width="5.625" style="12" customWidth="1"/>
    <col min="6181" max="6182" width="8.625" style="12" customWidth="1"/>
    <col min="6183" max="6184" width="5.625" style="12" customWidth="1"/>
    <col min="6185" max="6186" width="8.625" style="12" customWidth="1"/>
    <col min="6187" max="6188" width="5.625" style="12" customWidth="1"/>
    <col min="6189" max="6189" width="9.625" style="12" customWidth="1"/>
    <col min="6190" max="6192" width="8.625" style="12" customWidth="1"/>
    <col min="6193" max="6193" width="15.75" style="12" customWidth="1"/>
    <col min="6194" max="6194" width="9.625" style="12" customWidth="1"/>
    <col min="6195" max="6400" width="9" style="12"/>
    <col min="6401" max="6401" width="15.625" style="12" customWidth="1"/>
    <col min="6402" max="6432" width="3.875" style="12" customWidth="1"/>
    <col min="6433" max="6433" width="3.75" style="12" customWidth="1"/>
    <col min="6434" max="6434" width="15.625" style="12" customWidth="1"/>
    <col min="6435" max="6436" width="5.625" style="12" customWidth="1"/>
    <col min="6437" max="6438" width="8.625" style="12" customWidth="1"/>
    <col min="6439" max="6440" width="5.625" style="12" customWidth="1"/>
    <col min="6441" max="6442" width="8.625" style="12" customWidth="1"/>
    <col min="6443" max="6444" width="5.625" style="12" customWidth="1"/>
    <col min="6445" max="6445" width="9.625" style="12" customWidth="1"/>
    <col min="6446" max="6448" width="8.625" style="12" customWidth="1"/>
    <col min="6449" max="6449" width="15.75" style="12" customWidth="1"/>
    <col min="6450" max="6450" width="9.625" style="12" customWidth="1"/>
    <col min="6451" max="6656" width="9" style="12"/>
    <col min="6657" max="6657" width="15.625" style="12" customWidth="1"/>
    <col min="6658" max="6688" width="3.875" style="12" customWidth="1"/>
    <col min="6689" max="6689" width="3.75" style="12" customWidth="1"/>
    <col min="6690" max="6690" width="15.625" style="12" customWidth="1"/>
    <col min="6691" max="6692" width="5.625" style="12" customWidth="1"/>
    <col min="6693" max="6694" width="8.625" style="12" customWidth="1"/>
    <col min="6695" max="6696" width="5.625" style="12" customWidth="1"/>
    <col min="6697" max="6698" width="8.625" style="12" customWidth="1"/>
    <col min="6699" max="6700" width="5.625" style="12" customWidth="1"/>
    <col min="6701" max="6701" width="9.625" style="12" customWidth="1"/>
    <col min="6702" max="6704" width="8.625" style="12" customWidth="1"/>
    <col min="6705" max="6705" width="15.75" style="12" customWidth="1"/>
    <col min="6706" max="6706" width="9.625" style="12" customWidth="1"/>
    <col min="6707" max="6912" width="9" style="12"/>
    <col min="6913" max="6913" width="15.625" style="12" customWidth="1"/>
    <col min="6914" max="6944" width="3.875" style="12" customWidth="1"/>
    <col min="6945" max="6945" width="3.75" style="12" customWidth="1"/>
    <col min="6946" max="6946" width="15.625" style="12" customWidth="1"/>
    <col min="6947" max="6948" width="5.625" style="12" customWidth="1"/>
    <col min="6949" max="6950" width="8.625" style="12" customWidth="1"/>
    <col min="6951" max="6952" width="5.625" style="12" customWidth="1"/>
    <col min="6953" max="6954" width="8.625" style="12" customWidth="1"/>
    <col min="6955" max="6956" width="5.625" style="12" customWidth="1"/>
    <col min="6957" max="6957" width="9.625" style="12" customWidth="1"/>
    <col min="6958" max="6960" width="8.625" style="12" customWidth="1"/>
    <col min="6961" max="6961" width="15.75" style="12" customWidth="1"/>
    <col min="6962" max="6962" width="9.625" style="12" customWidth="1"/>
    <col min="6963" max="7168" width="9" style="12"/>
    <col min="7169" max="7169" width="15.625" style="12" customWidth="1"/>
    <col min="7170" max="7200" width="3.875" style="12" customWidth="1"/>
    <col min="7201" max="7201" width="3.75" style="12" customWidth="1"/>
    <col min="7202" max="7202" width="15.625" style="12" customWidth="1"/>
    <col min="7203" max="7204" width="5.625" style="12" customWidth="1"/>
    <col min="7205" max="7206" width="8.625" style="12" customWidth="1"/>
    <col min="7207" max="7208" width="5.625" style="12" customWidth="1"/>
    <col min="7209" max="7210" width="8.625" style="12" customWidth="1"/>
    <col min="7211" max="7212" width="5.625" style="12" customWidth="1"/>
    <col min="7213" max="7213" width="9.625" style="12" customWidth="1"/>
    <col min="7214" max="7216" width="8.625" style="12" customWidth="1"/>
    <col min="7217" max="7217" width="15.75" style="12" customWidth="1"/>
    <col min="7218" max="7218" width="9.625" style="12" customWidth="1"/>
    <col min="7219" max="7424" width="9" style="12"/>
    <col min="7425" max="7425" width="15.625" style="12" customWidth="1"/>
    <col min="7426" max="7456" width="3.875" style="12" customWidth="1"/>
    <col min="7457" max="7457" width="3.75" style="12" customWidth="1"/>
    <col min="7458" max="7458" width="15.625" style="12" customWidth="1"/>
    <col min="7459" max="7460" width="5.625" style="12" customWidth="1"/>
    <col min="7461" max="7462" width="8.625" style="12" customWidth="1"/>
    <col min="7463" max="7464" width="5.625" style="12" customWidth="1"/>
    <col min="7465" max="7466" width="8.625" style="12" customWidth="1"/>
    <col min="7467" max="7468" width="5.625" style="12" customWidth="1"/>
    <col min="7469" max="7469" width="9.625" style="12" customWidth="1"/>
    <col min="7470" max="7472" width="8.625" style="12" customWidth="1"/>
    <col min="7473" max="7473" width="15.75" style="12" customWidth="1"/>
    <col min="7474" max="7474" width="9.625" style="12" customWidth="1"/>
    <col min="7475" max="7680" width="9" style="12"/>
    <col min="7681" max="7681" width="15.625" style="12" customWidth="1"/>
    <col min="7682" max="7712" width="3.875" style="12" customWidth="1"/>
    <col min="7713" max="7713" width="3.75" style="12" customWidth="1"/>
    <col min="7714" max="7714" width="15.625" style="12" customWidth="1"/>
    <col min="7715" max="7716" width="5.625" style="12" customWidth="1"/>
    <col min="7717" max="7718" width="8.625" style="12" customWidth="1"/>
    <col min="7719" max="7720" width="5.625" style="12" customWidth="1"/>
    <col min="7721" max="7722" width="8.625" style="12" customWidth="1"/>
    <col min="7723" max="7724" width="5.625" style="12" customWidth="1"/>
    <col min="7725" max="7725" width="9.625" style="12" customWidth="1"/>
    <col min="7726" max="7728" width="8.625" style="12" customWidth="1"/>
    <col min="7729" max="7729" width="15.75" style="12" customWidth="1"/>
    <col min="7730" max="7730" width="9.625" style="12" customWidth="1"/>
    <col min="7731" max="7936" width="9" style="12"/>
    <col min="7937" max="7937" width="15.625" style="12" customWidth="1"/>
    <col min="7938" max="7968" width="3.875" style="12" customWidth="1"/>
    <col min="7969" max="7969" width="3.75" style="12" customWidth="1"/>
    <col min="7970" max="7970" width="15.625" style="12" customWidth="1"/>
    <col min="7971" max="7972" width="5.625" style="12" customWidth="1"/>
    <col min="7973" max="7974" width="8.625" style="12" customWidth="1"/>
    <col min="7975" max="7976" width="5.625" style="12" customWidth="1"/>
    <col min="7977" max="7978" width="8.625" style="12" customWidth="1"/>
    <col min="7979" max="7980" width="5.625" style="12" customWidth="1"/>
    <col min="7981" max="7981" width="9.625" style="12" customWidth="1"/>
    <col min="7982" max="7984" width="8.625" style="12" customWidth="1"/>
    <col min="7985" max="7985" width="15.75" style="12" customWidth="1"/>
    <col min="7986" max="7986" width="9.625" style="12" customWidth="1"/>
    <col min="7987" max="8192" width="9" style="12"/>
    <col min="8193" max="8193" width="15.625" style="12" customWidth="1"/>
    <col min="8194" max="8224" width="3.875" style="12" customWidth="1"/>
    <col min="8225" max="8225" width="3.75" style="12" customWidth="1"/>
    <col min="8226" max="8226" width="15.625" style="12" customWidth="1"/>
    <col min="8227" max="8228" width="5.625" style="12" customWidth="1"/>
    <col min="8229" max="8230" width="8.625" style="12" customWidth="1"/>
    <col min="8231" max="8232" width="5.625" style="12" customWidth="1"/>
    <col min="8233" max="8234" width="8.625" style="12" customWidth="1"/>
    <col min="8235" max="8236" width="5.625" style="12" customWidth="1"/>
    <col min="8237" max="8237" width="9.625" style="12" customWidth="1"/>
    <col min="8238" max="8240" width="8.625" style="12" customWidth="1"/>
    <col min="8241" max="8241" width="15.75" style="12" customWidth="1"/>
    <col min="8242" max="8242" width="9.625" style="12" customWidth="1"/>
    <col min="8243" max="8448" width="9" style="12"/>
    <col min="8449" max="8449" width="15.625" style="12" customWidth="1"/>
    <col min="8450" max="8480" width="3.875" style="12" customWidth="1"/>
    <col min="8481" max="8481" width="3.75" style="12" customWidth="1"/>
    <col min="8482" max="8482" width="15.625" style="12" customWidth="1"/>
    <col min="8483" max="8484" width="5.625" style="12" customWidth="1"/>
    <col min="8485" max="8486" width="8.625" style="12" customWidth="1"/>
    <col min="8487" max="8488" width="5.625" style="12" customWidth="1"/>
    <col min="8489" max="8490" width="8.625" style="12" customWidth="1"/>
    <col min="8491" max="8492" width="5.625" style="12" customWidth="1"/>
    <col min="8493" max="8493" width="9.625" style="12" customWidth="1"/>
    <col min="8494" max="8496" width="8.625" style="12" customWidth="1"/>
    <col min="8497" max="8497" width="15.75" style="12" customWidth="1"/>
    <col min="8498" max="8498" width="9.625" style="12" customWidth="1"/>
    <col min="8499" max="8704" width="9" style="12"/>
    <col min="8705" max="8705" width="15.625" style="12" customWidth="1"/>
    <col min="8706" max="8736" width="3.875" style="12" customWidth="1"/>
    <col min="8737" max="8737" width="3.75" style="12" customWidth="1"/>
    <col min="8738" max="8738" width="15.625" style="12" customWidth="1"/>
    <col min="8739" max="8740" width="5.625" style="12" customWidth="1"/>
    <col min="8741" max="8742" width="8.625" style="12" customWidth="1"/>
    <col min="8743" max="8744" width="5.625" style="12" customWidth="1"/>
    <col min="8745" max="8746" width="8.625" style="12" customWidth="1"/>
    <col min="8747" max="8748" width="5.625" style="12" customWidth="1"/>
    <col min="8749" max="8749" width="9.625" style="12" customWidth="1"/>
    <col min="8750" max="8752" width="8.625" style="12" customWidth="1"/>
    <col min="8753" max="8753" width="15.75" style="12" customWidth="1"/>
    <col min="8754" max="8754" width="9.625" style="12" customWidth="1"/>
    <col min="8755" max="8960" width="9" style="12"/>
    <col min="8961" max="8961" width="15.625" style="12" customWidth="1"/>
    <col min="8962" max="8992" width="3.875" style="12" customWidth="1"/>
    <col min="8993" max="8993" width="3.75" style="12" customWidth="1"/>
    <col min="8994" max="8994" width="15.625" style="12" customWidth="1"/>
    <col min="8995" max="8996" width="5.625" style="12" customWidth="1"/>
    <col min="8997" max="8998" width="8.625" style="12" customWidth="1"/>
    <col min="8999" max="9000" width="5.625" style="12" customWidth="1"/>
    <col min="9001" max="9002" width="8.625" style="12" customWidth="1"/>
    <col min="9003" max="9004" width="5.625" style="12" customWidth="1"/>
    <col min="9005" max="9005" width="9.625" style="12" customWidth="1"/>
    <col min="9006" max="9008" width="8.625" style="12" customWidth="1"/>
    <col min="9009" max="9009" width="15.75" style="12" customWidth="1"/>
    <col min="9010" max="9010" width="9.625" style="12" customWidth="1"/>
    <col min="9011" max="9216" width="9" style="12"/>
    <col min="9217" max="9217" width="15.625" style="12" customWidth="1"/>
    <col min="9218" max="9248" width="3.875" style="12" customWidth="1"/>
    <col min="9249" max="9249" width="3.75" style="12" customWidth="1"/>
    <col min="9250" max="9250" width="15.625" style="12" customWidth="1"/>
    <col min="9251" max="9252" width="5.625" style="12" customWidth="1"/>
    <col min="9253" max="9254" width="8.625" style="12" customWidth="1"/>
    <col min="9255" max="9256" width="5.625" style="12" customWidth="1"/>
    <col min="9257" max="9258" width="8.625" style="12" customWidth="1"/>
    <col min="9259" max="9260" width="5.625" style="12" customWidth="1"/>
    <col min="9261" max="9261" width="9.625" style="12" customWidth="1"/>
    <col min="9262" max="9264" width="8.625" style="12" customWidth="1"/>
    <col min="9265" max="9265" width="15.75" style="12" customWidth="1"/>
    <col min="9266" max="9266" width="9.625" style="12" customWidth="1"/>
    <col min="9267" max="9472" width="9" style="12"/>
    <col min="9473" max="9473" width="15.625" style="12" customWidth="1"/>
    <col min="9474" max="9504" width="3.875" style="12" customWidth="1"/>
    <col min="9505" max="9505" width="3.75" style="12" customWidth="1"/>
    <col min="9506" max="9506" width="15.625" style="12" customWidth="1"/>
    <col min="9507" max="9508" width="5.625" style="12" customWidth="1"/>
    <col min="9509" max="9510" width="8.625" style="12" customWidth="1"/>
    <col min="9511" max="9512" width="5.625" style="12" customWidth="1"/>
    <col min="9513" max="9514" width="8.625" style="12" customWidth="1"/>
    <col min="9515" max="9516" width="5.625" style="12" customWidth="1"/>
    <col min="9517" max="9517" width="9.625" style="12" customWidth="1"/>
    <col min="9518" max="9520" width="8.625" style="12" customWidth="1"/>
    <col min="9521" max="9521" width="15.75" style="12" customWidth="1"/>
    <col min="9522" max="9522" width="9.625" style="12" customWidth="1"/>
    <col min="9523" max="9728" width="9" style="12"/>
    <col min="9729" max="9729" width="15.625" style="12" customWidth="1"/>
    <col min="9730" max="9760" width="3.875" style="12" customWidth="1"/>
    <col min="9761" max="9761" width="3.75" style="12" customWidth="1"/>
    <col min="9762" max="9762" width="15.625" style="12" customWidth="1"/>
    <col min="9763" max="9764" width="5.625" style="12" customWidth="1"/>
    <col min="9765" max="9766" width="8.625" style="12" customWidth="1"/>
    <col min="9767" max="9768" width="5.625" style="12" customWidth="1"/>
    <col min="9769" max="9770" width="8.625" style="12" customWidth="1"/>
    <col min="9771" max="9772" width="5.625" style="12" customWidth="1"/>
    <col min="9773" max="9773" width="9.625" style="12" customWidth="1"/>
    <col min="9774" max="9776" width="8.625" style="12" customWidth="1"/>
    <col min="9777" max="9777" width="15.75" style="12" customWidth="1"/>
    <col min="9778" max="9778" width="9.625" style="12" customWidth="1"/>
    <col min="9779" max="9984" width="9" style="12"/>
    <col min="9985" max="9985" width="15.625" style="12" customWidth="1"/>
    <col min="9986" max="10016" width="3.875" style="12" customWidth="1"/>
    <col min="10017" max="10017" width="3.75" style="12" customWidth="1"/>
    <col min="10018" max="10018" width="15.625" style="12" customWidth="1"/>
    <col min="10019" max="10020" width="5.625" style="12" customWidth="1"/>
    <col min="10021" max="10022" width="8.625" style="12" customWidth="1"/>
    <col min="10023" max="10024" width="5.625" style="12" customWidth="1"/>
    <col min="10025" max="10026" width="8.625" style="12" customWidth="1"/>
    <col min="10027" max="10028" width="5.625" style="12" customWidth="1"/>
    <col min="10029" max="10029" width="9.625" style="12" customWidth="1"/>
    <col min="10030" max="10032" width="8.625" style="12" customWidth="1"/>
    <col min="10033" max="10033" width="15.75" style="12" customWidth="1"/>
    <col min="10034" max="10034" width="9.625" style="12" customWidth="1"/>
    <col min="10035" max="10240" width="9" style="12"/>
    <col min="10241" max="10241" width="15.625" style="12" customWidth="1"/>
    <col min="10242" max="10272" width="3.875" style="12" customWidth="1"/>
    <col min="10273" max="10273" width="3.75" style="12" customWidth="1"/>
    <col min="10274" max="10274" width="15.625" style="12" customWidth="1"/>
    <col min="10275" max="10276" width="5.625" style="12" customWidth="1"/>
    <col min="10277" max="10278" width="8.625" style="12" customWidth="1"/>
    <col min="10279" max="10280" width="5.625" style="12" customWidth="1"/>
    <col min="10281" max="10282" width="8.625" style="12" customWidth="1"/>
    <col min="10283" max="10284" width="5.625" style="12" customWidth="1"/>
    <col min="10285" max="10285" width="9.625" style="12" customWidth="1"/>
    <col min="10286" max="10288" width="8.625" style="12" customWidth="1"/>
    <col min="10289" max="10289" width="15.75" style="12" customWidth="1"/>
    <col min="10290" max="10290" width="9.625" style="12" customWidth="1"/>
    <col min="10291" max="10496" width="9" style="12"/>
    <col min="10497" max="10497" width="15.625" style="12" customWidth="1"/>
    <col min="10498" max="10528" width="3.875" style="12" customWidth="1"/>
    <col min="10529" max="10529" width="3.75" style="12" customWidth="1"/>
    <col min="10530" max="10530" width="15.625" style="12" customWidth="1"/>
    <col min="10531" max="10532" width="5.625" style="12" customWidth="1"/>
    <col min="10533" max="10534" width="8.625" style="12" customWidth="1"/>
    <col min="10535" max="10536" width="5.625" style="12" customWidth="1"/>
    <col min="10537" max="10538" width="8.625" style="12" customWidth="1"/>
    <col min="10539" max="10540" width="5.625" style="12" customWidth="1"/>
    <col min="10541" max="10541" width="9.625" style="12" customWidth="1"/>
    <col min="10542" max="10544" width="8.625" style="12" customWidth="1"/>
    <col min="10545" max="10545" width="15.75" style="12" customWidth="1"/>
    <col min="10546" max="10546" width="9.625" style="12" customWidth="1"/>
    <col min="10547" max="10752" width="9" style="12"/>
    <col min="10753" max="10753" width="15.625" style="12" customWidth="1"/>
    <col min="10754" max="10784" width="3.875" style="12" customWidth="1"/>
    <col min="10785" max="10785" width="3.75" style="12" customWidth="1"/>
    <col min="10786" max="10786" width="15.625" style="12" customWidth="1"/>
    <col min="10787" max="10788" width="5.625" style="12" customWidth="1"/>
    <col min="10789" max="10790" width="8.625" style="12" customWidth="1"/>
    <col min="10791" max="10792" width="5.625" style="12" customWidth="1"/>
    <col min="10793" max="10794" width="8.625" style="12" customWidth="1"/>
    <col min="10795" max="10796" width="5.625" style="12" customWidth="1"/>
    <col min="10797" max="10797" width="9.625" style="12" customWidth="1"/>
    <col min="10798" max="10800" width="8.625" style="12" customWidth="1"/>
    <col min="10801" max="10801" width="15.75" style="12" customWidth="1"/>
    <col min="10802" max="10802" width="9.625" style="12" customWidth="1"/>
    <col min="10803" max="11008" width="9" style="12"/>
    <col min="11009" max="11009" width="15.625" style="12" customWidth="1"/>
    <col min="11010" max="11040" width="3.875" style="12" customWidth="1"/>
    <col min="11041" max="11041" width="3.75" style="12" customWidth="1"/>
    <col min="11042" max="11042" width="15.625" style="12" customWidth="1"/>
    <col min="11043" max="11044" width="5.625" style="12" customWidth="1"/>
    <col min="11045" max="11046" width="8.625" style="12" customWidth="1"/>
    <col min="11047" max="11048" width="5.625" style="12" customWidth="1"/>
    <col min="11049" max="11050" width="8.625" style="12" customWidth="1"/>
    <col min="11051" max="11052" width="5.625" style="12" customWidth="1"/>
    <col min="11053" max="11053" width="9.625" style="12" customWidth="1"/>
    <col min="11054" max="11056" width="8.625" style="12" customWidth="1"/>
    <col min="11057" max="11057" width="15.75" style="12" customWidth="1"/>
    <col min="11058" max="11058" width="9.625" style="12" customWidth="1"/>
    <col min="11059" max="11264" width="9" style="12"/>
    <col min="11265" max="11265" width="15.625" style="12" customWidth="1"/>
    <col min="11266" max="11296" width="3.875" style="12" customWidth="1"/>
    <col min="11297" max="11297" width="3.75" style="12" customWidth="1"/>
    <col min="11298" max="11298" width="15.625" style="12" customWidth="1"/>
    <col min="11299" max="11300" width="5.625" style="12" customWidth="1"/>
    <col min="11301" max="11302" width="8.625" style="12" customWidth="1"/>
    <col min="11303" max="11304" width="5.625" style="12" customWidth="1"/>
    <col min="11305" max="11306" width="8.625" style="12" customWidth="1"/>
    <col min="11307" max="11308" width="5.625" style="12" customWidth="1"/>
    <col min="11309" max="11309" width="9.625" style="12" customWidth="1"/>
    <col min="11310" max="11312" width="8.625" style="12" customWidth="1"/>
    <col min="11313" max="11313" width="15.75" style="12" customWidth="1"/>
    <col min="11314" max="11314" width="9.625" style="12" customWidth="1"/>
    <col min="11315" max="11520" width="9" style="12"/>
    <col min="11521" max="11521" width="15.625" style="12" customWidth="1"/>
    <col min="11522" max="11552" width="3.875" style="12" customWidth="1"/>
    <col min="11553" max="11553" width="3.75" style="12" customWidth="1"/>
    <col min="11554" max="11554" width="15.625" style="12" customWidth="1"/>
    <col min="11555" max="11556" width="5.625" style="12" customWidth="1"/>
    <col min="11557" max="11558" width="8.625" style="12" customWidth="1"/>
    <col min="11559" max="11560" width="5.625" style="12" customWidth="1"/>
    <col min="11561" max="11562" width="8.625" style="12" customWidth="1"/>
    <col min="11563" max="11564" width="5.625" style="12" customWidth="1"/>
    <col min="11565" max="11565" width="9.625" style="12" customWidth="1"/>
    <col min="11566" max="11568" width="8.625" style="12" customWidth="1"/>
    <col min="11569" max="11569" width="15.75" style="12" customWidth="1"/>
    <col min="11570" max="11570" width="9.625" style="12" customWidth="1"/>
    <col min="11571" max="11776" width="9" style="12"/>
    <col min="11777" max="11777" width="15.625" style="12" customWidth="1"/>
    <col min="11778" max="11808" width="3.875" style="12" customWidth="1"/>
    <col min="11809" max="11809" width="3.75" style="12" customWidth="1"/>
    <col min="11810" max="11810" width="15.625" style="12" customWidth="1"/>
    <col min="11811" max="11812" width="5.625" style="12" customWidth="1"/>
    <col min="11813" max="11814" width="8.625" style="12" customWidth="1"/>
    <col min="11815" max="11816" width="5.625" style="12" customWidth="1"/>
    <col min="11817" max="11818" width="8.625" style="12" customWidth="1"/>
    <col min="11819" max="11820" width="5.625" style="12" customWidth="1"/>
    <col min="11821" max="11821" width="9.625" style="12" customWidth="1"/>
    <col min="11822" max="11824" width="8.625" style="12" customWidth="1"/>
    <col min="11825" max="11825" width="15.75" style="12" customWidth="1"/>
    <col min="11826" max="11826" width="9.625" style="12" customWidth="1"/>
    <col min="11827" max="12032" width="9" style="12"/>
    <col min="12033" max="12033" width="15.625" style="12" customWidth="1"/>
    <col min="12034" max="12064" width="3.875" style="12" customWidth="1"/>
    <col min="12065" max="12065" width="3.75" style="12" customWidth="1"/>
    <col min="12066" max="12066" width="15.625" style="12" customWidth="1"/>
    <col min="12067" max="12068" width="5.625" style="12" customWidth="1"/>
    <col min="12069" max="12070" width="8.625" style="12" customWidth="1"/>
    <col min="12071" max="12072" width="5.625" style="12" customWidth="1"/>
    <col min="12073" max="12074" width="8.625" style="12" customWidth="1"/>
    <col min="12075" max="12076" width="5.625" style="12" customWidth="1"/>
    <col min="12077" max="12077" width="9.625" style="12" customWidth="1"/>
    <col min="12078" max="12080" width="8.625" style="12" customWidth="1"/>
    <col min="12081" max="12081" width="15.75" style="12" customWidth="1"/>
    <col min="12082" max="12082" width="9.625" style="12" customWidth="1"/>
    <col min="12083" max="12288" width="9" style="12"/>
    <col min="12289" max="12289" width="15.625" style="12" customWidth="1"/>
    <col min="12290" max="12320" width="3.875" style="12" customWidth="1"/>
    <col min="12321" max="12321" width="3.75" style="12" customWidth="1"/>
    <col min="12322" max="12322" width="15.625" style="12" customWidth="1"/>
    <col min="12323" max="12324" width="5.625" style="12" customWidth="1"/>
    <col min="12325" max="12326" width="8.625" style="12" customWidth="1"/>
    <col min="12327" max="12328" width="5.625" style="12" customWidth="1"/>
    <col min="12329" max="12330" width="8.625" style="12" customWidth="1"/>
    <col min="12331" max="12332" width="5.625" style="12" customWidth="1"/>
    <col min="12333" max="12333" width="9.625" style="12" customWidth="1"/>
    <col min="12334" max="12336" width="8.625" style="12" customWidth="1"/>
    <col min="12337" max="12337" width="15.75" style="12" customWidth="1"/>
    <col min="12338" max="12338" width="9.625" style="12" customWidth="1"/>
    <col min="12339" max="12544" width="9" style="12"/>
    <col min="12545" max="12545" width="15.625" style="12" customWidth="1"/>
    <col min="12546" max="12576" width="3.875" style="12" customWidth="1"/>
    <col min="12577" max="12577" width="3.75" style="12" customWidth="1"/>
    <col min="12578" max="12578" width="15.625" style="12" customWidth="1"/>
    <col min="12579" max="12580" width="5.625" style="12" customWidth="1"/>
    <col min="12581" max="12582" width="8.625" style="12" customWidth="1"/>
    <col min="12583" max="12584" width="5.625" style="12" customWidth="1"/>
    <col min="12585" max="12586" width="8.625" style="12" customWidth="1"/>
    <col min="12587" max="12588" width="5.625" style="12" customWidth="1"/>
    <col min="12589" max="12589" width="9.625" style="12" customWidth="1"/>
    <col min="12590" max="12592" width="8.625" style="12" customWidth="1"/>
    <col min="12593" max="12593" width="15.75" style="12" customWidth="1"/>
    <col min="12594" max="12594" width="9.625" style="12" customWidth="1"/>
    <col min="12595" max="12800" width="9" style="12"/>
    <col min="12801" max="12801" width="15.625" style="12" customWidth="1"/>
    <col min="12802" max="12832" width="3.875" style="12" customWidth="1"/>
    <col min="12833" max="12833" width="3.75" style="12" customWidth="1"/>
    <col min="12834" max="12834" width="15.625" style="12" customWidth="1"/>
    <col min="12835" max="12836" width="5.625" style="12" customWidth="1"/>
    <col min="12837" max="12838" width="8.625" style="12" customWidth="1"/>
    <col min="12839" max="12840" width="5.625" style="12" customWidth="1"/>
    <col min="12841" max="12842" width="8.625" style="12" customWidth="1"/>
    <col min="12843" max="12844" width="5.625" style="12" customWidth="1"/>
    <col min="12845" max="12845" width="9.625" style="12" customWidth="1"/>
    <col min="12846" max="12848" width="8.625" style="12" customWidth="1"/>
    <col min="12849" max="12849" width="15.75" style="12" customWidth="1"/>
    <col min="12850" max="12850" width="9.625" style="12" customWidth="1"/>
    <col min="12851" max="13056" width="9" style="12"/>
    <col min="13057" max="13057" width="15.625" style="12" customWidth="1"/>
    <col min="13058" max="13088" width="3.875" style="12" customWidth="1"/>
    <col min="13089" max="13089" width="3.75" style="12" customWidth="1"/>
    <col min="13090" max="13090" width="15.625" style="12" customWidth="1"/>
    <col min="13091" max="13092" width="5.625" style="12" customWidth="1"/>
    <col min="13093" max="13094" width="8.625" style="12" customWidth="1"/>
    <col min="13095" max="13096" width="5.625" style="12" customWidth="1"/>
    <col min="13097" max="13098" width="8.625" style="12" customWidth="1"/>
    <col min="13099" max="13100" width="5.625" style="12" customWidth="1"/>
    <col min="13101" max="13101" width="9.625" style="12" customWidth="1"/>
    <col min="13102" max="13104" width="8.625" style="12" customWidth="1"/>
    <col min="13105" max="13105" width="15.75" style="12" customWidth="1"/>
    <col min="13106" max="13106" width="9.625" style="12" customWidth="1"/>
    <col min="13107" max="13312" width="9" style="12"/>
    <col min="13313" max="13313" width="15.625" style="12" customWidth="1"/>
    <col min="13314" max="13344" width="3.875" style="12" customWidth="1"/>
    <col min="13345" max="13345" width="3.75" style="12" customWidth="1"/>
    <col min="13346" max="13346" width="15.625" style="12" customWidth="1"/>
    <col min="13347" max="13348" width="5.625" style="12" customWidth="1"/>
    <col min="13349" max="13350" width="8.625" style="12" customWidth="1"/>
    <col min="13351" max="13352" width="5.625" style="12" customWidth="1"/>
    <col min="13353" max="13354" width="8.625" style="12" customWidth="1"/>
    <col min="13355" max="13356" width="5.625" style="12" customWidth="1"/>
    <col min="13357" max="13357" width="9.625" style="12" customWidth="1"/>
    <col min="13358" max="13360" width="8.625" style="12" customWidth="1"/>
    <col min="13361" max="13361" width="15.75" style="12" customWidth="1"/>
    <col min="13362" max="13362" width="9.625" style="12" customWidth="1"/>
    <col min="13363" max="13568" width="9" style="12"/>
    <col min="13569" max="13569" width="15.625" style="12" customWidth="1"/>
    <col min="13570" max="13600" width="3.875" style="12" customWidth="1"/>
    <col min="13601" max="13601" width="3.75" style="12" customWidth="1"/>
    <col min="13602" max="13602" width="15.625" style="12" customWidth="1"/>
    <col min="13603" max="13604" width="5.625" style="12" customWidth="1"/>
    <col min="13605" max="13606" width="8.625" style="12" customWidth="1"/>
    <col min="13607" max="13608" width="5.625" style="12" customWidth="1"/>
    <col min="13609" max="13610" width="8.625" style="12" customWidth="1"/>
    <col min="13611" max="13612" width="5.625" style="12" customWidth="1"/>
    <col min="13613" max="13613" width="9.625" style="12" customWidth="1"/>
    <col min="13614" max="13616" width="8.625" style="12" customWidth="1"/>
    <col min="13617" max="13617" width="15.75" style="12" customWidth="1"/>
    <col min="13618" max="13618" width="9.625" style="12" customWidth="1"/>
    <col min="13619" max="13824" width="9" style="12"/>
    <col min="13825" max="13825" width="15.625" style="12" customWidth="1"/>
    <col min="13826" max="13856" width="3.875" style="12" customWidth="1"/>
    <col min="13857" max="13857" width="3.75" style="12" customWidth="1"/>
    <col min="13858" max="13858" width="15.625" style="12" customWidth="1"/>
    <col min="13859" max="13860" width="5.625" style="12" customWidth="1"/>
    <col min="13861" max="13862" width="8.625" style="12" customWidth="1"/>
    <col min="13863" max="13864" width="5.625" style="12" customWidth="1"/>
    <col min="13865" max="13866" width="8.625" style="12" customWidth="1"/>
    <col min="13867" max="13868" width="5.625" style="12" customWidth="1"/>
    <col min="13869" max="13869" width="9.625" style="12" customWidth="1"/>
    <col min="13870" max="13872" width="8.625" style="12" customWidth="1"/>
    <col min="13873" max="13873" width="15.75" style="12" customWidth="1"/>
    <col min="13874" max="13874" width="9.625" style="12" customWidth="1"/>
    <col min="13875" max="14080" width="9" style="12"/>
    <col min="14081" max="14081" width="15.625" style="12" customWidth="1"/>
    <col min="14082" max="14112" width="3.875" style="12" customWidth="1"/>
    <col min="14113" max="14113" width="3.75" style="12" customWidth="1"/>
    <col min="14114" max="14114" width="15.625" style="12" customWidth="1"/>
    <col min="14115" max="14116" width="5.625" style="12" customWidth="1"/>
    <col min="14117" max="14118" width="8.625" style="12" customWidth="1"/>
    <col min="14119" max="14120" width="5.625" style="12" customWidth="1"/>
    <col min="14121" max="14122" width="8.625" style="12" customWidth="1"/>
    <col min="14123" max="14124" width="5.625" style="12" customWidth="1"/>
    <col min="14125" max="14125" width="9.625" style="12" customWidth="1"/>
    <col min="14126" max="14128" width="8.625" style="12" customWidth="1"/>
    <col min="14129" max="14129" width="15.75" style="12" customWidth="1"/>
    <col min="14130" max="14130" width="9.625" style="12" customWidth="1"/>
    <col min="14131" max="14336" width="9" style="12"/>
    <col min="14337" max="14337" width="15.625" style="12" customWidth="1"/>
    <col min="14338" max="14368" width="3.875" style="12" customWidth="1"/>
    <col min="14369" max="14369" width="3.75" style="12" customWidth="1"/>
    <col min="14370" max="14370" width="15.625" style="12" customWidth="1"/>
    <col min="14371" max="14372" width="5.625" style="12" customWidth="1"/>
    <col min="14373" max="14374" width="8.625" style="12" customWidth="1"/>
    <col min="14375" max="14376" width="5.625" style="12" customWidth="1"/>
    <col min="14377" max="14378" width="8.625" style="12" customWidth="1"/>
    <col min="14379" max="14380" width="5.625" style="12" customWidth="1"/>
    <col min="14381" max="14381" width="9.625" style="12" customWidth="1"/>
    <col min="14382" max="14384" width="8.625" style="12" customWidth="1"/>
    <col min="14385" max="14385" width="15.75" style="12" customWidth="1"/>
    <col min="14386" max="14386" width="9.625" style="12" customWidth="1"/>
    <col min="14387" max="14592" width="9" style="12"/>
    <col min="14593" max="14593" width="15.625" style="12" customWidth="1"/>
    <col min="14594" max="14624" width="3.875" style="12" customWidth="1"/>
    <col min="14625" max="14625" width="3.75" style="12" customWidth="1"/>
    <col min="14626" max="14626" width="15.625" style="12" customWidth="1"/>
    <col min="14627" max="14628" width="5.625" style="12" customWidth="1"/>
    <col min="14629" max="14630" width="8.625" style="12" customWidth="1"/>
    <col min="14631" max="14632" width="5.625" style="12" customWidth="1"/>
    <col min="14633" max="14634" width="8.625" style="12" customWidth="1"/>
    <col min="14635" max="14636" width="5.625" style="12" customWidth="1"/>
    <col min="14637" max="14637" width="9.625" style="12" customWidth="1"/>
    <col min="14638" max="14640" width="8.625" style="12" customWidth="1"/>
    <col min="14641" max="14641" width="15.75" style="12" customWidth="1"/>
    <col min="14642" max="14642" width="9.625" style="12" customWidth="1"/>
    <col min="14643" max="14848" width="9" style="12"/>
    <col min="14849" max="14849" width="15.625" style="12" customWidth="1"/>
    <col min="14850" max="14880" width="3.875" style="12" customWidth="1"/>
    <col min="14881" max="14881" width="3.75" style="12" customWidth="1"/>
    <col min="14882" max="14882" width="15.625" style="12" customWidth="1"/>
    <col min="14883" max="14884" width="5.625" style="12" customWidth="1"/>
    <col min="14885" max="14886" width="8.625" style="12" customWidth="1"/>
    <col min="14887" max="14888" width="5.625" style="12" customWidth="1"/>
    <col min="14889" max="14890" width="8.625" style="12" customWidth="1"/>
    <col min="14891" max="14892" width="5.625" style="12" customWidth="1"/>
    <col min="14893" max="14893" width="9.625" style="12" customWidth="1"/>
    <col min="14894" max="14896" width="8.625" style="12" customWidth="1"/>
    <col min="14897" max="14897" width="15.75" style="12" customWidth="1"/>
    <col min="14898" max="14898" width="9.625" style="12" customWidth="1"/>
    <col min="14899" max="15104" width="9" style="12"/>
    <col min="15105" max="15105" width="15.625" style="12" customWidth="1"/>
    <col min="15106" max="15136" width="3.875" style="12" customWidth="1"/>
    <col min="15137" max="15137" width="3.75" style="12" customWidth="1"/>
    <col min="15138" max="15138" width="15.625" style="12" customWidth="1"/>
    <col min="15139" max="15140" width="5.625" style="12" customWidth="1"/>
    <col min="15141" max="15142" width="8.625" style="12" customWidth="1"/>
    <col min="15143" max="15144" width="5.625" style="12" customWidth="1"/>
    <col min="15145" max="15146" width="8.625" style="12" customWidth="1"/>
    <col min="15147" max="15148" width="5.625" style="12" customWidth="1"/>
    <col min="15149" max="15149" width="9.625" style="12" customWidth="1"/>
    <col min="15150" max="15152" width="8.625" style="12" customWidth="1"/>
    <col min="15153" max="15153" width="15.75" style="12" customWidth="1"/>
    <col min="15154" max="15154" width="9.625" style="12" customWidth="1"/>
    <col min="15155" max="15360" width="9" style="12"/>
    <col min="15361" max="15361" width="15.625" style="12" customWidth="1"/>
    <col min="15362" max="15392" width="3.875" style="12" customWidth="1"/>
    <col min="15393" max="15393" width="3.75" style="12" customWidth="1"/>
    <col min="15394" max="15394" width="15.625" style="12" customWidth="1"/>
    <col min="15395" max="15396" width="5.625" style="12" customWidth="1"/>
    <col min="15397" max="15398" width="8.625" style="12" customWidth="1"/>
    <col min="15399" max="15400" width="5.625" style="12" customWidth="1"/>
    <col min="15401" max="15402" width="8.625" style="12" customWidth="1"/>
    <col min="15403" max="15404" width="5.625" style="12" customWidth="1"/>
    <col min="15405" max="15405" width="9.625" style="12" customWidth="1"/>
    <col min="15406" max="15408" width="8.625" style="12" customWidth="1"/>
    <col min="15409" max="15409" width="15.75" style="12" customWidth="1"/>
    <col min="15410" max="15410" width="9.625" style="12" customWidth="1"/>
    <col min="15411" max="15616" width="9" style="12"/>
    <col min="15617" max="15617" width="15.625" style="12" customWidth="1"/>
    <col min="15618" max="15648" width="3.875" style="12" customWidth="1"/>
    <col min="15649" max="15649" width="3.75" style="12" customWidth="1"/>
    <col min="15650" max="15650" width="15.625" style="12" customWidth="1"/>
    <col min="15651" max="15652" width="5.625" style="12" customWidth="1"/>
    <col min="15653" max="15654" width="8.625" style="12" customWidth="1"/>
    <col min="15655" max="15656" width="5.625" style="12" customWidth="1"/>
    <col min="15657" max="15658" width="8.625" style="12" customWidth="1"/>
    <col min="15659" max="15660" width="5.625" style="12" customWidth="1"/>
    <col min="15661" max="15661" width="9.625" style="12" customWidth="1"/>
    <col min="15662" max="15664" width="8.625" style="12" customWidth="1"/>
    <col min="15665" max="15665" width="15.75" style="12" customWidth="1"/>
    <col min="15666" max="15666" width="9.625" style="12" customWidth="1"/>
    <col min="15667" max="15872" width="9" style="12"/>
    <col min="15873" max="15873" width="15.625" style="12" customWidth="1"/>
    <col min="15874" max="15904" width="3.875" style="12" customWidth="1"/>
    <col min="15905" max="15905" width="3.75" style="12" customWidth="1"/>
    <col min="15906" max="15906" width="15.625" style="12" customWidth="1"/>
    <col min="15907" max="15908" width="5.625" style="12" customWidth="1"/>
    <col min="15909" max="15910" width="8.625" style="12" customWidth="1"/>
    <col min="15911" max="15912" width="5.625" style="12" customWidth="1"/>
    <col min="15913" max="15914" width="8.625" style="12" customWidth="1"/>
    <col min="15915" max="15916" width="5.625" style="12" customWidth="1"/>
    <col min="15917" max="15917" width="9.625" style="12" customWidth="1"/>
    <col min="15918" max="15920" width="8.625" style="12" customWidth="1"/>
    <col min="15921" max="15921" width="15.75" style="12" customWidth="1"/>
    <col min="15922" max="15922" width="9.625" style="12" customWidth="1"/>
    <col min="15923" max="16128" width="9" style="12"/>
    <col min="16129" max="16129" width="15.625" style="12" customWidth="1"/>
    <col min="16130" max="16160" width="3.875" style="12" customWidth="1"/>
    <col min="16161" max="16161" width="3.75" style="12" customWidth="1"/>
    <col min="16162" max="16162" width="15.625" style="12" customWidth="1"/>
    <col min="16163" max="16164" width="5.625" style="12" customWidth="1"/>
    <col min="16165" max="16166" width="8.625" style="12" customWidth="1"/>
    <col min="16167" max="16168" width="5.625" style="12" customWidth="1"/>
    <col min="16169" max="16170" width="8.625" style="12" customWidth="1"/>
    <col min="16171" max="16172" width="5.625" style="12" customWidth="1"/>
    <col min="16173" max="16173" width="9.625" style="12" customWidth="1"/>
    <col min="16174" max="16176" width="8.625" style="12" customWidth="1"/>
    <col min="16177" max="16177" width="15.75" style="12" customWidth="1"/>
    <col min="16178" max="16178" width="9.625" style="12" customWidth="1"/>
    <col min="16179" max="16384" width="9" style="12"/>
  </cols>
  <sheetData>
    <row r="1" spans="1:50" ht="24.95" customHeight="1" x14ac:dyDescent="0.2">
      <c r="A1" s="120" t="s">
        <v>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H1" s="120" t="str">
        <f>A1</f>
        <v>トリム18歳の部</v>
      </c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</row>
    <row r="2" spans="1:50" ht="24.95" customHeight="1" thickBot="1" x14ac:dyDescent="0.25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34"/>
      <c r="AG2" s="34"/>
      <c r="AH2" s="127" t="str">
        <f>A2</f>
        <v>　Cグループ</v>
      </c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</row>
    <row r="3" spans="1:50" ht="24.95" customHeight="1" x14ac:dyDescent="0.15">
      <c r="A3" s="215" t="s">
        <v>42</v>
      </c>
      <c r="B3" s="217" t="s">
        <v>43</v>
      </c>
      <c r="C3" s="218"/>
      <c r="D3" s="218"/>
      <c r="E3" s="218"/>
      <c r="F3" s="219"/>
      <c r="G3" s="223" t="s">
        <v>44</v>
      </c>
      <c r="H3" s="218"/>
      <c r="I3" s="218"/>
      <c r="J3" s="218"/>
      <c r="K3" s="219"/>
      <c r="L3" s="223" t="s">
        <v>45</v>
      </c>
      <c r="M3" s="218"/>
      <c r="N3" s="218"/>
      <c r="O3" s="218"/>
      <c r="P3" s="219"/>
      <c r="Q3" s="223" t="s">
        <v>46</v>
      </c>
      <c r="R3" s="218"/>
      <c r="S3" s="218"/>
      <c r="T3" s="218"/>
      <c r="U3" s="219"/>
      <c r="V3" s="223" t="s">
        <v>47</v>
      </c>
      <c r="W3" s="218"/>
      <c r="X3" s="218"/>
      <c r="Y3" s="218"/>
      <c r="Z3" s="219"/>
      <c r="AA3" s="223" t="s">
        <v>48</v>
      </c>
      <c r="AB3" s="218"/>
      <c r="AC3" s="218"/>
      <c r="AD3" s="218"/>
      <c r="AE3" s="237"/>
      <c r="AF3" s="35"/>
      <c r="AG3" s="35"/>
      <c r="AH3" s="239"/>
      <c r="AI3" s="225" t="s">
        <v>26</v>
      </c>
      <c r="AJ3" s="226"/>
      <c r="AK3" s="227"/>
      <c r="AL3" s="228" t="s">
        <v>21</v>
      </c>
      <c r="AM3" s="230" t="s">
        <v>90</v>
      </c>
      <c r="AN3" s="226"/>
      <c r="AO3" s="227"/>
      <c r="AP3" s="228" t="s">
        <v>21</v>
      </c>
      <c r="AQ3" s="230" t="s">
        <v>27</v>
      </c>
      <c r="AR3" s="226"/>
      <c r="AS3" s="227"/>
      <c r="AT3" s="228" t="s">
        <v>28</v>
      </c>
      <c r="AU3" s="231" t="s">
        <v>86</v>
      </c>
      <c r="AV3" s="231" t="s">
        <v>87</v>
      </c>
      <c r="AW3" s="233" t="s">
        <v>23</v>
      </c>
      <c r="AX3" s="235" t="s">
        <v>91</v>
      </c>
    </row>
    <row r="4" spans="1:50" ht="24.95" customHeight="1" thickBot="1" x14ac:dyDescent="0.2">
      <c r="A4" s="216"/>
      <c r="B4" s="220"/>
      <c r="C4" s="221"/>
      <c r="D4" s="221"/>
      <c r="E4" s="221"/>
      <c r="F4" s="222"/>
      <c r="G4" s="224"/>
      <c r="H4" s="221"/>
      <c r="I4" s="221"/>
      <c r="J4" s="221"/>
      <c r="K4" s="222"/>
      <c r="L4" s="224"/>
      <c r="M4" s="221"/>
      <c r="N4" s="221"/>
      <c r="O4" s="221"/>
      <c r="P4" s="222"/>
      <c r="Q4" s="224"/>
      <c r="R4" s="221"/>
      <c r="S4" s="221"/>
      <c r="T4" s="221"/>
      <c r="U4" s="222"/>
      <c r="V4" s="224"/>
      <c r="W4" s="221"/>
      <c r="X4" s="221"/>
      <c r="Y4" s="221"/>
      <c r="Z4" s="222"/>
      <c r="AA4" s="224"/>
      <c r="AB4" s="221"/>
      <c r="AC4" s="221"/>
      <c r="AD4" s="221"/>
      <c r="AE4" s="238"/>
      <c r="AF4" s="35"/>
      <c r="AG4" s="35"/>
      <c r="AH4" s="240"/>
      <c r="AI4" s="36" t="s">
        <v>29</v>
      </c>
      <c r="AJ4" s="37" t="s">
        <v>25</v>
      </c>
      <c r="AK4" s="37" t="s">
        <v>88</v>
      </c>
      <c r="AL4" s="229"/>
      <c r="AM4" s="36" t="s">
        <v>29</v>
      </c>
      <c r="AN4" s="37" t="s">
        <v>25</v>
      </c>
      <c r="AO4" s="37" t="s">
        <v>88</v>
      </c>
      <c r="AP4" s="229"/>
      <c r="AQ4" s="36" t="s">
        <v>29</v>
      </c>
      <c r="AR4" s="37" t="s">
        <v>25</v>
      </c>
      <c r="AS4" s="37" t="s">
        <v>88</v>
      </c>
      <c r="AT4" s="229"/>
      <c r="AU4" s="232"/>
      <c r="AV4" s="232"/>
      <c r="AW4" s="234"/>
      <c r="AX4" s="236"/>
    </row>
    <row r="5" spans="1:50" ht="21.95" customHeight="1" x14ac:dyDescent="0.15">
      <c r="A5" s="201" t="str">
        <f>B3</f>
        <v>JUMP</v>
      </c>
      <c r="B5" s="202"/>
      <c r="C5" s="203"/>
      <c r="D5" s="203"/>
      <c r="E5" s="203"/>
      <c r="F5" s="204"/>
      <c r="G5" s="205">
        <v>10</v>
      </c>
      <c r="H5" s="206"/>
      <c r="I5" s="206"/>
      <c r="J5" s="206"/>
      <c r="K5" s="207"/>
      <c r="L5" s="205">
        <v>7</v>
      </c>
      <c r="M5" s="206"/>
      <c r="N5" s="206"/>
      <c r="O5" s="206"/>
      <c r="P5" s="207"/>
      <c r="Q5" s="208">
        <v>0</v>
      </c>
      <c r="R5" s="209"/>
      <c r="S5" s="209"/>
      <c r="T5" s="209"/>
      <c r="U5" s="210"/>
      <c r="V5" s="205">
        <v>4</v>
      </c>
      <c r="W5" s="206"/>
      <c r="X5" s="206"/>
      <c r="Y5" s="206"/>
      <c r="Z5" s="207"/>
      <c r="AA5" s="205">
        <v>1</v>
      </c>
      <c r="AB5" s="206"/>
      <c r="AC5" s="206"/>
      <c r="AD5" s="206"/>
      <c r="AE5" s="214"/>
      <c r="AF5" s="38"/>
      <c r="AG5" s="38"/>
      <c r="AH5" s="201" t="str">
        <f>A5</f>
        <v>JUMP</v>
      </c>
      <c r="AI5" s="241">
        <f>IF(B6&gt;F6,1,0)+IF(G6&gt;K6,1,0)+IF(L6&gt;P6,1,0)+IF(Q6&gt;U6,1,0)+IF(V6&gt;Z6,1,0)+IF(AA6&gt;AE6,1,0)</f>
        <v>0</v>
      </c>
      <c r="AJ5" s="198">
        <f>IF(F6&gt;B6,1,0)+IF(K6&gt;G6,1,0)+IF(P6&gt;L6,1,0)+IF(U6&gt;Q6,1,0)+IF(Z6&gt;V6,1,0)+IF(AE6&gt;AA6,1,0)</f>
        <v>4</v>
      </c>
      <c r="AK5" s="197">
        <f>SUM(AI5/(AI5+AJ5))</f>
        <v>0</v>
      </c>
      <c r="AL5" s="198">
        <f>RANK(AK5,$AK$5:$AK$28,0)</f>
        <v>6</v>
      </c>
      <c r="AM5" s="198">
        <f>SUM(B6+G6+L6+Q6+V6+AA6)</f>
        <v>1</v>
      </c>
      <c r="AN5" s="198">
        <f>SUM(F6+K6+P6+U6+Z6+AE6)</f>
        <v>8</v>
      </c>
      <c r="AO5" s="197">
        <f>SUM(AM5/(AM5+AN5))</f>
        <v>0.1111111111111111</v>
      </c>
      <c r="AP5" s="198">
        <f>RANK(AO5,$AO$5:$AO$28,0)</f>
        <v>6</v>
      </c>
      <c r="AQ5" s="198">
        <f>SUM(C6+C7+C8+H6+H7+H8+M6+M7+M8+R6+R7+R8+W6+W7+W8+AB6+AB7+AB8)</f>
        <v>93</v>
      </c>
      <c r="AR5" s="198">
        <f>SUM(E6+E7+E8+J6+J7+J8+O6+O7+O8+T6+T7+T8+Y6+Y7+Y8+AD6+AD7+AD8)</f>
        <v>136</v>
      </c>
      <c r="AS5" s="197">
        <f>SUM(AQ5/(AQ5+AR5))</f>
        <v>0.40611353711790393</v>
      </c>
      <c r="AT5" s="198">
        <f>RANK(AS5,$AS$5:$AS$28,0)</f>
        <v>6</v>
      </c>
      <c r="AU5" s="197">
        <f>RANK(AK5,$AK$5:$AK$28,1)+AO5</f>
        <v>1.1111111111111112</v>
      </c>
      <c r="AV5" s="197">
        <f>RANK(AU5,$AU$5:$AU$28,1)+AS5</f>
        <v>1.4061135371179039</v>
      </c>
      <c r="AW5" s="199" t="str">
        <f>$AH$5</f>
        <v>JUMP</v>
      </c>
      <c r="AX5" s="200">
        <f>RANK(AV5,$AV$5:$AV$28)</f>
        <v>6</v>
      </c>
    </row>
    <row r="6" spans="1:50" ht="21.95" customHeight="1" x14ac:dyDescent="0.15">
      <c r="A6" s="153"/>
      <c r="B6" s="211">
        <f>IF(C6&gt;E6,1,0)+IF(C7&gt;E7,1,0)+IF(C8&gt;E8,1,0)</f>
        <v>0</v>
      </c>
      <c r="C6" s="15"/>
      <c r="D6" s="39" t="s">
        <v>89</v>
      </c>
      <c r="E6" s="15"/>
      <c r="F6" s="158">
        <f>IF(E6&gt;C6,1,0)+IF(E7&gt;C7,1,0)+IF(E8&gt;C8,1,0)</f>
        <v>0</v>
      </c>
      <c r="G6" s="143">
        <f>IF(H6&gt;J6,1,0)+IF(H7&gt;J7,1,0)+IF(H8&gt;J8,1,0)</f>
        <v>0</v>
      </c>
      <c r="H6" s="18">
        <v>9</v>
      </c>
      <c r="I6" s="40" t="s">
        <v>89</v>
      </c>
      <c r="J6" s="18">
        <v>15</v>
      </c>
      <c r="K6" s="143">
        <f>IF(J6&gt;H6,1,0)+IF(J7&gt;H7,1,0)+IF(J8&gt;H8,1,0)</f>
        <v>2</v>
      </c>
      <c r="L6" s="143">
        <f>IF(M6&gt;O6,1,0)+IF(M7&gt;O7,1,0)+IF(M8&gt;O8,1,0)</f>
        <v>1</v>
      </c>
      <c r="M6" s="18">
        <v>17</v>
      </c>
      <c r="N6" s="40" t="s">
        <v>89</v>
      </c>
      <c r="O6" s="18">
        <v>16</v>
      </c>
      <c r="P6" s="143">
        <f>IF(O6&gt;M6,1,0)+IF(O7&gt;M7,1,0)+IF(O8&gt;M8,1,0)</f>
        <v>2</v>
      </c>
      <c r="Q6" s="146">
        <f>IF(R6&gt;T6,1,0)+IF(R7&gt;T7,1,0)+IF(R8&gt;T8,1,0)</f>
        <v>0</v>
      </c>
      <c r="R6" s="54"/>
      <c r="S6" s="55" t="s">
        <v>89</v>
      </c>
      <c r="T6" s="54"/>
      <c r="U6" s="146">
        <f>IF(T6&gt;R6,1,0)+IF(T7&gt;R7,1,0)+IF(T8&gt;R8,1,0)</f>
        <v>0</v>
      </c>
      <c r="V6" s="143">
        <f>IF(W6&gt;Y6,1,0)+IF(W7&gt;Y7,1,0)+IF(W8&gt;Y8,1,0)</f>
        <v>0</v>
      </c>
      <c r="W6" s="18">
        <v>13</v>
      </c>
      <c r="X6" s="40" t="s">
        <v>89</v>
      </c>
      <c r="Y6" s="18">
        <v>15</v>
      </c>
      <c r="Z6" s="143">
        <f>IF(Y6&gt;W6,1,0)+IF(Y7&gt;W7,1,0)+IF(Y8&gt;W8,1,0)</f>
        <v>2</v>
      </c>
      <c r="AA6" s="143">
        <f>IF(AB6&gt;AD6,1,0)+IF(AB7&gt;AD7,1,0)+IF(AB8&gt;AD8,1,0)</f>
        <v>0</v>
      </c>
      <c r="AB6" s="18">
        <v>12</v>
      </c>
      <c r="AC6" s="40" t="s">
        <v>89</v>
      </c>
      <c r="AD6" s="18">
        <v>15</v>
      </c>
      <c r="AE6" s="185">
        <f>IF(AD6&gt;AB6,1,0)+IF(AD7&gt;AB7,1,0)+IF(AD8&gt;AB8,1,0)</f>
        <v>2</v>
      </c>
      <c r="AF6" s="41"/>
      <c r="AG6" s="41"/>
      <c r="AH6" s="153"/>
      <c r="AI6" s="156"/>
      <c r="AJ6" s="134"/>
      <c r="AK6" s="131"/>
      <c r="AL6" s="134"/>
      <c r="AM6" s="134"/>
      <c r="AN6" s="134"/>
      <c r="AO6" s="131"/>
      <c r="AP6" s="134"/>
      <c r="AQ6" s="134"/>
      <c r="AR6" s="134"/>
      <c r="AS6" s="131"/>
      <c r="AT6" s="134"/>
      <c r="AU6" s="131"/>
      <c r="AV6" s="131"/>
      <c r="AW6" s="82"/>
      <c r="AX6" s="137"/>
    </row>
    <row r="7" spans="1:50" ht="21.95" customHeight="1" x14ac:dyDescent="0.15">
      <c r="A7" s="153"/>
      <c r="B7" s="212"/>
      <c r="C7" s="15"/>
      <c r="D7" s="39" t="s">
        <v>89</v>
      </c>
      <c r="E7" s="15"/>
      <c r="F7" s="159"/>
      <c r="G7" s="144"/>
      <c r="H7" s="18">
        <v>6</v>
      </c>
      <c r="I7" s="40" t="s">
        <v>89</v>
      </c>
      <c r="J7" s="18">
        <v>15</v>
      </c>
      <c r="K7" s="144"/>
      <c r="L7" s="144"/>
      <c r="M7" s="18">
        <v>8</v>
      </c>
      <c r="N7" s="40" t="s">
        <v>89</v>
      </c>
      <c r="O7" s="18">
        <v>15</v>
      </c>
      <c r="P7" s="144"/>
      <c r="Q7" s="147"/>
      <c r="R7" s="54"/>
      <c r="S7" s="55" t="s">
        <v>89</v>
      </c>
      <c r="T7" s="54"/>
      <c r="U7" s="147"/>
      <c r="V7" s="144"/>
      <c r="W7" s="18">
        <v>6</v>
      </c>
      <c r="X7" s="40" t="s">
        <v>89</v>
      </c>
      <c r="Y7" s="18">
        <v>15</v>
      </c>
      <c r="Z7" s="144"/>
      <c r="AA7" s="144"/>
      <c r="AB7" s="18">
        <v>12</v>
      </c>
      <c r="AC7" s="40" t="s">
        <v>89</v>
      </c>
      <c r="AD7" s="18">
        <v>15</v>
      </c>
      <c r="AE7" s="186"/>
      <c r="AF7" s="41"/>
      <c r="AG7" s="41"/>
      <c r="AH7" s="153"/>
      <c r="AI7" s="156"/>
      <c r="AJ7" s="134"/>
      <c r="AK7" s="131"/>
      <c r="AL7" s="134"/>
      <c r="AM7" s="134"/>
      <c r="AN7" s="134"/>
      <c r="AO7" s="131"/>
      <c r="AP7" s="134"/>
      <c r="AQ7" s="134"/>
      <c r="AR7" s="134"/>
      <c r="AS7" s="131"/>
      <c r="AT7" s="134"/>
      <c r="AU7" s="131"/>
      <c r="AV7" s="131"/>
      <c r="AW7" s="82"/>
      <c r="AX7" s="137"/>
    </row>
    <row r="8" spans="1:50" ht="21.95" customHeight="1" x14ac:dyDescent="0.15">
      <c r="A8" s="177"/>
      <c r="B8" s="213"/>
      <c r="C8" s="15"/>
      <c r="D8" s="39" t="s">
        <v>89</v>
      </c>
      <c r="E8" s="15"/>
      <c r="F8" s="179"/>
      <c r="G8" s="181"/>
      <c r="H8" s="18"/>
      <c r="I8" s="40" t="s">
        <v>89</v>
      </c>
      <c r="J8" s="18"/>
      <c r="K8" s="181"/>
      <c r="L8" s="181"/>
      <c r="M8" s="18">
        <v>10</v>
      </c>
      <c r="N8" s="40" t="s">
        <v>89</v>
      </c>
      <c r="O8" s="18">
        <v>15</v>
      </c>
      <c r="P8" s="181"/>
      <c r="Q8" s="173"/>
      <c r="R8" s="54"/>
      <c r="S8" s="55" t="s">
        <v>89</v>
      </c>
      <c r="T8" s="54"/>
      <c r="U8" s="173"/>
      <c r="V8" s="181"/>
      <c r="W8" s="18"/>
      <c r="X8" s="40" t="s">
        <v>89</v>
      </c>
      <c r="Y8" s="18"/>
      <c r="Z8" s="181"/>
      <c r="AA8" s="181"/>
      <c r="AB8" s="18"/>
      <c r="AC8" s="40" t="s">
        <v>89</v>
      </c>
      <c r="AD8" s="18"/>
      <c r="AE8" s="187"/>
      <c r="AF8" s="41"/>
      <c r="AG8" s="41"/>
      <c r="AH8" s="177"/>
      <c r="AI8" s="172"/>
      <c r="AJ8" s="108"/>
      <c r="AK8" s="109"/>
      <c r="AL8" s="108"/>
      <c r="AM8" s="108"/>
      <c r="AN8" s="108"/>
      <c r="AO8" s="109"/>
      <c r="AP8" s="108"/>
      <c r="AQ8" s="108"/>
      <c r="AR8" s="108"/>
      <c r="AS8" s="109"/>
      <c r="AT8" s="108"/>
      <c r="AU8" s="109"/>
      <c r="AV8" s="109"/>
      <c r="AW8" s="101"/>
      <c r="AX8" s="171"/>
    </row>
    <row r="9" spans="1:50" ht="21.95" customHeight="1" x14ac:dyDescent="0.15">
      <c r="A9" s="152" t="str">
        <f>G3</f>
        <v>Cherry B</v>
      </c>
      <c r="B9" s="164">
        <f>G5</f>
        <v>10</v>
      </c>
      <c r="C9" s="165"/>
      <c r="D9" s="165"/>
      <c r="E9" s="165"/>
      <c r="F9" s="166"/>
      <c r="G9" s="149"/>
      <c r="H9" s="150"/>
      <c r="I9" s="150"/>
      <c r="J9" s="150"/>
      <c r="K9" s="178"/>
      <c r="L9" s="182">
        <v>0</v>
      </c>
      <c r="M9" s="183"/>
      <c r="N9" s="183"/>
      <c r="O9" s="183"/>
      <c r="P9" s="196"/>
      <c r="Q9" s="189">
        <v>6</v>
      </c>
      <c r="R9" s="190"/>
      <c r="S9" s="190"/>
      <c r="T9" s="190"/>
      <c r="U9" s="191"/>
      <c r="V9" s="189">
        <v>2</v>
      </c>
      <c r="W9" s="190"/>
      <c r="X9" s="190"/>
      <c r="Y9" s="190"/>
      <c r="Z9" s="191"/>
      <c r="AA9" s="189">
        <v>8</v>
      </c>
      <c r="AB9" s="190"/>
      <c r="AC9" s="190"/>
      <c r="AD9" s="190"/>
      <c r="AE9" s="195"/>
      <c r="AF9" s="38"/>
      <c r="AG9" s="38"/>
      <c r="AH9" s="152" t="str">
        <f>A9</f>
        <v>Cherry B</v>
      </c>
      <c r="AI9" s="155">
        <f>IF(B10&gt;F10,1,0)+IF(G10&gt;K10,1,0)+IF(L10&gt;P10,1,0)+IF(Q10&gt;U10,1,0)+IF(V10&gt;Z10,1,0)+IF(AA10&gt;AE10,1,0)</f>
        <v>3</v>
      </c>
      <c r="AJ9" s="133">
        <f>IF(F10&gt;B10,1,0)+IF(K10&gt;G10,1,0)+IF(P10&gt;L10,1,0)+IF(U10&gt;Q10,1,0)+IF(Z10&gt;V10,1,0)+IF(AE10&gt;AA10,1,0)</f>
        <v>1</v>
      </c>
      <c r="AK9" s="130">
        <f>SUM(AI9/(AI9+AJ9))</f>
        <v>0.75</v>
      </c>
      <c r="AL9" s="133">
        <f>RANK(AK9,$AK$5:$AK$28,0)</f>
        <v>2</v>
      </c>
      <c r="AM9" s="133">
        <f>SUM(B10+G10+L10+Q10+V10+AA10)</f>
        <v>6</v>
      </c>
      <c r="AN9" s="133">
        <f>SUM(F10+K10+P10+U10+Z10+AE10)</f>
        <v>3</v>
      </c>
      <c r="AO9" s="130">
        <f>SUM(AM9/(AM9+AN9))</f>
        <v>0.66666666666666663</v>
      </c>
      <c r="AP9" s="133">
        <f>RANK(AO9,$AO$5:$AO$28,0)</f>
        <v>3</v>
      </c>
      <c r="AQ9" s="133">
        <f>SUM(C10+C11+C12+H10+H11+H12+M10+M11+M12+R10+R11+R12+W10+W11+W12+AB10+AB11+AB12)</f>
        <v>126</v>
      </c>
      <c r="AR9" s="133">
        <f>SUM(E10+E11+E12+J10+J11+J12+O10+O11+O12+T10+T11+T12+Y10+Y11+Y12+AD10+AD11+AD12)</f>
        <v>103</v>
      </c>
      <c r="AS9" s="130">
        <f>SUM(AQ9/(AQ9+AR9))</f>
        <v>0.55021834061135366</v>
      </c>
      <c r="AT9" s="133">
        <f>RANK(AS9,$AS$5:$AS$28,0)</f>
        <v>2</v>
      </c>
      <c r="AU9" s="130">
        <f>RANK(AK9,$AK$5:$AK$28,1)+AO9</f>
        <v>4.666666666666667</v>
      </c>
      <c r="AV9" s="130">
        <f>RANK(AU9,$AU$5:$AU$28,1)+AS9</f>
        <v>4.5502183406113534</v>
      </c>
      <c r="AW9" s="81" t="str">
        <f>$AH$9</f>
        <v>Cherry B</v>
      </c>
      <c r="AX9" s="136">
        <f>RANK(AV9,$AV$5:$AV$28)</f>
        <v>3</v>
      </c>
    </row>
    <row r="10" spans="1:50" ht="21.95" customHeight="1" x14ac:dyDescent="0.15">
      <c r="A10" s="153"/>
      <c r="B10" s="140">
        <f>IF(C10&gt;E10,1,0)+IF(C11&gt;E11,1,0)+IF(C12&gt;E12,1,0)</f>
        <v>2</v>
      </c>
      <c r="C10" s="18">
        <f>J6</f>
        <v>15</v>
      </c>
      <c r="D10" s="40" t="s">
        <v>89</v>
      </c>
      <c r="E10" s="18">
        <f>H6</f>
        <v>9</v>
      </c>
      <c r="F10" s="143">
        <f>IF(E10&gt;C10,1,0)+IF(E11&gt;C11,1,0)+IF(E12&gt;C12,1,0)</f>
        <v>0</v>
      </c>
      <c r="G10" s="158">
        <f>IF(H10&gt;J10,1,0)+IF(H11&gt;J11,1,0)+IF(H12&gt;J12,1,0)</f>
        <v>0</v>
      </c>
      <c r="H10" s="15"/>
      <c r="I10" s="39" t="s">
        <v>89</v>
      </c>
      <c r="J10" s="15"/>
      <c r="K10" s="158">
        <f>IF(J10&gt;H10,1,0)+IF(J11&gt;H11,1,0)+IF(J12&gt;H12,1,0)</f>
        <v>0</v>
      </c>
      <c r="L10" s="146">
        <f>IF(M10&gt;O10,1,0)+IF(M11&gt;O11,1,0)+IF(M12&gt;O12,1,0)</f>
        <v>0</v>
      </c>
      <c r="M10" s="54"/>
      <c r="N10" s="55" t="s">
        <v>89</v>
      </c>
      <c r="O10" s="54"/>
      <c r="P10" s="146">
        <f>IF(O10&gt;M10,1,0)+IF(O11&gt;M11,1,0)+IF(O12&gt;M12,1,0)</f>
        <v>0</v>
      </c>
      <c r="Q10" s="143">
        <f>IF(R10&gt;T10,1,0)+IF(R11&gt;T11,1,0)+IF(R12&gt;T12,1,0)</f>
        <v>0</v>
      </c>
      <c r="R10" s="18">
        <v>13</v>
      </c>
      <c r="S10" s="40" t="s">
        <v>89</v>
      </c>
      <c r="T10" s="18">
        <v>15</v>
      </c>
      <c r="U10" s="143">
        <f>IF(T10&gt;R10,1,0)+IF(T11&gt;R11,1,0)+IF(T12&gt;R12,1,0)</f>
        <v>2</v>
      </c>
      <c r="V10" s="143">
        <f>IF(W10&gt;Y10,1,0)+IF(W11&gt;Y11,1,0)+IF(W12&gt;Y12,1,0)</f>
        <v>2</v>
      </c>
      <c r="W10" s="18">
        <v>15</v>
      </c>
      <c r="X10" s="40" t="s">
        <v>89</v>
      </c>
      <c r="Y10" s="18">
        <v>13</v>
      </c>
      <c r="Z10" s="143">
        <f>IF(Y10&gt;W10,1,0)+IF(Y11&gt;W11,1,0)+IF(Y12&gt;W12,1,0)</f>
        <v>0</v>
      </c>
      <c r="AA10" s="143">
        <f>IF(AB10&gt;AD10,1,0)+IF(AB11&gt;AD11,1,0)+IF(AB12&gt;AD12,1,0)</f>
        <v>2</v>
      </c>
      <c r="AB10" s="18">
        <v>15</v>
      </c>
      <c r="AC10" s="40" t="s">
        <v>89</v>
      </c>
      <c r="AD10" s="18">
        <v>7</v>
      </c>
      <c r="AE10" s="185">
        <f>IF(AD10&gt;AB10,1,0)+IF(AD11&gt;AB11,1,0)+IF(AD12&gt;AB12,1,0)</f>
        <v>1</v>
      </c>
      <c r="AF10" s="41"/>
      <c r="AG10" s="41"/>
      <c r="AH10" s="153"/>
      <c r="AI10" s="156"/>
      <c r="AJ10" s="134"/>
      <c r="AK10" s="131"/>
      <c r="AL10" s="134"/>
      <c r="AM10" s="134"/>
      <c r="AN10" s="134"/>
      <c r="AO10" s="131"/>
      <c r="AP10" s="134"/>
      <c r="AQ10" s="134"/>
      <c r="AR10" s="134"/>
      <c r="AS10" s="131"/>
      <c r="AT10" s="134"/>
      <c r="AU10" s="131"/>
      <c r="AV10" s="131"/>
      <c r="AW10" s="82"/>
      <c r="AX10" s="137"/>
    </row>
    <row r="11" spans="1:50" ht="21.95" customHeight="1" x14ac:dyDescent="0.15">
      <c r="A11" s="153"/>
      <c r="B11" s="141"/>
      <c r="C11" s="18">
        <f>J7</f>
        <v>15</v>
      </c>
      <c r="D11" s="40" t="s">
        <v>89</v>
      </c>
      <c r="E11" s="18">
        <f>H7</f>
        <v>6</v>
      </c>
      <c r="F11" s="144"/>
      <c r="G11" s="159"/>
      <c r="H11" s="15"/>
      <c r="I11" s="39" t="s">
        <v>89</v>
      </c>
      <c r="J11" s="15"/>
      <c r="K11" s="159"/>
      <c r="L11" s="147"/>
      <c r="M11" s="54"/>
      <c r="N11" s="55" t="s">
        <v>89</v>
      </c>
      <c r="O11" s="54"/>
      <c r="P11" s="147"/>
      <c r="Q11" s="144"/>
      <c r="R11" s="18">
        <v>9</v>
      </c>
      <c r="S11" s="40" t="s">
        <v>89</v>
      </c>
      <c r="T11" s="18">
        <v>15</v>
      </c>
      <c r="U11" s="144"/>
      <c r="V11" s="144"/>
      <c r="W11" s="18">
        <v>15</v>
      </c>
      <c r="X11" s="40" t="s">
        <v>89</v>
      </c>
      <c r="Y11" s="18">
        <v>10</v>
      </c>
      <c r="Z11" s="144"/>
      <c r="AA11" s="144"/>
      <c r="AB11" s="18">
        <v>14</v>
      </c>
      <c r="AC11" s="40" t="s">
        <v>89</v>
      </c>
      <c r="AD11" s="18">
        <v>16</v>
      </c>
      <c r="AE11" s="186"/>
      <c r="AF11" s="41"/>
      <c r="AG11" s="41"/>
      <c r="AH11" s="153"/>
      <c r="AI11" s="156"/>
      <c r="AJ11" s="134"/>
      <c r="AK11" s="131"/>
      <c r="AL11" s="134"/>
      <c r="AM11" s="134"/>
      <c r="AN11" s="134"/>
      <c r="AO11" s="131"/>
      <c r="AP11" s="134"/>
      <c r="AQ11" s="134"/>
      <c r="AR11" s="134"/>
      <c r="AS11" s="131"/>
      <c r="AT11" s="134"/>
      <c r="AU11" s="131"/>
      <c r="AV11" s="131"/>
      <c r="AW11" s="82"/>
      <c r="AX11" s="137"/>
    </row>
    <row r="12" spans="1:50" ht="21.95" customHeight="1" x14ac:dyDescent="0.15">
      <c r="A12" s="177"/>
      <c r="B12" s="180"/>
      <c r="C12" s="18">
        <f>J8</f>
        <v>0</v>
      </c>
      <c r="D12" s="40" t="s">
        <v>89</v>
      </c>
      <c r="E12" s="18">
        <f>H8</f>
        <v>0</v>
      </c>
      <c r="F12" s="181"/>
      <c r="G12" s="179"/>
      <c r="H12" s="15"/>
      <c r="I12" s="39" t="s">
        <v>89</v>
      </c>
      <c r="J12" s="15"/>
      <c r="K12" s="179"/>
      <c r="L12" s="173"/>
      <c r="M12" s="54"/>
      <c r="N12" s="55" t="s">
        <v>89</v>
      </c>
      <c r="O12" s="54"/>
      <c r="P12" s="173"/>
      <c r="Q12" s="181"/>
      <c r="R12" s="18"/>
      <c r="S12" s="40" t="s">
        <v>89</v>
      </c>
      <c r="T12" s="18"/>
      <c r="U12" s="181"/>
      <c r="V12" s="181"/>
      <c r="W12" s="18"/>
      <c r="X12" s="40" t="s">
        <v>89</v>
      </c>
      <c r="Y12" s="18"/>
      <c r="Z12" s="181"/>
      <c r="AA12" s="181"/>
      <c r="AB12" s="18">
        <v>15</v>
      </c>
      <c r="AC12" s="40" t="s">
        <v>89</v>
      </c>
      <c r="AD12" s="18">
        <v>12</v>
      </c>
      <c r="AE12" s="187"/>
      <c r="AF12" s="41"/>
      <c r="AG12" s="41"/>
      <c r="AH12" s="177"/>
      <c r="AI12" s="172"/>
      <c r="AJ12" s="108"/>
      <c r="AK12" s="109"/>
      <c r="AL12" s="108"/>
      <c r="AM12" s="108"/>
      <c r="AN12" s="108"/>
      <c r="AO12" s="109"/>
      <c r="AP12" s="108"/>
      <c r="AQ12" s="108"/>
      <c r="AR12" s="108"/>
      <c r="AS12" s="109"/>
      <c r="AT12" s="108"/>
      <c r="AU12" s="109"/>
      <c r="AV12" s="109"/>
      <c r="AW12" s="101"/>
      <c r="AX12" s="171"/>
    </row>
    <row r="13" spans="1:50" ht="21.95" customHeight="1" x14ac:dyDescent="0.15">
      <c r="A13" s="152" t="str">
        <f>L3</f>
        <v>UB30's</v>
      </c>
      <c r="B13" s="164">
        <f>L5</f>
        <v>7</v>
      </c>
      <c r="C13" s="165"/>
      <c r="D13" s="165"/>
      <c r="E13" s="165"/>
      <c r="F13" s="166"/>
      <c r="G13" s="168">
        <f>L9</f>
        <v>0</v>
      </c>
      <c r="H13" s="169"/>
      <c r="I13" s="169"/>
      <c r="J13" s="169"/>
      <c r="K13" s="170"/>
      <c r="L13" s="149"/>
      <c r="M13" s="150"/>
      <c r="N13" s="150"/>
      <c r="O13" s="150"/>
      <c r="P13" s="178"/>
      <c r="Q13" s="189">
        <v>3</v>
      </c>
      <c r="R13" s="190"/>
      <c r="S13" s="190"/>
      <c r="T13" s="190"/>
      <c r="U13" s="191"/>
      <c r="V13" s="189">
        <v>11</v>
      </c>
      <c r="W13" s="190"/>
      <c r="X13" s="190"/>
      <c r="Y13" s="190"/>
      <c r="Z13" s="191"/>
      <c r="AA13" s="189">
        <v>5</v>
      </c>
      <c r="AB13" s="190"/>
      <c r="AC13" s="190"/>
      <c r="AD13" s="190"/>
      <c r="AE13" s="195"/>
      <c r="AF13" s="38"/>
      <c r="AG13" s="38"/>
      <c r="AH13" s="152" t="str">
        <f>A13</f>
        <v>UB30's</v>
      </c>
      <c r="AI13" s="155">
        <f>IF(B14&gt;F14,1,0)+IF(G14&gt;K14,1,0)+IF(L14&gt;P14,1,0)+IF(Q14&gt;U14,1,0)+IF(V14&gt;Z14,1,0)+IF(AA14&gt;AE14,1,0)</f>
        <v>4</v>
      </c>
      <c r="AJ13" s="133">
        <f>IF(F14&gt;B14,1,0)+IF(K14&gt;G14,1,0)+IF(P14&gt;L14,1,0)+IF(U14&gt;Q14,1,0)+IF(Z14&gt;V14,1,0)+IF(AE14&gt;AA14,1,0)</f>
        <v>0</v>
      </c>
      <c r="AK13" s="130">
        <f>SUM(AI13/(AI13+AJ13))</f>
        <v>1</v>
      </c>
      <c r="AL13" s="133">
        <f>RANK(AK13,$AK$5:$AK$28,0)</f>
        <v>1</v>
      </c>
      <c r="AM13" s="133">
        <f>SUM(B14+G14+L14+Q14+V14+AA14)</f>
        <v>8</v>
      </c>
      <c r="AN13" s="133">
        <f>SUM(F14+K14+P14+U14+Z14+AE14)</f>
        <v>2</v>
      </c>
      <c r="AO13" s="130">
        <f>SUM(AM13/(AM13+AN13))</f>
        <v>0.8</v>
      </c>
      <c r="AP13" s="133">
        <f>RANK(AO13,$AO$5:$AO$28,0)</f>
        <v>1</v>
      </c>
      <c r="AQ13" s="133">
        <f>SUM(C14+C15+C16+H14+H15+H16+M14+M15+M16+R14+R15+R16+W14+W15+W16+AB14+AB15+AB16)</f>
        <v>153</v>
      </c>
      <c r="AR13" s="133">
        <f>SUM(E14+E15+E16+J14+J15+J16+O14+O15+O16+T14+T15+T16+Y14+Y15+Y16+AD14+AD15+AD16)</f>
        <v>114</v>
      </c>
      <c r="AS13" s="130">
        <f>SUM(AQ13/(AQ13+AR13))</f>
        <v>0.5730337078651685</v>
      </c>
      <c r="AT13" s="133">
        <f>RANK(AS13,$AS$5:$AS$28,0)</f>
        <v>1</v>
      </c>
      <c r="AU13" s="130">
        <f>RANK(AK13,$AK$5:$AK$28,1)+AO13</f>
        <v>6.8</v>
      </c>
      <c r="AV13" s="130">
        <f>RANK(AU13,$AU$5:$AU$28,1)+AS13</f>
        <v>6.5730337078651688</v>
      </c>
      <c r="AW13" s="81" t="str">
        <f>$AH$13</f>
        <v>UB30's</v>
      </c>
      <c r="AX13" s="136">
        <f>RANK(AV13,$AV$5:$AV$28)</f>
        <v>1</v>
      </c>
    </row>
    <row r="14" spans="1:50" ht="21.75" customHeight="1" x14ac:dyDescent="0.15">
      <c r="A14" s="153"/>
      <c r="B14" s="140">
        <f>IF(C14&gt;E14,1,0)+IF(C15&gt;E15,1,0)+IF(C16&gt;E16,1,0)</f>
        <v>2</v>
      </c>
      <c r="C14" s="18">
        <f>O6</f>
        <v>16</v>
      </c>
      <c r="D14" s="40" t="s">
        <v>89</v>
      </c>
      <c r="E14" s="18">
        <f>M6</f>
        <v>17</v>
      </c>
      <c r="F14" s="143">
        <f>IF(E14&gt;C14,1,0)+IF(E15&gt;C15,1,0)+IF(E16&gt;C16,1,0)</f>
        <v>1</v>
      </c>
      <c r="G14" s="146">
        <f>IF(H14&gt;J14,1,0)+IF(H15&gt;J15,1,0)+IF(H16&gt;J16,1,0)</f>
        <v>0</v>
      </c>
      <c r="H14" s="54">
        <f>O10</f>
        <v>0</v>
      </c>
      <c r="I14" s="55" t="s">
        <v>89</v>
      </c>
      <c r="J14" s="54">
        <f>M10</f>
        <v>0</v>
      </c>
      <c r="K14" s="146">
        <f>IF(J14&gt;H14,1,0)+IF(J15&gt;H15,1,0)+IF(J16&gt;H16,1,0)</f>
        <v>0</v>
      </c>
      <c r="L14" s="158">
        <f>IF(M14&gt;O14,1,0)+IF(M15&gt;O15,1,0)+IF(M16&gt;O16,1,0)</f>
        <v>0</v>
      </c>
      <c r="M14" s="15"/>
      <c r="N14" s="39" t="s">
        <v>89</v>
      </c>
      <c r="O14" s="15"/>
      <c r="P14" s="158">
        <f>IF(O14&gt;M14,1,0)+IF(O15&gt;M15,1,0)+IF(O16&gt;M16,1,0)</f>
        <v>0</v>
      </c>
      <c r="Q14" s="143">
        <f>IF(R14&gt;T14,1,0)+IF(R15&gt;T15,1,0)+IF(R16&gt;T16,1,0)</f>
        <v>2</v>
      </c>
      <c r="R14" s="18">
        <v>16</v>
      </c>
      <c r="S14" s="40" t="s">
        <v>89</v>
      </c>
      <c r="T14" s="18">
        <v>17</v>
      </c>
      <c r="U14" s="143">
        <f>IF(T14&gt;R14,1,0)+IF(T15&gt;R15,1,0)+IF(T16&gt;R16,1,0)</f>
        <v>1</v>
      </c>
      <c r="V14" s="143">
        <f>IF(W14&gt;Y14,1,0)+IF(W15&gt;Y15,1,0)+IF(W16&gt;Y16,1,0)</f>
        <v>2</v>
      </c>
      <c r="W14" s="18">
        <v>15</v>
      </c>
      <c r="X14" s="40" t="s">
        <v>89</v>
      </c>
      <c r="Y14" s="18">
        <v>11</v>
      </c>
      <c r="Z14" s="143">
        <f>IF(Y14&gt;W14,1,0)+IF(Y15&gt;W15,1,0)+IF(Y16&gt;W16,1,0)</f>
        <v>0</v>
      </c>
      <c r="AA14" s="143">
        <f>IF(AB14&gt;AD14,1,0)+IF(AB15&gt;AD15,1,0)+IF(AB16&gt;AD16,1,0)</f>
        <v>2</v>
      </c>
      <c r="AB14" s="18">
        <v>15</v>
      </c>
      <c r="AC14" s="40" t="s">
        <v>89</v>
      </c>
      <c r="AD14" s="18">
        <v>6</v>
      </c>
      <c r="AE14" s="185">
        <f>IF(AD14&gt;AB14,1,0)+IF(AD15&gt;AB15,1,0)+IF(AD16&gt;AB16,1,0)</f>
        <v>0</v>
      </c>
      <c r="AF14" s="41"/>
      <c r="AG14" s="41"/>
      <c r="AH14" s="153"/>
      <c r="AI14" s="156"/>
      <c r="AJ14" s="134"/>
      <c r="AK14" s="131"/>
      <c r="AL14" s="134"/>
      <c r="AM14" s="134"/>
      <c r="AN14" s="134"/>
      <c r="AO14" s="131"/>
      <c r="AP14" s="134"/>
      <c r="AQ14" s="134"/>
      <c r="AR14" s="134"/>
      <c r="AS14" s="131"/>
      <c r="AT14" s="134"/>
      <c r="AU14" s="131"/>
      <c r="AV14" s="131"/>
      <c r="AW14" s="82"/>
      <c r="AX14" s="137"/>
    </row>
    <row r="15" spans="1:50" ht="21.95" customHeight="1" x14ac:dyDescent="0.15">
      <c r="A15" s="153"/>
      <c r="B15" s="141"/>
      <c r="C15" s="18">
        <f>O7</f>
        <v>15</v>
      </c>
      <c r="D15" s="40" t="s">
        <v>89</v>
      </c>
      <c r="E15" s="18">
        <f>M7</f>
        <v>8</v>
      </c>
      <c r="F15" s="144"/>
      <c r="G15" s="147"/>
      <c r="H15" s="54">
        <f>O11</f>
        <v>0</v>
      </c>
      <c r="I15" s="55" t="s">
        <v>89</v>
      </c>
      <c r="J15" s="54">
        <f>M11</f>
        <v>0</v>
      </c>
      <c r="K15" s="147"/>
      <c r="L15" s="159"/>
      <c r="M15" s="15"/>
      <c r="N15" s="39" t="s">
        <v>89</v>
      </c>
      <c r="O15" s="15"/>
      <c r="P15" s="159"/>
      <c r="Q15" s="144"/>
      <c r="R15" s="18">
        <v>15</v>
      </c>
      <c r="S15" s="40" t="s">
        <v>89</v>
      </c>
      <c r="T15" s="18">
        <v>9</v>
      </c>
      <c r="U15" s="144"/>
      <c r="V15" s="144"/>
      <c r="W15" s="18">
        <v>16</v>
      </c>
      <c r="X15" s="40" t="s">
        <v>89</v>
      </c>
      <c r="Y15" s="18">
        <v>14</v>
      </c>
      <c r="Z15" s="144"/>
      <c r="AA15" s="144"/>
      <c r="AB15" s="18">
        <v>15</v>
      </c>
      <c r="AC15" s="40" t="s">
        <v>89</v>
      </c>
      <c r="AD15" s="18">
        <v>10</v>
      </c>
      <c r="AE15" s="186"/>
      <c r="AF15" s="41"/>
      <c r="AG15" s="41"/>
      <c r="AH15" s="153"/>
      <c r="AI15" s="156"/>
      <c r="AJ15" s="134"/>
      <c r="AK15" s="131"/>
      <c r="AL15" s="134"/>
      <c r="AM15" s="134"/>
      <c r="AN15" s="134"/>
      <c r="AO15" s="131"/>
      <c r="AP15" s="134"/>
      <c r="AQ15" s="134"/>
      <c r="AR15" s="134"/>
      <c r="AS15" s="131"/>
      <c r="AT15" s="134"/>
      <c r="AU15" s="131"/>
      <c r="AV15" s="131"/>
      <c r="AW15" s="82"/>
      <c r="AX15" s="137"/>
    </row>
    <row r="16" spans="1:50" ht="21.95" customHeight="1" x14ac:dyDescent="0.15">
      <c r="A16" s="177"/>
      <c r="B16" s="180"/>
      <c r="C16" s="18">
        <f>O8</f>
        <v>15</v>
      </c>
      <c r="D16" s="40" t="s">
        <v>89</v>
      </c>
      <c r="E16" s="18">
        <f>M8</f>
        <v>10</v>
      </c>
      <c r="F16" s="181"/>
      <c r="G16" s="173"/>
      <c r="H16" s="54">
        <f>O12</f>
        <v>0</v>
      </c>
      <c r="I16" s="55" t="s">
        <v>89</v>
      </c>
      <c r="J16" s="54">
        <f>M12</f>
        <v>0</v>
      </c>
      <c r="K16" s="173"/>
      <c r="L16" s="179"/>
      <c r="M16" s="15"/>
      <c r="N16" s="39" t="s">
        <v>89</v>
      </c>
      <c r="O16" s="15"/>
      <c r="P16" s="179"/>
      <c r="Q16" s="181"/>
      <c r="R16" s="18">
        <v>15</v>
      </c>
      <c r="S16" s="40" t="s">
        <v>89</v>
      </c>
      <c r="T16" s="18">
        <v>12</v>
      </c>
      <c r="U16" s="181"/>
      <c r="V16" s="181"/>
      <c r="W16" s="18"/>
      <c r="X16" s="40" t="s">
        <v>89</v>
      </c>
      <c r="Y16" s="18"/>
      <c r="Z16" s="181"/>
      <c r="AA16" s="181"/>
      <c r="AB16" s="18"/>
      <c r="AC16" s="40" t="s">
        <v>89</v>
      </c>
      <c r="AD16" s="18"/>
      <c r="AE16" s="187"/>
      <c r="AF16" s="41"/>
      <c r="AG16" s="41"/>
      <c r="AH16" s="177"/>
      <c r="AI16" s="172"/>
      <c r="AJ16" s="108"/>
      <c r="AK16" s="109"/>
      <c r="AL16" s="108"/>
      <c r="AM16" s="108"/>
      <c r="AN16" s="108"/>
      <c r="AO16" s="109"/>
      <c r="AP16" s="108"/>
      <c r="AQ16" s="108"/>
      <c r="AR16" s="108"/>
      <c r="AS16" s="109"/>
      <c r="AT16" s="108"/>
      <c r="AU16" s="109"/>
      <c r="AV16" s="109"/>
      <c r="AW16" s="101"/>
      <c r="AX16" s="171"/>
    </row>
    <row r="17" spans="1:50" ht="21.95" customHeight="1" x14ac:dyDescent="0.15">
      <c r="A17" s="152" t="str">
        <f>Q3</f>
        <v>HOP・海</v>
      </c>
      <c r="B17" s="188">
        <f>Q5</f>
        <v>0</v>
      </c>
      <c r="C17" s="169"/>
      <c r="D17" s="169"/>
      <c r="E17" s="169"/>
      <c r="F17" s="170"/>
      <c r="G17" s="167">
        <f>Q9</f>
        <v>6</v>
      </c>
      <c r="H17" s="165"/>
      <c r="I17" s="165"/>
      <c r="J17" s="165"/>
      <c r="K17" s="166"/>
      <c r="L17" s="167">
        <f>Q13</f>
        <v>3</v>
      </c>
      <c r="M17" s="165"/>
      <c r="N17" s="165"/>
      <c r="O17" s="165"/>
      <c r="P17" s="166"/>
      <c r="Q17" s="149"/>
      <c r="R17" s="150"/>
      <c r="S17" s="150"/>
      <c r="T17" s="150"/>
      <c r="U17" s="178"/>
      <c r="V17" s="189">
        <v>9</v>
      </c>
      <c r="W17" s="190"/>
      <c r="X17" s="190"/>
      <c r="Y17" s="190"/>
      <c r="Z17" s="191"/>
      <c r="AA17" s="189">
        <v>12</v>
      </c>
      <c r="AB17" s="190"/>
      <c r="AC17" s="190"/>
      <c r="AD17" s="190"/>
      <c r="AE17" s="195"/>
      <c r="AF17" s="38"/>
      <c r="AG17" s="38"/>
      <c r="AH17" s="152" t="str">
        <f>A17</f>
        <v>HOP・海</v>
      </c>
      <c r="AI17" s="155">
        <f>IF(B18&gt;F18,1,0)+IF(G18&gt;K18,1,0)+IF(L18&gt;P18,1,0)+IF(Q18&gt;U18,1,0)+IF(V18&gt;Z18,1,0)+IF(AA18&gt;AE18,1,0)</f>
        <v>3</v>
      </c>
      <c r="AJ17" s="133">
        <f>IF(F18&gt;B18,1,0)+IF(K18&gt;G18,1,0)+IF(P18&gt;L18,1,0)+IF(U18&gt;Q18,1,0)+IF(Z18&gt;V18,1,0)+IF(AE18&gt;AA18,1,0)</f>
        <v>1</v>
      </c>
      <c r="AK17" s="130">
        <f>SUM(AI17/(AI17+AJ17))</f>
        <v>0.75</v>
      </c>
      <c r="AL17" s="133">
        <f>RANK(AK17,$AK$5:$AK$28,0)</f>
        <v>2</v>
      </c>
      <c r="AM17" s="133">
        <f>SUM(B18+G18+L18+Q18+V18+AA18)</f>
        <v>7</v>
      </c>
      <c r="AN17" s="133">
        <f>SUM(F18+K18+P18+U18+Z18+AE18)</f>
        <v>3</v>
      </c>
      <c r="AO17" s="130">
        <f>SUM(AM17/(AM17+AN17))</f>
        <v>0.7</v>
      </c>
      <c r="AP17" s="133">
        <f>RANK(AO17,$AO$5:$AO$28,0)</f>
        <v>2</v>
      </c>
      <c r="AQ17" s="133">
        <f>SUM(C18+C19+C20+H18+H19+H20+M18+M19+M20+R18+R19+R20+W18+W19+W20+AB18+AB19+AB20)</f>
        <v>143</v>
      </c>
      <c r="AR17" s="133">
        <f>SUM(E18+E19+E20+J18+J19+J20+O18+O19+O20+T18+T19+T20+Y18+Y19+Y20+AD18+AD19+AD20)</f>
        <v>132</v>
      </c>
      <c r="AS17" s="130">
        <f>SUM(AQ17/(AQ17+AR17))</f>
        <v>0.52</v>
      </c>
      <c r="AT17" s="133">
        <f>RANK(AS17,$AS$5:$AS$28,0)</f>
        <v>3</v>
      </c>
      <c r="AU17" s="130">
        <f>RANK(AK17,$AK$5:$AK$28,1)+AO17</f>
        <v>4.7</v>
      </c>
      <c r="AV17" s="130">
        <f>RANK(AU17,$AU$5:$AU$28,1)+AS17</f>
        <v>5.52</v>
      </c>
      <c r="AW17" s="81" t="str">
        <f>$AH$17</f>
        <v>HOP・海</v>
      </c>
      <c r="AX17" s="136">
        <f>RANK(AV17,$AV$5:$AV$28)</f>
        <v>2</v>
      </c>
    </row>
    <row r="18" spans="1:50" ht="21.95" customHeight="1" x14ac:dyDescent="0.15">
      <c r="A18" s="153"/>
      <c r="B18" s="192">
        <f>IF(C18&gt;E18,1,0)+IF(C19&gt;E19,1,0)+IF(C20&gt;E20,1,0)</f>
        <v>0</v>
      </c>
      <c r="C18" s="54">
        <f>T6</f>
        <v>0</v>
      </c>
      <c r="D18" s="55" t="s">
        <v>89</v>
      </c>
      <c r="E18" s="54">
        <f>R6</f>
        <v>0</v>
      </c>
      <c r="F18" s="146">
        <f>IF(E18&gt;C18,1,0)+IF(E19&gt;C19,1,0)+IF(E20&gt;C20,1,0)</f>
        <v>0</v>
      </c>
      <c r="G18" s="143">
        <f>IF(H18&gt;J18,1,0)+IF(H19&gt;J19,1,0)+IF(H20&gt;J20,1,0)</f>
        <v>2</v>
      </c>
      <c r="H18" s="18">
        <f>T10</f>
        <v>15</v>
      </c>
      <c r="I18" s="40" t="s">
        <v>89</v>
      </c>
      <c r="J18" s="18">
        <f>R10</f>
        <v>13</v>
      </c>
      <c r="K18" s="143">
        <f>IF(J18&gt;H18,1,0)+IF(J19&gt;H19,1,0)+IF(J20&gt;H20,1,0)</f>
        <v>0</v>
      </c>
      <c r="L18" s="143">
        <f>IF(M18&gt;O18,1,0)+IF(M19&gt;O19,1,0)+IF(M20&gt;O20,1,0)</f>
        <v>1</v>
      </c>
      <c r="M18" s="18">
        <f>T14</f>
        <v>17</v>
      </c>
      <c r="N18" s="40" t="s">
        <v>89</v>
      </c>
      <c r="O18" s="18">
        <f>R14</f>
        <v>16</v>
      </c>
      <c r="P18" s="143">
        <f>IF(O18&gt;M18,1,0)+IF(O19&gt;M19,1,0)+IF(O20&gt;M20,1,0)</f>
        <v>2</v>
      </c>
      <c r="Q18" s="158">
        <f>IF(R18&gt;T18,1,0)+IF(R19&gt;T19,1,0)+IF(R20&gt;T20,1,0)</f>
        <v>0</v>
      </c>
      <c r="R18" s="15"/>
      <c r="S18" s="39" t="s">
        <v>89</v>
      </c>
      <c r="T18" s="15"/>
      <c r="U18" s="158">
        <f>IF(T18&gt;R18,1,0)+IF(T19&gt;R19,1,0)+IF(T20&gt;R20,1,0)</f>
        <v>0</v>
      </c>
      <c r="V18" s="143">
        <f>IF(W18&gt;Y18,1,0)+IF(W19&gt;Y19,1,0)+IF(W20&gt;Y20,1,0)</f>
        <v>2</v>
      </c>
      <c r="W18" s="18">
        <v>17</v>
      </c>
      <c r="X18" s="40" t="s">
        <v>89</v>
      </c>
      <c r="Y18" s="18">
        <v>16</v>
      </c>
      <c r="Z18" s="143">
        <f>IF(Y18&gt;W18,1,0)+IF(Y19&gt;W19,1,0)+IF(Y20&gt;W20,1,0)</f>
        <v>1</v>
      </c>
      <c r="AA18" s="143">
        <f>IF(AB18&gt;AD18,1,0)+IF(AB19&gt;AD19,1,0)+IF(AB20&gt;AD20,1,0)</f>
        <v>2</v>
      </c>
      <c r="AB18" s="18">
        <v>15</v>
      </c>
      <c r="AC18" s="40" t="s">
        <v>89</v>
      </c>
      <c r="AD18" s="18">
        <v>9</v>
      </c>
      <c r="AE18" s="185">
        <f>IF(AD18&gt;AB18,1,0)+IF(AD19&gt;AB19,1,0)+IF(AD20&gt;AB20,1,0)</f>
        <v>0</v>
      </c>
      <c r="AF18" s="41"/>
      <c r="AG18" s="41"/>
      <c r="AH18" s="153"/>
      <c r="AI18" s="156"/>
      <c r="AJ18" s="134"/>
      <c r="AK18" s="131"/>
      <c r="AL18" s="134"/>
      <c r="AM18" s="134"/>
      <c r="AN18" s="134"/>
      <c r="AO18" s="131"/>
      <c r="AP18" s="134"/>
      <c r="AQ18" s="134"/>
      <c r="AR18" s="134"/>
      <c r="AS18" s="131"/>
      <c r="AT18" s="134"/>
      <c r="AU18" s="131"/>
      <c r="AV18" s="131"/>
      <c r="AW18" s="82"/>
      <c r="AX18" s="137"/>
    </row>
    <row r="19" spans="1:50" ht="21.95" customHeight="1" x14ac:dyDescent="0.15">
      <c r="A19" s="153"/>
      <c r="B19" s="193"/>
      <c r="C19" s="54">
        <f>T7</f>
        <v>0</v>
      </c>
      <c r="D19" s="55" t="s">
        <v>89</v>
      </c>
      <c r="E19" s="54">
        <f>R7</f>
        <v>0</v>
      </c>
      <c r="F19" s="147"/>
      <c r="G19" s="144"/>
      <c r="H19" s="18">
        <f>T11</f>
        <v>15</v>
      </c>
      <c r="I19" s="40" t="s">
        <v>89</v>
      </c>
      <c r="J19" s="18">
        <f>R11</f>
        <v>9</v>
      </c>
      <c r="K19" s="144"/>
      <c r="L19" s="144"/>
      <c r="M19" s="18">
        <f>T15</f>
        <v>9</v>
      </c>
      <c r="N19" s="40" t="s">
        <v>89</v>
      </c>
      <c r="O19" s="18">
        <f>R15</f>
        <v>15</v>
      </c>
      <c r="P19" s="144"/>
      <c r="Q19" s="159"/>
      <c r="R19" s="15"/>
      <c r="S19" s="39" t="s">
        <v>89</v>
      </c>
      <c r="T19" s="15"/>
      <c r="U19" s="159"/>
      <c r="V19" s="144"/>
      <c r="W19" s="18">
        <v>13</v>
      </c>
      <c r="X19" s="40" t="s">
        <v>89</v>
      </c>
      <c r="Y19" s="18">
        <v>15</v>
      </c>
      <c r="Z19" s="144"/>
      <c r="AA19" s="144"/>
      <c r="AB19" s="18">
        <v>15</v>
      </c>
      <c r="AC19" s="40" t="s">
        <v>89</v>
      </c>
      <c r="AD19" s="18">
        <v>13</v>
      </c>
      <c r="AE19" s="186"/>
      <c r="AF19" s="41"/>
      <c r="AG19" s="41"/>
      <c r="AH19" s="153"/>
      <c r="AI19" s="156"/>
      <c r="AJ19" s="134"/>
      <c r="AK19" s="131"/>
      <c r="AL19" s="134"/>
      <c r="AM19" s="134"/>
      <c r="AN19" s="134"/>
      <c r="AO19" s="131"/>
      <c r="AP19" s="134"/>
      <c r="AQ19" s="134"/>
      <c r="AR19" s="134"/>
      <c r="AS19" s="131"/>
      <c r="AT19" s="134"/>
      <c r="AU19" s="131"/>
      <c r="AV19" s="131"/>
      <c r="AW19" s="82"/>
      <c r="AX19" s="137"/>
    </row>
    <row r="20" spans="1:50" ht="21.95" customHeight="1" x14ac:dyDescent="0.15">
      <c r="A20" s="177"/>
      <c r="B20" s="194"/>
      <c r="C20" s="54">
        <f>T8</f>
        <v>0</v>
      </c>
      <c r="D20" s="55" t="s">
        <v>89</v>
      </c>
      <c r="E20" s="54">
        <f>R8</f>
        <v>0</v>
      </c>
      <c r="F20" s="173"/>
      <c r="G20" s="181"/>
      <c r="H20" s="18">
        <f>T12</f>
        <v>0</v>
      </c>
      <c r="I20" s="40" t="s">
        <v>89</v>
      </c>
      <c r="J20" s="18">
        <f>R12</f>
        <v>0</v>
      </c>
      <c r="K20" s="181"/>
      <c r="L20" s="181"/>
      <c r="M20" s="18">
        <f>T16</f>
        <v>12</v>
      </c>
      <c r="N20" s="40" t="s">
        <v>89</v>
      </c>
      <c r="O20" s="18">
        <f>R16</f>
        <v>15</v>
      </c>
      <c r="P20" s="181"/>
      <c r="Q20" s="179"/>
      <c r="R20" s="15"/>
      <c r="S20" s="39" t="s">
        <v>89</v>
      </c>
      <c r="T20" s="15"/>
      <c r="U20" s="179"/>
      <c r="V20" s="181"/>
      <c r="W20" s="18">
        <v>15</v>
      </c>
      <c r="X20" s="40" t="s">
        <v>89</v>
      </c>
      <c r="Y20" s="18">
        <v>11</v>
      </c>
      <c r="Z20" s="181"/>
      <c r="AA20" s="181"/>
      <c r="AB20" s="18"/>
      <c r="AC20" s="40" t="s">
        <v>89</v>
      </c>
      <c r="AD20" s="18"/>
      <c r="AE20" s="187"/>
      <c r="AF20" s="41"/>
      <c r="AG20" s="41"/>
      <c r="AH20" s="177"/>
      <c r="AI20" s="172"/>
      <c r="AJ20" s="108"/>
      <c r="AK20" s="109"/>
      <c r="AL20" s="108"/>
      <c r="AM20" s="108"/>
      <c r="AN20" s="108"/>
      <c r="AO20" s="109"/>
      <c r="AP20" s="108"/>
      <c r="AQ20" s="108"/>
      <c r="AR20" s="108"/>
      <c r="AS20" s="109"/>
      <c r="AT20" s="108"/>
      <c r="AU20" s="109"/>
      <c r="AV20" s="109"/>
      <c r="AW20" s="101"/>
      <c r="AX20" s="171"/>
    </row>
    <row r="21" spans="1:50" ht="21.95" customHeight="1" x14ac:dyDescent="0.15">
      <c r="A21" s="152" t="str">
        <f>V3</f>
        <v>空</v>
      </c>
      <c r="B21" s="164">
        <f>V5</f>
        <v>4</v>
      </c>
      <c r="C21" s="165"/>
      <c r="D21" s="165"/>
      <c r="E21" s="165"/>
      <c r="F21" s="166"/>
      <c r="G21" s="167">
        <f>V9</f>
        <v>2</v>
      </c>
      <c r="H21" s="165"/>
      <c r="I21" s="165"/>
      <c r="J21" s="165"/>
      <c r="K21" s="166"/>
      <c r="L21" s="167">
        <f>V13</f>
        <v>11</v>
      </c>
      <c r="M21" s="165"/>
      <c r="N21" s="165"/>
      <c r="O21" s="165"/>
      <c r="P21" s="166"/>
      <c r="Q21" s="167">
        <f>V17</f>
        <v>9</v>
      </c>
      <c r="R21" s="165"/>
      <c r="S21" s="165"/>
      <c r="T21" s="165"/>
      <c r="U21" s="166"/>
      <c r="V21" s="149"/>
      <c r="W21" s="150"/>
      <c r="X21" s="150"/>
      <c r="Y21" s="150"/>
      <c r="Z21" s="178"/>
      <c r="AA21" s="182">
        <v>0</v>
      </c>
      <c r="AB21" s="183"/>
      <c r="AC21" s="183"/>
      <c r="AD21" s="183"/>
      <c r="AE21" s="184"/>
      <c r="AF21" s="38"/>
      <c r="AG21" s="38"/>
      <c r="AH21" s="152" t="str">
        <f>A21</f>
        <v>空</v>
      </c>
      <c r="AI21" s="155">
        <f>IF(B22&gt;F22,1,0)+IF(G22&gt;K22,1,0)+IF(L22&gt;P22,1,0)+IF(Q22&gt;U22,1,0)+IF(V22&gt;Z22,1,0)+IF(AA22&gt;AE22,1,0)</f>
        <v>1</v>
      </c>
      <c r="AJ21" s="133">
        <f>IF(F22&gt;B22,1,0)+IF(K22&gt;G22,1,0)+IF(P22&gt;L22,1,0)+IF(U22&gt;Q22,1,0)+IF(Z22&gt;V22,1,0)+IF(AE22&gt;AA22,1,0)</f>
        <v>3</v>
      </c>
      <c r="AK21" s="130">
        <f>SUM(AI21/(AI21+AJ21))</f>
        <v>0.25</v>
      </c>
      <c r="AL21" s="133">
        <f>RANK(AK21,$AK$5:$AK$28,0)</f>
        <v>4</v>
      </c>
      <c r="AM21" s="133">
        <f>SUM(B22+G22+L22+Q22+V22+AA22)</f>
        <v>3</v>
      </c>
      <c r="AN21" s="133">
        <f>SUM(F22+K22+P22+U22+Z22+AE22)</f>
        <v>6</v>
      </c>
      <c r="AO21" s="130">
        <f>SUM(AM21/(AM21+AN21))</f>
        <v>0.33333333333333331</v>
      </c>
      <c r="AP21" s="133">
        <f>RANK(AO21,$AO$5:$AO$28,0)</f>
        <v>4</v>
      </c>
      <c r="AQ21" s="133">
        <f>SUM(C22+C23+C24+H22+H23+H24+M22+M23+M24+R22+R23+R24+W22+W23+W24+AB22+AB23+AB24)</f>
        <v>120</v>
      </c>
      <c r="AR21" s="133">
        <f>SUM(E22+E23+E24+J22+J23+J24+O22+O23+O24+T22+T23+T24+Y22+Y23+Y24+AD22+AD23+AD24)</f>
        <v>125</v>
      </c>
      <c r="AS21" s="130">
        <f>SUM(AQ21/(AQ21+AR21))</f>
        <v>0.48979591836734693</v>
      </c>
      <c r="AT21" s="133">
        <f>RANK(AS21,$AS$5:$AS$28,0)</f>
        <v>4</v>
      </c>
      <c r="AU21" s="130">
        <f>RANK(AK21,$AK$5:$AK$28,1)+AO21</f>
        <v>2.3333333333333335</v>
      </c>
      <c r="AV21" s="130">
        <f>RANK(AU21,$AU$5:$AU$28,1)+AS21</f>
        <v>2.489795918367347</v>
      </c>
      <c r="AW21" s="81" t="str">
        <f>$AH$21</f>
        <v>空</v>
      </c>
      <c r="AX21" s="136">
        <f>RANK(AV21,$AV$5:$AV$28)</f>
        <v>4</v>
      </c>
    </row>
    <row r="22" spans="1:50" ht="21.95" customHeight="1" x14ac:dyDescent="0.15">
      <c r="A22" s="153"/>
      <c r="B22" s="140">
        <f>IF(C22&gt;E22,1,0)+IF(C23&gt;E23,1,0)+IF(C24&gt;E24,1,0)</f>
        <v>2</v>
      </c>
      <c r="C22" s="18">
        <f>Y6</f>
        <v>15</v>
      </c>
      <c r="D22" s="40" t="s">
        <v>89</v>
      </c>
      <c r="E22" s="18">
        <f>W6</f>
        <v>13</v>
      </c>
      <c r="F22" s="143">
        <f>IF(E22&gt;C22,1,0)+IF(E23&gt;C23,1,0)+IF(E24&gt;C24,1,0)</f>
        <v>0</v>
      </c>
      <c r="G22" s="143">
        <f>IF(H22&gt;J22,1,0)+IF(H23&gt;J23,1,0)+IF(H24&gt;J24,1,0)</f>
        <v>0</v>
      </c>
      <c r="H22" s="18">
        <f>Y10</f>
        <v>13</v>
      </c>
      <c r="I22" s="40" t="s">
        <v>89</v>
      </c>
      <c r="J22" s="18">
        <f>W10</f>
        <v>15</v>
      </c>
      <c r="K22" s="143">
        <f>IF(J22&gt;H22,1,0)+IF(J23&gt;H23,1,0)+IF(J24&gt;H24,1,0)</f>
        <v>2</v>
      </c>
      <c r="L22" s="143">
        <f>IF(M22&gt;O22,1,0)+IF(M23&gt;O23,1,0)+IF(M24&gt;O24,1,0)</f>
        <v>0</v>
      </c>
      <c r="M22" s="18">
        <f>Y14</f>
        <v>11</v>
      </c>
      <c r="N22" s="40" t="s">
        <v>89</v>
      </c>
      <c r="O22" s="18">
        <f>W14</f>
        <v>15</v>
      </c>
      <c r="P22" s="143">
        <f>IF(O22&gt;M22,1,0)+IF(O23&gt;M23,1,0)+IF(O24&gt;M24,1,0)</f>
        <v>2</v>
      </c>
      <c r="Q22" s="143">
        <f>IF(R22&gt;T22,1,0)+IF(R23&gt;T23,1,0)+IF(R24&gt;T24,1,0)</f>
        <v>1</v>
      </c>
      <c r="R22" s="18">
        <f>Y18</f>
        <v>16</v>
      </c>
      <c r="S22" s="40" t="s">
        <v>89</v>
      </c>
      <c r="T22" s="18">
        <f>W18</f>
        <v>17</v>
      </c>
      <c r="U22" s="143">
        <f>IF(T22&gt;R22,1,0)+IF(T23&gt;R23,1,0)+IF(T24&gt;R24,1,0)</f>
        <v>2</v>
      </c>
      <c r="V22" s="158">
        <f>IF(W22&gt;Y22,1,0)+IF(W23&gt;Y23,1,0)+IF(W24&gt;Y24,1,0)</f>
        <v>0</v>
      </c>
      <c r="W22" s="15"/>
      <c r="X22" s="39" t="s">
        <v>89</v>
      </c>
      <c r="Y22" s="15"/>
      <c r="Z22" s="158">
        <f>IF(Y22&gt;W22,1,0)+IF(Y23&gt;W23,1,0)+IF(Y24&gt;W24,1,0)</f>
        <v>0</v>
      </c>
      <c r="AA22" s="146">
        <f>IF(AB22&gt;AD22,1,0)+IF(AB23&gt;AD23,1,0)+IF(AB24&gt;AD24,1,0)</f>
        <v>0</v>
      </c>
      <c r="AB22" s="54"/>
      <c r="AC22" s="55" t="s">
        <v>89</v>
      </c>
      <c r="AD22" s="54"/>
      <c r="AE22" s="174">
        <f>IF(AD22&gt;AB22,1,0)+IF(AD23&gt;AB23,1,0)+IF(AD24&gt;AB24,1,0)</f>
        <v>0</v>
      </c>
      <c r="AF22" s="41"/>
      <c r="AG22" s="41"/>
      <c r="AH22" s="153"/>
      <c r="AI22" s="156"/>
      <c r="AJ22" s="134"/>
      <c r="AK22" s="131"/>
      <c r="AL22" s="134"/>
      <c r="AM22" s="134"/>
      <c r="AN22" s="134"/>
      <c r="AO22" s="131"/>
      <c r="AP22" s="134"/>
      <c r="AQ22" s="134"/>
      <c r="AR22" s="134"/>
      <c r="AS22" s="131"/>
      <c r="AT22" s="134"/>
      <c r="AU22" s="131"/>
      <c r="AV22" s="131"/>
      <c r="AW22" s="82"/>
      <c r="AX22" s="137"/>
    </row>
    <row r="23" spans="1:50" ht="21.95" customHeight="1" x14ac:dyDescent="0.15">
      <c r="A23" s="153"/>
      <c r="B23" s="141"/>
      <c r="C23" s="18">
        <f>Y7</f>
        <v>15</v>
      </c>
      <c r="D23" s="40" t="s">
        <v>89</v>
      </c>
      <c r="E23" s="18">
        <f>W7</f>
        <v>6</v>
      </c>
      <c r="F23" s="144"/>
      <c r="G23" s="144"/>
      <c r="H23" s="18">
        <f>Y11</f>
        <v>10</v>
      </c>
      <c r="I23" s="40" t="s">
        <v>89</v>
      </c>
      <c r="J23" s="18">
        <f>W11</f>
        <v>15</v>
      </c>
      <c r="K23" s="144"/>
      <c r="L23" s="144"/>
      <c r="M23" s="18">
        <f>Y15</f>
        <v>14</v>
      </c>
      <c r="N23" s="40" t="s">
        <v>92</v>
      </c>
      <c r="O23" s="18">
        <f>W15</f>
        <v>16</v>
      </c>
      <c r="P23" s="144"/>
      <c r="Q23" s="144"/>
      <c r="R23" s="18">
        <f>Y19</f>
        <v>15</v>
      </c>
      <c r="S23" s="40" t="s">
        <v>93</v>
      </c>
      <c r="T23" s="18">
        <f>W19</f>
        <v>13</v>
      </c>
      <c r="U23" s="144"/>
      <c r="V23" s="159"/>
      <c r="W23" s="15"/>
      <c r="X23" s="39" t="s">
        <v>93</v>
      </c>
      <c r="Y23" s="15"/>
      <c r="Z23" s="159"/>
      <c r="AA23" s="147"/>
      <c r="AB23" s="54"/>
      <c r="AC23" s="55" t="s">
        <v>93</v>
      </c>
      <c r="AD23" s="54"/>
      <c r="AE23" s="175"/>
      <c r="AF23" s="41"/>
      <c r="AG23" s="41"/>
      <c r="AH23" s="153"/>
      <c r="AI23" s="156"/>
      <c r="AJ23" s="134"/>
      <c r="AK23" s="131"/>
      <c r="AL23" s="134"/>
      <c r="AM23" s="134"/>
      <c r="AN23" s="134"/>
      <c r="AO23" s="131"/>
      <c r="AP23" s="134"/>
      <c r="AQ23" s="134"/>
      <c r="AR23" s="134"/>
      <c r="AS23" s="131"/>
      <c r="AT23" s="134"/>
      <c r="AU23" s="131"/>
      <c r="AV23" s="131"/>
      <c r="AW23" s="82"/>
      <c r="AX23" s="137"/>
    </row>
    <row r="24" spans="1:50" ht="21.95" customHeight="1" x14ac:dyDescent="0.15">
      <c r="A24" s="177"/>
      <c r="B24" s="180"/>
      <c r="C24" s="18">
        <f>Y8</f>
        <v>0</v>
      </c>
      <c r="D24" s="40" t="s">
        <v>89</v>
      </c>
      <c r="E24" s="18">
        <f>W8</f>
        <v>0</v>
      </c>
      <c r="F24" s="181"/>
      <c r="G24" s="181"/>
      <c r="H24" s="18">
        <f>Y12</f>
        <v>0</v>
      </c>
      <c r="I24" s="40" t="s">
        <v>89</v>
      </c>
      <c r="J24" s="18">
        <f>W12</f>
        <v>0</v>
      </c>
      <c r="K24" s="181"/>
      <c r="L24" s="181"/>
      <c r="M24" s="18">
        <f>Y16</f>
        <v>0</v>
      </c>
      <c r="N24" s="40" t="s">
        <v>89</v>
      </c>
      <c r="O24" s="18">
        <f>W16</f>
        <v>0</v>
      </c>
      <c r="P24" s="181"/>
      <c r="Q24" s="181"/>
      <c r="R24" s="18">
        <f>Y20</f>
        <v>11</v>
      </c>
      <c r="S24" s="40" t="s">
        <v>89</v>
      </c>
      <c r="T24" s="18">
        <f>W20</f>
        <v>15</v>
      </c>
      <c r="U24" s="181"/>
      <c r="V24" s="179"/>
      <c r="W24" s="15"/>
      <c r="X24" s="39" t="s">
        <v>89</v>
      </c>
      <c r="Y24" s="15"/>
      <c r="Z24" s="179"/>
      <c r="AA24" s="173"/>
      <c r="AB24" s="54"/>
      <c r="AC24" s="55" t="s">
        <v>89</v>
      </c>
      <c r="AD24" s="54"/>
      <c r="AE24" s="176"/>
      <c r="AF24" s="41"/>
      <c r="AG24" s="41"/>
      <c r="AH24" s="177"/>
      <c r="AI24" s="172"/>
      <c r="AJ24" s="108"/>
      <c r="AK24" s="109"/>
      <c r="AL24" s="108"/>
      <c r="AM24" s="108"/>
      <c r="AN24" s="108"/>
      <c r="AO24" s="109"/>
      <c r="AP24" s="108"/>
      <c r="AQ24" s="108"/>
      <c r="AR24" s="108"/>
      <c r="AS24" s="109"/>
      <c r="AT24" s="108"/>
      <c r="AU24" s="109"/>
      <c r="AV24" s="109"/>
      <c r="AW24" s="101"/>
      <c r="AX24" s="171"/>
    </row>
    <row r="25" spans="1:50" ht="21.95" customHeight="1" x14ac:dyDescent="0.15">
      <c r="A25" s="152" t="str">
        <f>AA3</f>
        <v>カレーヌードル</v>
      </c>
      <c r="B25" s="164">
        <f>AA5</f>
        <v>1</v>
      </c>
      <c r="C25" s="165"/>
      <c r="D25" s="165"/>
      <c r="E25" s="165"/>
      <c r="F25" s="166"/>
      <c r="G25" s="167">
        <f>AA9</f>
        <v>8</v>
      </c>
      <c r="H25" s="165"/>
      <c r="I25" s="165"/>
      <c r="J25" s="165"/>
      <c r="K25" s="166"/>
      <c r="L25" s="167">
        <f>AA13</f>
        <v>5</v>
      </c>
      <c r="M25" s="165"/>
      <c r="N25" s="165"/>
      <c r="O25" s="165"/>
      <c r="P25" s="166"/>
      <c r="Q25" s="167">
        <f>AA17</f>
        <v>12</v>
      </c>
      <c r="R25" s="165"/>
      <c r="S25" s="165"/>
      <c r="T25" s="165"/>
      <c r="U25" s="166"/>
      <c r="V25" s="168">
        <f>AA21</f>
        <v>0</v>
      </c>
      <c r="W25" s="169"/>
      <c r="X25" s="169"/>
      <c r="Y25" s="169"/>
      <c r="Z25" s="170"/>
      <c r="AA25" s="149"/>
      <c r="AB25" s="150"/>
      <c r="AC25" s="150"/>
      <c r="AD25" s="150"/>
      <c r="AE25" s="151"/>
      <c r="AF25" s="38"/>
      <c r="AG25" s="38"/>
      <c r="AH25" s="152" t="str">
        <f>A25</f>
        <v>カレーヌードル</v>
      </c>
      <c r="AI25" s="155">
        <f>IF(B26&gt;F26,1,0)+IF(G26&gt;K26,1,0)+IF(L26&gt;P26,1,0)+IF(Q26&gt;U26,1,0)+IF(V26&gt;Z26,1,0)+IF(AA26&gt;AE26,1,0)</f>
        <v>1</v>
      </c>
      <c r="AJ25" s="133">
        <f>IF(F26&gt;B26,1,0)+IF(K26&gt;G26,1,0)+IF(P26&gt;L26,1,0)+IF(U26&gt;Q26,1,0)+IF(Z26&gt;V26,1,0)+IF(AE26&gt;AA26,1,0)</f>
        <v>3</v>
      </c>
      <c r="AK25" s="130">
        <f>SUM(AI25/(AI25+AJ25))</f>
        <v>0.25</v>
      </c>
      <c r="AL25" s="133">
        <f>RANK(AK25,$AK$5:$AK$28,0)</f>
        <v>4</v>
      </c>
      <c r="AM25" s="133">
        <f>SUM(B26+G26+L26+Q26+V26+AA26)</f>
        <v>3</v>
      </c>
      <c r="AN25" s="133">
        <f>SUM(F26+K26+P26+U26+Z26+AE26)</f>
        <v>6</v>
      </c>
      <c r="AO25" s="130">
        <f>SUM(AM25/(AM25+AN25))</f>
        <v>0.33333333333333331</v>
      </c>
      <c r="AP25" s="133">
        <f>RANK(AO25,$AO$5:$AO$28,0)</f>
        <v>4</v>
      </c>
      <c r="AQ25" s="133">
        <f>SUM(C26+C27+C28+H26+H27+H28+M26+M27+M28+R26+R27+R28+W26+W27+W28+AB26+AB27+AB28)</f>
        <v>103</v>
      </c>
      <c r="AR25" s="133">
        <f>SUM(E26+E27+E28+J26+J27+J28+O26+O27+O28+T26+T27+T28+Y26+Y27+Y28+AD26+AD27+AD28)</f>
        <v>128</v>
      </c>
      <c r="AS25" s="130">
        <f>SUM(AQ25/(AQ25+AR25))</f>
        <v>0.44588744588744589</v>
      </c>
      <c r="AT25" s="133">
        <f>RANK(AS25,$AS$5:$AS$28,0)</f>
        <v>5</v>
      </c>
      <c r="AU25" s="130">
        <f>RANK(AK25,$AK$5:$AK$28,1)+AO25</f>
        <v>2.3333333333333335</v>
      </c>
      <c r="AV25" s="130">
        <f>RANK(AU25,$AU$5:$AU$28,1)+AS25</f>
        <v>2.445887445887446</v>
      </c>
      <c r="AW25" s="81" t="str">
        <f>$AH$25</f>
        <v>カレーヌードル</v>
      </c>
      <c r="AX25" s="136">
        <f>RANK(AV25,$AV$5:$AV$28)</f>
        <v>5</v>
      </c>
    </row>
    <row r="26" spans="1:50" ht="21.95" customHeight="1" x14ac:dyDescent="0.15">
      <c r="A26" s="153"/>
      <c r="B26" s="140">
        <f>IF(C26&gt;E26,1,0)+IF(C27&gt;E27,1,0)+IF(C28&gt;E28,1,0)</f>
        <v>2</v>
      </c>
      <c r="C26" s="18">
        <f>AD6</f>
        <v>15</v>
      </c>
      <c r="D26" s="40" t="s">
        <v>94</v>
      </c>
      <c r="E26" s="18">
        <f>AB6</f>
        <v>12</v>
      </c>
      <c r="F26" s="143">
        <f>IF(E26&gt;C26,1,0)+IF(E27&gt;C27,1,0)+IF(E28&gt;C28,1,0)</f>
        <v>0</v>
      </c>
      <c r="G26" s="143">
        <f>IF(H26&gt;J26,1,0)+IF(H27&gt;J27,1,0)+IF(H28&gt;J28,1,0)</f>
        <v>1</v>
      </c>
      <c r="H26" s="18">
        <f>AD10</f>
        <v>7</v>
      </c>
      <c r="I26" s="40" t="s">
        <v>95</v>
      </c>
      <c r="J26" s="18">
        <f>AB10</f>
        <v>15</v>
      </c>
      <c r="K26" s="143">
        <f>IF(J26&gt;H26,1,0)+IF(J27&gt;H27,1,0)+IF(J28&gt;H28,1,0)</f>
        <v>2</v>
      </c>
      <c r="L26" s="143">
        <f>IF(M26&gt;O26,1,0)+IF(M27&gt;O27,1,0)+IF(M28&gt;O28,1,0)</f>
        <v>0</v>
      </c>
      <c r="M26" s="18">
        <f>AD14</f>
        <v>6</v>
      </c>
      <c r="N26" s="40" t="s">
        <v>95</v>
      </c>
      <c r="O26" s="18">
        <f>AB14</f>
        <v>15</v>
      </c>
      <c r="P26" s="143">
        <f>IF(O26&gt;M26,1,0)+IF(O27&gt;M27,1,0)+IF(O28&gt;M28,1,0)</f>
        <v>2</v>
      </c>
      <c r="Q26" s="143">
        <f>IF(R26&gt;T26,1,0)+IF(R27&gt;T27,1,0)+IF(R28&gt;T28,1,0)</f>
        <v>0</v>
      </c>
      <c r="R26" s="18">
        <f>AD18</f>
        <v>9</v>
      </c>
      <c r="S26" s="40" t="s">
        <v>94</v>
      </c>
      <c r="T26" s="18">
        <f>AB18</f>
        <v>15</v>
      </c>
      <c r="U26" s="143">
        <f>IF(T26&gt;R26,1,0)+IF(T27&gt;R27,1,0)+IF(T28&gt;R28,1,0)</f>
        <v>2</v>
      </c>
      <c r="V26" s="146">
        <f>IF(W26&gt;Y26,1,0)+IF(W27&gt;Y27,1,0)+IF(W28&gt;Y28,1,0)</f>
        <v>0</v>
      </c>
      <c r="W26" s="54">
        <f>AD22</f>
        <v>0</v>
      </c>
      <c r="X26" s="55" t="s">
        <v>95</v>
      </c>
      <c r="Y26" s="54">
        <f>AB22</f>
        <v>0</v>
      </c>
      <c r="Z26" s="146">
        <f>IF(Y26&gt;W26,1,0)+IF(Y27&gt;W27,1,0)+IF(Y28&gt;W28,1,0)</f>
        <v>0</v>
      </c>
      <c r="AA26" s="158">
        <f>IF(AB26&gt;AD26,1,0)+IF(AB27&gt;AD27,1,0)+IF(AB28&gt;AD28,1,0)</f>
        <v>0</v>
      </c>
      <c r="AB26" s="15"/>
      <c r="AC26" s="39" t="s">
        <v>95</v>
      </c>
      <c r="AD26" s="15"/>
      <c r="AE26" s="161">
        <f>IF(AD26&gt;AB26,1,0)+IF(AD27&gt;AB27,1,0)+IF(AD28&gt;AB28,1,0)</f>
        <v>0</v>
      </c>
      <c r="AF26" s="41"/>
      <c r="AG26" s="41"/>
      <c r="AH26" s="153"/>
      <c r="AI26" s="156"/>
      <c r="AJ26" s="134"/>
      <c r="AK26" s="131"/>
      <c r="AL26" s="134"/>
      <c r="AM26" s="134"/>
      <c r="AN26" s="134"/>
      <c r="AO26" s="131"/>
      <c r="AP26" s="134"/>
      <c r="AQ26" s="134"/>
      <c r="AR26" s="134"/>
      <c r="AS26" s="131"/>
      <c r="AT26" s="134"/>
      <c r="AU26" s="131"/>
      <c r="AV26" s="131"/>
      <c r="AW26" s="82"/>
      <c r="AX26" s="137"/>
    </row>
    <row r="27" spans="1:50" ht="21.95" customHeight="1" x14ac:dyDescent="0.15">
      <c r="A27" s="153"/>
      <c r="B27" s="141"/>
      <c r="C27" s="18">
        <f>AD7</f>
        <v>15</v>
      </c>
      <c r="D27" s="40" t="s">
        <v>95</v>
      </c>
      <c r="E27" s="18">
        <f>AB7</f>
        <v>12</v>
      </c>
      <c r="F27" s="144"/>
      <c r="G27" s="144"/>
      <c r="H27" s="18">
        <f>AD11</f>
        <v>16</v>
      </c>
      <c r="I27" s="40" t="s">
        <v>89</v>
      </c>
      <c r="J27" s="18">
        <f>AB11</f>
        <v>14</v>
      </c>
      <c r="K27" s="144"/>
      <c r="L27" s="144"/>
      <c r="M27" s="18">
        <f>AD15</f>
        <v>10</v>
      </c>
      <c r="N27" s="40" t="s">
        <v>89</v>
      </c>
      <c r="O27" s="18">
        <f>AB15</f>
        <v>15</v>
      </c>
      <c r="P27" s="144"/>
      <c r="Q27" s="144"/>
      <c r="R27" s="18">
        <f>AD19</f>
        <v>13</v>
      </c>
      <c r="S27" s="40" t="s">
        <v>89</v>
      </c>
      <c r="T27" s="18">
        <f>AB19</f>
        <v>15</v>
      </c>
      <c r="U27" s="144"/>
      <c r="V27" s="147"/>
      <c r="W27" s="54">
        <f>AD23</f>
        <v>0</v>
      </c>
      <c r="X27" s="55" t="s">
        <v>89</v>
      </c>
      <c r="Y27" s="54">
        <f>AB23</f>
        <v>0</v>
      </c>
      <c r="Z27" s="147"/>
      <c r="AA27" s="159"/>
      <c r="AB27" s="15"/>
      <c r="AC27" s="39" t="s">
        <v>89</v>
      </c>
      <c r="AD27" s="15"/>
      <c r="AE27" s="162"/>
      <c r="AF27" s="41"/>
      <c r="AG27" s="41"/>
      <c r="AH27" s="153"/>
      <c r="AI27" s="156"/>
      <c r="AJ27" s="134"/>
      <c r="AK27" s="131"/>
      <c r="AL27" s="134"/>
      <c r="AM27" s="134"/>
      <c r="AN27" s="134"/>
      <c r="AO27" s="131"/>
      <c r="AP27" s="134"/>
      <c r="AQ27" s="134"/>
      <c r="AR27" s="134"/>
      <c r="AS27" s="131"/>
      <c r="AT27" s="134"/>
      <c r="AU27" s="131"/>
      <c r="AV27" s="131"/>
      <c r="AW27" s="82"/>
      <c r="AX27" s="137"/>
    </row>
    <row r="28" spans="1:50" ht="21.95" customHeight="1" thickBot="1" x14ac:dyDescent="0.2">
      <c r="A28" s="154"/>
      <c r="B28" s="142"/>
      <c r="C28" s="22">
        <f>AD8</f>
        <v>0</v>
      </c>
      <c r="D28" s="42" t="s">
        <v>89</v>
      </c>
      <c r="E28" s="22">
        <f>AB8</f>
        <v>0</v>
      </c>
      <c r="F28" s="145"/>
      <c r="G28" s="145"/>
      <c r="H28" s="22">
        <f>AD12</f>
        <v>12</v>
      </c>
      <c r="I28" s="42" t="s">
        <v>89</v>
      </c>
      <c r="J28" s="22">
        <f>AB12</f>
        <v>15</v>
      </c>
      <c r="K28" s="145"/>
      <c r="L28" s="145"/>
      <c r="M28" s="22">
        <f>AD16</f>
        <v>0</v>
      </c>
      <c r="N28" s="42" t="s">
        <v>89</v>
      </c>
      <c r="O28" s="22">
        <f>AB16</f>
        <v>0</v>
      </c>
      <c r="P28" s="145"/>
      <c r="Q28" s="145"/>
      <c r="R28" s="22">
        <f>AD20</f>
        <v>0</v>
      </c>
      <c r="S28" s="42" t="s">
        <v>89</v>
      </c>
      <c r="T28" s="22">
        <f>AB20</f>
        <v>0</v>
      </c>
      <c r="U28" s="145"/>
      <c r="V28" s="148"/>
      <c r="W28" s="56">
        <f>AD24</f>
        <v>0</v>
      </c>
      <c r="X28" s="57" t="s">
        <v>89</v>
      </c>
      <c r="Y28" s="56">
        <f>AB24</f>
        <v>0</v>
      </c>
      <c r="Z28" s="148"/>
      <c r="AA28" s="160"/>
      <c r="AB28" s="20"/>
      <c r="AC28" s="43" t="s">
        <v>89</v>
      </c>
      <c r="AD28" s="20"/>
      <c r="AE28" s="163"/>
      <c r="AF28" s="44"/>
      <c r="AG28" s="45"/>
      <c r="AH28" s="154"/>
      <c r="AI28" s="157"/>
      <c r="AJ28" s="135"/>
      <c r="AK28" s="132"/>
      <c r="AL28" s="135"/>
      <c r="AM28" s="135"/>
      <c r="AN28" s="135"/>
      <c r="AO28" s="132"/>
      <c r="AP28" s="135"/>
      <c r="AQ28" s="135"/>
      <c r="AR28" s="135"/>
      <c r="AS28" s="132"/>
      <c r="AT28" s="135"/>
      <c r="AU28" s="132"/>
      <c r="AV28" s="132"/>
      <c r="AW28" s="83"/>
      <c r="AX28" s="138"/>
    </row>
    <row r="29" spans="1:50" ht="24.95" customHeight="1" x14ac:dyDescent="0.2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H29" s="139">
        <f>A29</f>
        <v>0</v>
      </c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</row>
    <row r="87" spans="1:50" ht="24.95" customHeight="1" x14ac:dyDescent="0.15">
      <c r="A87" s="23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23"/>
      <c r="AI87" s="49"/>
      <c r="AJ87" s="49"/>
      <c r="AK87" s="49"/>
      <c r="AL87" s="50"/>
      <c r="AM87" s="49"/>
      <c r="AN87" s="49"/>
      <c r="AO87" s="49"/>
      <c r="AP87" s="50"/>
      <c r="AQ87" s="49"/>
      <c r="AR87" s="49"/>
      <c r="AS87" s="49"/>
      <c r="AT87" s="50"/>
      <c r="AU87" s="49"/>
      <c r="AV87" s="49"/>
      <c r="AW87" s="49"/>
      <c r="AX87" s="51"/>
    </row>
    <row r="88" spans="1:50" ht="24.95" customHeight="1" x14ac:dyDescent="0.15">
      <c r="A88" s="23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23"/>
      <c r="AI88" s="49"/>
      <c r="AJ88" s="49"/>
      <c r="AK88" s="49"/>
      <c r="AL88" s="50"/>
      <c r="AM88" s="49"/>
      <c r="AN88" s="49"/>
      <c r="AO88" s="49"/>
      <c r="AP88" s="50"/>
      <c r="AQ88" s="49"/>
      <c r="AR88" s="49"/>
      <c r="AS88" s="49"/>
      <c r="AT88" s="50"/>
      <c r="AU88" s="49"/>
      <c r="AV88" s="49"/>
      <c r="AW88" s="49"/>
      <c r="AX88" s="51"/>
    </row>
    <row r="89" spans="1:50" ht="21.95" customHeight="1" x14ac:dyDescent="0.15">
      <c r="A89" s="48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52"/>
      <c r="AI89" s="27"/>
      <c r="AJ89" s="27"/>
      <c r="AK89" s="31"/>
      <c r="AL89" s="27"/>
      <c r="AM89" s="27"/>
      <c r="AN89" s="27"/>
      <c r="AO89" s="31"/>
      <c r="AP89" s="27"/>
      <c r="AQ89" s="27"/>
      <c r="AR89" s="27"/>
      <c r="AS89" s="31"/>
      <c r="AT89" s="27"/>
      <c r="AU89" s="31"/>
      <c r="AV89" s="31"/>
      <c r="AW89" s="31"/>
      <c r="AX89" s="53"/>
    </row>
    <row r="90" spans="1:50" ht="21.95" customHeight="1" x14ac:dyDescent="0.15">
      <c r="A90" s="48"/>
      <c r="B90" s="52"/>
      <c r="C90" s="27"/>
      <c r="D90" s="52"/>
      <c r="E90" s="27"/>
      <c r="F90" s="52"/>
      <c r="G90" s="52"/>
      <c r="H90" s="27"/>
      <c r="I90" s="52"/>
      <c r="J90" s="27"/>
      <c r="K90" s="52"/>
      <c r="L90" s="52"/>
      <c r="M90" s="27"/>
      <c r="N90" s="52"/>
      <c r="O90" s="27"/>
      <c r="P90" s="52"/>
      <c r="Q90" s="52"/>
      <c r="R90" s="27"/>
      <c r="S90" s="52"/>
      <c r="T90" s="27"/>
      <c r="U90" s="52"/>
      <c r="V90" s="52"/>
      <c r="W90" s="27"/>
      <c r="X90" s="52"/>
      <c r="Y90" s="27"/>
      <c r="Z90" s="52"/>
      <c r="AA90" s="52"/>
      <c r="AB90" s="27"/>
      <c r="AC90" s="52"/>
      <c r="AD90" s="27"/>
      <c r="AE90" s="52"/>
      <c r="AF90" s="52"/>
      <c r="AG90" s="52"/>
      <c r="AH90" s="52"/>
      <c r="AI90" s="27"/>
      <c r="AJ90" s="27"/>
      <c r="AK90" s="31"/>
      <c r="AL90" s="27"/>
      <c r="AM90" s="27"/>
      <c r="AN90" s="27"/>
      <c r="AO90" s="31"/>
      <c r="AP90" s="27"/>
      <c r="AQ90" s="27"/>
      <c r="AR90" s="27"/>
      <c r="AS90" s="31"/>
      <c r="AT90" s="27"/>
      <c r="AU90" s="27"/>
      <c r="AV90" s="27"/>
      <c r="AW90" s="27"/>
      <c r="AX90" s="53"/>
    </row>
    <row r="91" spans="1:50" ht="21.95" customHeight="1" x14ac:dyDescent="0.15">
      <c r="A91" s="48"/>
      <c r="B91" s="52"/>
      <c r="C91" s="27"/>
      <c r="D91" s="52"/>
      <c r="E91" s="27"/>
      <c r="F91" s="52"/>
      <c r="G91" s="52"/>
      <c r="H91" s="27"/>
      <c r="I91" s="52"/>
      <c r="J91" s="27"/>
      <c r="K91" s="52"/>
      <c r="L91" s="52"/>
      <c r="M91" s="27"/>
      <c r="N91" s="52"/>
      <c r="O91" s="27"/>
      <c r="P91" s="52"/>
      <c r="Q91" s="52"/>
      <c r="R91" s="27"/>
      <c r="S91" s="52"/>
      <c r="T91" s="27"/>
      <c r="U91" s="52"/>
      <c r="V91" s="52"/>
      <c r="W91" s="27"/>
      <c r="X91" s="52"/>
      <c r="Y91" s="27"/>
      <c r="Z91" s="52"/>
      <c r="AA91" s="52"/>
      <c r="AB91" s="27"/>
      <c r="AC91" s="52"/>
      <c r="AD91" s="27"/>
      <c r="AE91" s="52"/>
      <c r="AF91" s="52"/>
      <c r="AG91" s="52"/>
      <c r="AH91" s="52"/>
      <c r="AI91" s="27"/>
      <c r="AJ91" s="27"/>
      <c r="AK91" s="31"/>
      <c r="AL91" s="27"/>
      <c r="AM91" s="27"/>
      <c r="AN91" s="27"/>
      <c r="AO91" s="31"/>
      <c r="AP91" s="27"/>
      <c r="AQ91" s="27"/>
      <c r="AR91" s="27"/>
      <c r="AS91" s="31"/>
      <c r="AT91" s="27"/>
      <c r="AU91" s="27"/>
      <c r="AV91" s="27"/>
      <c r="AW91" s="27"/>
      <c r="AX91" s="53"/>
    </row>
    <row r="92" spans="1:50" ht="21.95" customHeight="1" x14ac:dyDescent="0.15">
      <c r="A92" s="48"/>
      <c r="B92" s="52"/>
      <c r="C92" s="27"/>
      <c r="D92" s="52"/>
      <c r="E92" s="27"/>
      <c r="F92" s="52"/>
      <c r="G92" s="52"/>
      <c r="H92" s="27"/>
      <c r="I92" s="52"/>
      <c r="J92" s="27"/>
      <c r="K92" s="52"/>
      <c r="L92" s="52"/>
      <c r="M92" s="27"/>
      <c r="N92" s="52"/>
      <c r="O92" s="27"/>
      <c r="P92" s="52"/>
      <c r="Q92" s="52"/>
      <c r="R92" s="27"/>
      <c r="S92" s="52"/>
      <c r="T92" s="27"/>
      <c r="U92" s="52"/>
      <c r="V92" s="52"/>
      <c r="W92" s="27"/>
      <c r="X92" s="52"/>
      <c r="Y92" s="27"/>
      <c r="Z92" s="52"/>
      <c r="AA92" s="52"/>
      <c r="AB92" s="27"/>
      <c r="AC92" s="52"/>
      <c r="AD92" s="27"/>
      <c r="AE92" s="52"/>
      <c r="AF92" s="52"/>
      <c r="AG92" s="52"/>
      <c r="AH92" s="52"/>
      <c r="AI92" s="27"/>
      <c r="AJ92" s="27"/>
      <c r="AK92" s="31"/>
      <c r="AL92" s="27"/>
      <c r="AM92" s="27"/>
      <c r="AN92" s="27"/>
      <c r="AO92" s="31"/>
      <c r="AP92" s="27"/>
      <c r="AQ92" s="27"/>
      <c r="AR92" s="27"/>
      <c r="AS92" s="31"/>
      <c r="AT92" s="27"/>
      <c r="AU92" s="27"/>
      <c r="AV92" s="27"/>
      <c r="AW92" s="27"/>
      <c r="AX92" s="53"/>
    </row>
    <row r="93" spans="1:50" ht="21.95" customHeight="1" x14ac:dyDescent="0.15">
      <c r="A93" s="48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52"/>
      <c r="AI93" s="27"/>
      <c r="AJ93" s="27"/>
      <c r="AK93" s="31"/>
      <c r="AL93" s="27"/>
      <c r="AM93" s="27"/>
      <c r="AN93" s="27"/>
      <c r="AO93" s="31"/>
      <c r="AP93" s="27"/>
      <c r="AQ93" s="27"/>
      <c r="AR93" s="27"/>
      <c r="AS93" s="31"/>
      <c r="AT93" s="27"/>
      <c r="AU93" s="31"/>
      <c r="AV93" s="31"/>
      <c r="AW93" s="31"/>
      <c r="AX93" s="53"/>
    </row>
    <row r="94" spans="1:50" ht="21.95" customHeight="1" x14ac:dyDescent="0.15">
      <c r="A94" s="48"/>
      <c r="B94" s="52"/>
      <c r="C94" s="27"/>
      <c r="D94" s="52"/>
      <c r="E94" s="27"/>
      <c r="F94" s="52"/>
      <c r="G94" s="52"/>
      <c r="H94" s="27"/>
      <c r="I94" s="52"/>
      <c r="J94" s="27"/>
      <c r="K94" s="52"/>
      <c r="L94" s="52"/>
      <c r="M94" s="27"/>
      <c r="N94" s="52"/>
      <c r="O94" s="27"/>
      <c r="P94" s="52"/>
      <c r="Q94" s="52"/>
      <c r="R94" s="27"/>
      <c r="S94" s="52"/>
      <c r="T94" s="27"/>
      <c r="U94" s="52"/>
      <c r="V94" s="52"/>
      <c r="W94" s="27"/>
      <c r="X94" s="52"/>
      <c r="Y94" s="27"/>
      <c r="Z94" s="52"/>
      <c r="AA94" s="52"/>
      <c r="AB94" s="27"/>
      <c r="AC94" s="52"/>
      <c r="AD94" s="27"/>
      <c r="AE94" s="52"/>
      <c r="AF94" s="52"/>
      <c r="AG94" s="52"/>
      <c r="AH94" s="52"/>
      <c r="AI94" s="27"/>
      <c r="AJ94" s="27"/>
      <c r="AK94" s="31"/>
      <c r="AL94" s="27"/>
      <c r="AM94" s="27"/>
      <c r="AN94" s="27"/>
      <c r="AO94" s="31"/>
      <c r="AP94" s="27"/>
      <c r="AQ94" s="27"/>
      <c r="AR94" s="27"/>
      <c r="AS94" s="31"/>
      <c r="AT94" s="27"/>
      <c r="AU94" s="27"/>
      <c r="AV94" s="27"/>
      <c r="AW94" s="27"/>
      <c r="AX94" s="53"/>
    </row>
    <row r="95" spans="1:50" ht="21.95" customHeight="1" x14ac:dyDescent="0.15">
      <c r="A95" s="48"/>
      <c r="B95" s="52"/>
      <c r="C95" s="27"/>
      <c r="D95" s="52"/>
      <c r="E95" s="27"/>
      <c r="F95" s="52"/>
      <c r="G95" s="52"/>
      <c r="H95" s="27"/>
      <c r="I95" s="52"/>
      <c r="J95" s="27"/>
      <c r="K95" s="52"/>
      <c r="L95" s="52"/>
      <c r="M95" s="27"/>
      <c r="N95" s="52"/>
      <c r="O95" s="27"/>
      <c r="P95" s="52"/>
      <c r="Q95" s="52"/>
      <c r="R95" s="27"/>
      <c r="S95" s="52"/>
      <c r="T95" s="27"/>
      <c r="U95" s="52"/>
      <c r="V95" s="52"/>
      <c r="W95" s="27"/>
      <c r="X95" s="52"/>
      <c r="Y95" s="27"/>
      <c r="Z95" s="52"/>
      <c r="AA95" s="52"/>
      <c r="AB95" s="27"/>
      <c r="AC95" s="52"/>
      <c r="AD95" s="27"/>
      <c r="AE95" s="52"/>
      <c r="AF95" s="52"/>
      <c r="AG95" s="52"/>
      <c r="AH95" s="52"/>
      <c r="AI95" s="27"/>
      <c r="AJ95" s="27"/>
      <c r="AK95" s="31"/>
      <c r="AL95" s="27"/>
      <c r="AM95" s="27"/>
      <c r="AN95" s="27"/>
      <c r="AO95" s="31"/>
      <c r="AP95" s="27"/>
      <c r="AQ95" s="27"/>
      <c r="AR95" s="27"/>
      <c r="AS95" s="31"/>
      <c r="AT95" s="27"/>
      <c r="AU95" s="27"/>
      <c r="AV95" s="27"/>
      <c r="AW95" s="27"/>
      <c r="AX95" s="53"/>
    </row>
    <row r="96" spans="1:50" ht="21.95" customHeight="1" x14ac:dyDescent="0.15">
      <c r="A96" s="48"/>
      <c r="B96" s="52"/>
      <c r="C96" s="27"/>
      <c r="D96" s="52"/>
      <c r="E96" s="27"/>
      <c r="F96" s="52"/>
      <c r="G96" s="52"/>
      <c r="H96" s="27"/>
      <c r="I96" s="52"/>
      <c r="J96" s="27"/>
      <c r="K96" s="52"/>
      <c r="L96" s="52"/>
      <c r="M96" s="27"/>
      <c r="N96" s="52"/>
      <c r="O96" s="27"/>
      <c r="P96" s="52"/>
      <c r="Q96" s="52"/>
      <c r="R96" s="27"/>
      <c r="S96" s="52"/>
      <c r="T96" s="27"/>
      <c r="U96" s="52"/>
      <c r="V96" s="52"/>
      <c r="W96" s="27"/>
      <c r="X96" s="52"/>
      <c r="Y96" s="27"/>
      <c r="Z96" s="52"/>
      <c r="AA96" s="52"/>
      <c r="AB96" s="27"/>
      <c r="AC96" s="52"/>
      <c r="AD96" s="27"/>
      <c r="AE96" s="52"/>
      <c r="AF96" s="52"/>
      <c r="AG96" s="52"/>
      <c r="AH96" s="52"/>
      <c r="AI96" s="27"/>
      <c r="AJ96" s="27"/>
      <c r="AK96" s="31"/>
      <c r="AL96" s="27"/>
      <c r="AM96" s="27"/>
      <c r="AN96" s="27"/>
      <c r="AO96" s="31"/>
      <c r="AP96" s="27"/>
      <c r="AQ96" s="27"/>
      <c r="AR96" s="27"/>
      <c r="AS96" s="31"/>
      <c r="AT96" s="27"/>
      <c r="AU96" s="27"/>
      <c r="AV96" s="27"/>
      <c r="AW96" s="27"/>
      <c r="AX96" s="53"/>
    </row>
    <row r="97" spans="1:50" ht="21.95" customHeight="1" x14ac:dyDescent="0.15">
      <c r="A97" s="48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52"/>
      <c r="AI97" s="27"/>
      <c r="AJ97" s="27"/>
      <c r="AK97" s="31"/>
      <c r="AL97" s="27"/>
      <c r="AM97" s="27"/>
      <c r="AN97" s="27"/>
      <c r="AO97" s="31"/>
      <c r="AP97" s="27"/>
      <c r="AQ97" s="27"/>
      <c r="AR97" s="27"/>
      <c r="AS97" s="31"/>
      <c r="AT97" s="27"/>
      <c r="AU97" s="31"/>
      <c r="AV97" s="31"/>
      <c r="AW97" s="31"/>
      <c r="AX97" s="53"/>
    </row>
    <row r="98" spans="1:50" ht="21.95" customHeight="1" x14ac:dyDescent="0.15">
      <c r="A98" s="48"/>
      <c r="B98" s="52"/>
      <c r="C98" s="27"/>
      <c r="D98" s="52"/>
      <c r="E98" s="27"/>
      <c r="F98" s="52"/>
      <c r="G98" s="52"/>
      <c r="H98" s="27"/>
      <c r="I98" s="52"/>
      <c r="J98" s="27"/>
      <c r="K98" s="52"/>
      <c r="L98" s="52"/>
      <c r="M98" s="27"/>
      <c r="N98" s="52"/>
      <c r="O98" s="27"/>
      <c r="P98" s="52"/>
      <c r="Q98" s="52"/>
      <c r="R98" s="27"/>
      <c r="S98" s="52"/>
      <c r="T98" s="27"/>
      <c r="U98" s="52"/>
      <c r="V98" s="52"/>
      <c r="W98" s="27"/>
      <c r="X98" s="52"/>
      <c r="Y98" s="27"/>
      <c r="Z98" s="52"/>
      <c r="AA98" s="52"/>
      <c r="AB98" s="27"/>
      <c r="AC98" s="52"/>
      <c r="AD98" s="27"/>
      <c r="AE98" s="52"/>
      <c r="AF98" s="52"/>
      <c r="AG98" s="52"/>
      <c r="AH98" s="52"/>
      <c r="AI98" s="27"/>
      <c r="AJ98" s="27"/>
      <c r="AK98" s="31"/>
      <c r="AL98" s="27"/>
      <c r="AM98" s="27"/>
      <c r="AN98" s="27"/>
      <c r="AO98" s="31"/>
      <c r="AP98" s="27"/>
      <c r="AQ98" s="27"/>
      <c r="AR98" s="27"/>
      <c r="AS98" s="31"/>
      <c r="AT98" s="27"/>
      <c r="AU98" s="27"/>
      <c r="AV98" s="27"/>
      <c r="AW98" s="27"/>
      <c r="AX98" s="53"/>
    </row>
    <row r="99" spans="1:50" ht="21.95" customHeight="1" x14ac:dyDescent="0.15">
      <c r="A99" s="48"/>
      <c r="B99" s="52"/>
      <c r="C99" s="27"/>
      <c r="D99" s="52"/>
      <c r="E99" s="27"/>
      <c r="F99" s="52"/>
      <c r="G99" s="52"/>
      <c r="H99" s="27"/>
      <c r="I99" s="52"/>
      <c r="J99" s="27"/>
      <c r="K99" s="52"/>
      <c r="L99" s="52"/>
      <c r="M99" s="27"/>
      <c r="N99" s="52"/>
      <c r="O99" s="27"/>
      <c r="P99" s="52"/>
      <c r="Q99" s="52"/>
      <c r="R99" s="27"/>
      <c r="S99" s="52"/>
      <c r="T99" s="27"/>
      <c r="U99" s="52"/>
      <c r="V99" s="52"/>
      <c r="W99" s="27"/>
      <c r="X99" s="52"/>
      <c r="Y99" s="27"/>
      <c r="Z99" s="52"/>
      <c r="AA99" s="52"/>
      <c r="AB99" s="27"/>
      <c r="AC99" s="52"/>
      <c r="AD99" s="27"/>
      <c r="AE99" s="52"/>
      <c r="AF99" s="52"/>
      <c r="AG99" s="52"/>
      <c r="AH99" s="52"/>
      <c r="AI99" s="27"/>
      <c r="AJ99" s="27"/>
      <c r="AK99" s="31"/>
      <c r="AL99" s="27"/>
      <c r="AM99" s="27"/>
      <c r="AN99" s="27"/>
      <c r="AO99" s="31"/>
      <c r="AP99" s="27"/>
      <c r="AQ99" s="27"/>
      <c r="AR99" s="27"/>
      <c r="AS99" s="31"/>
      <c r="AT99" s="27"/>
      <c r="AU99" s="27"/>
      <c r="AV99" s="27"/>
      <c r="AW99" s="27"/>
      <c r="AX99" s="53"/>
    </row>
    <row r="100" spans="1:50" ht="21.95" customHeight="1" x14ac:dyDescent="0.15">
      <c r="A100" s="48"/>
      <c r="B100" s="52"/>
      <c r="C100" s="27"/>
      <c r="D100" s="52"/>
      <c r="E100" s="27"/>
      <c r="F100" s="52"/>
      <c r="G100" s="52"/>
      <c r="H100" s="27"/>
      <c r="I100" s="52"/>
      <c r="J100" s="27"/>
      <c r="K100" s="52"/>
      <c r="L100" s="52"/>
      <c r="M100" s="27"/>
      <c r="N100" s="52"/>
      <c r="O100" s="27"/>
      <c r="P100" s="52"/>
      <c r="Q100" s="52"/>
      <c r="R100" s="27"/>
      <c r="S100" s="52"/>
      <c r="T100" s="27"/>
      <c r="U100" s="52"/>
      <c r="V100" s="52"/>
      <c r="W100" s="27"/>
      <c r="X100" s="52"/>
      <c r="Y100" s="27"/>
      <c r="Z100" s="52"/>
      <c r="AA100" s="52"/>
      <c r="AB100" s="27"/>
      <c r="AC100" s="52"/>
      <c r="AD100" s="27"/>
      <c r="AE100" s="52"/>
      <c r="AF100" s="52"/>
      <c r="AG100" s="52"/>
      <c r="AH100" s="52"/>
      <c r="AI100" s="27"/>
      <c r="AJ100" s="27"/>
      <c r="AK100" s="31"/>
      <c r="AL100" s="27"/>
      <c r="AM100" s="27"/>
      <c r="AN100" s="27"/>
      <c r="AO100" s="31"/>
      <c r="AP100" s="27"/>
      <c r="AQ100" s="27"/>
      <c r="AR100" s="27"/>
      <c r="AS100" s="31"/>
      <c r="AT100" s="27"/>
      <c r="AU100" s="27"/>
      <c r="AV100" s="27"/>
      <c r="AW100" s="27"/>
      <c r="AX100" s="53"/>
    </row>
    <row r="101" spans="1:50" ht="21.95" customHeight="1" x14ac:dyDescent="0.15">
      <c r="A101" s="48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52"/>
      <c r="AI101" s="27"/>
      <c r="AJ101" s="27"/>
      <c r="AK101" s="31"/>
      <c r="AL101" s="27"/>
      <c r="AM101" s="27"/>
      <c r="AN101" s="27"/>
      <c r="AO101" s="31"/>
      <c r="AP101" s="27"/>
      <c r="AQ101" s="27"/>
      <c r="AR101" s="27"/>
      <c r="AS101" s="31"/>
      <c r="AT101" s="27"/>
      <c r="AU101" s="31"/>
      <c r="AV101" s="31"/>
      <c r="AW101" s="31"/>
      <c r="AX101" s="53"/>
    </row>
    <row r="102" spans="1:50" ht="21.95" customHeight="1" x14ac:dyDescent="0.15">
      <c r="A102" s="48"/>
      <c r="B102" s="52"/>
      <c r="C102" s="27"/>
      <c r="D102" s="52"/>
      <c r="E102" s="27"/>
      <c r="F102" s="52"/>
      <c r="G102" s="52"/>
      <c r="H102" s="27"/>
      <c r="I102" s="52"/>
      <c r="J102" s="27"/>
      <c r="K102" s="52"/>
      <c r="L102" s="52"/>
      <c r="M102" s="27"/>
      <c r="N102" s="52"/>
      <c r="O102" s="27"/>
      <c r="P102" s="52"/>
      <c r="Q102" s="52"/>
      <c r="R102" s="27"/>
      <c r="S102" s="52"/>
      <c r="T102" s="27"/>
      <c r="U102" s="52"/>
      <c r="V102" s="52"/>
      <c r="W102" s="27"/>
      <c r="X102" s="52"/>
      <c r="Y102" s="27"/>
      <c r="Z102" s="52"/>
      <c r="AA102" s="52"/>
      <c r="AB102" s="27"/>
      <c r="AC102" s="52"/>
      <c r="AD102" s="27"/>
      <c r="AE102" s="52"/>
      <c r="AF102" s="52"/>
      <c r="AG102" s="52"/>
      <c r="AH102" s="52"/>
      <c r="AI102" s="27"/>
      <c r="AJ102" s="27"/>
      <c r="AK102" s="31"/>
      <c r="AL102" s="27"/>
      <c r="AM102" s="27"/>
      <c r="AN102" s="27"/>
      <c r="AO102" s="31"/>
      <c r="AP102" s="27"/>
      <c r="AQ102" s="27"/>
      <c r="AR102" s="27"/>
      <c r="AS102" s="31"/>
      <c r="AT102" s="27"/>
      <c r="AU102" s="27"/>
      <c r="AV102" s="27"/>
      <c r="AW102" s="27"/>
      <c r="AX102" s="53"/>
    </row>
    <row r="103" spans="1:50" ht="21.95" customHeight="1" x14ac:dyDescent="0.15">
      <c r="A103" s="48"/>
      <c r="B103" s="52"/>
      <c r="C103" s="27"/>
      <c r="D103" s="52"/>
      <c r="E103" s="27"/>
      <c r="F103" s="52"/>
      <c r="G103" s="52"/>
      <c r="H103" s="27"/>
      <c r="I103" s="52"/>
      <c r="J103" s="27"/>
      <c r="K103" s="52"/>
      <c r="L103" s="52"/>
      <c r="M103" s="27"/>
      <c r="N103" s="52"/>
      <c r="O103" s="27"/>
      <c r="P103" s="52"/>
      <c r="Q103" s="52"/>
      <c r="R103" s="27"/>
      <c r="S103" s="52"/>
      <c r="T103" s="27"/>
      <c r="U103" s="52"/>
      <c r="V103" s="52"/>
      <c r="W103" s="27"/>
      <c r="X103" s="52"/>
      <c r="Y103" s="27"/>
      <c r="Z103" s="52"/>
      <c r="AA103" s="52"/>
      <c r="AB103" s="27"/>
      <c r="AC103" s="52"/>
      <c r="AD103" s="27"/>
      <c r="AE103" s="52"/>
      <c r="AF103" s="52"/>
      <c r="AG103" s="52"/>
      <c r="AH103" s="52"/>
      <c r="AI103" s="27"/>
      <c r="AJ103" s="27"/>
      <c r="AK103" s="31"/>
      <c r="AL103" s="27"/>
      <c r="AM103" s="27"/>
      <c r="AN103" s="27"/>
      <c r="AO103" s="31"/>
      <c r="AP103" s="27"/>
      <c r="AQ103" s="27"/>
      <c r="AR103" s="27"/>
      <c r="AS103" s="31"/>
      <c r="AT103" s="27"/>
      <c r="AU103" s="27"/>
      <c r="AV103" s="27"/>
      <c r="AW103" s="27"/>
      <c r="AX103" s="53"/>
    </row>
    <row r="104" spans="1:50" ht="21.95" customHeight="1" x14ac:dyDescent="0.15">
      <c r="A104" s="48"/>
      <c r="B104" s="52"/>
      <c r="C104" s="27"/>
      <c r="D104" s="52"/>
      <c r="E104" s="27"/>
      <c r="F104" s="52"/>
      <c r="G104" s="52"/>
      <c r="H104" s="27"/>
      <c r="I104" s="52"/>
      <c r="J104" s="27"/>
      <c r="K104" s="52"/>
      <c r="L104" s="52"/>
      <c r="M104" s="27"/>
      <c r="N104" s="52"/>
      <c r="O104" s="27"/>
      <c r="P104" s="52"/>
      <c r="Q104" s="52"/>
      <c r="R104" s="27"/>
      <c r="S104" s="52"/>
      <c r="T104" s="27"/>
      <c r="U104" s="52"/>
      <c r="V104" s="52"/>
      <c r="W104" s="27"/>
      <c r="X104" s="52"/>
      <c r="Y104" s="27"/>
      <c r="Z104" s="52"/>
      <c r="AA104" s="52"/>
      <c r="AB104" s="27"/>
      <c r="AC104" s="52"/>
      <c r="AD104" s="27"/>
      <c r="AE104" s="52"/>
      <c r="AF104" s="52"/>
      <c r="AG104" s="52"/>
      <c r="AH104" s="52"/>
      <c r="AI104" s="27"/>
      <c r="AJ104" s="27"/>
      <c r="AK104" s="31"/>
      <c r="AL104" s="27"/>
      <c r="AM104" s="27"/>
      <c r="AN104" s="27"/>
      <c r="AO104" s="31"/>
      <c r="AP104" s="27"/>
      <c r="AQ104" s="27"/>
      <c r="AR104" s="27"/>
      <c r="AS104" s="31"/>
      <c r="AT104" s="27"/>
      <c r="AU104" s="27"/>
      <c r="AV104" s="27"/>
      <c r="AW104" s="27"/>
      <c r="AX104" s="53"/>
    </row>
    <row r="105" spans="1:50" ht="21.95" customHeight="1" x14ac:dyDescent="0.15">
      <c r="A105" s="48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52"/>
      <c r="AI105" s="27"/>
      <c r="AJ105" s="27"/>
      <c r="AK105" s="31"/>
      <c r="AL105" s="27"/>
      <c r="AM105" s="27"/>
      <c r="AN105" s="27"/>
      <c r="AO105" s="31"/>
      <c r="AP105" s="27"/>
      <c r="AQ105" s="27"/>
      <c r="AR105" s="27"/>
      <c r="AS105" s="31"/>
      <c r="AT105" s="27"/>
      <c r="AU105" s="31"/>
      <c r="AV105" s="31"/>
      <c r="AW105" s="31"/>
      <c r="AX105" s="53"/>
    </row>
    <row r="106" spans="1:50" ht="21.95" customHeight="1" x14ac:dyDescent="0.15">
      <c r="A106" s="48"/>
      <c r="B106" s="52"/>
      <c r="C106" s="27"/>
      <c r="D106" s="52"/>
      <c r="E106" s="27"/>
      <c r="F106" s="52"/>
      <c r="G106" s="52"/>
      <c r="H106" s="27"/>
      <c r="I106" s="52"/>
      <c r="J106" s="27"/>
      <c r="K106" s="52"/>
      <c r="L106" s="52"/>
      <c r="M106" s="27"/>
      <c r="N106" s="52"/>
      <c r="O106" s="27"/>
      <c r="P106" s="52"/>
      <c r="Q106" s="52"/>
      <c r="R106" s="27"/>
      <c r="S106" s="52"/>
      <c r="T106" s="27"/>
      <c r="U106" s="52"/>
      <c r="V106" s="52"/>
      <c r="W106" s="27"/>
      <c r="X106" s="52"/>
      <c r="Y106" s="27"/>
      <c r="Z106" s="52"/>
      <c r="AA106" s="52"/>
      <c r="AB106" s="27"/>
      <c r="AC106" s="52"/>
      <c r="AD106" s="27"/>
      <c r="AE106" s="52"/>
      <c r="AF106" s="52"/>
      <c r="AG106" s="52"/>
      <c r="AH106" s="52"/>
      <c r="AI106" s="27"/>
      <c r="AJ106" s="27"/>
      <c r="AK106" s="31"/>
      <c r="AL106" s="27"/>
      <c r="AM106" s="27"/>
      <c r="AN106" s="27"/>
      <c r="AO106" s="31"/>
      <c r="AP106" s="27"/>
      <c r="AQ106" s="27"/>
      <c r="AR106" s="27"/>
      <c r="AS106" s="31"/>
      <c r="AT106" s="27"/>
      <c r="AU106" s="27"/>
      <c r="AV106" s="27"/>
      <c r="AW106" s="27"/>
      <c r="AX106" s="53"/>
    </row>
    <row r="107" spans="1:50" ht="21.95" customHeight="1" x14ac:dyDescent="0.15">
      <c r="A107" s="48"/>
      <c r="B107" s="52"/>
      <c r="C107" s="27"/>
      <c r="D107" s="52"/>
      <c r="E107" s="27"/>
      <c r="F107" s="52"/>
      <c r="G107" s="52"/>
      <c r="H107" s="27"/>
      <c r="I107" s="52"/>
      <c r="J107" s="27"/>
      <c r="K107" s="52"/>
      <c r="L107" s="52"/>
      <c r="M107" s="27"/>
      <c r="N107" s="52"/>
      <c r="O107" s="27"/>
      <c r="P107" s="52"/>
      <c r="Q107" s="52"/>
      <c r="R107" s="27"/>
      <c r="S107" s="52"/>
      <c r="T107" s="27"/>
      <c r="U107" s="52"/>
      <c r="V107" s="52"/>
      <c r="W107" s="27"/>
      <c r="X107" s="52"/>
      <c r="Y107" s="27"/>
      <c r="Z107" s="52"/>
      <c r="AA107" s="52"/>
      <c r="AB107" s="27"/>
      <c r="AC107" s="52"/>
      <c r="AD107" s="27"/>
      <c r="AE107" s="52"/>
      <c r="AF107" s="52"/>
      <c r="AG107" s="52"/>
      <c r="AH107" s="52"/>
      <c r="AI107" s="27"/>
      <c r="AJ107" s="27"/>
      <c r="AK107" s="31"/>
      <c r="AL107" s="27"/>
      <c r="AM107" s="27"/>
      <c r="AN107" s="27"/>
      <c r="AO107" s="31"/>
      <c r="AP107" s="27"/>
      <c r="AQ107" s="27"/>
      <c r="AR107" s="27"/>
      <c r="AS107" s="31"/>
      <c r="AT107" s="27"/>
      <c r="AU107" s="27"/>
      <c r="AV107" s="27"/>
      <c r="AW107" s="27"/>
      <c r="AX107" s="53"/>
    </row>
    <row r="108" spans="1:50" ht="21.95" customHeight="1" x14ac:dyDescent="0.15">
      <c r="A108" s="48"/>
      <c r="B108" s="52"/>
      <c r="C108" s="27"/>
      <c r="D108" s="52"/>
      <c r="E108" s="27"/>
      <c r="F108" s="52"/>
      <c r="G108" s="52"/>
      <c r="H108" s="27"/>
      <c r="I108" s="52"/>
      <c r="J108" s="27"/>
      <c r="K108" s="52"/>
      <c r="L108" s="52"/>
      <c r="M108" s="27"/>
      <c r="N108" s="52"/>
      <c r="O108" s="27"/>
      <c r="P108" s="52"/>
      <c r="Q108" s="52"/>
      <c r="R108" s="27"/>
      <c r="S108" s="52"/>
      <c r="T108" s="27"/>
      <c r="U108" s="52"/>
      <c r="V108" s="52"/>
      <c r="W108" s="27"/>
      <c r="X108" s="52"/>
      <c r="Y108" s="27"/>
      <c r="Z108" s="52"/>
      <c r="AA108" s="52"/>
      <c r="AB108" s="27"/>
      <c r="AC108" s="52"/>
      <c r="AD108" s="27"/>
      <c r="AE108" s="52"/>
      <c r="AF108" s="52"/>
      <c r="AG108" s="52"/>
      <c r="AH108" s="52"/>
      <c r="AI108" s="27"/>
      <c r="AJ108" s="27"/>
      <c r="AK108" s="31"/>
      <c r="AL108" s="27"/>
      <c r="AM108" s="27"/>
      <c r="AN108" s="27"/>
      <c r="AO108" s="31"/>
      <c r="AP108" s="27"/>
      <c r="AQ108" s="27"/>
      <c r="AR108" s="27"/>
      <c r="AS108" s="31"/>
      <c r="AT108" s="27"/>
      <c r="AU108" s="27"/>
      <c r="AV108" s="27"/>
      <c r="AW108" s="27"/>
      <c r="AX108" s="53"/>
    </row>
    <row r="109" spans="1:50" ht="21.95" customHeight="1" x14ac:dyDescent="0.15">
      <c r="A109" s="48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52"/>
      <c r="AI109" s="27"/>
      <c r="AJ109" s="27"/>
      <c r="AK109" s="31"/>
      <c r="AL109" s="27"/>
      <c r="AM109" s="27"/>
      <c r="AN109" s="27"/>
      <c r="AO109" s="31"/>
      <c r="AP109" s="27"/>
      <c r="AQ109" s="27"/>
      <c r="AR109" s="27"/>
      <c r="AS109" s="31"/>
      <c r="AT109" s="27"/>
      <c r="AU109" s="31"/>
      <c r="AV109" s="31"/>
      <c r="AW109" s="31"/>
      <c r="AX109" s="53"/>
    </row>
    <row r="110" spans="1:50" ht="21.95" customHeight="1" x14ac:dyDescent="0.15">
      <c r="A110" s="48"/>
      <c r="B110" s="52"/>
      <c r="C110" s="27"/>
      <c r="D110" s="52"/>
      <c r="E110" s="27"/>
      <c r="F110" s="52"/>
      <c r="G110" s="52"/>
      <c r="H110" s="27"/>
      <c r="I110" s="52"/>
      <c r="J110" s="27"/>
      <c r="K110" s="52"/>
      <c r="L110" s="52"/>
      <c r="M110" s="27"/>
      <c r="N110" s="52"/>
      <c r="O110" s="27"/>
      <c r="P110" s="52"/>
      <c r="Q110" s="52"/>
      <c r="R110" s="27"/>
      <c r="S110" s="52"/>
      <c r="T110" s="27"/>
      <c r="U110" s="52"/>
      <c r="V110" s="52"/>
      <c r="W110" s="27"/>
      <c r="X110" s="52"/>
      <c r="Y110" s="27"/>
      <c r="Z110" s="52"/>
      <c r="AA110" s="52"/>
      <c r="AB110" s="27"/>
      <c r="AC110" s="52"/>
      <c r="AD110" s="27"/>
      <c r="AE110" s="52"/>
      <c r="AF110" s="52"/>
      <c r="AG110" s="52"/>
      <c r="AH110" s="52"/>
      <c r="AI110" s="27"/>
      <c r="AJ110" s="27"/>
      <c r="AK110" s="31"/>
      <c r="AL110" s="27"/>
      <c r="AM110" s="27"/>
      <c r="AN110" s="27"/>
      <c r="AO110" s="31"/>
      <c r="AP110" s="27"/>
      <c r="AQ110" s="27"/>
      <c r="AR110" s="27"/>
      <c r="AS110" s="31"/>
      <c r="AT110" s="27"/>
      <c r="AU110" s="27"/>
      <c r="AV110" s="27"/>
      <c r="AW110" s="27"/>
      <c r="AX110" s="53"/>
    </row>
    <row r="111" spans="1:50" ht="21.95" customHeight="1" x14ac:dyDescent="0.15">
      <c r="A111" s="48"/>
      <c r="B111" s="52"/>
      <c r="C111" s="27"/>
      <c r="D111" s="52"/>
      <c r="E111" s="27"/>
      <c r="F111" s="52"/>
      <c r="G111" s="52"/>
      <c r="H111" s="27"/>
      <c r="I111" s="52"/>
      <c r="J111" s="27"/>
      <c r="K111" s="52"/>
      <c r="L111" s="52"/>
      <c r="M111" s="27"/>
      <c r="N111" s="52"/>
      <c r="O111" s="27"/>
      <c r="P111" s="52"/>
      <c r="Q111" s="52"/>
      <c r="R111" s="27"/>
      <c r="S111" s="52"/>
      <c r="T111" s="27"/>
      <c r="U111" s="52"/>
      <c r="V111" s="52"/>
      <c r="W111" s="27"/>
      <c r="X111" s="52"/>
      <c r="Y111" s="27"/>
      <c r="Z111" s="52"/>
      <c r="AA111" s="52"/>
      <c r="AB111" s="27"/>
      <c r="AC111" s="52"/>
      <c r="AD111" s="27"/>
      <c r="AE111" s="52"/>
      <c r="AF111" s="52"/>
      <c r="AG111" s="52"/>
      <c r="AH111" s="52"/>
      <c r="AI111" s="27"/>
      <c r="AJ111" s="27"/>
      <c r="AK111" s="31"/>
      <c r="AL111" s="27"/>
      <c r="AM111" s="27"/>
      <c r="AN111" s="27"/>
      <c r="AO111" s="31"/>
      <c r="AP111" s="27"/>
      <c r="AQ111" s="27"/>
      <c r="AR111" s="27"/>
      <c r="AS111" s="31"/>
      <c r="AT111" s="27"/>
      <c r="AU111" s="27"/>
      <c r="AV111" s="27"/>
      <c r="AW111" s="27"/>
      <c r="AX111" s="53"/>
    </row>
    <row r="112" spans="1:50" ht="21.95" customHeight="1" x14ac:dyDescent="0.15">
      <c r="A112" s="48"/>
      <c r="B112" s="52"/>
      <c r="C112" s="27"/>
      <c r="D112" s="52"/>
      <c r="E112" s="27"/>
      <c r="F112" s="52"/>
      <c r="G112" s="52"/>
      <c r="H112" s="27"/>
      <c r="I112" s="52"/>
      <c r="J112" s="27"/>
      <c r="K112" s="52"/>
      <c r="L112" s="52"/>
      <c r="M112" s="27"/>
      <c r="N112" s="52"/>
      <c r="O112" s="27"/>
      <c r="P112" s="52"/>
      <c r="Q112" s="52"/>
      <c r="R112" s="27"/>
      <c r="S112" s="52"/>
      <c r="T112" s="27"/>
      <c r="U112" s="52"/>
      <c r="V112" s="52"/>
      <c r="W112" s="27"/>
      <c r="X112" s="52"/>
      <c r="Y112" s="27"/>
      <c r="Z112" s="52"/>
      <c r="AA112" s="52"/>
      <c r="AB112" s="27"/>
      <c r="AC112" s="52"/>
      <c r="AD112" s="27"/>
      <c r="AE112" s="52"/>
      <c r="AF112" s="52"/>
      <c r="AG112" s="52"/>
      <c r="AH112" s="52"/>
      <c r="AI112" s="27"/>
      <c r="AJ112" s="27"/>
      <c r="AK112" s="31"/>
      <c r="AL112" s="27"/>
      <c r="AM112" s="27"/>
      <c r="AN112" s="27"/>
      <c r="AO112" s="31"/>
      <c r="AP112" s="27"/>
      <c r="AQ112" s="27"/>
      <c r="AR112" s="27"/>
      <c r="AS112" s="31"/>
      <c r="AT112" s="27"/>
      <c r="AU112" s="27"/>
      <c r="AV112" s="27"/>
      <c r="AW112" s="27"/>
      <c r="AX112" s="53"/>
    </row>
    <row r="113" spans="1:50" ht="24.95" customHeight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25"/>
      <c r="AG113" s="25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</row>
    <row r="114" spans="1:50" ht="24.95" customHeight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</row>
    <row r="115" spans="1:50" ht="24.95" customHeight="1" x14ac:dyDescent="0.15">
      <c r="A115" s="23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23"/>
      <c r="AI115" s="49"/>
      <c r="AJ115" s="49"/>
      <c r="AK115" s="49"/>
      <c r="AL115" s="50"/>
      <c r="AM115" s="49"/>
      <c r="AN115" s="49"/>
      <c r="AO115" s="49"/>
      <c r="AP115" s="50"/>
      <c r="AQ115" s="49"/>
      <c r="AR115" s="49"/>
      <c r="AS115" s="49"/>
      <c r="AT115" s="50"/>
      <c r="AU115" s="49"/>
      <c r="AV115" s="49"/>
      <c r="AW115" s="49"/>
      <c r="AX115" s="51"/>
    </row>
    <row r="116" spans="1:50" ht="24.95" customHeight="1" x14ac:dyDescent="0.15">
      <c r="A116" s="23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23"/>
      <c r="AI116" s="49"/>
      <c r="AJ116" s="49"/>
      <c r="AK116" s="49"/>
      <c r="AL116" s="50"/>
      <c r="AM116" s="49"/>
      <c r="AN116" s="49"/>
      <c r="AO116" s="49"/>
      <c r="AP116" s="50"/>
      <c r="AQ116" s="49"/>
      <c r="AR116" s="49"/>
      <c r="AS116" s="49"/>
      <c r="AT116" s="50"/>
      <c r="AU116" s="49"/>
      <c r="AV116" s="49"/>
      <c r="AW116" s="49"/>
      <c r="AX116" s="51"/>
    </row>
    <row r="117" spans="1:50" ht="21.95" customHeight="1" x14ac:dyDescent="0.15">
      <c r="A117" s="48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52"/>
      <c r="AI117" s="27"/>
      <c r="AJ117" s="27"/>
      <c r="AK117" s="31"/>
      <c r="AL117" s="27"/>
      <c r="AM117" s="27"/>
      <c r="AN117" s="27"/>
      <c r="AO117" s="31"/>
      <c r="AP117" s="27"/>
      <c r="AQ117" s="27"/>
      <c r="AR117" s="27"/>
      <c r="AS117" s="31"/>
      <c r="AT117" s="27"/>
      <c r="AU117" s="31"/>
      <c r="AV117" s="31"/>
      <c r="AW117" s="31"/>
      <c r="AX117" s="53"/>
    </row>
    <row r="118" spans="1:50" ht="21.95" customHeight="1" x14ac:dyDescent="0.15">
      <c r="A118" s="48"/>
      <c r="B118" s="52"/>
      <c r="C118" s="27"/>
      <c r="D118" s="52"/>
      <c r="E118" s="27"/>
      <c r="F118" s="52"/>
      <c r="G118" s="52"/>
      <c r="H118" s="27"/>
      <c r="I118" s="52"/>
      <c r="J118" s="27"/>
      <c r="K118" s="52"/>
      <c r="L118" s="52"/>
      <c r="M118" s="27"/>
      <c r="N118" s="52"/>
      <c r="O118" s="27"/>
      <c r="P118" s="52"/>
      <c r="Q118" s="52"/>
      <c r="R118" s="27"/>
      <c r="S118" s="52"/>
      <c r="T118" s="27"/>
      <c r="U118" s="52"/>
      <c r="V118" s="52"/>
      <c r="W118" s="27"/>
      <c r="X118" s="52"/>
      <c r="Y118" s="27"/>
      <c r="Z118" s="52"/>
      <c r="AA118" s="52"/>
      <c r="AB118" s="27"/>
      <c r="AC118" s="52"/>
      <c r="AD118" s="27"/>
      <c r="AE118" s="52"/>
      <c r="AF118" s="52"/>
      <c r="AG118" s="52"/>
      <c r="AH118" s="52"/>
      <c r="AI118" s="27"/>
      <c r="AJ118" s="27"/>
      <c r="AK118" s="31"/>
      <c r="AL118" s="27"/>
      <c r="AM118" s="27"/>
      <c r="AN118" s="27"/>
      <c r="AO118" s="31"/>
      <c r="AP118" s="27"/>
      <c r="AQ118" s="27"/>
      <c r="AR118" s="27"/>
      <c r="AS118" s="31"/>
      <c r="AT118" s="27"/>
      <c r="AU118" s="27"/>
      <c r="AV118" s="27"/>
      <c r="AW118" s="27"/>
      <c r="AX118" s="53"/>
    </row>
    <row r="119" spans="1:50" ht="21.95" customHeight="1" x14ac:dyDescent="0.15">
      <c r="A119" s="48"/>
      <c r="B119" s="52"/>
      <c r="C119" s="27"/>
      <c r="D119" s="52"/>
      <c r="E119" s="27"/>
      <c r="F119" s="52"/>
      <c r="G119" s="52"/>
      <c r="H119" s="27"/>
      <c r="I119" s="52"/>
      <c r="J119" s="27"/>
      <c r="K119" s="52"/>
      <c r="L119" s="52"/>
      <c r="M119" s="27"/>
      <c r="N119" s="52"/>
      <c r="O119" s="27"/>
      <c r="P119" s="52"/>
      <c r="Q119" s="52"/>
      <c r="R119" s="27"/>
      <c r="S119" s="52"/>
      <c r="T119" s="27"/>
      <c r="U119" s="52"/>
      <c r="V119" s="52"/>
      <c r="W119" s="27"/>
      <c r="X119" s="52"/>
      <c r="Y119" s="27"/>
      <c r="Z119" s="52"/>
      <c r="AA119" s="52"/>
      <c r="AB119" s="27"/>
      <c r="AC119" s="52"/>
      <c r="AD119" s="27"/>
      <c r="AE119" s="52"/>
      <c r="AF119" s="52"/>
      <c r="AG119" s="52"/>
      <c r="AH119" s="52"/>
      <c r="AI119" s="27"/>
      <c r="AJ119" s="27"/>
      <c r="AK119" s="31"/>
      <c r="AL119" s="27"/>
      <c r="AM119" s="27"/>
      <c r="AN119" s="27"/>
      <c r="AO119" s="31"/>
      <c r="AP119" s="27"/>
      <c r="AQ119" s="27"/>
      <c r="AR119" s="27"/>
      <c r="AS119" s="31"/>
      <c r="AT119" s="27"/>
      <c r="AU119" s="27"/>
      <c r="AV119" s="27"/>
      <c r="AW119" s="27"/>
      <c r="AX119" s="53"/>
    </row>
    <row r="120" spans="1:50" ht="21.95" customHeight="1" x14ac:dyDescent="0.15">
      <c r="A120" s="48"/>
      <c r="B120" s="52"/>
      <c r="C120" s="27"/>
      <c r="D120" s="52"/>
      <c r="E120" s="27"/>
      <c r="F120" s="52"/>
      <c r="G120" s="52"/>
      <c r="H120" s="27"/>
      <c r="I120" s="52"/>
      <c r="J120" s="27"/>
      <c r="K120" s="52"/>
      <c r="L120" s="52"/>
      <c r="M120" s="27"/>
      <c r="N120" s="52"/>
      <c r="O120" s="27"/>
      <c r="P120" s="52"/>
      <c r="Q120" s="52"/>
      <c r="R120" s="27"/>
      <c r="S120" s="52"/>
      <c r="T120" s="27"/>
      <c r="U120" s="52"/>
      <c r="V120" s="52"/>
      <c r="W120" s="27"/>
      <c r="X120" s="52"/>
      <c r="Y120" s="27"/>
      <c r="Z120" s="52"/>
      <c r="AA120" s="52"/>
      <c r="AB120" s="27"/>
      <c r="AC120" s="52"/>
      <c r="AD120" s="27"/>
      <c r="AE120" s="52"/>
      <c r="AF120" s="52"/>
      <c r="AG120" s="52"/>
      <c r="AH120" s="52"/>
      <c r="AI120" s="27"/>
      <c r="AJ120" s="27"/>
      <c r="AK120" s="31"/>
      <c r="AL120" s="27"/>
      <c r="AM120" s="27"/>
      <c r="AN120" s="27"/>
      <c r="AO120" s="31"/>
      <c r="AP120" s="27"/>
      <c r="AQ120" s="27"/>
      <c r="AR120" s="27"/>
      <c r="AS120" s="31"/>
      <c r="AT120" s="27"/>
      <c r="AU120" s="27"/>
      <c r="AV120" s="27"/>
      <c r="AW120" s="27"/>
      <c r="AX120" s="53"/>
    </row>
    <row r="121" spans="1:50" ht="21.95" customHeight="1" x14ac:dyDescent="0.15">
      <c r="A121" s="48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52"/>
      <c r="AI121" s="27"/>
      <c r="AJ121" s="27"/>
      <c r="AK121" s="31"/>
      <c r="AL121" s="27"/>
      <c r="AM121" s="27"/>
      <c r="AN121" s="27"/>
      <c r="AO121" s="31"/>
      <c r="AP121" s="27"/>
      <c r="AQ121" s="27"/>
      <c r="AR121" s="27"/>
      <c r="AS121" s="31"/>
      <c r="AT121" s="27"/>
      <c r="AU121" s="31"/>
      <c r="AV121" s="31"/>
      <c r="AW121" s="31"/>
      <c r="AX121" s="53"/>
    </row>
    <row r="122" spans="1:50" ht="21.95" customHeight="1" x14ac:dyDescent="0.15">
      <c r="A122" s="48"/>
      <c r="B122" s="52"/>
      <c r="C122" s="27"/>
      <c r="D122" s="52"/>
      <c r="E122" s="27"/>
      <c r="F122" s="52"/>
      <c r="G122" s="52"/>
      <c r="H122" s="27"/>
      <c r="I122" s="52"/>
      <c r="J122" s="27"/>
      <c r="K122" s="52"/>
      <c r="L122" s="52"/>
      <c r="M122" s="27"/>
      <c r="N122" s="52"/>
      <c r="O122" s="27"/>
      <c r="P122" s="52"/>
      <c r="Q122" s="52"/>
      <c r="R122" s="27"/>
      <c r="S122" s="52"/>
      <c r="T122" s="27"/>
      <c r="U122" s="52"/>
      <c r="V122" s="52"/>
      <c r="W122" s="27"/>
      <c r="X122" s="52"/>
      <c r="Y122" s="27"/>
      <c r="Z122" s="52"/>
      <c r="AA122" s="52"/>
      <c r="AB122" s="27"/>
      <c r="AC122" s="52"/>
      <c r="AD122" s="27"/>
      <c r="AE122" s="52"/>
      <c r="AF122" s="52"/>
      <c r="AG122" s="52"/>
      <c r="AH122" s="52"/>
      <c r="AI122" s="27"/>
      <c r="AJ122" s="27"/>
      <c r="AK122" s="31"/>
      <c r="AL122" s="27"/>
      <c r="AM122" s="27"/>
      <c r="AN122" s="27"/>
      <c r="AO122" s="31"/>
      <c r="AP122" s="27"/>
      <c r="AQ122" s="27"/>
      <c r="AR122" s="27"/>
      <c r="AS122" s="31"/>
      <c r="AT122" s="27"/>
      <c r="AU122" s="27"/>
      <c r="AV122" s="27"/>
      <c r="AW122" s="27"/>
      <c r="AX122" s="53"/>
    </row>
    <row r="123" spans="1:50" ht="21.95" customHeight="1" x14ac:dyDescent="0.15">
      <c r="A123" s="48"/>
      <c r="B123" s="52"/>
      <c r="C123" s="27"/>
      <c r="D123" s="52"/>
      <c r="E123" s="27"/>
      <c r="F123" s="52"/>
      <c r="G123" s="52"/>
      <c r="H123" s="27"/>
      <c r="I123" s="52"/>
      <c r="J123" s="27"/>
      <c r="K123" s="52"/>
      <c r="L123" s="52"/>
      <c r="M123" s="27"/>
      <c r="N123" s="52"/>
      <c r="O123" s="27"/>
      <c r="P123" s="52"/>
      <c r="Q123" s="52"/>
      <c r="R123" s="27"/>
      <c r="S123" s="52"/>
      <c r="T123" s="27"/>
      <c r="U123" s="52"/>
      <c r="V123" s="52"/>
      <c r="W123" s="27"/>
      <c r="X123" s="52"/>
      <c r="Y123" s="27"/>
      <c r="Z123" s="52"/>
      <c r="AA123" s="52"/>
      <c r="AB123" s="27"/>
      <c r="AC123" s="52"/>
      <c r="AD123" s="27"/>
      <c r="AE123" s="52"/>
      <c r="AF123" s="52"/>
      <c r="AG123" s="52"/>
      <c r="AH123" s="52"/>
      <c r="AI123" s="27"/>
      <c r="AJ123" s="27"/>
      <c r="AK123" s="31"/>
      <c r="AL123" s="27"/>
      <c r="AM123" s="27"/>
      <c r="AN123" s="27"/>
      <c r="AO123" s="31"/>
      <c r="AP123" s="27"/>
      <c r="AQ123" s="27"/>
      <c r="AR123" s="27"/>
      <c r="AS123" s="31"/>
      <c r="AT123" s="27"/>
      <c r="AU123" s="27"/>
      <c r="AV123" s="27"/>
      <c r="AW123" s="27"/>
      <c r="AX123" s="53"/>
    </row>
    <row r="124" spans="1:50" ht="21.95" customHeight="1" x14ac:dyDescent="0.15">
      <c r="A124" s="48"/>
      <c r="B124" s="52"/>
      <c r="C124" s="27"/>
      <c r="D124" s="52"/>
      <c r="E124" s="27"/>
      <c r="F124" s="52"/>
      <c r="G124" s="52"/>
      <c r="H124" s="27"/>
      <c r="I124" s="52"/>
      <c r="J124" s="27"/>
      <c r="K124" s="52"/>
      <c r="L124" s="52"/>
      <c r="M124" s="27"/>
      <c r="N124" s="52"/>
      <c r="O124" s="27"/>
      <c r="P124" s="52"/>
      <c r="Q124" s="52"/>
      <c r="R124" s="27"/>
      <c r="S124" s="52"/>
      <c r="T124" s="27"/>
      <c r="U124" s="52"/>
      <c r="V124" s="52"/>
      <c r="W124" s="27"/>
      <c r="X124" s="52"/>
      <c r="Y124" s="27"/>
      <c r="Z124" s="52"/>
      <c r="AA124" s="52"/>
      <c r="AB124" s="27"/>
      <c r="AC124" s="52"/>
      <c r="AD124" s="27"/>
      <c r="AE124" s="52"/>
      <c r="AF124" s="52"/>
      <c r="AG124" s="52"/>
      <c r="AH124" s="52"/>
      <c r="AI124" s="27"/>
      <c r="AJ124" s="27"/>
      <c r="AK124" s="31"/>
      <c r="AL124" s="27"/>
      <c r="AM124" s="27"/>
      <c r="AN124" s="27"/>
      <c r="AO124" s="31"/>
      <c r="AP124" s="27"/>
      <c r="AQ124" s="27"/>
      <c r="AR124" s="27"/>
      <c r="AS124" s="31"/>
      <c r="AT124" s="27"/>
      <c r="AU124" s="27"/>
      <c r="AV124" s="27"/>
      <c r="AW124" s="27"/>
      <c r="AX124" s="53"/>
    </row>
    <row r="125" spans="1:50" ht="21.95" customHeight="1" x14ac:dyDescent="0.15">
      <c r="A125" s="48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52"/>
      <c r="AI125" s="27"/>
      <c r="AJ125" s="27"/>
      <c r="AK125" s="31"/>
      <c r="AL125" s="27"/>
      <c r="AM125" s="27"/>
      <c r="AN125" s="27"/>
      <c r="AO125" s="31"/>
      <c r="AP125" s="27"/>
      <c r="AQ125" s="27"/>
      <c r="AR125" s="27"/>
      <c r="AS125" s="31"/>
      <c r="AT125" s="27"/>
      <c r="AU125" s="31"/>
      <c r="AV125" s="31"/>
      <c r="AW125" s="31"/>
      <c r="AX125" s="53"/>
    </row>
    <row r="126" spans="1:50" ht="21.95" customHeight="1" x14ac:dyDescent="0.15">
      <c r="A126" s="48"/>
      <c r="B126" s="52"/>
      <c r="C126" s="27"/>
      <c r="D126" s="52"/>
      <c r="E126" s="27"/>
      <c r="F126" s="52"/>
      <c r="G126" s="52"/>
      <c r="H126" s="27"/>
      <c r="I126" s="52"/>
      <c r="J126" s="27"/>
      <c r="K126" s="52"/>
      <c r="L126" s="52"/>
      <c r="M126" s="27"/>
      <c r="N126" s="52"/>
      <c r="O126" s="27"/>
      <c r="P126" s="52"/>
      <c r="Q126" s="52"/>
      <c r="R126" s="27"/>
      <c r="S126" s="52"/>
      <c r="T126" s="27"/>
      <c r="U126" s="52"/>
      <c r="V126" s="52"/>
      <c r="W126" s="27"/>
      <c r="X126" s="52"/>
      <c r="Y126" s="27"/>
      <c r="Z126" s="52"/>
      <c r="AA126" s="52"/>
      <c r="AB126" s="27"/>
      <c r="AC126" s="52"/>
      <c r="AD126" s="27"/>
      <c r="AE126" s="52"/>
      <c r="AF126" s="52"/>
      <c r="AG126" s="52"/>
      <c r="AH126" s="52"/>
      <c r="AI126" s="27"/>
      <c r="AJ126" s="27"/>
      <c r="AK126" s="31"/>
      <c r="AL126" s="27"/>
      <c r="AM126" s="27"/>
      <c r="AN126" s="27"/>
      <c r="AO126" s="31"/>
      <c r="AP126" s="27"/>
      <c r="AQ126" s="27"/>
      <c r="AR126" s="27"/>
      <c r="AS126" s="31"/>
      <c r="AT126" s="27"/>
      <c r="AU126" s="27"/>
      <c r="AV126" s="27"/>
      <c r="AW126" s="27"/>
      <c r="AX126" s="53"/>
    </row>
    <row r="127" spans="1:50" ht="21.95" customHeight="1" x14ac:dyDescent="0.15">
      <c r="A127" s="48"/>
      <c r="B127" s="52"/>
      <c r="C127" s="27"/>
      <c r="D127" s="52"/>
      <c r="E127" s="27"/>
      <c r="F127" s="52"/>
      <c r="G127" s="52"/>
      <c r="H127" s="27"/>
      <c r="I127" s="52"/>
      <c r="J127" s="27"/>
      <c r="K127" s="52"/>
      <c r="L127" s="52"/>
      <c r="M127" s="27"/>
      <c r="N127" s="52"/>
      <c r="O127" s="27"/>
      <c r="P127" s="52"/>
      <c r="Q127" s="52"/>
      <c r="R127" s="27"/>
      <c r="S127" s="52"/>
      <c r="T127" s="27"/>
      <c r="U127" s="52"/>
      <c r="V127" s="52"/>
      <c r="W127" s="27"/>
      <c r="X127" s="52"/>
      <c r="Y127" s="27"/>
      <c r="Z127" s="52"/>
      <c r="AA127" s="52"/>
      <c r="AB127" s="27"/>
      <c r="AC127" s="52"/>
      <c r="AD127" s="27"/>
      <c r="AE127" s="52"/>
      <c r="AF127" s="52"/>
      <c r="AG127" s="52"/>
      <c r="AH127" s="52"/>
      <c r="AI127" s="27"/>
      <c r="AJ127" s="27"/>
      <c r="AK127" s="31"/>
      <c r="AL127" s="27"/>
      <c r="AM127" s="27"/>
      <c r="AN127" s="27"/>
      <c r="AO127" s="31"/>
      <c r="AP127" s="27"/>
      <c r="AQ127" s="27"/>
      <c r="AR127" s="27"/>
      <c r="AS127" s="31"/>
      <c r="AT127" s="27"/>
      <c r="AU127" s="27"/>
      <c r="AV127" s="27"/>
      <c r="AW127" s="27"/>
      <c r="AX127" s="53"/>
    </row>
    <row r="128" spans="1:50" ht="21.95" customHeight="1" x14ac:dyDescent="0.15">
      <c r="A128" s="48"/>
      <c r="B128" s="52"/>
      <c r="C128" s="27"/>
      <c r="D128" s="52"/>
      <c r="E128" s="27"/>
      <c r="F128" s="52"/>
      <c r="G128" s="52"/>
      <c r="H128" s="27"/>
      <c r="I128" s="52"/>
      <c r="J128" s="27"/>
      <c r="K128" s="52"/>
      <c r="L128" s="52"/>
      <c r="M128" s="27"/>
      <c r="N128" s="52"/>
      <c r="O128" s="27"/>
      <c r="P128" s="52"/>
      <c r="Q128" s="52"/>
      <c r="R128" s="27"/>
      <c r="S128" s="52"/>
      <c r="T128" s="27"/>
      <c r="U128" s="52"/>
      <c r="V128" s="52"/>
      <c r="W128" s="27"/>
      <c r="X128" s="52"/>
      <c r="Y128" s="27"/>
      <c r="Z128" s="52"/>
      <c r="AA128" s="52"/>
      <c r="AB128" s="27"/>
      <c r="AC128" s="52"/>
      <c r="AD128" s="27"/>
      <c r="AE128" s="52"/>
      <c r="AF128" s="52"/>
      <c r="AG128" s="52"/>
      <c r="AH128" s="52"/>
      <c r="AI128" s="27"/>
      <c r="AJ128" s="27"/>
      <c r="AK128" s="31"/>
      <c r="AL128" s="27"/>
      <c r="AM128" s="27"/>
      <c r="AN128" s="27"/>
      <c r="AO128" s="31"/>
      <c r="AP128" s="27"/>
      <c r="AQ128" s="27"/>
      <c r="AR128" s="27"/>
      <c r="AS128" s="31"/>
      <c r="AT128" s="27"/>
      <c r="AU128" s="27"/>
      <c r="AV128" s="27"/>
      <c r="AW128" s="27"/>
      <c r="AX128" s="53"/>
    </row>
    <row r="129" spans="1:50" ht="21.95" customHeight="1" x14ac:dyDescent="0.15">
      <c r="A129" s="48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52"/>
      <c r="AI129" s="27"/>
      <c r="AJ129" s="27"/>
      <c r="AK129" s="31"/>
      <c r="AL129" s="27"/>
      <c r="AM129" s="27"/>
      <c r="AN129" s="27"/>
      <c r="AO129" s="31"/>
      <c r="AP129" s="27"/>
      <c r="AQ129" s="27"/>
      <c r="AR129" s="27"/>
      <c r="AS129" s="31"/>
      <c r="AT129" s="27"/>
      <c r="AU129" s="31"/>
      <c r="AV129" s="31"/>
      <c r="AW129" s="31"/>
      <c r="AX129" s="53"/>
    </row>
    <row r="130" spans="1:50" ht="21.95" customHeight="1" x14ac:dyDescent="0.15">
      <c r="A130" s="48"/>
      <c r="B130" s="52"/>
      <c r="C130" s="27"/>
      <c r="D130" s="52"/>
      <c r="E130" s="27"/>
      <c r="F130" s="52"/>
      <c r="G130" s="52"/>
      <c r="H130" s="27"/>
      <c r="I130" s="52"/>
      <c r="J130" s="27"/>
      <c r="K130" s="52"/>
      <c r="L130" s="52"/>
      <c r="M130" s="27"/>
      <c r="N130" s="52"/>
      <c r="O130" s="27"/>
      <c r="P130" s="52"/>
      <c r="Q130" s="52"/>
      <c r="R130" s="27"/>
      <c r="S130" s="52"/>
      <c r="T130" s="27"/>
      <c r="U130" s="52"/>
      <c r="V130" s="52"/>
      <c r="W130" s="27"/>
      <c r="X130" s="52"/>
      <c r="Y130" s="27"/>
      <c r="Z130" s="52"/>
      <c r="AA130" s="52"/>
      <c r="AB130" s="27"/>
      <c r="AC130" s="52"/>
      <c r="AD130" s="27"/>
      <c r="AE130" s="52"/>
      <c r="AF130" s="52"/>
      <c r="AG130" s="52"/>
      <c r="AH130" s="52"/>
      <c r="AI130" s="27"/>
      <c r="AJ130" s="27"/>
      <c r="AK130" s="31"/>
      <c r="AL130" s="27"/>
      <c r="AM130" s="27"/>
      <c r="AN130" s="27"/>
      <c r="AO130" s="31"/>
      <c r="AP130" s="27"/>
      <c r="AQ130" s="27"/>
      <c r="AR130" s="27"/>
      <c r="AS130" s="31"/>
      <c r="AT130" s="27"/>
      <c r="AU130" s="27"/>
      <c r="AV130" s="27"/>
      <c r="AW130" s="27"/>
      <c r="AX130" s="53"/>
    </row>
    <row r="131" spans="1:50" ht="21.95" customHeight="1" x14ac:dyDescent="0.15">
      <c r="A131" s="48"/>
      <c r="B131" s="52"/>
      <c r="C131" s="27"/>
      <c r="D131" s="52"/>
      <c r="E131" s="27"/>
      <c r="F131" s="52"/>
      <c r="G131" s="52"/>
      <c r="H131" s="27"/>
      <c r="I131" s="52"/>
      <c r="J131" s="27"/>
      <c r="K131" s="52"/>
      <c r="L131" s="52"/>
      <c r="M131" s="27"/>
      <c r="N131" s="52"/>
      <c r="O131" s="27"/>
      <c r="P131" s="52"/>
      <c r="Q131" s="52"/>
      <c r="R131" s="27"/>
      <c r="S131" s="52"/>
      <c r="T131" s="27"/>
      <c r="U131" s="52"/>
      <c r="V131" s="52"/>
      <c r="W131" s="27"/>
      <c r="X131" s="52"/>
      <c r="Y131" s="27"/>
      <c r="Z131" s="52"/>
      <c r="AA131" s="52"/>
      <c r="AB131" s="27"/>
      <c r="AC131" s="52"/>
      <c r="AD131" s="27"/>
      <c r="AE131" s="52"/>
      <c r="AF131" s="52"/>
      <c r="AG131" s="52"/>
      <c r="AH131" s="52"/>
      <c r="AI131" s="27"/>
      <c r="AJ131" s="27"/>
      <c r="AK131" s="31"/>
      <c r="AL131" s="27"/>
      <c r="AM131" s="27"/>
      <c r="AN131" s="27"/>
      <c r="AO131" s="31"/>
      <c r="AP131" s="27"/>
      <c r="AQ131" s="27"/>
      <c r="AR131" s="27"/>
      <c r="AS131" s="31"/>
      <c r="AT131" s="27"/>
      <c r="AU131" s="27"/>
      <c r="AV131" s="27"/>
      <c r="AW131" s="27"/>
      <c r="AX131" s="53"/>
    </row>
    <row r="132" spans="1:50" ht="21.95" customHeight="1" x14ac:dyDescent="0.15">
      <c r="A132" s="48"/>
      <c r="B132" s="52"/>
      <c r="C132" s="27"/>
      <c r="D132" s="52"/>
      <c r="E132" s="27"/>
      <c r="F132" s="52"/>
      <c r="G132" s="52"/>
      <c r="H132" s="27"/>
      <c r="I132" s="52"/>
      <c r="J132" s="27"/>
      <c r="K132" s="52"/>
      <c r="L132" s="52"/>
      <c r="M132" s="27"/>
      <c r="N132" s="52"/>
      <c r="O132" s="27"/>
      <c r="P132" s="52"/>
      <c r="Q132" s="52"/>
      <c r="R132" s="27"/>
      <c r="S132" s="52"/>
      <c r="T132" s="27"/>
      <c r="U132" s="52"/>
      <c r="V132" s="52"/>
      <c r="W132" s="27"/>
      <c r="X132" s="52"/>
      <c r="Y132" s="27"/>
      <c r="Z132" s="52"/>
      <c r="AA132" s="52"/>
      <c r="AB132" s="27"/>
      <c r="AC132" s="52"/>
      <c r="AD132" s="27"/>
      <c r="AE132" s="52"/>
      <c r="AF132" s="52"/>
      <c r="AG132" s="52"/>
      <c r="AH132" s="52"/>
      <c r="AI132" s="27"/>
      <c r="AJ132" s="27"/>
      <c r="AK132" s="31"/>
      <c r="AL132" s="27"/>
      <c r="AM132" s="27"/>
      <c r="AN132" s="27"/>
      <c r="AO132" s="31"/>
      <c r="AP132" s="27"/>
      <c r="AQ132" s="27"/>
      <c r="AR132" s="27"/>
      <c r="AS132" s="31"/>
      <c r="AT132" s="27"/>
      <c r="AU132" s="27"/>
      <c r="AV132" s="27"/>
      <c r="AW132" s="27"/>
      <c r="AX132" s="53"/>
    </row>
    <row r="133" spans="1:50" ht="21.95" customHeight="1" x14ac:dyDescent="0.15">
      <c r="A133" s="48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52"/>
      <c r="AI133" s="27"/>
      <c r="AJ133" s="27"/>
      <c r="AK133" s="31"/>
      <c r="AL133" s="27"/>
      <c r="AM133" s="27"/>
      <c r="AN133" s="27"/>
      <c r="AO133" s="31"/>
      <c r="AP133" s="27"/>
      <c r="AQ133" s="27"/>
      <c r="AR133" s="27"/>
      <c r="AS133" s="31"/>
      <c r="AT133" s="27"/>
      <c r="AU133" s="31"/>
      <c r="AV133" s="31"/>
      <c r="AW133" s="31"/>
      <c r="AX133" s="53"/>
    </row>
    <row r="134" spans="1:50" ht="21.95" customHeight="1" x14ac:dyDescent="0.15">
      <c r="A134" s="48"/>
      <c r="B134" s="52"/>
      <c r="C134" s="27"/>
      <c r="D134" s="52"/>
      <c r="E134" s="27"/>
      <c r="F134" s="52"/>
      <c r="G134" s="52"/>
      <c r="H134" s="27"/>
      <c r="I134" s="52"/>
      <c r="J134" s="27"/>
      <c r="K134" s="52"/>
      <c r="L134" s="52"/>
      <c r="M134" s="27"/>
      <c r="N134" s="52"/>
      <c r="O134" s="27"/>
      <c r="P134" s="52"/>
      <c r="Q134" s="52"/>
      <c r="R134" s="27"/>
      <c r="S134" s="52"/>
      <c r="T134" s="27"/>
      <c r="U134" s="52"/>
      <c r="V134" s="52"/>
      <c r="W134" s="27"/>
      <c r="X134" s="52"/>
      <c r="Y134" s="27"/>
      <c r="Z134" s="52"/>
      <c r="AA134" s="52"/>
      <c r="AB134" s="27"/>
      <c r="AC134" s="52"/>
      <c r="AD134" s="27"/>
      <c r="AE134" s="52"/>
      <c r="AF134" s="52"/>
      <c r="AG134" s="52"/>
      <c r="AH134" s="52"/>
      <c r="AI134" s="27"/>
      <c r="AJ134" s="27"/>
      <c r="AK134" s="31"/>
      <c r="AL134" s="27"/>
      <c r="AM134" s="27"/>
      <c r="AN134" s="27"/>
      <c r="AO134" s="31"/>
      <c r="AP134" s="27"/>
      <c r="AQ134" s="27"/>
      <c r="AR134" s="27"/>
      <c r="AS134" s="31"/>
      <c r="AT134" s="27"/>
      <c r="AU134" s="27"/>
      <c r="AV134" s="27"/>
      <c r="AW134" s="27"/>
      <c r="AX134" s="53"/>
    </row>
    <row r="135" spans="1:50" ht="21.95" customHeight="1" x14ac:dyDescent="0.15">
      <c r="A135" s="48"/>
      <c r="B135" s="52"/>
      <c r="C135" s="27"/>
      <c r="D135" s="52"/>
      <c r="E135" s="27"/>
      <c r="F135" s="52"/>
      <c r="G135" s="52"/>
      <c r="H135" s="27"/>
      <c r="I135" s="52"/>
      <c r="J135" s="27"/>
      <c r="K135" s="52"/>
      <c r="L135" s="52"/>
      <c r="M135" s="27"/>
      <c r="N135" s="52"/>
      <c r="O135" s="27"/>
      <c r="P135" s="52"/>
      <c r="Q135" s="52"/>
      <c r="R135" s="27"/>
      <c r="S135" s="52"/>
      <c r="T135" s="27"/>
      <c r="U135" s="52"/>
      <c r="V135" s="52"/>
      <c r="W135" s="27"/>
      <c r="X135" s="52"/>
      <c r="Y135" s="27"/>
      <c r="Z135" s="52"/>
      <c r="AA135" s="52"/>
      <c r="AB135" s="27"/>
      <c r="AC135" s="52"/>
      <c r="AD135" s="27"/>
      <c r="AE135" s="52"/>
      <c r="AF135" s="52"/>
      <c r="AG135" s="52"/>
      <c r="AH135" s="52"/>
      <c r="AI135" s="27"/>
      <c r="AJ135" s="27"/>
      <c r="AK135" s="31"/>
      <c r="AL135" s="27"/>
      <c r="AM135" s="27"/>
      <c r="AN135" s="27"/>
      <c r="AO135" s="31"/>
      <c r="AP135" s="27"/>
      <c r="AQ135" s="27"/>
      <c r="AR135" s="27"/>
      <c r="AS135" s="31"/>
      <c r="AT135" s="27"/>
      <c r="AU135" s="27"/>
      <c r="AV135" s="27"/>
      <c r="AW135" s="27"/>
      <c r="AX135" s="53"/>
    </row>
    <row r="136" spans="1:50" ht="21.95" customHeight="1" x14ac:dyDescent="0.15">
      <c r="A136" s="48"/>
      <c r="B136" s="52"/>
      <c r="C136" s="27"/>
      <c r="D136" s="52"/>
      <c r="E136" s="27"/>
      <c r="F136" s="52"/>
      <c r="G136" s="52"/>
      <c r="H136" s="27"/>
      <c r="I136" s="52"/>
      <c r="J136" s="27"/>
      <c r="K136" s="52"/>
      <c r="L136" s="52"/>
      <c r="M136" s="27"/>
      <c r="N136" s="52"/>
      <c r="O136" s="27"/>
      <c r="P136" s="52"/>
      <c r="Q136" s="52"/>
      <c r="R136" s="27"/>
      <c r="S136" s="52"/>
      <c r="T136" s="27"/>
      <c r="U136" s="52"/>
      <c r="V136" s="52"/>
      <c r="W136" s="27"/>
      <c r="X136" s="52"/>
      <c r="Y136" s="27"/>
      <c r="Z136" s="52"/>
      <c r="AA136" s="52"/>
      <c r="AB136" s="27"/>
      <c r="AC136" s="52"/>
      <c r="AD136" s="27"/>
      <c r="AE136" s="52"/>
      <c r="AF136" s="52"/>
      <c r="AG136" s="52"/>
      <c r="AH136" s="52"/>
      <c r="AI136" s="27"/>
      <c r="AJ136" s="27"/>
      <c r="AK136" s="31"/>
      <c r="AL136" s="27"/>
      <c r="AM136" s="27"/>
      <c r="AN136" s="27"/>
      <c r="AO136" s="31"/>
      <c r="AP136" s="27"/>
      <c r="AQ136" s="27"/>
      <c r="AR136" s="27"/>
      <c r="AS136" s="31"/>
      <c r="AT136" s="27"/>
      <c r="AU136" s="27"/>
      <c r="AV136" s="27"/>
      <c r="AW136" s="27"/>
      <c r="AX136" s="53"/>
    </row>
    <row r="137" spans="1:50" ht="21.95" customHeight="1" x14ac:dyDescent="0.15">
      <c r="A137" s="48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52"/>
      <c r="AI137" s="27"/>
      <c r="AJ137" s="27"/>
      <c r="AK137" s="31"/>
      <c r="AL137" s="27"/>
      <c r="AM137" s="27"/>
      <c r="AN137" s="27"/>
      <c r="AO137" s="31"/>
      <c r="AP137" s="27"/>
      <c r="AQ137" s="27"/>
      <c r="AR137" s="27"/>
      <c r="AS137" s="31"/>
      <c r="AT137" s="27"/>
      <c r="AU137" s="31"/>
      <c r="AV137" s="31"/>
      <c r="AW137" s="31"/>
      <c r="AX137" s="53"/>
    </row>
    <row r="138" spans="1:50" ht="21.95" customHeight="1" x14ac:dyDescent="0.15">
      <c r="A138" s="48"/>
      <c r="B138" s="52"/>
      <c r="C138" s="27"/>
      <c r="D138" s="52"/>
      <c r="E138" s="27"/>
      <c r="F138" s="52"/>
      <c r="G138" s="52"/>
      <c r="H138" s="27"/>
      <c r="I138" s="52"/>
      <c r="J138" s="27"/>
      <c r="K138" s="52"/>
      <c r="L138" s="52"/>
      <c r="M138" s="27"/>
      <c r="N138" s="52"/>
      <c r="O138" s="27"/>
      <c r="P138" s="52"/>
      <c r="Q138" s="52"/>
      <c r="R138" s="27"/>
      <c r="S138" s="52"/>
      <c r="T138" s="27"/>
      <c r="U138" s="52"/>
      <c r="V138" s="52"/>
      <c r="W138" s="27"/>
      <c r="X138" s="52"/>
      <c r="Y138" s="27"/>
      <c r="Z138" s="52"/>
      <c r="AA138" s="52"/>
      <c r="AB138" s="27"/>
      <c r="AC138" s="52"/>
      <c r="AD138" s="27"/>
      <c r="AE138" s="52"/>
      <c r="AF138" s="52"/>
      <c r="AG138" s="52"/>
      <c r="AH138" s="52"/>
      <c r="AI138" s="27"/>
      <c r="AJ138" s="27"/>
      <c r="AK138" s="31"/>
      <c r="AL138" s="27"/>
      <c r="AM138" s="27"/>
      <c r="AN138" s="27"/>
      <c r="AO138" s="31"/>
      <c r="AP138" s="27"/>
      <c r="AQ138" s="27"/>
      <c r="AR138" s="27"/>
      <c r="AS138" s="31"/>
      <c r="AT138" s="27"/>
      <c r="AU138" s="27"/>
      <c r="AV138" s="27"/>
      <c r="AW138" s="27"/>
      <c r="AX138" s="53"/>
    </row>
    <row r="139" spans="1:50" ht="21.95" customHeight="1" x14ac:dyDescent="0.15">
      <c r="A139" s="48"/>
      <c r="B139" s="52"/>
      <c r="C139" s="27"/>
      <c r="D139" s="52"/>
      <c r="E139" s="27"/>
      <c r="F139" s="52"/>
      <c r="G139" s="52"/>
      <c r="H139" s="27"/>
      <c r="I139" s="52"/>
      <c r="J139" s="27"/>
      <c r="K139" s="52"/>
      <c r="L139" s="52"/>
      <c r="M139" s="27"/>
      <c r="N139" s="52"/>
      <c r="O139" s="27"/>
      <c r="P139" s="52"/>
      <c r="Q139" s="52"/>
      <c r="R139" s="27"/>
      <c r="S139" s="52"/>
      <c r="T139" s="27"/>
      <c r="U139" s="52"/>
      <c r="V139" s="52"/>
      <c r="W139" s="27"/>
      <c r="X139" s="52"/>
      <c r="Y139" s="27"/>
      <c r="Z139" s="52"/>
      <c r="AA139" s="52"/>
      <c r="AB139" s="27"/>
      <c r="AC139" s="52"/>
      <c r="AD139" s="27"/>
      <c r="AE139" s="52"/>
      <c r="AF139" s="52"/>
      <c r="AG139" s="52"/>
      <c r="AH139" s="52"/>
      <c r="AI139" s="27"/>
      <c r="AJ139" s="27"/>
      <c r="AK139" s="31"/>
      <c r="AL139" s="27"/>
      <c r="AM139" s="27"/>
      <c r="AN139" s="27"/>
      <c r="AO139" s="31"/>
      <c r="AP139" s="27"/>
      <c r="AQ139" s="27"/>
      <c r="AR139" s="27"/>
      <c r="AS139" s="31"/>
      <c r="AT139" s="27"/>
      <c r="AU139" s="27"/>
      <c r="AV139" s="27"/>
      <c r="AW139" s="27"/>
      <c r="AX139" s="53"/>
    </row>
    <row r="140" spans="1:50" ht="21.95" customHeight="1" x14ac:dyDescent="0.15">
      <c r="A140" s="48"/>
      <c r="B140" s="52"/>
      <c r="C140" s="27"/>
      <c r="D140" s="52"/>
      <c r="E140" s="27"/>
      <c r="F140" s="52"/>
      <c r="G140" s="52"/>
      <c r="H140" s="27"/>
      <c r="I140" s="52"/>
      <c r="J140" s="27"/>
      <c r="K140" s="52"/>
      <c r="L140" s="52"/>
      <c r="M140" s="27"/>
      <c r="N140" s="52"/>
      <c r="O140" s="27"/>
      <c r="P140" s="52"/>
      <c r="Q140" s="52"/>
      <c r="R140" s="27"/>
      <c r="S140" s="52"/>
      <c r="T140" s="27"/>
      <c r="U140" s="52"/>
      <c r="V140" s="52"/>
      <c r="W140" s="27"/>
      <c r="X140" s="52"/>
      <c r="Y140" s="27"/>
      <c r="Z140" s="52"/>
      <c r="AA140" s="52"/>
      <c r="AB140" s="27"/>
      <c r="AC140" s="52"/>
      <c r="AD140" s="27"/>
      <c r="AE140" s="52"/>
      <c r="AF140" s="52"/>
      <c r="AG140" s="52"/>
      <c r="AH140" s="52"/>
      <c r="AI140" s="27"/>
      <c r="AJ140" s="27"/>
      <c r="AK140" s="31"/>
      <c r="AL140" s="27"/>
      <c r="AM140" s="27"/>
      <c r="AN140" s="27"/>
      <c r="AO140" s="31"/>
      <c r="AP140" s="27"/>
      <c r="AQ140" s="27"/>
      <c r="AR140" s="27"/>
      <c r="AS140" s="31"/>
      <c r="AT140" s="27"/>
      <c r="AU140" s="27"/>
      <c r="AV140" s="27"/>
      <c r="AW140" s="27"/>
      <c r="AX140" s="53"/>
    </row>
    <row r="141" spans="1:50" ht="24.95" customHeight="1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25"/>
      <c r="AG141" s="25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</row>
    <row r="142" spans="1:50" ht="24.95" customHeight="1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</row>
    <row r="143" spans="1:50" ht="24.95" customHeight="1" x14ac:dyDescent="0.15">
      <c r="A143" s="23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23"/>
      <c r="AI143" s="49"/>
      <c r="AJ143" s="49"/>
      <c r="AK143" s="49"/>
      <c r="AL143" s="50"/>
      <c r="AM143" s="49"/>
      <c r="AN143" s="49"/>
      <c r="AO143" s="49"/>
      <c r="AP143" s="50"/>
      <c r="AQ143" s="49"/>
      <c r="AR143" s="49"/>
      <c r="AS143" s="49"/>
      <c r="AT143" s="50"/>
      <c r="AU143" s="49"/>
      <c r="AV143" s="49"/>
      <c r="AW143" s="49"/>
      <c r="AX143" s="51"/>
    </row>
    <row r="144" spans="1:50" ht="24.95" customHeight="1" x14ac:dyDescent="0.15">
      <c r="A144" s="23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23"/>
      <c r="AI144" s="49"/>
      <c r="AJ144" s="49"/>
      <c r="AK144" s="49"/>
      <c r="AL144" s="50"/>
      <c r="AM144" s="49"/>
      <c r="AN144" s="49"/>
      <c r="AO144" s="49"/>
      <c r="AP144" s="50"/>
      <c r="AQ144" s="49"/>
      <c r="AR144" s="49"/>
      <c r="AS144" s="49"/>
      <c r="AT144" s="50"/>
      <c r="AU144" s="49"/>
      <c r="AV144" s="49"/>
      <c r="AW144" s="49"/>
      <c r="AX144" s="51"/>
    </row>
    <row r="145" spans="1:50" ht="21.95" customHeight="1" x14ac:dyDescent="0.15">
      <c r="A145" s="48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52"/>
      <c r="AI145" s="27"/>
      <c r="AJ145" s="27"/>
      <c r="AK145" s="31"/>
      <c r="AL145" s="27"/>
      <c r="AM145" s="27"/>
      <c r="AN145" s="27"/>
      <c r="AO145" s="31"/>
      <c r="AP145" s="27"/>
      <c r="AQ145" s="27"/>
      <c r="AR145" s="27"/>
      <c r="AS145" s="31"/>
      <c r="AT145" s="27"/>
      <c r="AU145" s="31"/>
      <c r="AV145" s="31"/>
      <c r="AW145" s="31"/>
      <c r="AX145" s="53"/>
    </row>
    <row r="146" spans="1:50" ht="21.95" customHeight="1" x14ac:dyDescent="0.15">
      <c r="A146" s="48"/>
      <c r="B146" s="52"/>
      <c r="C146" s="27"/>
      <c r="D146" s="52"/>
      <c r="E146" s="27"/>
      <c r="F146" s="52"/>
      <c r="G146" s="52"/>
      <c r="H146" s="27"/>
      <c r="I146" s="52"/>
      <c r="J146" s="27"/>
      <c r="K146" s="52"/>
      <c r="L146" s="52"/>
      <c r="M146" s="27"/>
      <c r="N146" s="52"/>
      <c r="O146" s="27"/>
      <c r="P146" s="52"/>
      <c r="Q146" s="52"/>
      <c r="R146" s="27"/>
      <c r="S146" s="52"/>
      <c r="T146" s="27"/>
      <c r="U146" s="52"/>
      <c r="V146" s="52"/>
      <c r="W146" s="27"/>
      <c r="X146" s="52"/>
      <c r="Y146" s="27"/>
      <c r="Z146" s="52"/>
      <c r="AA146" s="52"/>
      <c r="AB146" s="27"/>
      <c r="AC146" s="52"/>
      <c r="AD146" s="27"/>
      <c r="AE146" s="52"/>
      <c r="AF146" s="52"/>
      <c r="AG146" s="52"/>
      <c r="AH146" s="52"/>
      <c r="AI146" s="27"/>
      <c r="AJ146" s="27"/>
      <c r="AK146" s="31"/>
      <c r="AL146" s="27"/>
      <c r="AM146" s="27"/>
      <c r="AN146" s="27"/>
      <c r="AO146" s="31"/>
      <c r="AP146" s="27"/>
      <c r="AQ146" s="27"/>
      <c r="AR146" s="27"/>
      <c r="AS146" s="31"/>
      <c r="AT146" s="27"/>
      <c r="AU146" s="27"/>
      <c r="AV146" s="27"/>
      <c r="AW146" s="27"/>
      <c r="AX146" s="53"/>
    </row>
    <row r="147" spans="1:50" ht="21.95" customHeight="1" x14ac:dyDescent="0.15">
      <c r="A147" s="48"/>
      <c r="B147" s="52"/>
      <c r="C147" s="27"/>
      <c r="D147" s="52"/>
      <c r="E147" s="27"/>
      <c r="F147" s="52"/>
      <c r="G147" s="52"/>
      <c r="H147" s="27"/>
      <c r="I147" s="52"/>
      <c r="J147" s="27"/>
      <c r="K147" s="52"/>
      <c r="L147" s="52"/>
      <c r="M147" s="27"/>
      <c r="N147" s="52"/>
      <c r="O147" s="27"/>
      <c r="P147" s="52"/>
      <c r="Q147" s="52"/>
      <c r="R147" s="27"/>
      <c r="S147" s="52"/>
      <c r="T147" s="27"/>
      <c r="U147" s="52"/>
      <c r="V147" s="52"/>
      <c r="W147" s="27"/>
      <c r="X147" s="52"/>
      <c r="Y147" s="27"/>
      <c r="Z147" s="52"/>
      <c r="AA147" s="52"/>
      <c r="AB147" s="27"/>
      <c r="AC147" s="52"/>
      <c r="AD147" s="27"/>
      <c r="AE147" s="52"/>
      <c r="AF147" s="52"/>
      <c r="AG147" s="52"/>
      <c r="AH147" s="52"/>
      <c r="AI147" s="27"/>
      <c r="AJ147" s="27"/>
      <c r="AK147" s="31"/>
      <c r="AL147" s="27"/>
      <c r="AM147" s="27"/>
      <c r="AN147" s="27"/>
      <c r="AO147" s="31"/>
      <c r="AP147" s="27"/>
      <c r="AQ147" s="27"/>
      <c r="AR147" s="27"/>
      <c r="AS147" s="31"/>
      <c r="AT147" s="27"/>
      <c r="AU147" s="27"/>
      <c r="AV147" s="27"/>
      <c r="AW147" s="27"/>
      <c r="AX147" s="53"/>
    </row>
    <row r="148" spans="1:50" ht="21.95" customHeight="1" x14ac:dyDescent="0.15">
      <c r="A148" s="48"/>
      <c r="B148" s="52"/>
      <c r="C148" s="27"/>
      <c r="D148" s="52"/>
      <c r="E148" s="27"/>
      <c r="F148" s="52"/>
      <c r="G148" s="52"/>
      <c r="H148" s="27"/>
      <c r="I148" s="52"/>
      <c r="J148" s="27"/>
      <c r="K148" s="52"/>
      <c r="L148" s="52"/>
      <c r="M148" s="27"/>
      <c r="N148" s="52"/>
      <c r="O148" s="27"/>
      <c r="P148" s="52"/>
      <c r="Q148" s="52"/>
      <c r="R148" s="27"/>
      <c r="S148" s="52"/>
      <c r="T148" s="27"/>
      <c r="U148" s="52"/>
      <c r="V148" s="52"/>
      <c r="W148" s="27"/>
      <c r="X148" s="52"/>
      <c r="Y148" s="27"/>
      <c r="Z148" s="52"/>
      <c r="AA148" s="52"/>
      <c r="AB148" s="27"/>
      <c r="AC148" s="52"/>
      <c r="AD148" s="27"/>
      <c r="AE148" s="52"/>
      <c r="AF148" s="52"/>
      <c r="AG148" s="52"/>
      <c r="AH148" s="52"/>
      <c r="AI148" s="27"/>
      <c r="AJ148" s="27"/>
      <c r="AK148" s="31"/>
      <c r="AL148" s="27"/>
      <c r="AM148" s="27"/>
      <c r="AN148" s="27"/>
      <c r="AO148" s="31"/>
      <c r="AP148" s="27"/>
      <c r="AQ148" s="27"/>
      <c r="AR148" s="27"/>
      <c r="AS148" s="31"/>
      <c r="AT148" s="27"/>
      <c r="AU148" s="27"/>
      <c r="AV148" s="27"/>
      <c r="AW148" s="27"/>
      <c r="AX148" s="53"/>
    </row>
    <row r="149" spans="1:50" ht="21.95" customHeight="1" x14ac:dyDescent="0.15">
      <c r="A149" s="48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52"/>
      <c r="AI149" s="27"/>
      <c r="AJ149" s="27"/>
      <c r="AK149" s="31"/>
      <c r="AL149" s="27"/>
      <c r="AM149" s="27"/>
      <c r="AN149" s="27"/>
      <c r="AO149" s="31"/>
      <c r="AP149" s="27"/>
      <c r="AQ149" s="27"/>
      <c r="AR149" s="27"/>
      <c r="AS149" s="31"/>
      <c r="AT149" s="27"/>
      <c r="AU149" s="31"/>
      <c r="AV149" s="31"/>
      <c r="AW149" s="31"/>
      <c r="AX149" s="53"/>
    </row>
    <row r="150" spans="1:50" ht="21.95" customHeight="1" x14ac:dyDescent="0.15">
      <c r="A150" s="48"/>
      <c r="B150" s="52"/>
      <c r="C150" s="27"/>
      <c r="D150" s="52"/>
      <c r="E150" s="27"/>
      <c r="F150" s="52"/>
      <c r="G150" s="52"/>
      <c r="H150" s="27"/>
      <c r="I150" s="52"/>
      <c r="J150" s="27"/>
      <c r="K150" s="52"/>
      <c r="L150" s="52"/>
      <c r="M150" s="27"/>
      <c r="N150" s="52"/>
      <c r="O150" s="27"/>
      <c r="P150" s="52"/>
      <c r="Q150" s="52"/>
      <c r="R150" s="27"/>
      <c r="S150" s="52"/>
      <c r="T150" s="27"/>
      <c r="U150" s="52"/>
      <c r="V150" s="52"/>
      <c r="W150" s="27"/>
      <c r="X150" s="52"/>
      <c r="Y150" s="27"/>
      <c r="Z150" s="52"/>
      <c r="AA150" s="52"/>
      <c r="AB150" s="27"/>
      <c r="AC150" s="52"/>
      <c r="AD150" s="27"/>
      <c r="AE150" s="52"/>
      <c r="AF150" s="52"/>
      <c r="AG150" s="52"/>
      <c r="AH150" s="52"/>
      <c r="AI150" s="27"/>
      <c r="AJ150" s="27"/>
      <c r="AK150" s="31"/>
      <c r="AL150" s="27"/>
      <c r="AM150" s="27"/>
      <c r="AN150" s="27"/>
      <c r="AO150" s="31"/>
      <c r="AP150" s="27"/>
      <c r="AQ150" s="27"/>
      <c r="AR150" s="27"/>
      <c r="AS150" s="31"/>
      <c r="AT150" s="27"/>
      <c r="AU150" s="27"/>
      <c r="AV150" s="27"/>
      <c r="AW150" s="27"/>
      <c r="AX150" s="53"/>
    </row>
    <row r="151" spans="1:50" ht="21.95" customHeight="1" x14ac:dyDescent="0.15">
      <c r="A151" s="48"/>
      <c r="B151" s="52"/>
      <c r="C151" s="27"/>
      <c r="D151" s="52"/>
      <c r="E151" s="27"/>
      <c r="F151" s="52"/>
      <c r="G151" s="52"/>
      <c r="H151" s="27"/>
      <c r="I151" s="52"/>
      <c r="J151" s="27"/>
      <c r="K151" s="52"/>
      <c r="L151" s="52"/>
      <c r="M151" s="27"/>
      <c r="N151" s="52"/>
      <c r="O151" s="27"/>
      <c r="P151" s="52"/>
      <c r="Q151" s="52"/>
      <c r="R151" s="27"/>
      <c r="S151" s="52"/>
      <c r="T151" s="27"/>
      <c r="U151" s="52"/>
      <c r="V151" s="52"/>
      <c r="W151" s="27"/>
      <c r="X151" s="52"/>
      <c r="Y151" s="27"/>
      <c r="Z151" s="52"/>
      <c r="AA151" s="52"/>
      <c r="AB151" s="27"/>
      <c r="AC151" s="52"/>
      <c r="AD151" s="27"/>
      <c r="AE151" s="52"/>
      <c r="AF151" s="52"/>
      <c r="AG151" s="52"/>
      <c r="AH151" s="52"/>
      <c r="AI151" s="27"/>
      <c r="AJ151" s="27"/>
      <c r="AK151" s="31"/>
      <c r="AL151" s="27"/>
      <c r="AM151" s="27"/>
      <c r="AN151" s="27"/>
      <c r="AO151" s="31"/>
      <c r="AP151" s="27"/>
      <c r="AQ151" s="27"/>
      <c r="AR151" s="27"/>
      <c r="AS151" s="31"/>
      <c r="AT151" s="27"/>
      <c r="AU151" s="27"/>
      <c r="AV151" s="27"/>
      <c r="AW151" s="27"/>
      <c r="AX151" s="53"/>
    </row>
    <row r="152" spans="1:50" ht="21.95" customHeight="1" x14ac:dyDescent="0.15">
      <c r="A152" s="48"/>
      <c r="B152" s="52"/>
      <c r="C152" s="27"/>
      <c r="D152" s="52"/>
      <c r="E152" s="27"/>
      <c r="F152" s="52"/>
      <c r="G152" s="52"/>
      <c r="H152" s="27"/>
      <c r="I152" s="52"/>
      <c r="J152" s="27"/>
      <c r="K152" s="52"/>
      <c r="L152" s="52"/>
      <c r="M152" s="27"/>
      <c r="N152" s="52"/>
      <c r="O152" s="27"/>
      <c r="P152" s="52"/>
      <c r="Q152" s="52"/>
      <c r="R152" s="27"/>
      <c r="S152" s="52"/>
      <c r="T152" s="27"/>
      <c r="U152" s="52"/>
      <c r="V152" s="52"/>
      <c r="W152" s="27"/>
      <c r="X152" s="52"/>
      <c r="Y152" s="27"/>
      <c r="Z152" s="52"/>
      <c r="AA152" s="52"/>
      <c r="AB152" s="27"/>
      <c r="AC152" s="52"/>
      <c r="AD152" s="27"/>
      <c r="AE152" s="52"/>
      <c r="AF152" s="52"/>
      <c r="AG152" s="52"/>
      <c r="AH152" s="52"/>
      <c r="AI152" s="27"/>
      <c r="AJ152" s="27"/>
      <c r="AK152" s="31"/>
      <c r="AL152" s="27"/>
      <c r="AM152" s="27"/>
      <c r="AN152" s="27"/>
      <c r="AO152" s="31"/>
      <c r="AP152" s="27"/>
      <c r="AQ152" s="27"/>
      <c r="AR152" s="27"/>
      <c r="AS152" s="31"/>
      <c r="AT152" s="27"/>
      <c r="AU152" s="27"/>
      <c r="AV152" s="27"/>
      <c r="AW152" s="27"/>
      <c r="AX152" s="53"/>
    </row>
    <row r="153" spans="1:50" ht="21.95" customHeight="1" x14ac:dyDescent="0.15">
      <c r="A153" s="48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52"/>
      <c r="AI153" s="27"/>
      <c r="AJ153" s="27"/>
      <c r="AK153" s="31"/>
      <c r="AL153" s="27"/>
      <c r="AM153" s="27"/>
      <c r="AN153" s="27"/>
      <c r="AO153" s="31"/>
      <c r="AP153" s="27"/>
      <c r="AQ153" s="27"/>
      <c r="AR153" s="27"/>
      <c r="AS153" s="31"/>
      <c r="AT153" s="27"/>
      <c r="AU153" s="31"/>
      <c r="AV153" s="31"/>
      <c r="AW153" s="31"/>
      <c r="AX153" s="53"/>
    </row>
    <row r="154" spans="1:50" ht="21.95" customHeight="1" x14ac:dyDescent="0.15">
      <c r="A154" s="48"/>
      <c r="B154" s="52"/>
      <c r="C154" s="27"/>
      <c r="D154" s="52"/>
      <c r="E154" s="27"/>
      <c r="F154" s="52"/>
      <c r="G154" s="52"/>
      <c r="H154" s="27"/>
      <c r="I154" s="52"/>
      <c r="J154" s="27"/>
      <c r="K154" s="52"/>
      <c r="L154" s="52"/>
      <c r="M154" s="27"/>
      <c r="N154" s="52"/>
      <c r="O154" s="27"/>
      <c r="P154" s="52"/>
      <c r="Q154" s="52"/>
      <c r="R154" s="27"/>
      <c r="S154" s="52"/>
      <c r="T154" s="27"/>
      <c r="U154" s="52"/>
      <c r="V154" s="52"/>
      <c r="W154" s="27"/>
      <c r="X154" s="52"/>
      <c r="Y154" s="27"/>
      <c r="Z154" s="52"/>
      <c r="AA154" s="52"/>
      <c r="AB154" s="27"/>
      <c r="AC154" s="52"/>
      <c r="AD154" s="27"/>
      <c r="AE154" s="52"/>
      <c r="AF154" s="52"/>
      <c r="AG154" s="52"/>
      <c r="AH154" s="52"/>
      <c r="AI154" s="27"/>
      <c r="AJ154" s="27"/>
      <c r="AK154" s="31"/>
      <c r="AL154" s="27"/>
      <c r="AM154" s="27"/>
      <c r="AN154" s="27"/>
      <c r="AO154" s="31"/>
      <c r="AP154" s="27"/>
      <c r="AQ154" s="27"/>
      <c r="AR154" s="27"/>
      <c r="AS154" s="31"/>
      <c r="AT154" s="27"/>
      <c r="AU154" s="27"/>
      <c r="AV154" s="27"/>
      <c r="AW154" s="27"/>
      <c r="AX154" s="53"/>
    </row>
    <row r="155" spans="1:50" ht="21.95" customHeight="1" x14ac:dyDescent="0.15">
      <c r="A155" s="48"/>
      <c r="B155" s="52"/>
      <c r="C155" s="27"/>
      <c r="D155" s="52"/>
      <c r="E155" s="27"/>
      <c r="F155" s="52"/>
      <c r="G155" s="52"/>
      <c r="H155" s="27"/>
      <c r="I155" s="52"/>
      <c r="J155" s="27"/>
      <c r="K155" s="52"/>
      <c r="L155" s="52"/>
      <c r="M155" s="27"/>
      <c r="N155" s="52"/>
      <c r="O155" s="27"/>
      <c r="P155" s="52"/>
      <c r="Q155" s="52"/>
      <c r="R155" s="27"/>
      <c r="S155" s="52"/>
      <c r="T155" s="27"/>
      <c r="U155" s="52"/>
      <c r="V155" s="52"/>
      <c r="W155" s="27"/>
      <c r="X155" s="52"/>
      <c r="Y155" s="27"/>
      <c r="Z155" s="52"/>
      <c r="AA155" s="52"/>
      <c r="AB155" s="27"/>
      <c r="AC155" s="52"/>
      <c r="AD155" s="27"/>
      <c r="AE155" s="52"/>
      <c r="AF155" s="52"/>
      <c r="AG155" s="52"/>
      <c r="AH155" s="52"/>
      <c r="AI155" s="27"/>
      <c r="AJ155" s="27"/>
      <c r="AK155" s="31"/>
      <c r="AL155" s="27"/>
      <c r="AM155" s="27"/>
      <c r="AN155" s="27"/>
      <c r="AO155" s="31"/>
      <c r="AP155" s="27"/>
      <c r="AQ155" s="27"/>
      <c r="AR155" s="27"/>
      <c r="AS155" s="31"/>
      <c r="AT155" s="27"/>
      <c r="AU155" s="27"/>
      <c r="AV155" s="27"/>
      <c r="AW155" s="27"/>
      <c r="AX155" s="53"/>
    </row>
    <row r="156" spans="1:50" ht="21.95" customHeight="1" x14ac:dyDescent="0.15">
      <c r="A156" s="48"/>
      <c r="B156" s="52"/>
      <c r="C156" s="27"/>
      <c r="D156" s="52"/>
      <c r="E156" s="27"/>
      <c r="F156" s="52"/>
      <c r="G156" s="52"/>
      <c r="H156" s="27"/>
      <c r="I156" s="52"/>
      <c r="J156" s="27"/>
      <c r="K156" s="52"/>
      <c r="L156" s="52"/>
      <c r="M156" s="27"/>
      <c r="N156" s="52"/>
      <c r="O156" s="27"/>
      <c r="P156" s="52"/>
      <c r="Q156" s="52"/>
      <c r="R156" s="27"/>
      <c r="S156" s="52"/>
      <c r="T156" s="27"/>
      <c r="U156" s="52"/>
      <c r="V156" s="52"/>
      <c r="W156" s="27"/>
      <c r="X156" s="52"/>
      <c r="Y156" s="27"/>
      <c r="Z156" s="52"/>
      <c r="AA156" s="52"/>
      <c r="AB156" s="27"/>
      <c r="AC156" s="52"/>
      <c r="AD156" s="27"/>
      <c r="AE156" s="52"/>
      <c r="AF156" s="52"/>
      <c r="AG156" s="52"/>
      <c r="AH156" s="52"/>
      <c r="AI156" s="27"/>
      <c r="AJ156" s="27"/>
      <c r="AK156" s="31"/>
      <c r="AL156" s="27"/>
      <c r="AM156" s="27"/>
      <c r="AN156" s="27"/>
      <c r="AO156" s="31"/>
      <c r="AP156" s="27"/>
      <c r="AQ156" s="27"/>
      <c r="AR156" s="27"/>
      <c r="AS156" s="31"/>
      <c r="AT156" s="27"/>
      <c r="AU156" s="27"/>
      <c r="AV156" s="27"/>
      <c r="AW156" s="27"/>
      <c r="AX156" s="53"/>
    </row>
    <row r="157" spans="1:50" ht="21.95" customHeight="1" x14ac:dyDescent="0.15">
      <c r="A157" s="48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52"/>
      <c r="AI157" s="27"/>
      <c r="AJ157" s="27"/>
      <c r="AK157" s="31"/>
      <c r="AL157" s="27"/>
      <c r="AM157" s="27"/>
      <c r="AN157" s="27"/>
      <c r="AO157" s="31"/>
      <c r="AP157" s="27"/>
      <c r="AQ157" s="27"/>
      <c r="AR157" s="27"/>
      <c r="AS157" s="31"/>
      <c r="AT157" s="27"/>
      <c r="AU157" s="31"/>
      <c r="AV157" s="31"/>
      <c r="AW157" s="31"/>
      <c r="AX157" s="53"/>
    </row>
    <row r="158" spans="1:50" ht="21.95" customHeight="1" x14ac:dyDescent="0.15">
      <c r="A158" s="48"/>
      <c r="B158" s="52"/>
      <c r="C158" s="27"/>
      <c r="D158" s="52"/>
      <c r="E158" s="27"/>
      <c r="F158" s="52"/>
      <c r="G158" s="52"/>
      <c r="H158" s="27"/>
      <c r="I158" s="52"/>
      <c r="J158" s="27"/>
      <c r="K158" s="52"/>
      <c r="L158" s="52"/>
      <c r="M158" s="27"/>
      <c r="N158" s="52"/>
      <c r="O158" s="27"/>
      <c r="P158" s="52"/>
      <c r="Q158" s="52"/>
      <c r="R158" s="27"/>
      <c r="S158" s="52"/>
      <c r="T158" s="27"/>
      <c r="U158" s="52"/>
      <c r="V158" s="52"/>
      <c r="W158" s="27"/>
      <c r="X158" s="52"/>
      <c r="Y158" s="27"/>
      <c r="Z158" s="52"/>
      <c r="AA158" s="52"/>
      <c r="AB158" s="27"/>
      <c r="AC158" s="52"/>
      <c r="AD158" s="27"/>
      <c r="AE158" s="52"/>
      <c r="AF158" s="52"/>
      <c r="AG158" s="52"/>
      <c r="AH158" s="52"/>
      <c r="AI158" s="27"/>
      <c r="AJ158" s="27"/>
      <c r="AK158" s="31"/>
      <c r="AL158" s="27"/>
      <c r="AM158" s="27"/>
      <c r="AN158" s="27"/>
      <c r="AO158" s="31"/>
      <c r="AP158" s="27"/>
      <c r="AQ158" s="27"/>
      <c r="AR158" s="27"/>
      <c r="AS158" s="31"/>
      <c r="AT158" s="27"/>
      <c r="AU158" s="27"/>
      <c r="AV158" s="27"/>
      <c r="AW158" s="27"/>
      <c r="AX158" s="53"/>
    </row>
    <row r="159" spans="1:50" ht="21.95" customHeight="1" x14ac:dyDescent="0.15">
      <c r="A159" s="48"/>
      <c r="B159" s="52"/>
      <c r="C159" s="27"/>
      <c r="D159" s="52"/>
      <c r="E159" s="27"/>
      <c r="F159" s="52"/>
      <c r="G159" s="52"/>
      <c r="H159" s="27"/>
      <c r="I159" s="52"/>
      <c r="J159" s="27"/>
      <c r="K159" s="52"/>
      <c r="L159" s="52"/>
      <c r="M159" s="27"/>
      <c r="N159" s="52"/>
      <c r="O159" s="27"/>
      <c r="P159" s="52"/>
      <c r="Q159" s="52"/>
      <c r="R159" s="27"/>
      <c r="S159" s="52"/>
      <c r="T159" s="27"/>
      <c r="U159" s="52"/>
      <c r="V159" s="52"/>
      <c r="W159" s="27"/>
      <c r="X159" s="52"/>
      <c r="Y159" s="27"/>
      <c r="Z159" s="52"/>
      <c r="AA159" s="52"/>
      <c r="AB159" s="27"/>
      <c r="AC159" s="52"/>
      <c r="AD159" s="27"/>
      <c r="AE159" s="52"/>
      <c r="AF159" s="52"/>
      <c r="AG159" s="52"/>
      <c r="AH159" s="52"/>
      <c r="AI159" s="27"/>
      <c r="AJ159" s="27"/>
      <c r="AK159" s="31"/>
      <c r="AL159" s="27"/>
      <c r="AM159" s="27"/>
      <c r="AN159" s="27"/>
      <c r="AO159" s="31"/>
      <c r="AP159" s="27"/>
      <c r="AQ159" s="27"/>
      <c r="AR159" s="27"/>
      <c r="AS159" s="31"/>
      <c r="AT159" s="27"/>
      <c r="AU159" s="27"/>
      <c r="AV159" s="27"/>
      <c r="AW159" s="27"/>
      <c r="AX159" s="53"/>
    </row>
    <row r="160" spans="1:50" ht="21.95" customHeight="1" x14ac:dyDescent="0.15">
      <c r="A160" s="48"/>
      <c r="B160" s="52"/>
      <c r="C160" s="27"/>
      <c r="D160" s="52"/>
      <c r="E160" s="27"/>
      <c r="F160" s="52"/>
      <c r="G160" s="52"/>
      <c r="H160" s="27"/>
      <c r="I160" s="52"/>
      <c r="J160" s="27"/>
      <c r="K160" s="52"/>
      <c r="L160" s="52"/>
      <c r="M160" s="27"/>
      <c r="N160" s="52"/>
      <c r="O160" s="27"/>
      <c r="P160" s="52"/>
      <c r="Q160" s="52"/>
      <c r="R160" s="27"/>
      <c r="S160" s="52"/>
      <c r="T160" s="27"/>
      <c r="U160" s="52"/>
      <c r="V160" s="52"/>
      <c r="W160" s="27"/>
      <c r="X160" s="52"/>
      <c r="Y160" s="27"/>
      <c r="Z160" s="52"/>
      <c r="AA160" s="52"/>
      <c r="AB160" s="27"/>
      <c r="AC160" s="52"/>
      <c r="AD160" s="27"/>
      <c r="AE160" s="52"/>
      <c r="AF160" s="52"/>
      <c r="AG160" s="52"/>
      <c r="AH160" s="52"/>
      <c r="AI160" s="27"/>
      <c r="AJ160" s="27"/>
      <c r="AK160" s="31"/>
      <c r="AL160" s="27"/>
      <c r="AM160" s="27"/>
      <c r="AN160" s="27"/>
      <c r="AO160" s="31"/>
      <c r="AP160" s="27"/>
      <c r="AQ160" s="27"/>
      <c r="AR160" s="27"/>
      <c r="AS160" s="31"/>
      <c r="AT160" s="27"/>
      <c r="AU160" s="27"/>
      <c r="AV160" s="27"/>
      <c r="AW160" s="27"/>
      <c r="AX160" s="53"/>
    </row>
    <row r="161" spans="1:50" ht="21.95" customHeight="1" x14ac:dyDescent="0.15">
      <c r="A161" s="4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52"/>
      <c r="AI161" s="27"/>
      <c r="AJ161" s="27"/>
      <c r="AK161" s="31"/>
      <c r="AL161" s="27"/>
      <c r="AM161" s="27"/>
      <c r="AN161" s="27"/>
      <c r="AO161" s="31"/>
      <c r="AP161" s="27"/>
      <c r="AQ161" s="27"/>
      <c r="AR161" s="27"/>
      <c r="AS161" s="31"/>
      <c r="AT161" s="27"/>
      <c r="AU161" s="31"/>
      <c r="AV161" s="31"/>
      <c r="AW161" s="31"/>
      <c r="AX161" s="53"/>
    </row>
    <row r="162" spans="1:50" ht="21.95" customHeight="1" x14ac:dyDescent="0.15">
      <c r="A162" s="48"/>
      <c r="B162" s="52"/>
      <c r="C162" s="27"/>
      <c r="D162" s="52"/>
      <c r="E162" s="27"/>
      <c r="F162" s="52"/>
      <c r="G162" s="52"/>
      <c r="H162" s="27"/>
      <c r="I162" s="52"/>
      <c r="J162" s="27"/>
      <c r="K162" s="52"/>
      <c r="L162" s="52"/>
      <c r="M162" s="27"/>
      <c r="N162" s="52"/>
      <c r="O162" s="27"/>
      <c r="P162" s="52"/>
      <c r="Q162" s="52"/>
      <c r="R162" s="27"/>
      <c r="S162" s="52"/>
      <c r="T162" s="27"/>
      <c r="U162" s="52"/>
      <c r="V162" s="52"/>
      <c r="W162" s="27"/>
      <c r="X162" s="52"/>
      <c r="Y162" s="27"/>
      <c r="Z162" s="52"/>
      <c r="AA162" s="52"/>
      <c r="AB162" s="27"/>
      <c r="AC162" s="52"/>
      <c r="AD162" s="27"/>
      <c r="AE162" s="52"/>
      <c r="AF162" s="52"/>
      <c r="AG162" s="52"/>
      <c r="AH162" s="52"/>
      <c r="AI162" s="27"/>
      <c r="AJ162" s="27"/>
      <c r="AK162" s="31"/>
      <c r="AL162" s="27"/>
      <c r="AM162" s="27"/>
      <c r="AN162" s="27"/>
      <c r="AO162" s="31"/>
      <c r="AP162" s="27"/>
      <c r="AQ162" s="27"/>
      <c r="AR162" s="27"/>
      <c r="AS162" s="31"/>
      <c r="AT162" s="27"/>
      <c r="AU162" s="27"/>
      <c r="AV162" s="27"/>
      <c r="AW162" s="27"/>
      <c r="AX162" s="53"/>
    </row>
    <row r="163" spans="1:50" ht="21.95" customHeight="1" x14ac:dyDescent="0.15">
      <c r="A163" s="48"/>
      <c r="B163" s="52"/>
      <c r="C163" s="27"/>
      <c r="D163" s="52"/>
      <c r="E163" s="27"/>
      <c r="F163" s="52"/>
      <c r="G163" s="52"/>
      <c r="H163" s="27"/>
      <c r="I163" s="52"/>
      <c r="J163" s="27"/>
      <c r="K163" s="52"/>
      <c r="L163" s="52"/>
      <c r="M163" s="27"/>
      <c r="N163" s="52"/>
      <c r="O163" s="27"/>
      <c r="P163" s="52"/>
      <c r="Q163" s="52"/>
      <c r="R163" s="27"/>
      <c r="S163" s="52"/>
      <c r="T163" s="27"/>
      <c r="U163" s="52"/>
      <c r="V163" s="52"/>
      <c r="W163" s="27"/>
      <c r="X163" s="52"/>
      <c r="Y163" s="27"/>
      <c r="Z163" s="52"/>
      <c r="AA163" s="52"/>
      <c r="AB163" s="27"/>
      <c r="AC163" s="52"/>
      <c r="AD163" s="27"/>
      <c r="AE163" s="52"/>
      <c r="AF163" s="52"/>
      <c r="AG163" s="52"/>
      <c r="AH163" s="52"/>
      <c r="AI163" s="27"/>
      <c r="AJ163" s="27"/>
      <c r="AK163" s="31"/>
      <c r="AL163" s="27"/>
      <c r="AM163" s="27"/>
      <c r="AN163" s="27"/>
      <c r="AO163" s="31"/>
      <c r="AP163" s="27"/>
      <c r="AQ163" s="27"/>
      <c r="AR163" s="27"/>
      <c r="AS163" s="31"/>
      <c r="AT163" s="27"/>
      <c r="AU163" s="27"/>
      <c r="AV163" s="27"/>
      <c r="AW163" s="27"/>
      <c r="AX163" s="53"/>
    </row>
    <row r="164" spans="1:50" ht="21.95" customHeight="1" x14ac:dyDescent="0.15">
      <c r="A164" s="48"/>
      <c r="B164" s="52"/>
      <c r="C164" s="27"/>
      <c r="D164" s="52"/>
      <c r="E164" s="27"/>
      <c r="F164" s="52"/>
      <c r="G164" s="52"/>
      <c r="H164" s="27"/>
      <c r="I164" s="52"/>
      <c r="J164" s="27"/>
      <c r="K164" s="52"/>
      <c r="L164" s="52"/>
      <c r="M164" s="27"/>
      <c r="N164" s="52"/>
      <c r="O164" s="27"/>
      <c r="P164" s="52"/>
      <c r="Q164" s="52"/>
      <c r="R164" s="27"/>
      <c r="S164" s="52"/>
      <c r="T164" s="27"/>
      <c r="U164" s="52"/>
      <c r="V164" s="52"/>
      <c r="W164" s="27"/>
      <c r="X164" s="52"/>
      <c r="Y164" s="27"/>
      <c r="Z164" s="52"/>
      <c r="AA164" s="52"/>
      <c r="AB164" s="27"/>
      <c r="AC164" s="52"/>
      <c r="AD164" s="27"/>
      <c r="AE164" s="52"/>
      <c r="AF164" s="52"/>
      <c r="AG164" s="52"/>
      <c r="AH164" s="52"/>
      <c r="AI164" s="27"/>
      <c r="AJ164" s="27"/>
      <c r="AK164" s="31"/>
      <c r="AL164" s="27"/>
      <c r="AM164" s="27"/>
      <c r="AN164" s="27"/>
      <c r="AO164" s="31"/>
      <c r="AP164" s="27"/>
      <c r="AQ164" s="27"/>
      <c r="AR164" s="27"/>
      <c r="AS164" s="31"/>
      <c r="AT164" s="27"/>
      <c r="AU164" s="27"/>
      <c r="AV164" s="27"/>
      <c r="AW164" s="27"/>
      <c r="AX164" s="53"/>
    </row>
    <row r="165" spans="1:50" ht="21.95" customHeight="1" x14ac:dyDescent="0.15">
      <c r="A165" s="4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52"/>
      <c r="AI165" s="27"/>
      <c r="AJ165" s="27"/>
      <c r="AK165" s="31"/>
      <c r="AL165" s="27"/>
      <c r="AM165" s="27"/>
      <c r="AN165" s="27"/>
      <c r="AO165" s="31"/>
      <c r="AP165" s="27"/>
      <c r="AQ165" s="27"/>
      <c r="AR165" s="27"/>
      <c r="AS165" s="31"/>
      <c r="AT165" s="27"/>
      <c r="AU165" s="31"/>
      <c r="AV165" s="31"/>
      <c r="AW165" s="31"/>
      <c r="AX165" s="53"/>
    </row>
    <row r="166" spans="1:50" ht="21.95" customHeight="1" x14ac:dyDescent="0.15">
      <c r="A166" s="48"/>
      <c r="B166" s="52"/>
      <c r="C166" s="27"/>
      <c r="D166" s="52"/>
      <c r="E166" s="27"/>
      <c r="F166" s="52"/>
      <c r="G166" s="52"/>
      <c r="H166" s="27"/>
      <c r="I166" s="52"/>
      <c r="J166" s="27"/>
      <c r="K166" s="52"/>
      <c r="L166" s="52"/>
      <c r="M166" s="27"/>
      <c r="N166" s="52"/>
      <c r="O166" s="27"/>
      <c r="P166" s="52"/>
      <c r="Q166" s="52"/>
      <c r="R166" s="27"/>
      <c r="S166" s="52"/>
      <c r="T166" s="27"/>
      <c r="U166" s="52"/>
      <c r="V166" s="52"/>
      <c r="W166" s="27"/>
      <c r="X166" s="52"/>
      <c r="Y166" s="27"/>
      <c r="Z166" s="52"/>
      <c r="AA166" s="52"/>
      <c r="AB166" s="27"/>
      <c r="AC166" s="52"/>
      <c r="AD166" s="27"/>
      <c r="AE166" s="52"/>
      <c r="AF166" s="52"/>
      <c r="AG166" s="52"/>
      <c r="AH166" s="52"/>
      <c r="AI166" s="27"/>
      <c r="AJ166" s="27"/>
      <c r="AK166" s="31"/>
      <c r="AL166" s="27"/>
      <c r="AM166" s="27"/>
      <c r="AN166" s="27"/>
      <c r="AO166" s="31"/>
      <c r="AP166" s="27"/>
      <c r="AQ166" s="27"/>
      <c r="AR166" s="27"/>
      <c r="AS166" s="31"/>
      <c r="AT166" s="27"/>
      <c r="AU166" s="27"/>
      <c r="AV166" s="27"/>
      <c r="AW166" s="27"/>
      <c r="AX166" s="53"/>
    </row>
    <row r="167" spans="1:50" ht="21.95" customHeight="1" x14ac:dyDescent="0.15">
      <c r="A167" s="48"/>
      <c r="B167" s="52"/>
      <c r="C167" s="27"/>
      <c r="D167" s="52"/>
      <c r="E167" s="27"/>
      <c r="F167" s="52"/>
      <c r="G167" s="52"/>
      <c r="H167" s="27"/>
      <c r="I167" s="52"/>
      <c r="J167" s="27"/>
      <c r="K167" s="52"/>
      <c r="L167" s="52"/>
      <c r="M167" s="27"/>
      <c r="N167" s="52"/>
      <c r="O167" s="27"/>
      <c r="P167" s="52"/>
      <c r="Q167" s="52"/>
      <c r="R167" s="27"/>
      <c r="S167" s="52"/>
      <c r="T167" s="27"/>
      <c r="U167" s="52"/>
      <c r="V167" s="52"/>
      <c r="W167" s="27"/>
      <c r="X167" s="52"/>
      <c r="Y167" s="27"/>
      <c r="Z167" s="52"/>
      <c r="AA167" s="52"/>
      <c r="AB167" s="27"/>
      <c r="AC167" s="52"/>
      <c r="AD167" s="27"/>
      <c r="AE167" s="52"/>
      <c r="AF167" s="52"/>
      <c r="AG167" s="52"/>
      <c r="AH167" s="52"/>
      <c r="AI167" s="27"/>
      <c r="AJ167" s="27"/>
      <c r="AK167" s="31"/>
      <c r="AL167" s="27"/>
      <c r="AM167" s="27"/>
      <c r="AN167" s="27"/>
      <c r="AO167" s="31"/>
      <c r="AP167" s="27"/>
      <c r="AQ167" s="27"/>
      <c r="AR167" s="27"/>
      <c r="AS167" s="31"/>
      <c r="AT167" s="27"/>
      <c r="AU167" s="27"/>
      <c r="AV167" s="27"/>
      <c r="AW167" s="27"/>
      <c r="AX167" s="53"/>
    </row>
    <row r="168" spans="1:50" ht="21.95" customHeight="1" x14ac:dyDescent="0.15">
      <c r="A168" s="48"/>
      <c r="B168" s="52"/>
      <c r="C168" s="27"/>
      <c r="D168" s="52"/>
      <c r="E168" s="27"/>
      <c r="F168" s="52"/>
      <c r="G168" s="52"/>
      <c r="H168" s="27"/>
      <c r="I168" s="52"/>
      <c r="J168" s="27"/>
      <c r="K168" s="52"/>
      <c r="L168" s="52"/>
      <c r="M168" s="27"/>
      <c r="N168" s="52"/>
      <c r="O168" s="27"/>
      <c r="P168" s="52"/>
      <c r="Q168" s="52"/>
      <c r="R168" s="27"/>
      <c r="S168" s="52"/>
      <c r="T168" s="27"/>
      <c r="U168" s="52"/>
      <c r="V168" s="52"/>
      <c r="W168" s="27"/>
      <c r="X168" s="52"/>
      <c r="Y168" s="27"/>
      <c r="Z168" s="52"/>
      <c r="AA168" s="52"/>
      <c r="AB168" s="27"/>
      <c r="AC168" s="52"/>
      <c r="AD168" s="27"/>
      <c r="AE168" s="52"/>
      <c r="AF168" s="52"/>
      <c r="AG168" s="52"/>
      <c r="AH168" s="52"/>
      <c r="AI168" s="27"/>
      <c r="AJ168" s="27"/>
      <c r="AK168" s="31"/>
      <c r="AL168" s="27"/>
      <c r="AM168" s="27"/>
      <c r="AN168" s="27"/>
      <c r="AO168" s="31"/>
      <c r="AP168" s="27"/>
      <c r="AQ168" s="27"/>
      <c r="AR168" s="27"/>
      <c r="AS168" s="31"/>
      <c r="AT168" s="27"/>
      <c r="AU168" s="27"/>
      <c r="AV168" s="27"/>
      <c r="AW168" s="27"/>
      <c r="AX168" s="53"/>
    </row>
  </sheetData>
  <mergeCells count="240">
    <mergeCell ref="AH29:AX29"/>
    <mergeCell ref="A1:AE1"/>
    <mergeCell ref="A2:AE2"/>
    <mergeCell ref="A3:A4"/>
    <mergeCell ref="B3:F4"/>
    <mergeCell ref="G3:K4"/>
    <mergeCell ref="L3:P4"/>
    <mergeCell ref="Q3:U4"/>
    <mergeCell ref="V3:Z4"/>
    <mergeCell ref="AH1:AX1"/>
    <mergeCell ref="AH2:AX2"/>
    <mergeCell ref="AI3:AK3"/>
    <mergeCell ref="AL3:AL4"/>
    <mergeCell ref="AM3:AO3"/>
    <mergeCell ref="AP3:AP4"/>
    <mergeCell ref="AQ3:AS3"/>
    <mergeCell ref="AT3:AT4"/>
    <mergeCell ref="AU3:AU4"/>
    <mergeCell ref="AV3:AV4"/>
    <mergeCell ref="AW3:AW4"/>
    <mergeCell ref="AX3:AX4"/>
    <mergeCell ref="AA3:AE4"/>
    <mergeCell ref="AH3:AH4"/>
    <mergeCell ref="AI5:AI8"/>
    <mergeCell ref="AJ5:AJ8"/>
    <mergeCell ref="AK5:AK8"/>
    <mergeCell ref="AL5:AL8"/>
    <mergeCell ref="AA6:AA8"/>
    <mergeCell ref="AE6:AE8"/>
    <mergeCell ref="A5:A8"/>
    <mergeCell ref="B5:F5"/>
    <mergeCell ref="G5:K5"/>
    <mergeCell ref="L5:P5"/>
    <mergeCell ref="Q5:U5"/>
    <mergeCell ref="V5:Z5"/>
    <mergeCell ref="Z6:Z8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AA5:AE5"/>
    <mergeCell ref="AH5:AH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I9:AI12"/>
    <mergeCell ref="AJ9:AJ12"/>
    <mergeCell ref="AK9:AK12"/>
    <mergeCell ref="AL9:AL12"/>
    <mergeCell ref="AA10:AA12"/>
    <mergeCell ref="AE10:AE12"/>
    <mergeCell ref="A9:A12"/>
    <mergeCell ref="B9:F9"/>
    <mergeCell ref="G9:K9"/>
    <mergeCell ref="L9:P9"/>
    <mergeCell ref="Q9:U9"/>
    <mergeCell ref="V9:Z9"/>
    <mergeCell ref="Z10:Z12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AA9:AE9"/>
    <mergeCell ref="AH9:AH12"/>
    <mergeCell ref="AS9:AS12"/>
    <mergeCell ref="AT9:AT12"/>
    <mergeCell ref="AU9:AU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I13:AI16"/>
    <mergeCell ref="AJ13:AJ16"/>
    <mergeCell ref="AK13:AK16"/>
    <mergeCell ref="AL13:AL16"/>
    <mergeCell ref="AA14:AA16"/>
    <mergeCell ref="AE14:AE16"/>
    <mergeCell ref="A13:A16"/>
    <mergeCell ref="B13:F13"/>
    <mergeCell ref="G13:K13"/>
    <mergeCell ref="L13:P13"/>
    <mergeCell ref="Q13:U13"/>
    <mergeCell ref="V13:Z13"/>
    <mergeCell ref="Z14:Z16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AA13:AE13"/>
    <mergeCell ref="AH13:AH16"/>
    <mergeCell ref="AS13:AS16"/>
    <mergeCell ref="AT13:AT16"/>
    <mergeCell ref="AU13:AU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I17:AI20"/>
    <mergeCell ref="AJ17:AJ20"/>
    <mergeCell ref="AK17:AK20"/>
    <mergeCell ref="AL17:AL20"/>
    <mergeCell ref="AA18:AA20"/>
    <mergeCell ref="AE18:AE20"/>
    <mergeCell ref="A17:A20"/>
    <mergeCell ref="B17:F17"/>
    <mergeCell ref="G17:K17"/>
    <mergeCell ref="L17:P17"/>
    <mergeCell ref="Q17:U17"/>
    <mergeCell ref="V17:Z17"/>
    <mergeCell ref="Z18:Z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A17:AE17"/>
    <mergeCell ref="AH17:AH20"/>
    <mergeCell ref="AS17:AS20"/>
    <mergeCell ref="AT17:AT20"/>
    <mergeCell ref="AU17:AU20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I21:AI24"/>
    <mergeCell ref="AJ21:AJ24"/>
    <mergeCell ref="AK21:AK24"/>
    <mergeCell ref="AL21:AL24"/>
    <mergeCell ref="AA22:AA24"/>
    <mergeCell ref="AE22:AE24"/>
    <mergeCell ref="A21:A24"/>
    <mergeCell ref="B21:F21"/>
    <mergeCell ref="G21:K21"/>
    <mergeCell ref="L21:P21"/>
    <mergeCell ref="Q21:U21"/>
    <mergeCell ref="V21:Z21"/>
    <mergeCell ref="Z22:Z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A21:AE21"/>
    <mergeCell ref="AH21:AH24"/>
    <mergeCell ref="AS21:AS24"/>
    <mergeCell ref="AT21:AT24"/>
    <mergeCell ref="AU21:AU24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A25:AE25"/>
    <mergeCell ref="AH25:AH28"/>
    <mergeCell ref="AI25:AI28"/>
    <mergeCell ref="AJ25:AJ28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Z26:Z28"/>
    <mergeCell ref="A29:AE29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X168"/>
  <sheetViews>
    <sheetView topLeftCell="A7" zoomScale="70" zoomScaleNormal="70" workbookViewId="0">
      <selection activeCell="AB20" sqref="AB18:AD20"/>
    </sheetView>
  </sheetViews>
  <sheetFormatPr defaultRowHeight="13.5" x14ac:dyDescent="0.15"/>
  <cols>
    <col min="1" max="1" width="15.625" style="12" customWidth="1"/>
    <col min="2" max="32" width="3.875" style="12" customWidth="1"/>
    <col min="33" max="33" width="3.75" style="12" customWidth="1"/>
    <col min="34" max="34" width="15.625" style="12" customWidth="1"/>
    <col min="35" max="36" width="5.625" style="12" customWidth="1"/>
    <col min="37" max="38" width="8.625" style="12" customWidth="1"/>
    <col min="39" max="40" width="5.625" style="12" customWidth="1"/>
    <col min="41" max="42" width="8.625" style="12" customWidth="1"/>
    <col min="43" max="44" width="5.625" style="12" customWidth="1"/>
    <col min="45" max="45" width="9.625" style="12" customWidth="1"/>
    <col min="46" max="48" width="8.625" style="12" customWidth="1"/>
    <col min="49" max="49" width="15.75" style="12" customWidth="1"/>
    <col min="50" max="50" width="9.625" style="12" customWidth="1"/>
    <col min="51" max="256" width="9" style="12"/>
    <col min="257" max="257" width="15.625" style="12" customWidth="1"/>
    <col min="258" max="288" width="3.875" style="12" customWidth="1"/>
    <col min="289" max="289" width="3.75" style="12" customWidth="1"/>
    <col min="290" max="290" width="15.625" style="12" customWidth="1"/>
    <col min="291" max="292" width="5.625" style="12" customWidth="1"/>
    <col min="293" max="294" width="8.625" style="12" customWidth="1"/>
    <col min="295" max="296" width="5.625" style="12" customWidth="1"/>
    <col min="297" max="298" width="8.625" style="12" customWidth="1"/>
    <col min="299" max="300" width="5.625" style="12" customWidth="1"/>
    <col min="301" max="301" width="9.625" style="12" customWidth="1"/>
    <col min="302" max="304" width="8.625" style="12" customWidth="1"/>
    <col min="305" max="305" width="15.75" style="12" customWidth="1"/>
    <col min="306" max="306" width="9.625" style="12" customWidth="1"/>
    <col min="307" max="512" width="9" style="12"/>
    <col min="513" max="513" width="15.625" style="12" customWidth="1"/>
    <col min="514" max="544" width="3.875" style="12" customWidth="1"/>
    <col min="545" max="545" width="3.75" style="12" customWidth="1"/>
    <col min="546" max="546" width="15.625" style="12" customWidth="1"/>
    <col min="547" max="548" width="5.625" style="12" customWidth="1"/>
    <col min="549" max="550" width="8.625" style="12" customWidth="1"/>
    <col min="551" max="552" width="5.625" style="12" customWidth="1"/>
    <col min="553" max="554" width="8.625" style="12" customWidth="1"/>
    <col min="555" max="556" width="5.625" style="12" customWidth="1"/>
    <col min="557" max="557" width="9.625" style="12" customWidth="1"/>
    <col min="558" max="560" width="8.625" style="12" customWidth="1"/>
    <col min="561" max="561" width="15.75" style="12" customWidth="1"/>
    <col min="562" max="562" width="9.625" style="12" customWidth="1"/>
    <col min="563" max="768" width="9" style="12"/>
    <col min="769" max="769" width="15.625" style="12" customWidth="1"/>
    <col min="770" max="800" width="3.875" style="12" customWidth="1"/>
    <col min="801" max="801" width="3.75" style="12" customWidth="1"/>
    <col min="802" max="802" width="15.625" style="12" customWidth="1"/>
    <col min="803" max="804" width="5.625" style="12" customWidth="1"/>
    <col min="805" max="806" width="8.625" style="12" customWidth="1"/>
    <col min="807" max="808" width="5.625" style="12" customWidth="1"/>
    <col min="809" max="810" width="8.625" style="12" customWidth="1"/>
    <col min="811" max="812" width="5.625" style="12" customWidth="1"/>
    <col min="813" max="813" width="9.625" style="12" customWidth="1"/>
    <col min="814" max="816" width="8.625" style="12" customWidth="1"/>
    <col min="817" max="817" width="15.75" style="12" customWidth="1"/>
    <col min="818" max="818" width="9.625" style="12" customWidth="1"/>
    <col min="819" max="1024" width="9" style="12"/>
    <col min="1025" max="1025" width="15.625" style="12" customWidth="1"/>
    <col min="1026" max="1056" width="3.875" style="12" customWidth="1"/>
    <col min="1057" max="1057" width="3.75" style="12" customWidth="1"/>
    <col min="1058" max="1058" width="15.625" style="12" customWidth="1"/>
    <col min="1059" max="1060" width="5.625" style="12" customWidth="1"/>
    <col min="1061" max="1062" width="8.625" style="12" customWidth="1"/>
    <col min="1063" max="1064" width="5.625" style="12" customWidth="1"/>
    <col min="1065" max="1066" width="8.625" style="12" customWidth="1"/>
    <col min="1067" max="1068" width="5.625" style="12" customWidth="1"/>
    <col min="1069" max="1069" width="9.625" style="12" customWidth="1"/>
    <col min="1070" max="1072" width="8.625" style="12" customWidth="1"/>
    <col min="1073" max="1073" width="15.75" style="12" customWidth="1"/>
    <col min="1074" max="1074" width="9.625" style="12" customWidth="1"/>
    <col min="1075" max="1280" width="9" style="12"/>
    <col min="1281" max="1281" width="15.625" style="12" customWidth="1"/>
    <col min="1282" max="1312" width="3.875" style="12" customWidth="1"/>
    <col min="1313" max="1313" width="3.75" style="12" customWidth="1"/>
    <col min="1314" max="1314" width="15.625" style="12" customWidth="1"/>
    <col min="1315" max="1316" width="5.625" style="12" customWidth="1"/>
    <col min="1317" max="1318" width="8.625" style="12" customWidth="1"/>
    <col min="1319" max="1320" width="5.625" style="12" customWidth="1"/>
    <col min="1321" max="1322" width="8.625" style="12" customWidth="1"/>
    <col min="1323" max="1324" width="5.625" style="12" customWidth="1"/>
    <col min="1325" max="1325" width="9.625" style="12" customWidth="1"/>
    <col min="1326" max="1328" width="8.625" style="12" customWidth="1"/>
    <col min="1329" max="1329" width="15.75" style="12" customWidth="1"/>
    <col min="1330" max="1330" width="9.625" style="12" customWidth="1"/>
    <col min="1331" max="1536" width="9" style="12"/>
    <col min="1537" max="1537" width="15.625" style="12" customWidth="1"/>
    <col min="1538" max="1568" width="3.875" style="12" customWidth="1"/>
    <col min="1569" max="1569" width="3.75" style="12" customWidth="1"/>
    <col min="1570" max="1570" width="15.625" style="12" customWidth="1"/>
    <col min="1571" max="1572" width="5.625" style="12" customWidth="1"/>
    <col min="1573" max="1574" width="8.625" style="12" customWidth="1"/>
    <col min="1575" max="1576" width="5.625" style="12" customWidth="1"/>
    <col min="1577" max="1578" width="8.625" style="12" customWidth="1"/>
    <col min="1579" max="1580" width="5.625" style="12" customWidth="1"/>
    <col min="1581" max="1581" width="9.625" style="12" customWidth="1"/>
    <col min="1582" max="1584" width="8.625" style="12" customWidth="1"/>
    <col min="1585" max="1585" width="15.75" style="12" customWidth="1"/>
    <col min="1586" max="1586" width="9.625" style="12" customWidth="1"/>
    <col min="1587" max="1792" width="9" style="12"/>
    <col min="1793" max="1793" width="15.625" style="12" customWidth="1"/>
    <col min="1794" max="1824" width="3.875" style="12" customWidth="1"/>
    <col min="1825" max="1825" width="3.75" style="12" customWidth="1"/>
    <col min="1826" max="1826" width="15.625" style="12" customWidth="1"/>
    <col min="1827" max="1828" width="5.625" style="12" customWidth="1"/>
    <col min="1829" max="1830" width="8.625" style="12" customWidth="1"/>
    <col min="1831" max="1832" width="5.625" style="12" customWidth="1"/>
    <col min="1833" max="1834" width="8.625" style="12" customWidth="1"/>
    <col min="1835" max="1836" width="5.625" style="12" customWidth="1"/>
    <col min="1837" max="1837" width="9.625" style="12" customWidth="1"/>
    <col min="1838" max="1840" width="8.625" style="12" customWidth="1"/>
    <col min="1841" max="1841" width="15.75" style="12" customWidth="1"/>
    <col min="1842" max="1842" width="9.625" style="12" customWidth="1"/>
    <col min="1843" max="2048" width="9" style="12"/>
    <col min="2049" max="2049" width="15.625" style="12" customWidth="1"/>
    <col min="2050" max="2080" width="3.875" style="12" customWidth="1"/>
    <col min="2081" max="2081" width="3.75" style="12" customWidth="1"/>
    <col min="2082" max="2082" width="15.625" style="12" customWidth="1"/>
    <col min="2083" max="2084" width="5.625" style="12" customWidth="1"/>
    <col min="2085" max="2086" width="8.625" style="12" customWidth="1"/>
    <col min="2087" max="2088" width="5.625" style="12" customWidth="1"/>
    <col min="2089" max="2090" width="8.625" style="12" customWidth="1"/>
    <col min="2091" max="2092" width="5.625" style="12" customWidth="1"/>
    <col min="2093" max="2093" width="9.625" style="12" customWidth="1"/>
    <col min="2094" max="2096" width="8.625" style="12" customWidth="1"/>
    <col min="2097" max="2097" width="15.75" style="12" customWidth="1"/>
    <col min="2098" max="2098" width="9.625" style="12" customWidth="1"/>
    <col min="2099" max="2304" width="9" style="12"/>
    <col min="2305" max="2305" width="15.625" style="12" customWidth="1"/>
    <col min="2306" max="2336" width="3.875" style="12" customWidth="1"/>
    <col min="2337" max="2337" width="3.75" style="12" customWidth="1"/>
    <col min="2338" max="2338" width="15.625" style="12" customWidth="1"/>
    <col min="2339" max="2340" width="5.625" style="12" customWidth="1"/>
    <col min="2341" max="2342" width="8.625" style="12" customWidth="1"/>
    <col min="2343" max="2344" width="5.625" style="12" customWidth="1"/>
    <col min="2345" max="2346" width="8.625" style="12" customWidth="1"/>
    <col min="2347" max="2348" width="5.625" style="12" customWidth="1"/>
    <col min="2349" max="2349" width="9.625" style="12" customWidth="1"/>
    <col min="2350" max="2352" width="8.625" style="12" customWidth="1"/>
    <col min="2353" max="2353" width="15.75" style="12" customWidth="1"/>
    <col min="2354" max="2354" width="9.625" style="12" customWidth="1"/>
    <col min="2355" max="2560" width="9" style="12"/>
    <col min="2561" max="2561" width="15.625" style="12" customWidth="1"/>
    <col min="2562" max="2592" width="3.875" style="12" customWidth="1"/>
    <col min="2593" max="2593" width="3.75" style="12" customWidth="1"/>
    <col min="2594" max="2594" width="15.625" style="12" customWidth="1"/>
    <col min="2595" max="2596" width="5.625" style="12" customWidth="1"/>
    <col min="2597" max="2598" width="8.625" style="12" customWidth="1"/>
    <col min="2599" max="2600" width="5.625" style="12" customWidth="1"/>
    <col min="2601" max="2602" width="8.625" style="12" customWidth="1"/>
    <col min="2603" max="2604" width="5.625" style="12" customWidth="1"/>
    <col min="2605" max="2605" width="9.625" style="12" customWidth="1"/>
    <col min="2606" max="2608" width="8.625" style="12" customWidth="1"/>
    <col min="2609" max="2609" width="15.75" style="12" customWidth="1"/>
    <col min="2610" max="2610" width="9.625" style="12" customWidth="1"/>
    <col min="2611" max="2816" width="9" style="12"/>
    <col min="2817" max="2817" width="15.625" style="12" customWidth="1"/>
    <col min="2818" max="2848" width="3.875" style="12" customWidth="1"/>
    <col min="2849" max="2849" width="3.75" style="12" customWidth="1"/>
    <col min="2850" max="2850" width="15.625" style="12" customWidth="1"/>
    <col min="2851" max="2852" width="5.625" style="12" customWidth="1"/>
    <col min="2853" max="2854" width="8.625" style="12" customWidth="1"/>
    <col min="2855" max="2856" width="5.625" style="12" customWidth="1"/>
    <col min="2857" max="2858" width="8.625" style="12" customWidth="1"/>
    <col min="2859" max="2860" width="5.625" style="12" customWidth="1"/>
    <col min="2861" max="2861" width="9.625" style="12" customWidth="1"/>
    <col min="2862" max="2864" width="8.625" style="12" customWidth="1"/>
    <col min="2865" max="2865" width="15.75" style="12" customWidth="1"/>
    <col min="2866" max="2866" width="9.625" style="12" customWidth="1"/>
    <col min="2867" max="3072" width="9" style="12"/>
    <col min="3073" max="3073" width="15.625" style="12" customWidth="1"/>
    <col min="3074" max="3104" width="3.875" style="12" customWidth="1"/>
    <col min="3105" max="3105" width="3.75" style="12" customWidth="1"/>
    <col min="3106" max="3106" width="15.625" style="12" customWidth="1"/>
    <col min="3107" max="3108" width="5.625" style="12" customWidth="1"/>
    <col min="3109" max="3110" width="8.625" style="12" customWidth="1"/>
    <col min="3111" max="3112" width="5.625" style="12" customWidth="1"/>
    <col min="3113" max="3114" width="8.625" style="12" customWidth="1"/>
    <col min="3115" max="3116" width="5.625" style="12" customWidth="1"/>
    <col min="3117" max="3117" width="9.625" style="12" customWidth="1"/>
    <col min="3118" max="3120" width="8.625" style="12" customWidth="1"/>
    <col min="3121" max="3121" width="15.75" style="12" customWidth="1"/>
    <col min="3122" max="3122" width="9.625" style="12" customWidth="1"/>
    <col min="3123" max="3328" width="9" style="12"/>
    <col min="3329" max="3329" width="15.625" style="12" customWidth="1"/>
    <col min="3330" max="3360" width="3.875" style="12" customWidth="1"/>
    <col min="3361" max="3361" width="3.75" style="12" customWidth="1"/>
    <col min="3362" max="3362" width="15.625" style="12" customWidth="1"/>
    <col min="3363" max="3364" width="5.625" style="12" customWidth="1"/>
    <col min="3365" max="3366" width="8.625" style="12" customWidth="1"/>
    <col min="3367" max="3368" width="5.625" style="12" customWidth="1"/>
    <col min="3369" max="3370" width="8.625" style="12" customWidth="1"/>
    <col min="3371" max="3372" width="5.625" style="12" customWidth="1"/>
    <col min="3373" max="3373" width="9.625" style="12" customWidth="1"/>
    <col min="3374" max="3376" width="8.625" style="12" customWidth="1"/>
    <col min="3377" max="3377" width="15.75" style="12" customWidth="1"/>
    <col min="3378" max="3378" width="9.625" style="12" customWidth="1"/>
    <col min="3379" max="3584" width="9" style="12"/>
    <col min="3585" max="3585" width="15.625" style="12" customWidth="1"/>
    <col min="3586" max="3616" width="3.875" style="12" customWidth="1"/>
    <col min="3617" max="3617" width="3.75" style="12" customWidth="1"/>
    <col min="3618" max="3618" width="15.625" style="12" customWidth="1"/>
    <col min="3619" max="3620" width="5.625" style="12" customWidth="1"/>
    <col min="3621" max="3622" width="8.625" style="12" customWidth="1"/>
    <col min="3623" max="3624" width="5.625" style="12" customWidth="1"/>
    <col min="3625" max="3626" width="8.625" style="12" customWidth="1"/>
    <col min="3627" max="3628" width="5.625" style="12" customWidth="1"/>
    <col min="3629" max="3629" width="9.625" style="12" customWidth="1"/>
    <col min="3630" max="3632" width="8.625" style="12" customWidth="1"/>
    <col min="3633" max="3633" width="15.75" style="12" customWidth="1"/>
    <col min="3634" max="3634" width="9.625" style="12" customWidth="1"/>
    <col min="3635" max="3840" width="9" style="12"/>
    <col min="3841" max="3841" width="15.625" style="12" customWidth="1"/>
    <col min="3842" max="3872" width="3.875" style="12" customWidth="1"/>
    <col min="3873" max="3873" width="3.75" style="12" customWidth="1"/>
    <col min="3874" max="3874" width="15.625" style="12" customWidth="1"/>
    <col min="3875" max="3876" width="5.625" style="12" customWidth="1"/>
    <col min="3877" max="3878" width="8.625" style="12" customWidth="1"/>
    <col min="3879" max="3880" width="5.625" style="12" customWidth="1"/>
    <col min="3881" max="3882" width="8.625" style="12" customWidth="1"/>
    <col min="3883" max="3884" width="5.625" style="12" customWidth="1"/>
    <col min="3885" max="3885" width="9.625" style="12" customWidth="1"/>
    <col min="3886" max="3888" width="8.625" style="12" customWidth="1"/>
    <col min="3889" max="3889" width="15.75" style="12" customWidth="1"/>
    <col min="3890" max="3890" width="9.625" style="12" customWidth="1"/>
    <col min="3891" max="4096" width="9" style="12"/>
    <col min="4097" max="4097" width="15.625" style="12" customWidth="1"/>
    <col min="4098" max="4128" width="3.875" style="12" customWidth="1"/>
    <col min="4129" max="4129" width="3.75" style="12" customWidth="1"/>
    <col min="4130" max="4130" width="15.625" style="12" customWidth="1"/>
    <col min="4131" max="4132" width="5.625" style="12" customWidth="1"/>
    <col min="4133" max="4134" width="8.625" style="12" customWidth="1"/>
    <col min="4135" max="4136" width="5.625" style="12" customWidth="1"/>
    <col min="4137" max="4138" width="8.625" style="12" customWidth="1"/>
    <col min="4139" max="4140" width="5.625" style="12" customWidth="1"/>
    <col min="4141" max="4141" width="9.625" style="12" customWidth="1"/>
    <col min="4142" max="4144" width="8.625" style="12" customWidth="1"/>
    <col min="4145" max="4145" width="15.75" style="12" customWidth="1"/>
    <col min="4146" max="4146" width="9.625" style="12" customWidth="1"/>
    <col min="4147" max="4352" width="9" style="12"/>
    <col min="4353" max="4353" width="15.625" style="12" customWidth="1"/>
    <col min="4354" max="4384" width="3.875" style="12" customWidth="1"/>
    <col min="4385" max="4385" width="3.75" style="12" customWidth="1"/>
    <col min="4386" max="4386" width="15.625" style="12" customWidth="1"/>
    <col min="4387" max="4388" width="5.625" style="12" customWidth="1"/>
    <col min="4389" max="4390" width="8.625" style="12" customWidth="1"/>
    <col min="4391" max="4392" width="5.625" style="12" customWidth="1"/>
    <col min="4393" max="4394" width="8.625" style="12" customWidth="1"/>
    <col min="4395" max="4396" width="5.625" style="12" customWidth="1"/>
    <col min="4397" max="4397" width="9.625" style="12" customWidth="1"/>
    <col min="4398" max="4400" width="8.625" style="12" customWidth="1"/>
    <col min="4401" max="4401" width="15.75" style="12" customWidth="1"/>
    <col min="4402" max="4402" width="9.625" style="12" customWidth="1"/>
    <col min="4403" max="4608" width="9" style="12"/>
    <col min="4609" max="4609" width="15.625" style="12" customWidth="1"/>
    <col min="4610" max="4640" width="3.875" style="12" customWidth="1"/>
    <col min="4641" max="4641" width="3.75" style="12" customWidth="1"/>
    <col min="4642" max="4642" width="15.625" style="12" customWidth="1"/>
    <col min="4643" max="4644" width="5.625" style="12" customWidth="1"/>
    <col min="4645" max="4646" width="8.625" style="12" customWidth="1"/>
    <col min="4647" max="4648" width="5.625" style="12" customWidth="1"/>
    <col min="4649" max="4650" width="8.625" style="12" customWidth="1"/>
    <col min="4651" max="4652" width="5.625" style="12" customWidth="1"/>
    <col min="4653" max="4653" width="9.625" style="12" customWidth="1"/>
    <col min="4654" max="4656" width="8.625" style="12" customWidth="1"/>
    <col min="4657" max="4657" width="15.75" style="12" customWidth="1"/>
    <col min="4658" max="4658" width="9.625" style="12" customWidth="1"/>
    <col min="4659" max="4864" width="9" style="12"/>
    <col min="4865" max="4865" width="15.625" style="12" customWidth="1"/>
    <col min="4866" max="4896" width="3.875" style="12" customWidth="1"/>
    <col min="4897" max="4897" width="3.75" style="12" customWidth="1"/>
    <col min="4898" max="4898" width="15.625" style="12" customWidth="1"/>
    <col min="4899" max="4900" width="5.625" style="12" customWidth="1"/>
    <col min="4901" max="4902" width="8.625" style="12" customWidth="1"/>
    <col min="4903" max="4904" width="5.625" style="12" customWidth="1"/>
    <col min="4905" max="4906" width="8.625" style="12" customWidth="1"/>
    <col min="4907" max="4908" width="5.625" style="12" customWidth="1"/>
    <col min="4909" max="4909" width="9.625" style="12" customWidth="1"/>
    <col min="4910" max="4912" width="8.625" style="12" customWidth="1"/>
    <col min="4913" max="4913" width="15.75" style="12" customWidth="1"/>
    <col min="4914" max="4914" width="9.625" style="12" customWidth="1"/>
    <col min="4915" max="5120" width="9" style="12"/>
    <col min="5121" max="5121" width="15.625" style="12" customWidth="1"/>
    <col min="5122" max="5152" width="3.875" style="12" customWidth="1"/>
    <col min="5153" max="5153" width="3.75" style="12" customWidth="1"/>
    <col min="5154" max="5154" width="15.625" style="12" customWidth="1"/>
    <col min="5155" max="5156" width="5.625" style="12" customWidth="1"/>
    <col min="5157" max="5158" width="8.625" style="12" customWidth="1"/>
    <col min="5159" max="5160" width="5.625" style="12" customWidth="1"/>
    <col min="5161" max="5162" width="8.625" style="12" customWidth="1"/>
    <col min="5163" max="5164" width="5.625" style="12" customWidth="1"/>
    <col min="5165" max="5165" width="9.625" style="12" customWidth="1"/>
    <col min="5166" max="5168" width="8.625" style="12" customWidth="1"/>
    <col min="5169" max="5169" width="15.75" style="12" customWidth="1"/>
    <col min="5170" max="5170" width="9.625" style="12" customWidth="1"/>
    <col min="5171" max="5376" width="9" style="12"/>
    <col min="5377" max="5377" width="15.625" style="12" customWidth="1"/>
    <col min="5378" max="5408" width="3.875" style="12" customWidth="1"/>
    <col min="5409" max="5409" width="3.75" style="12" customWidth="1"/>
    <col min="5410" max="5410" width="15.625" style="12" customWidth="1"/>
    <col min="5411" max="5412" width="5.625" style="12" customWidth="1"/>
    <col min="5413" max="5414" width="8.625" style="12" customWidth="1"/>
    <col min="5415" max="5416" width="5.625" style="12" customWidth="1"/>
    <col min="5417" max="5418" width="8.625" style="12" customWidth="1"/>
    <col min="5419" max="5420" width="5.625" style="12" customWidth="1"/>
    <col min="5421" max="5421" width="9.625" style="12" customWidth="1"/>
    <col min="5422" max="5424" width="8.625" style="12" customWidth="1"/>
    <col min="5425" max="5425" width="15.75" style="12" customWidth="1"/>
    <col min="5426" max="5426" width="9.625" style="12" customWidth="1"/>
    <col min="5427" max="5632" width="9" style="12"/>
    <col min="5633" max="5633" width="15.625" style="12" customWidth="1"/>
    <col min="5634" max="5664" width="3.875" style="12" customWidth="1"/>
    <col min="5665" max="5665" width="3.75" style="12" customWidth="1"/>
    <col min="5666" max="5666" width="15.625" style="12" customWidth="1"/>
    <col min="5667" max="5668" width="5.625" style="12" customWidth="1"/>
    <col min="5669" max="5670" width="8.625" style="12" customWidth="1"/>
    <col min="5671" max="5672" width="5.625" style="12" customWidth="1"/>
    <col min="5673" max="5674" width="8.625" style="12" customWidth="1"/>
    <col min="5675" max="5676" width="5.625" style="12" customWidth="1"/>
    <col min="5677" max="5677" width="9.625" style="12" customWidth="1"/>
    <col min="5678" max="5680" width="8.625" style="12" customWidth="1"/>
    <col min="5681" max="5681" width="15.75" style="12" customWidth="1"/>
    <col min="5682" max="5682" width="9.625" style="12" customWidth="1"/>
    <col min="5683" max="5888" width="9" style="12"/>
    <col min="5889" max="5889" width="15.625" style="12" customWidth="1"/>
    <col min="5890" max="5920" width="3.875" style="12" customWidth="1"/>
    <col min="5921" max="5921" width="3.75" style="12" customWidth="1"/>
    <col min="5922" max="5922" width="15.625" style="12" customWidth="1"/>
    <col min="5923" max="5924" width="5.625" style="12" customWidth="1"/>
    <col min="5925" max="5926" width="8.625" style="12" customWidth="1"/>
    <col min="5927" max="5928" width="5.625" style="12" customWidth="1"/>
    <col min="5929" max="5930" width="8.625" style="12" customWidth="1"/>
    <col min="5931" max="5932" width="5.625" style="12" customWidth="1"/>
    <col min="5933" max="5933" width="9.625" style="12" customWidth="1"/>
    <col min="5934" max="5936" width="8.625" style="12" customWidth="1"/>
    <col min="5937" max="5937" width="15.75" style="12" customWidth="1"/>
    <col min="5938" max="5938" width="9.625" style="12" customWidth="1"/>
    <col min="5939" max="6144" width="9" style="12"/>
    <col min="6145" max="6145" width="15.625" style="12" customWidth="1"/>
    <col min="6146" max="6176" width="3.875" style="12" customWidth="1"/>
    <col min="6177" max="6177" width="3.75" style="12" customWidth="1"/>
    <col min="6178" max="6178" width="15.625" style="12" customWidth="1"/>
    <col min="6179" max="6180" width="5.625" style="12" customWidth="1"/>
    <col min="6181" max="6182" width="8.625" style="12" customWidth="1"/>
    <col min="6183" max="6184" width="5.625" style="12" customWidth="1"/>
    <col min="6185" max="6186" width="8.625" style="12" customWidth="1"/>
    <col min="6187" max="6188" width="5.625" style="12" customWidth="1"/>
    <col min="6189" max="6189" width="9.625" style="12" customWidth="1"/>
    <col min="6190" max="6192" width="8.625" style="12" customWidth="1"/>
    <col min="6193" max="6193" width="15.75" style="12" customWidth="1"/>
    <col min="6194" max="6194" width="9.625" style="12" customWidth="1"/>
    <col min="6195" max="6400" width="9" style="12"/>
    <col min="6401" max="6401" width="15.625" style="12" customWidth="1"/>
    <col min="6402" max="6432" width="3.875" style="12" customWidth="1"/>
    <col min="6433" max="6433" width="3.75" style="12" customWidth="1"/>
    <col min="6434" max="6434" width="15.625" style="12" customWidth="1"/>
    <col min="6435" max="6436" width="5.625" style="12" customWidth="1"/>
    <col min="6437" max="6438" width="8.625" style="12" customWidth="1"/>
    <col min="6439" max="6440" width="5.625" style="12" customWidth="1"/>
    <col min="6441" max="6442" width="8.625" style="12" customWidth="1"/>
    <col min="6443" max="6444" width="5.625" style="12" customWidth="1"/>
    <col min="6445" max="6445" width="9.625" style="12" customWidth="1"/>
    <col min="6446" max="6448" width="8.625" style="12" customWidth="1"/>
    <col min="6449" max="6449" width="15.75" style="12" customWidth="1"/>
    <col min="6450" max="6450" width="9.625" style="12" customWidth="1"/>
    <col min="6451" max="6656" width="9" style="12"/>
    <col min="6657" max="6657" width="15.625" style="12" customWidth="1"/>
    <col min="6658" max="6688" width="3.875" style="12" customWidth="1"/>
    <col min="6689" max="6689" width="3.75" style="12" customWidth="1"/>
    <col min="6690" max="6690" width="15.625" style="12" customWidth="1"/>
    <col min="6691" max="6692" width="5.625" style="12" customWidth="1"/>
    <col min="6693" max="6694" width="8.625" style="12" customWidth="1"/>
    <col min="6695" max="6696" width="5.625" style="12" customWidth="1"/>
    <col min="6697" max="6698" width="8.625" style="12" customWidth="1"/>
    <col min="6699" max="6700" width="5.625" style="12" customWidth="1"/>
    <col min="6701" max="6701" width="9.625" style="12" customWidth="1"/>
    <col min="6702" max="6704" width="8.625" style="12" customWidth="1"/>
    <col min="6705" max="6705" width="15.75" style="12" customWidth="1"/>
    <col min="6706" max="6706" width="9.625" style="12" customWidth="1"/>
    <col min="6707" max="6912" width="9" style="12"/>
    <col min="6913" max="6913" width="15.625" style="12" customWidth="1"/>
    <col min="6914" max="6944" width="3.875" style="12" customWidth="1"/>
    <col min="6945" max="6945" width="3.75" style="12" customWidth="1"/>
    <col min="6946" max="6946" width="15.625" style="12" customWidth="1"/>
    <col min="6947" max="6948" width="5.625" style="12" customWidth="1"/>
    <col min="6949" max="6950" width="8.625" style="12" customWidth="1"/>
    <col min="6951" max="6952" width="5.625" style="12" customWidth="1"/>
    <col min="6953" max="6954" width="8.625" style="12" customWidth="1"/>
    <col min="6955" max="6956" width="5.625" style="12" customWidth="1"/>
    <col min="6957" max="6957" width="9.625" style="12" customWidth="1"/>
    <col min="6958" max="6960" width="8.625" style="12" customWidth="1"/>
    <col min="6961" max="6961" width="15.75" style="12" customWidth="1"/>
    <col min="6962" max="6962" width="9.625" style="12" customWidth="1"/>
    <col min="6963" max="7168" width="9" style="12"/>
    <col min="7169" max="7169" width="15.625" style="12" customWidth="1"/>
    <col min="7170" max="7200" width="3.875" style="12" customWidth="1"/>
    <col min="7201" max="7201" width="3.75" style="12" customWidth="1"/>
    <col min="7202" max="7202" width="15.625" style="12" customWidth="1"/>
    <col min="7203" max="7204" width="5.625" style="12" customWidth="1"/>
    <col min="7205" max="7206" width="8.625" style="12" customWidth="1"/>
    <col min="7207" max="7208" width="5.625" style="12" customWidth="1"/>
    <col min="7209" max="7210" width="8.625" style="12" customWidth="1"/>
    <col min="7211" max="7212" width="5.625" style="12" customWidth="1"/>
    <col min="7213" max="7213" width="9.625" style="12" customWidth="1"/>
    <col min="7214" max="7216" width="8.625" style="12" customWidth="1"/>
    <col min="7217" max="7217" width="15.75" style="12" customWidth="1"/>
    <col min="7218" max="7218" width="9.625" style="12" customWidth="1"/>
    <col min="7219" max="7424" width="9" style="12"/>
    <col min="7425" max="7425" width="15.625" style="12" customWidth="1"/>
    <col min="7426" max="7456" width="3.875" style="12" customWidth="1"/>
    <col min="7457" max="7457" width="3.75" style="12" customWidth="1"/>
    <col min="7458" max="7458" width="15.625" style="12" customWidth="1"/>
    <col min="7459" max="7460" width="5.625" style="12" customWidth="1"/>
    <col min="7461" max="7462" width="8.625" style="12" customWidth="1"/>
    <col min="7463" max="7464" width="5.625" style="12" customWidth="1"/>
    <col min="7465" max="7466" width="8.625" style="12" customWidth="1"/>
    <col min="7467" max="7468" width="5.625" style="12" customWidth="1"/>
    <col min="7469" max="7469" width="9.625" style="12" customWidth="1"/>
    <col min="7470" max="7472" width="8.625" style="12" customWidth="1"/>
    <col min="7473" max="7473" width="15.75" style="12" customWidth="1"/>
    <col min="7474" max="7474" width="9.625" style="12" customWidth="1"/>
    <col min="7475" max="7680" width="9" style="12"/>
    <col min="7681" max="7681" width="15.625" style="12" customWidth="1"/>
    <col min="7682" max="7712" width="3.875" style="12" customWidth="1"/>
    <col min="7713" max="7713" width="3.75" style="12" customWidth="1"/>
    <col min="7714" max="7714" width="15.625" style="12" customWidth="1"/>
    <col min="7715" max="7716" width="5.625" style="12" customWidth="1"/>
    <col min="7717" max="7718" width="8.625" style="12" customWidth="1"/>
    <col min="7719" max="7720" width="5.625" style="12" customWidth="1"/>
    <col min="7721" max="7722" width="8.625" style="12" customWidth="1"/>
    <col min="7723" max="7724" width="5.625" style="12" customWidth="1"/>
    <col min="7725" max="7725" width="9.625" style="12" customWidth="1"/>
    <col min="7726" max="7728" width="8.625" style="12" customWidth="1"/>
    <col min="7729" max="7729" width="15.75" style="12" customWidth="1"/>
    <col min="7730" max="7730" width="9.625" style="12" customWidth="1"/>
    <col min="7731" max="7936" width="9" style="12"/>
    <col min="7937" max="7937" width="15.625" style="12" customWidth="1"/>
    <col min="7938" max="7968" width="3.875" style="12" customWidth="1"/>
    <col min="7969" max="7969" width="3.75" style="12" customWidth="1"/>
    <col min="7970" max="7970" width="15.625" style="12" customWidth="1"/>
    <col min="7971" max="7972" width="5.625" style="12" customWidth="1"/>
    <col min="7973" max="7974" width="8.625" style="12" customWidth="1"/>
    <col min="7975" max="7976" width="5.625" style="12" customWidth="1"/>
    <col min="7977" max="7978" width="8.625" style="12" customWidth="1"/>
    <col min="7979" max="7980" width="5.625" style="12" customWidth="1"/>
    <col min="7981" max="7981" width="9.625" style="12" customWidth="1"/>
    <col min="7982" max="7984" width="8.625" style="12" customWidth="1"/>
    <col min="7985" max="7985" width="15.75" style="12" customWidth="1"/>
    <col min="7986" max="7986" width="9.625" style="12" customWidth="1"/>
    <col min="7987" max="8192" width="9" style="12"/>
    <col min="8193" max="8193" width="15.625" style="12" customWidth="1"/>
    <col min="8194" max="8224" width="3.875" style="12" customWidth="1"/>
    <col min="8225" max="8225" width="3.75" style="12" customWidth="1"/>
    <col min="8226" max="8226" width="15.625" style="12" customWidth="1"/>
    <col min="8227" max="8228" width="5.625" style="12" customWidth="1"/>
    <col min="8229" max="8230" width="8.625" style="12" customWidth="1"/>
    <col min="8231" max="8232" width="5.625" style="12" customWidth="1"/>
    <col min="8233" max="8234" width="8.625" style="12" customWidth="1"/>
    <col min="8235" max="8236" width="5.625" style="12" customWidth="1"/>
    <col min="8237" max="8237" width="9.625" style="12" customWidth="1"/>
    <col min="8238" max="8240" width="8.625" style="12" customWidth="1"/>
    <col min="8241" max="8241" width="15.75" style="12" customWidth="1"/>
    <col min="8242" max="8242" width="9.625" style="12" customWidth="1"/>
    <col min="8243" max="8448" width="9" style="12"/>
    <col min="8449" max="8449" width="15.625" style="12" customWidth="1"/>
    <col min="8450" max="8480" width="3.875" style="12" customWidth="1"/>
    <col min="8481" max="8481" width="3.75" style="12" customWidth="1"/>
    <col min="8482" max="8482" width="15.625" style="12" customWidth="1"/>
    <col min="8483" max="8484" width="5.625" style="12" customWidth="1"/>
    <col min="8485" max="8486" width="8.625" style="12" customWidth="1"/>
    <col min="8487" max="8488" width="5.625" style="12" customWidth="1"/>
    <col min="8489" max="8490" width="8.625" style="12" customWidth="1"/>
    <col min="8491" max="8492" width="5.625" style="12" customWidth="1"/>
    <col min="8493" max="8493" width="9.625" style="12" customWidth="1"/>
    <col min="8494" max="8496" width="8.625" style="12" customWidth="1"/>
    <col min="8497" max="8497" width="15.75" style="12" customWidth="1"/>
    <col min="8498" max="8498" width="9.625" style="12" customWidth="1"/>
    <col min="8499" max="8704" width="9" style="12"/>
    <col min="8705" max="8705" width="15.625" style="12" customWidth="1"/>
    <col min="8706" max="8736" width="3.875" style="12" customWidth="1"/>
    <col min="8737" max="8737" width="3.75" style="12" customWidth="1"/>
    <col min="8738" max="8738" width="15.625" style="12" customWidth="1"/>
    <col min="8739" max="8740" width="5.625" style="12" customWidth="1"/>
    <col min="8741" max="8742" width="8.625" style="12" customWidth="1"/>
    <col min="8743" max="8744" width="5.625" style="12" customWidth="1"/>
    <col min="8745" max="8746" width="8.625" style="12" customWidth="1"/>
    <col min="8747" max="8748" width="5.625" style="12" customWidth="1"/>
    <col min="8749" max="8749" width="9.625" style="12" customWidth="1"/>
    <col min="8750" max="8752" width="8.625" style="12" customWidth="1"/>
    <col min="8753" max="8753" width="15.75" style="12" customWidth="1"/>
    <col min="8754" max="8754" width="9.625" style="12" customWidth="1"/>
    <col min="8755" max="8960" width="9" style="12"/>
    <col min="8961" max="8961" width="15.625" style="12" customWidth="1"/>
    <col min="8962" max="8992" width="3.875" style="12" customWidth="1"/>
    <col min="8993" max="8993" width="3.75" style="12" customWidth="1"/>
    <col min="8994" max="8994" width="15.625" style="12" customWidth="1"/>
    <col min="8995" max="8996" width="5.625" style="12" customWidth="1"/>
    <col min="8997" max="8998" width="8.625" style="12" customWidth="1"/>
    <col min="8999" max="9000" width="5.625" style="12" customWidth="1"/>
    <col min="9001" max="9002" width="8.625" style="12" customWidth="1"/>
    <col min="9003" max="9004" width="5.625" style="12" customWidth="1"/>
    <col min="9005" max="9005" width="9.625" style="12" customWidth="1"/>
    <col min="9006" max="9008" width="8.625" style="12" customWidth="1"/>
    <col min="9009" max="9009" width="15.75" style="12" customWidth="1"/>
    <col min="9010" max="9010" width="9.625" style="12" customWidth="1"/>
    <col min="9011" max="9216" width="9" style="12"/>
    <col min="9217" max="9217" width="15.625" style="12" customWidth="1"/>
    <col min="9218" max="9248" width="3.875" style="12" customWidth="1"/>
    <col min="9249" max="9249" width="3.75" style="12" customWidth="1"/>
    <col min="9250" max="9250" width="15.625" style="12" customWidth="1"/>
    <col min="9251" max="9252" width="5.625" style="12" customWidth="1"/>
    <col min="9253" max="9254" width="8.625" style="12" customWidth="1"/>
    <col min="9255" max="9256" width="5.625" style="12" customWidth="1"/>
    <col min="9257" max="9258" width="8.625" style="12" customWidth="1"/>
    <col min="9259" max="9260" width="5.625" style="12" customWidth="1"/>
    <col min="9261" max="9261" width="9.625" style="12" customWidth="1"/>
    <col min="9262" max="9264" width="8.625" style="12" customWidth="1"/>
    <col min="9265" max="9265" width="15.75" style="12" customWidth="1"/>
    <col min="9266" max="9266" width="9.625" style="12" customWidth="1"/>
    <col min="9267" max="9472" width="9" style="12"/>
    <col min="9473" max="9473" width="15.625" style="12" customWidth="1"/>
    <col min="9474" max="9504" width="3.875" style="12" customWidth="1"/>
    <col min="9505" max="9505" width="3.75" style="12" customWidth="1"/>
    <col min="9506" max="9506" width="15.625" style="12" customWidth="1"/>
    <col min="9507" max="9508" width="5.625" style="12" customWidth="1"/>
    <col min="9509" max="9510" width="8.625" style="12" customWidth="1"/>
    <col min="9511" max="9512" width="5.625" style="12" customWidth="1"/>
    <col min="9513" max="9514" width="8.625" style="12" customWidth="1"/>
    <col min="9515" max="9516" width="5.625" style="12" customWidth="1"/>
    <col min="9517" max="9517" width="9.625" style="12" customWidth="1"/>
    <col min="9518" max="9520" width="8.625" style="12" customWidth="1"/>
    <col min="9521" max="9521" width="15.75" style="12" customWidth="1"/>
    <col min="9522" max="9522" width="9.625" style="12" customWidth="1"/>
    <col min="9523" max="9728" width="9" style="12"/>
    <col min="9729" max="9729" width="15.625" style="12" customWidth="1"/>
    <col min="9730" max="9760" width="3.875" style="12" customWidth="1"/>
    <col min="9761" max="9761" width="3.75" style="12" customWidth="1"/>
    <col min="9762" max="9762" width="15.625" style="12" customWidth="1"/>
    <col min="9763" max="9764" width="5.625" style="12" customWidth="1"/>
    <col min="9765" max="9766" width="8.625" style="12" customWidth="1"/>
    <col min="9767" max="9768" width="5.625" style="12" customWidth="1"/>
    <col min="9769" max="9770" width="8.625" style="12" customWidth="1"/>
    <col min="9771" max="9772" width="5.625" style="12" customWidth="1"/>
    <col min="9773" max="9773" width="9.625" style="12" customWidth="1"/>
    <col min="9774" max="9776" width="8.625" style="12" customWidth="1"/>
    <col min="9777" max="9777" width="15.75" style="12" customWidth="1"/>
    <col min="9778" max="9778" width="9.625" style="12" customWidth="1"/>
    <col min="9779" max="9984" width="9" style="12"/>
    <col min="9985" max="9985" width="15.625" style="12" customWidth="1"/>
    <col min="9986" max="10016" width="3.875" style="12" customWidth="1"/>
    <col min="10017" max="10017" width="3.75" style="12" customWidth="1"/>
    <col min="10018" max="10018" width="15.625" style="12" customWidth="1"/>
    <col min="10019" max="10020" width="5.625" style="12" customWidth="1"/>
    <col min="10021" max="10022" width="8.625" style="12" customWidth="1"/>
    <col min="10023" max="10024" width="5.625" style="12" customWidth="1"/>
    <col min="10025" max="10026" width="8.625" style="12" customWidth="1"/>
    <col min="10027" max="10028" width="5.625" style="12" customWidth="1"/>
    <col min="10029" max="10029" width="9.625" style="12" customWidth="1"/>
    <col min="10030" max="10032" width="8.625" style="12" customWidth="1"/>
    <col min="10033" max="10033" width="15.75" style="12" customWidth="1"/>
    <col min="10034" max="10034" width="9.625" style="12" customWidth="1"/>
    <col min="10035" max="10240" width="9" style="12"/>
    <col min="10241" max="10241" width="15.625" style="12" customWidth="1"/>
    <col min="10242" max="10272" width="3.875" style="12" customWidth="1"/>
    <col min="10273" max="10273" width="3.75" style="12" customWidth="1"/>
    <col min="10274" max="10274" width="15.625" style="12" customWidth="1"/>
    <col min="10275" max="10276" width="5.625" style="12" customWidth="1"/>
    <col min="10277" max="10278" width="8.625" style="12" customWidth="1"/>
    <col min="10279" max="10280" width="5.625" style="12" customWidth="1"/>
    <col min="10281" max="10282" width="8.625" style="12" customWidth="1"/>
    <col min="10283" max="10284" width="5.625" style="12" customWidth="1"/>
    <col min="10285" max="10285" width="9.625" style="12" customWidth="1"/>
    <col min="10286" max="10288" width="8.625" style="12" customWidth="1"/>
    <col min="10289" max="10289" width="15.75" style="12" customWidth="1"/>
    <col min="10290" max="10290" width="9.625" style="12" customWidth="1"/>
    <col min="10291" max="10496" width="9" style="12"/>
    <col min="10497" max="10497" width="15.625" style="12" customWidth="1"/>
    <col min="10498" max="10528" width="3.875" style="12" customWidth="1"/>
    <col min="10529" max="10529" width="3.75" style="12" customWidth="1"/>
    <col min="10530" max="10530" width="15.625" style="12" customWidth="1"/>
    <col min="10531" max="10532" width="5.625" style="12" customWidth="1"/>
    <col min="10533" max="10534" width="8.625" style="12" customWidth="1"/>
    <col min="10535" max="10536" width="5.625" style="12" customWidth="1"/>
    <col min="10537" max="10538" width="8.625" style="12" customWidth="1"/>
    <col min="10539" max="10540" width="5.625" style="12" customWidth="1"/>
    <col min="10541" max="10541" width="9.625" style="12" customWidth="1"/>
    <col min="10542" max="10544" width="8.625" style="12" customWidth="1"/>
    <col min="10545" max="10545" width="15.75" style="12" customWidth="1"/>
    <col min="10546" max="10546" width="9.625" style="12" customWidth="1"/>
    <col min="10547" max="10752" width="9" style="12"/>
    <col min="10753" max="10753" width="15.625" style="12" customWidth="1"/>
    <col min="10754" max="10784" width="3.875" style="12" customWidth="1"/>
    <col min="10785" max="10785" width="3.75" style="12" customWidth="1"/>
    <col min="10786" max="10786" width="15.625" style="12" customWidth="1"/>
    <col min="10787" max="10788" width="5.625" style="12" customWidth="1"/>
    <col min="10789" max="10790" width="8.625" style="12" customWidth="1"/>
    <col min="10791" max="10792" width="5.625" style="12" customWidth="1"/>
    <col min="10793" max="10794" width="8.625" style="12" customWidth="1"/>
    <col min="10795" max="10796" width="5.625" style="12" customWidth="1"/>
    <col min="10797" max="10797" width="9.625" style="12" customWidth="1"/>
    <col min="10798" max="10800" width="8.625" style="12" customWidth="1"/>
    <col min="10801" max="10801" width="15.75" style="12" customWidth="1"/>
    <col min="10802" max="10802" width="9.625" style="12" customWidth="1"/>
    <col min="10803" max="11008" width="9" style="12"/>
    <col min="11009" max="11009" width="15.625" style="12" customWidth="1"/>
    <col min="11010" max="11040" width="3.875" style="12" customWidth="1"/>
    <col min="11041" max="11041" width="3.75" style="12" customWidth="1"/>
    <col min="11042" max="11042" width="15.625" style="12" customWidth="1"/>
    <col min="11043" max="11044" width="5.625" style="12" customWidth="1"/>
    <col min="11045" max="11046" width="8.625" style="12" customWidth="1"/>
    <col min="11047" max="11048" width="5.625" style="12" customWidth="1"/>
    <col min="11049" max="11050" width="8.625" style="12" customWidth="1"/>
    <col min="11051" max="11052" width="5.625" style="12" customWidth="1"/>
    <col min="11053" max="11053" width="9.625" style="12" customWidth="1"/>
    <col min="11054" max="11056" width="8.625" style="12" customWidth="1"/>
    <col min="11057" max="11057" width="15.75" style="12" customWidth="1"/>
    <col min="11058" max="11058" width="9.625" style="12" customWidth="1"/>
    <col min="11059" max="11264" width="9" style="12"/>
    <col min="11265" max="11265" width="15.625" style="12" customWidth="1"/>
    <col min="11266" max="11296" width="3.875" style="12" customWidth="1"/>
    <col min="11297" max="11297" width="3.75" style="12" customWidth="1"/>
    <col min="11298" max="11298" width="15.625" style="12" customWidth="1"/>
    <col min="11299" max="11300" width="5.625" style="12" customWidth="1"/>
    <col min="11301" max="11302" width="8.625" style="12" customWidth="1"/>
    <col min="11303" max="11304" width="5.625" style="12" customWidth="1"/>
    <col min="11305" max="11306" width="8.625" style="12" customWidth="1"/>
    <col min="11307" max="11308" width="5.625" style="12" customWidth="1"/>
    <col min="11309" max="11309" width="9.625" style="12" customWidth="1"/>
    <col min="11310" max="11312" width="8.625" style="12" customWidth="1"/>
    <col min="11313" max="11313" width="15.75" style="12" customWidth="1"/>
    <col min="11314" max="11314" width="9.625" style="12" customWidth="1"/>
    <col min="11315" max="11520" width="9" style="12"/>
    <col min="11521" max="11521" width="15.625" style="12" customWidth="1"/>
    <col min="11522" max="11552" width="3.875" style="12" customWidth="1"/>
    <col min="11553" max="11553" width="3.75" style="12" customWidth="1"/>
    <col min="11554" max="11554" width="15.625" style="12" customWidth="1"/>
    <col min="11555" max="11556" width="5.625" style="12" customWidth="1"/>
    <col min="11557" max="11558" width="8.625" style="12" customWidth="1"/>
    <col min="11559" max="11560" width="5.625" style="12" customWidth="1"/>
    <col min="11561" max="11562" width="8.625" style="12" customWidth="1"/>
    <col min="11563" max="11564" width="5.625" style="12" customWidth="1"/>
    <col min="11565" max="11565" width="9.625" style="12" customWidth="1"/>
    <col min="11566" max="11568" width="8.625" style="12" customWidth="1"/>
    <col min="11569" max="11569" width="15.75" style="12" customWidth="1"/>
    <col min="11570" max="11570" width="9.625" style="12" customWidth="1"/>
    <col min="11571" max="11776" width="9" style="12"/>
    <col min="11777" max="11777" width="15.625" style="12" customWidth="1"/>
    <col min="11778" max="11808" width="3.875" style="12" customWidth="1"/>
    <col min="11809" max="11809" width="3.75" style="12" customWidth="1"/>
    <col min="11810" max="11810" width="15.625" style="12" customWidth="1"/>
    <col min="11811" max="11812" width="5.625" style="12" customWidth="1"/>
    <col min="11813" max="11814" width="8.625" style="12" customWidth="1"/>
    <col min="11815" max="11816" width="5.625" style="12" customWidth="1"/>
    <col min="11817" max="11818" width="8.625" style="12" customWidth="1"/>
    <col min="11819" max="11820" width="5.625" style="12" customWidth="1"/>
    <col min="11821" max="11821" width="9.625" style="12" customWidth="1"/>
    <col min="11822" max="11824" width="8.625" style="12" customWidth="1"/>
    <col min="11825" max="11825" width="15.75" style="12" customWidth="1"/>
    <col min="11826" max="11826" width="9.625" style="12" customWidth="1"/>
    <col min="11827" max="12032" width="9" style="12"/>
    <col min="12033" max="12033" width="15.625" style="12" customWidth="1"/>
    <col min="12034" max="12064" width="3.875" style="12" customWidth="1"/>
    <col min="12065" max="12065" width="3.75" style="12" customWidth="1"/>
    <col min="12066" max="12066" width="15.625" style="12" customWidth="1"/>
    <col min="12067" max="12068" width="5.625" style="12" customWidth="1"/>
    <col min="12069" max="12070" width="8.625" style="12" customWidth="1"/>
    <col min="12071" max="12072" width="5.625" style="12" customWidth="1"/>
    <col min="12073" max="12074" width="8.625" style="12" customWidth="1"/>
    <col min="12075" max="12076" width="5.625" style="12" customWidth="1"/>
    <col min="12077" max="12077" width="9.625" style="12" customWidth="1"/>
    <col min="12078" max="12080" width="8.625" style="12" customWidth="1"/>
    <col min="12081" max="12081" width="15.75" style="12" customWidth="1"/>
    <col min="12082" max="12082" width="9.625" style="12" customWidth="1"/>
    <col min="12083" max="12288" width="9" style="12"/>
    <col min="12289" max="12289" width="15.625" style="12" customWidth="1"/>
    <col min="12290" max="12320" width="3.875" style="12" customWidth="1"/>
    <col min="12321" max="12321" width="3.75" style="12" customWidth="1"/>
    <col min="12322" max="12322" width="15.625" style="12" customWidth="1"/>
    <col min="12323" max="12324" width="5.625" style="12" customWidth="1"/>
    <col min="12325" max="12326" width="8.625" style="12" customWidth="1"/>
    <col min="12327" max="12328" width="5.625" style="12" customWidth="1"/>
    <col min="12329" max="12330" width="8.625" style="12" customWidth="1"/>
    <col min="12331" max="12332" width="5.625" style="12" customWidth="1"/>
    <col min="12333" max="12333" width="9.625" style="12" customWidth="1"/>
    <col min="12334" max="12336" width="8.625" style="12" customWidth="1"/>
    <col min="12337" max="12337" width="15.75" style="12" customWidth="1"/>
    <col min="12338" max="12338" width="9.625" style="12" customWidth="1"/>
    <col min="12339" max="12544" width="9" style="12"/>
    <col min="12545" max="12545" width="15.625" style="12" customWidth="1"/>
    <col min="12546" max="12576" width="3.875" style="12" customWidth="1"/>
    <col min="12577" max="12577" width="3.75" style="12" customWidth="1"/>
    <col min="12578" max="12578" width="15.625" style="12" customWidth="1"/>
    <col min="12579" max="12580" width="5.625" style="12" customWidth="1"/>
    <col min="12581" max="12582" width="8.625" style="12" customWidth="1"/>
    <col min="12583" max="12584" width="5.625" style="12" customWidth="1"/>
    <col min="12585" max="12586" width="8.625" style="12" customWidth="1"/>
    <col min="12587" max="12588" width="5.625" style="12" customWidth="1"/>
    <col min="12589" max="12589" width="9.625" style="12" customWidth="1"/>
    <col min="12590" max="12592" width="8.625" style="12" customWidth="1"/>
    <col min="12593" max="12593" width="15.75" style="12" customWidth="1"/>
    <col min="12594" max="12594" width="9.625" style="12" customWidth="1"/>
    <col min="12595" max="12800" width="9" style="12"/>
    <col min="12801" max="12801" width="15.625" style="12" customWidth="1"/>
    <col min="12802" max="12832" width="3.875" style="12" customWidth="1"/>
    <col min="12833" max="12833" width="3.75" style="12" customWidth="1"/>
    <col min="12834" max="12834" width="15.625" style="12" customWidth="1"/>
    <col min="12835" max="12836" width="5.625" style="12" customWidth="1"/>
    <col min="12837" max="12838" width="8.625" style="12" customWidth="1"/>
    <col min="12839" max="12840" width="5.625" style="12" customWidth="1"/>
    <col min="12841" max="12842" width="8.625" style="12" customWidth="1"/>
    <col min="12843" max="12844" width="5.625" style="12" customWidth="1"/>
    <col min="12845" max="12845" width="9.625" style="12" customWidth="1"/>
    <col min="12846" max="12848" width="8.625" style="12" customWidth="1"/>
    <col min="12849" max="12849" width="15.75" style="12" customWidth="1"/>
    <col min="12850" max="12850" width="9.625" style="12" customWidth="1"/>
    <col min="12851" max="13056" width="9" style="12"/>
    <col min="13057" max="13057" width="15.625" style="12" customWidth="1"/>
    <col min="13058" max="13088" width="3.875" style="12" customWidth="1"/>
    <col min="13089" max="13089" width="3.75" style="12" customWidth="1"/>
    <col min="13090" max="13090" width="15.625" style="12" customWidth="1"/>
    <col min="13091" max="13092" width="5.625" style="12" customWidth="1"/>
    <col min="13093" max="13094" width="8.625" style="12" customWidth="1"/>
    <col min="13095" max="13096" width="5.625" style="12" customWidth="1"/>
    <col min="13097" max="13098" width="8.625" style="12" customWidth="1"/>
    <col min="13099" max="13100" width="5.625" style="12" customWidth="1"/>
    <col min="13101" max="13101" width="9.625" style="12" customWidth="1"/>
    <col min="13102" max="13104" width="8.625" style="12" customWidth="1"/>
    <col min="13105" max="13105" width="15.75" style="12" customWidth="1"/>
    <col min="13106" max="13106" width="9.625" style="12" customWidth="1"/>
    <col min="13107" max="13312" width="9" style="12"/>
    <col min="13313" max="13313" width="15.625" style="12" customWidth="1"/>
    <col min="13314" max="13344" width="3.875" style="12" customWidth="1"/>
    <col min="13345" max="13345" width="3.75" style="12" customWidth="1"/>
    <col min="13346" max="13346" width="15.625" style="12" customWidth="1"/>
    <col min="13347" max="13348" width="5.625" style="12" customWidth="1"/>
    <col min="13349" max="13350" width="8.625" style="12" customWidth="1"/>
    <col min="13351" max="13352" width="5.625" style="12" customWidth="1"/>
    <col min="13353" max="13354" width="8.625" style="12" customWidth="1"/>
    <col min="13355" max="13356" width="5.625" style="12" customWidth="1"/>
    <col min="13357" max="13357" width="9.625" style="12" customWidth="1"/>
    <col min="13358" max="13360" width="8.625" style="12" customWidth="1"/>
    <col min="13361" max="13361" width="15.75" style="12" customWidth="1"/>
    <col min="13362" max="13362" width="9.625" style="12" customWidth="1"/>
    <col min="13363" max="13568" width="9" style="12"/>
    <col min="13569" max="13569" width="15.625" style="12" customWidth="1"/>
    <col min="13570" max="13600" width="3.875" style="12" customWidth="1"/>
    <col min="13601" max="13601" width="3.75" style="12" customWidth="1"/>
    <col min="13602" max="13602" width="15.625" style="12" customWidth="1"/>
    <col min="13603" max="13604" width="5.625" style="12" customWidth="1"/>
    <col min="13605" max="13606" width="8.625" style="12" customWidth="1"/>
    <col min="13607" max="13608" width="5.625" style="12" customWidth="1"/>
    <col min="13609" max="13610" width="8.625" style="12" customWidth="1"/>
    <col min="13611" max="13612" width="5.625" style="12" customWidth="1"/>
    <col min="13613" max="13613" width="9.625" style="12" customWidth="1"/>
    <col min="13614" max="13616" width="8.625" style="12" customWidth="1"/>
    <col min="13617" max="13617" width="15.75" style="12" customWidth="1"/>
    <col min="13618" max="13618" width="9.625" style="12" customWidth="1"/>
    <col min="13619" max="13824" width="9" style="12"/>
    <col min="13825" max="13825" width="15.625" style="12" customWidth="1"/>
    <col min="13826" max="13856" width="3.875" style="12" customWidth="1"/>
    <col min="13857" max="13857" width="3.75" style="12" customWidth="1"/>
    <col min="13858" max="13858" width="15.625" style="12" customWidth="1"/>
    <col min="13859" max="13860" width="5.625" style="12" customWidth="1"/>
    <col min="13861" max="13862" width="8.625" style="12" customWidth="1"/>
    <col min="13863" max="13864" width="5.625" style="12" customWidth="1"/>
    <col min="13865" max="13866" width="8.625" style="12" customWidth="1"/>
    <col min="13867" max="13868" width="5.625" style="12" customWidth="1"/>
    <col min="13869" max="13869" width="9.625" style="12" customWidth="1"/>
    <col min="13870" max="13872" width="8.625" style="12" customWidth="1"/>
    <col min="13873" max="13873" width="15.75" style="12" customWidth="1"/>
    <col min="13874" max="13874" width="9.625" style="12" customWidth="1"/>
    <col min="13875" max="14080" width="9" style="12"/>
    <col min="14081" max="14081" width="15.625" style="12" customWidth="1"/>
    <col min="14082" max="14112" width="3.875" style="12" customWidth="1"/>
    <col min="14113" max="14113" width="3.75" style="12" customWidth="1"/>
    <col min="14114" max="14114" width="15.625" style="12" customWidth="1"/>
    <col min="14115" max="14116" width="5.625" style="12" customWidth="1"/>
    <col min="14117" max="14118" width="8.625" style="12" customWidth="1"/>
    <col min="14119" max="14120" width="5.625" style="12" customWidth="1"/>
    <col min="14121" max="14122" width="8.625" style="12" customWidth="1"/>
    <col min="14123" max="14124" width="5.625" style="12" customWidth="1"/>
    <col min="14125" max="14125" width="9.625" style="12" customWidth="1"/>
    <col min="14126" max="14128" width="8.625" style="12" customWidth="1"/>
    <col min="14129" max="14129" width="15.75" style="12" customWidth="1"/>
    <col min="14130" max="14130" width="9.625" style="12" customWidth="1"/>
    <col min="14131" max="14336" width="9" style="12"/>
    <col min="14337" max="14337" width="15.625" style="12" customWidth="1"/>
    <col min="14338" max="14368" width="3.875" style="12" customWidth="1"/>
    <col min="14369" max="14369" width="3.75" style="12" customWidth="1"/>
    <col min="14370" max="14370" width="15.625" style="12" customWidth="1"/>
    <col min="14371" max="14372" width="5.625" style="12" customWidth="1"/>
    <col min="14373" max="14374" width="8.625" style="12" customWidth="1"/>
    <col min="14375" max="14376" width="5.625" style="12" customWidth="1"/>
    <col min="14377" max="14378" width="8.625" style="12" customWidth="1"/>
    <col min="14379" max="14380" width="5.625" style="12" customWidth="1"/>
    <col min="14381" max="14381" width="9.625" style="12" customWidth="1"/>
    <col min="14382" max="14384" width="8.625" style="12" customWidth="1"/>
    <col min="14385" max="14385" width="15.75" style="12" customWidth="1"/>
    <col min="14386" max="14386" width="9.625" style="12" customWidth="1"/>
    <col min="14387" max="14592" width="9" style="12"/>
    <col min="14593" max="14593" width="15.625" style="12" customWidth="1"/>
    <col min="14594" max="14624" width="3.875" style="12" customWidth="1"/>
    <col min="14625" max="14625" width="3.75" style="12" customWidth="1"/>
    <col min="14626" max="14626" width="15.625" style="12" customWidth="1"/>
    <col min="14627" max="14628" width="5.625" style="12" customWidth="1"/>
    <col min="14629" max="14630" width="8.625" style="12" customWidth="1"/>
    <col min="14631" max="14632" width="5.625" style="12" customWidth="1"/>
    <col min="14633" max="14634" width="8.625" style="12" customWidth="1"/>
    <col min="14635" max="14636" width="5.625" style="12" customWidth="1"/>
    <col min="14637" max="14637" width="9.625" style="12" customWidth="1"/>
    <col min="14638" max="14640" width="8.625" style="12" customWidth="1"/>
    <col min="14641" max="14641" width="15.75" style="12" customWidth="1"/>
    <col min="14642" max="14642" width="9.625" style="12" customWidth="1"/>
    <col min="14643" max="14848" width="9" style="12"/>
    <col min="14849" max="14849" width="15.625" style="12" customWidth="1"/>
    <col min="14850" max="14880" width="3.875" style="12" customWidth="1"/>
    <col min="14881" max="14881" width="3.75" style="12" customWidth="1"/>
    <col min="14882" max="14882" width="15.625" style="12" customWidth="1"/>
    <col min="14883" max="14884" width="5.625" style="12" customWidth="1"/>
    <col min="14885" max="14886" width="8.625" style="12" customWidth="1"/>
    <col min="14887" max="14888" width="5.625" style="12" customWidth="1"/>
    <col min="14889" max="14890" width="8.625" style="12" customWidth="1"/>
    <col min="14891" max="14892" width="5.625" style="12" customWidth="1"/>
    <col min="14893" max="14893" width="9.625" style="12" customWidth="1"/>
    <col min="14894" max="14896" width="8.625" style="12" customWidth="1"/>
    <col min="14897" max="14897" width="15.75" style="12" customWidth="1"/>
    <col min="14898" max="14898" width="9.625" style="12" customWidth="1"/>
    <col min="14899" max="15104" width="9" style="12"/>
    <col min="15105" max="15105" width="15.625" style="12" customWidth="1"/>
    <col min="15106" max="15136" width="3.875" style="12" customWidth="1"/>
    <col min="15137" max="15137" width="3.75" style="12" customWidth="1"/>
    <col min="15138" max="15138" width="15.625" style="12" customWidth="1"/>
    <col min="15139" max="15140" width="5.625" style="12" customWidth="1"/>
    <col min="15141" max="15142" width="8.625" style="12" customWidth="1"/>
    <col min="15143" max="15144" width="5.625" style="12" customWidth="1"/>
    <col min="15145" max="15146" width="8.625" style="12" customWidth="1"/>
    <col min="15147" max="15148" width="5.625" style="12" customWidth="1"/>
    <col min="15149" max="15149" width="9.625" style="12" customWidth="1"/>
    <col min="15150" max="15152" width="8.625" style="12" customWidth="1"/>
    <col min="15153" max="15153" width="15.75" style="12" customWidth="1"/>
    <col min="15154" max="15154" width="9.625" style="12" customWidth="1"/>
    <col min="15155" max="15360" width="9" style="12"/>
    <col min="15361" max="15361" width="15.625" style="12" customWidth="1"/>
    <col min="15362" max="15392" width="3.875" style="12" customWidth="1"/>
    <col min="15393" max="15393" width="3.75" style="12" customWidth="1"/>
    <col min="15394" max="15394" width="15.625" style="12" customWidth="1"/>
    <col min="15395" max="15396" width="5.625" style="12" customWidth="1"/>
    <col min="15397" max="15398" width="8.625" style="12" customWidth="1"/>
    <col min="15399" max="15400" width="5.625" style="12" customWidth="1"/>
    <col min="15401" max="15402" width="8.625" style="12" customWidth="1"/>
    <col min="15403" max="15404" width="5.625" style="12" customWidth="1"/>
    <col min="15405" max="15405" width="9.625" style="12" customWidth="1"/>
    <col min="15406" max="15408" width="8.625" style="12" customWidth="1"/>
    <col min="15409" max="15409" width="15.75" style="12" customWidth="1"/>
    <col min="15410" max="15410" width="9.625" style="12" customWidth="1"/>
    <col min="15411" max="15616" width="9" style="12"/>
    <col min="15617" max="15617" width="15.625" style="12" customWidth="1"/>
    <col min="15618" max="15648" width="3.875" style="12" customWidth="1"/>
    <col min="15649" max="15649" width="3.75" style="12" customWidth="1"/>
    <col min="15650" max="15650" width="15.625" style="12" customWidth="1"/>
    <col min="15651" max="15652" width="5.625" style="12" customWidth="1"/>
    <col min="15653" max="15654" width="8.625" style="12" customWidth="1"/>
    <col min="15655" max="15656" width="5.625" style="12" customWidth="1"/>
    <col min="15657" max="15658" width="8.625" style="12" customWidth="1"/>
    <col min="15659" max="15660" width="5.625" style="12" customWidth="1"/>
    <col min="15661" max="15661" width="9.625" style="12" customWidth="1"/>
    <col min="15662" max="15664" width="8.625" style="12" customWidth="1"/>
    <col min="15665" max="15665" width="15.75" style="12" customWidth="1"/>
    <col min="15666" max="15666" width="9.625" style="12" customWidth="1"/>
    <col min="15667" max="15872" width="9" style="12"/>
    <col min="15873" max="15873" width="15.625" style="12" customWidth="1"/>
    <col min="15874" max="15904" width="3.875" style="12" customWidth="1"/>
    <col min="15905" max="15905" width="3.75" style="12" customWidth="1"/>
    <col min="15906" max="15906" width="15.625" style="12" customWidth="1"/>
    <col min="15907" max="15908" width="5.625" style="12" customWidth="1"/>
    <col min="15909" max="15910" width="8.625" style="12" customWidth="1"/>
    <col min="15911" max="15912" width="5.625" style="12" customWidth="1"/>
    <col min="15913" max="15914" width="8.625" style="12" customWidth="1"/>
    <col min="15915" max="15916" width="5.625" style="12" customWidth="1"/>
    <col min="15917" max="15917" width="9.625" style="12" customWidth="1"/>
    <col min="15918" max="15920" width="8.625" style="12" customWidth="1"/>
    <col min="15921" max="15921" width="15.75" style="12" customWidth="1"/>
    <col min="15922" max="15922" width="9.625" style="12" customWidth="1"/>
    <col min="15923" max="16128" width="9" style="12"/>
    <col min="16129" max="16129" width="15.625" style="12" customWidth="1"/>
    <col min="16130" max="16160" width="3.875" style="12" customWidth="1"/>
    <col min="16161" max="16161" width="3.75" style="12" customWidth="1"/>
    <col min="16162" max="16162" width="15.625" style="12" customWidth="1"/>
    <col min="16163" max="16164" width="5.625" style="12" customWidth="1"/>
    <col min="16165" max="16166" width="8.625" style="12" customWidth="1"/>
    <col min="16167" max="16168" width="5.625" style="12" customWidth="1"/>
    <col min="16169" max="16170" width="8.625" style="12" customWidth="1"/>
    <col min="16171" max="16172" width="5.625" style="12" customWidth="1"/>
    <col min="16173" max="16173" width="9.625" style="12" customWidth="1"/>
    <col min="16174" max="16176" width="8.625" style="12" customWidth="1"/>
    <col min="16177" max="16177" width="15.75" style="12" customWidth="1"/>
    <col min="16178" max="16178" width="9.625" style="12" customWidth="1"/>
    <col min="16179" max="16384" width="9" style="12"/>
  </cols>
  <sheetData>
    <row r="1" spans="1:50" ht="24.95" customHeight="1" x14ac:dyDescent="0.2">
      <c r="A1" s="120" t="s">
        <v>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H1" s="120" t="str">
        <f>A1</f>
        <v>トリム18歳の部</v>
      </c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</row>
    <row r="2" spans="1:50" ht="24.95" customHeight="1" thickBot="1" x14ac:dyDescent="0.25">
      <c r="A2" s="127" t="s">
        <v>101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34"/>
      <c r="AG2" s="34"/>
      <c r="AH2" s="127" t="str">
        <f>A2</f>
        <v>　Dグループ</v>
      </c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</row>
    <row r="3" spans="1:50" ht="24.95" customHeight="1" x14ac:dyDescent="0.15">
      <c r="A3" s="215" t="s">
        <v>49</v>
      </c>
      <c r="B3" s="217" t="s">
        <v>50</v>
      </c>
      <c r="C3" s="218"/>
      <c r="D3" s="218"/>
      <c r="E3" s="218"/>
      <c r="F3" s="219"/>
      <c r="G3" s="223" t="s">
        <v>51</v>
      </c>
      <c r="H3" s="218"/>
      <c r="I3" s="218"/>
      <c r="J3" s="218"/>
      <c r="K3" s="219"/>
      <c r="L3" s="223" t="s">
        <v>52</v>
      </c>
      <c r="M3" s="218"/>
      <c r="N3" s="218"/>
      <c r="O3" s="218"/>
      <c r="P3" s="219"/>
      <c r="Q3" s="223" t="s">
        <v>53</v>
      </c>
      <c r="R3" s="218"/>
      <c r="S3" s="218"/>
      <c r="T3" s="218"/>
      <c r="U3" s="219"/>
      <c r="V3" s="223" t="s">
        <v>54</v>
      </c>
      <c r="W3" s="218"/>
      <c r="X3" s="218"/>
      <c r="Y3" s="218"/>
      <c r="Z3" s="219"/>
      <c r="AA3" s="223" t="s">
        <v>55</v>
      </c>
      <c r="AB3" s="218"/>
      <c r="AC3" s="218"/>
      <c r="AD3" s="218"/>
      <c r="AE3" s="237"/>
      <c r="AF3" s="35"/>
      <c r="AG3" s="35"/>
      <c r="AH3" s="239"/>
      <c r="AI3" s="225" t="s">
        <v>26</v>
      </c>
      <c r="AJ3" s="226"/>
      <c r="AK3" s="227"/>
      <c r="AL3" s="228" t="s">
        <v>21</v>
      </c>
      <c r="AM3" s="230" t="s">
        <v>90</v>
      </c>
      <c r="AN3" s="226"/>
      <c r="AO3" s="227"/>
      <c r="AP3" s="228" t="s">
        <v>21</v>
      </c>
      <c r="AQ3" s="230" t="s">
        <v>27</v>
      </c>
      <c r="AR3" s="226"/>
      <c r="AS3" s="227"/>
      <c r="AT3" s="228" t="s">
        <v>28</v>
      </c>
      <c r="AU3" s="231" t="s">
        <v>86</v>
      </c>
      <c r="AV3" s="231" t="s">
        <v>87</v>
      </c>
      <c r="AW3" s="233" t="s">
        <v>23</v>
      </c>
      <c r="AX3" s="235" t="s">
        <v>91</v>
      </c>
    </row>
    <row r="4" spans="1:50" ht="24.95" customHeight="1" thickBot="1" x14ac:dyDescent="0.2">
      <c r="A4" s="216"/>
      <c r="B4" s="220"/>
      <c r="C4" s="221"/>
      <c r="D4" s="221"/>
      <c r="E4" s="221"/>
      <c r="F4" s="222"/>
      <c r="G4" s="224"/>
      <c r="H4" s="221"/>
      <c r="I4" s="221"/>
      <c r="J4" s="221"/>
      <c r="K4" s="222"/>
      <c r="L4" s="224"/>
      <c r="M4" s="221"/>
      <c r="N4" s="221"/>
      <c r="O4" s="221"/>
      <c r="P4" s="222"/>
      <c r="Q4" s="224"/>
      <c r="R4" s="221"/>
      <c r="S4" s="221"/>
      <c r="T4" s="221"/>
      <c r="U4" s="222"/>
      <c r="V4" s="224"/>
      <c r="W4" s="221"/>
      <c r="X4" s="221"/>
      <c r="Y4" s="221"/>
      <c r="Z4" s="222"/>
      <c r="AA4" s="224"/>
      <c r="AB4" s="221"/>
      <c r="AC4" s="221"/>
      <c r="AD4" s="221"/>
      <c r="AE4" s="238"/>
      <c r="AF4" s="35"/>
      <c r="AG4" s="35"/>
      <c r="AH4" s="240"/>
      <c r="AI4" s="36" t="s">
        <v>29</v>
      </c>
      <c r="AJ4" s="37" t="s">
        <v>25</v>
      </c>
      <c r="AK4" s="37" t="s">
        <v>88</v>
      </c>
      <c r="AL4" s="229"/>
      <c r="AM4" s="36" t="s">
        <v>29</v>
      </c>
      <c r="AN4" s="37" t="s">
        <v>25</v>
      </c>
      <c r="AO4" s="37" t="s">
        <v>88</v>
      </c>
      <c r="AP4" s="229"/>
      <c r="AQ4" s="36" t="s">
        <v>29</v>
      </c>
      <c r="AR4" s="37" t="s">
        <v>25</v>
      </c>
      <c r="AS4" s="37" t="s">
        <v>88</v>
      </c>
      <c r="AT4" s="229"/>
      <c r="AU4" s="232"/>
      <c r="AV4" s="232"/>
      <c r="AW4" s="234"/>
      <c r="AX4" s="236"/>
    </row>
    <row r="5" spans="1:50" ht="21.95" customHeight="1" x14ac:dyDescent="0.15">
      <c r="A5" s="201" t="str">
        <f>B3</f>
        <v>HOP・陸</v>
      </c>
      <c r="B5" s="202"/>
      <c r="C5" s="203"/>
      <c r="D5" s="203"/>
      <c r="E5" s="203"/>
      <c r="F5" s="204"/>
      <c r="G5" s="205">
        <v>10</v>
      </c>
      <c r="H5" s="206"/>
      <c r="I5" s="206"/>
      <c r="J5" s="206"/>
      <c r="K5" s="207"/>
      <c r="L5" s="205">
        <v>7</v>
      </c>
      <c r="M5" s="206"/>
      <c r="N5" s="206"/>
      <c r="O5" s="206"/>
      <c r="P5" s="207"/>
      <c r="Q5" s="208">
        <v>0</v>
      </c>
      <c r="R5" s="209"/>
      <c r="S5" s="209"/>
      <c r="T5" s="209"/>
      <c r="U5" s="210"/>
      <c r="V5" s="205">
        <v>4</v>
      </c>
      <c r="W5" s="206"/>
      <c r="X5" s="206"/>
      <c r="Y5" s="206"/>
      <c r="Z5" s="207"/>
      <c r="AA5" s="205">
        <v>1</v>
      </c>
      <c r="AB5" s="206"/>
      <c r="AC5" s="206"/>
      <c r="AD5" s="206"/>
      <c r="AE5" s="214"/>
      <c r="AF5" s="38"/>
      <c r="AG5" s="38"/>
      <c r="AH5" s="201" t="str">
        <f>A5</f>
        <v>HOP・陸</v>
      </c>
      <c r="AI5" s="241">
        <f>IF(B6&gt;F6,1,0)+IF(G6&gt;K6,1,0)+IF(L6&gt;P6,1,0)+IF(Q6&gt;U6,1,0)+IF(V6&gt;Z6,1,0)+IF(AA6&gt;AE6,1,0)</f>
        <v>2</v>
      </c>
      <c r="AJ5" s="198">
        <f>IF(F6&gt;B6,1,0)+IF(K6&gt;G6,1,0)+IF(P6&gt;L6,1,0)+IF(U6&gt;Q6,1,0)+IF(Z6&gt;V6,1,0)+IF(AE6&gt;AA6,1,0)</f>
        <v>2</v>
      </c>
      <c r="AK5" s="197">
        <f>SUM(AI5/(AI5+AJ5))</f>
        <v>0.5</v>
      </c>
      <c r="AL5" s="198">
        <f>RANK(AK5,$AK$5:$AK$28,0)</f>
        <v>3</v>
      </c>
      <c r="AM5" s="198">
        <f>SUM(B6+G6+L6+Q6+V6+AA6)</f>
        <v>6</v>
      </c>
      <c r="AN5" s="198">
        <f>SUM(F6+K6+P6+U6+Z6+AE6)</f>
        <v>5</v>
      </c>
      <c r="AO5" s="197">
        <f>SUM(AM5/(AM5+AN5))</f>
        <v>0.54545454545454541</v>
      </c>
      <c r="AP5" s="198">
        <f>RANK(AO5,$AO$5:$AO$28,0)</f>
        <v>3</v>
      </c>
      <c r="AQ5" s="198">
        <f>SUM(C6+C7+C8+H6+H7+H8+M6+M7+M8+R6+R7+R8+W6+W7+W8+AB6+AB7+AB8)</f>
        <v>142</v>
      </c>
      <c r="AR5" s="198">
        <f>SUM(E6+E7+E8+J6+J7+J8+O6+O7+O8+T6+T7+T8+Y6+Y7+Y8+AD6+AD7+AD8)</f>
        <v>144</v>
      </c>
      <c r="AS5" s="197">
        <f>SUM(AQ5/(AQ5+AR5))</f>
        <v>0.49650349650349651</v>
      </c>
      <c r="AT5" s="198">
        <f>RANK(AS5,$AS$5:$AS$28,0)</f>
        <v>3</v>
      </c>
      <c r="AU5" s="197">
        <f>RANK(AK5,$AK$5:$AK$28,1)+AO5</f>
        <v>3.5454545454545454</v>
      </c>
      <c r="AV5" s="197">
        <f>RANK(AU5,$AU$5:$AU$28,1)+AS5</f>
        <v>4.4965034965034967</v>
      </c>
      <c r="AW5" s="199" t="str">
        <f>$AH$5</f>
        <v>HOP・陸</v>
      </c>
      <c r="AX5" s="200">
        <f>RANK(AV5,$AV$5:$AV$28)</f>
        <v>3</v>
      </c>
    </row>
    <row r="6" spans="1:50" ht="21.95" customHeight="1" x14ac:dyDescent="0.15">
      <c r="A6" s="153"/>
      <c r="B6" s="211">
        <f>IF(C6&gt;E6,1,0)+IF(C7&gt;E7,1,0)+IF(C8&gt;E8,1,0)</f>
        <v>0</v>
      </c>
      <c r="C6" s="15"/>
      <c r="D6" s="39" t="s">
        <v>89</v>
      </c>
      <c r="E6" s="15"/>
      <c r="F6" s="158">
        <f>IF(E6&gt;C6,1,0)+IF(E7&gt;C7,1,0)+IF(E8&gt;C8,1,0)</f>
        <v>0</v>
      </c>
      <c r="G6" s="143">
        <f>IF(H6&gt;J6,1,0)+IF(H7&gt;J7,1,0)+IF(H8&gt;J8,1,0)</f>
        <v>2</v>
      </c>
      <c r="H6" s="18">
        <v>15</v>
      </c>
      <c r="I6" s="40" t="s">
        <v>89</v>
      </c>
      <c r="J6" s="18">
        <v>9</v>
      </c>
      <c r="K6" s="143">
        <f>IF(J6&gt;H6,1,0)+IF(J7&gt;H7,1,0)+IF(J8&gt;H8,1,0)</f>
        <v>0</v>
      </c>
      <c r="L6" s="143">
        <f>IF(M6&gt;O6,1,0)+IF(M7&gt;O7,1,0)+IF(M8&gt;O8,1,0)</f>
        <v>1</v>
      </c>
      <c r="M6" s="18">
        <v>15</v>
      </c>
      <c r="N6" s="40" t="s">
        <v>89</v>
      </c>
      <c r="O6" s="18">
        <v>13</v>
      </c>
      <c r="P6" s="143">
        <f>IF(O6&gt;M6,1,0)+IF(O7&gt;M7,1,0)+IF(O8&gt;M8,1,0)</f>
        <v>2</v>
      </c>
      <c r="Q6" s="146">
        <f>IF(R6&gt;T6,1,0)+IF(R7&gt;T7,1,0)+IF(R8&gt;T8,1,0)</f>
        <v>0</v>
      </c>
      <c r="R6" s="54"/>
      <c r="S6" s="55" t="s">
        <v>89</v>
      </c>
      <c r="T6" s="54"/>
      <c r="U6" s="146">
        <f>IF(T6&gt;R6,1,0)+IF(T7&gt;R7,1,0)+IF(T8&gt;R8,1,0)</f>
        <v>0</v>
      </c>
      <c r="V6" s="143">
        <f>IF(W6&gt;Y6,1,0)+IF(W7&gt;Y7,1,0)+IF(W8&gt;Y8,1,0)</f>
        <v>1</v>
      </c>
      <c r="W6" s="18">
        <v>16</v>
      </c>
      <c r="X6" s="40" t="s">
        <v>89</v>
      </c>
      <c r="Y6" s="18">
        <v>14</v>
      </c>
      <c r="Z6" s="143">
        <f>IF(Y6&gt;W6,1,0)+IF(Y7&gt;W7,1,0)+IF(Y8&gt;W8,1,0)</f>
        <v>2</v>
      </c>
      <c r="AA6" s="143">
        <f>IF(AB6&gt;AD6,1,0)+IF(AB7&gt;AD7,1,0)+IF(AB8&gt;AD8,1,0)</f>
        <v>2</v>
      </c>
      <c r="AB6" s="18">
        <v>12</v>
      </c>
      <c r="AC6" s="40" t="s">
        <v>89</v>
      </c>
      <c r="AD6" s="18">
        <v>15</v>
      </c>
      <c r="AE6" s="185">
        <f>IF(AD6&gt;AB6,1,0)+IF(AD7&gt;AB7,1,0)+IF(AD8&gt;AB8,1,0)</f>
        <v>1</v>
      </c>
      <c r="AF6" s="41"/>
      <c r="AG6" s="41"/>
      <c r="AH6" s="153"/>
      <c r="AI6" s="156"/>
      <c r="AJ6" s="134"/>
      <c r="AK6" s="131"/>
      <c r="AL6" s="134"/>
      <c r="AM6" s="134"/>
      <c r="AN6" s="134"/>
      <c r="AO6" s="131"/>
      <c r="AP6" s="134"/>
      <c r="AQ6" s="134"/>
      <c r="AR6" s="134"/>
      <c r="AS6" s="131"/>
      <c r="AT6" s="134"/>
      <c r="AU6" s="131"/>
      <c r="AV6" s="131"/>
      <c r="AW6" s="82"/>
      <c r="AX6" s="137"/>
    </row>
    <row r="7" spans="1:50" ht="21.95" customHeight="1" x14ac:dyDescent="0.15">
      <c r="A7" s="153"/>
      <c r="B7" s="212"/>
      <c r="C7" s="15"/>
      <c r="D7" s="39" t="s">
        <v>89</v>
      </c>
      <c r="E7" s="15"/>
      <c r="F7" s="159"/>
      <c r="G7" s="144"/>
      <c r="H7" s="18">
        <v>15</v>
      </c>
      <c r="I7" s="40" t="s">
        <v>89</v>
      </c>
      <c r="J7" s="18">
        <v>12</v>
      </c>
      <c r="K7" s="144"/>
      <c r="L7" s="144"/>
      <c r="M7" s="18">
        <v>13</v>
      </c>
      <c r="N7" s="40" t="s">
        <v>89</v>
      </c>
      <c r="O7" s="18">
        <v>15</v>
      </c>
      <c r="P7" s="144"/>
      <c r="Q7" s="147"/>
      <c r="R7" s="54"/>
      <c r="S7" s="55" t="s">
        <v>89</v>
      </c>
      <c r="T7" s="54"/>
      <c r="U7" s="147"/>
      <c r="V7" s="144"/>
      <c r="W7" s="18">
        <v>13</v>
      </c>
      <c r="X7" s="40" t="s">
        <v>89</v>
      </c>
      <c r="Y7" s="18">
        <v>15</v>
      </c>
      <c r="Z7" s="144"/>
      <c r="AA7" s="144"/>
      <c r="AB7" s="18">
        <v>15</v>
      </c>
      <c r="AC7" s="40" t="s">
        <v>89</v>
      </c>
      <c r="AD7" s="18">
        <v>12</v>
      </c>
      <c r="AE7" s="186"/>
      <c r="AF7" s="41"/>
      <c r="AG7" s="41"/>
      <c r="AH7" s="153"/>
      <c r="AI7" s="156"/>
      <c r="AJ7" s="134"/>
      <c r="AK7" s="131"/>
      <c r="AL7" s="134"/>
      <c r="AM7" s="134"/>
      <c r="AN7" s="134"/>
      <c r="AO7" s="131"/>
      <c r="AP7" s="134"/>
      <c r="AQ7" s="134"/>
      <c r="AR7" s="134"/>
      <c r="AS7" s="131"/>
      <c r="AT7" s="134"/>
      <c r="AU7" s="131"/>
      <c r="AV7" s="131"/>
      <c r="AW7" s="82"/>
      <c r="AX7" s="137"/>
    </row>
    <row r="8" spans="1:50" ht="21.95" customHeight="1" x14ac:dyDescent="0.15">
      <c r="A8" s="177"/>
      <c r="B8" s="213"/>
      <c r="C8" s="15"/>
      <c r="D8" s="39" t="s">
        <v>89</v>
      </c>
      <c r="E8" s="15"/>
      <c r="F8" s="179"/>
      <c r="G8" s="181"/>
      <c r="H8" s="18"/>
      <c r="I8" s="40" t="s">
        <v>89</v>
      </c>
      <c r="J8" s="18"/>
      <c r="K8" s="181"/>
      <c r="L8" s="181"/>
      <c r="M8" s="18">
        <v>8</v>
      </c>
      <c r="N8" s="40" t="s">
        <v>89</v>
      </c>
      <c r="O8" s="18">
        <v>15</v>
      </c>
      <c r="P8" s="181"/>
      <c r="Q8" s="173"/>
      <c r="R8" s="54"/>
      <c r="S8" s="55" t="s">
        <v>89</v>
      </c>
      <c r="T8" s="54"/>
      <c r="U8" s="173"/>
      <c r="V8" s="181"/>
      <c r="W8" s="18">
        <v>5</v>
      </c>
      <c r="X8" s="40" t="s">
        <v>89</v>
      </c>
      <c r="Y8" s="18">
        <v>15</v>
      </c>
      <c r="Z8" s="181"/>
      <c r="AA8" s="181"/>
      <c r="AB8" s="18">
        <v>15</v>
      </c>
      <c r="AC8" s="40" t="s">
        <v>89</v>
      </c>
      <c r="AD8" s="18">
        <v>9</v>
      </c>
      <c r="AE8" s="187"/>
      <c r="AF8" s="41"/>
      <c r="AG8" s="41"/>
      <c r="AH8" s="177"/>
      <c r="AI8" s="172"/>
      <c r="AJ8" s="108"/>
      <c r="AK8" s="109"/>
      <c r="AL8" s="108"/>
      <c r="AM8" s="108"/>
      <c r="AN8" s="108"/>
      <c r="AO8" s="109"/>
      <c r="AP8" s="108"/>
      <c r="AQ8" s="108"/>
      <c r="AR8" s="108"/>
      <c r="AS8" s="109"/>
      <c r="AT8" s="108"/>
      <c r="AU8" s="109"/>
      <c r="AV8" s="109"/>
      <c r="AW8" s="101"/>
      <c r="AX8" s="171"/>
    </row>
    <row r="9" spans="1:50" ht="21.95" customHeight="1" x14ac:dyDescent="0.15">
      <c r="A9" s="152" t="str">
        <f>G3</f>
        <v>V☆ BLOOD</v>
      </c>
      <c r="B9" s="164">
        <f>G5</f>
        <v>10</v>
      </c>
      <c r="C9" s="165"/>
      <c r="D9" s="165"/>
      <c r="E9" s="165"/>
      <c r="F9" s="166"/>
      <c r="G9" s="149"/>
      <c r="H9" s="150"/>
      <c r="I9" s="150"/>
      <c r="J9" s="150"/>
      <c r="K9" s="178"/>
      <c r="L9" s="182">
        <v>0</v>
      </c>
      <c r="M9" s="183"/>
      <c r="N9" s="183"/>
      <c r="O9" s="183"/>
      <c r="P9" s="196"/>
      <c r="Q9" s="189">
        <v>6</v>
      </c>
      <c r="R9" s="190"/>
      <c r="S9" s="190"/>
      <c r="T9" s="190"/>
      <c r="U9" s="191"/>
      <c r="V9" s="189">
        <v>2</v>
      </c>
      <c r="W9" s="190"/>
      <c r="X9" s="190"/>
      <c r="Y9" s="190"/>
      <c r="Z9" s="191"/>
      <c r="AA9" s="189">
        <v>8</v>
      </c>
      <c r="AB9" s="190"/>
      <c r="AC9" s="190"/>
      <c r="AD9" s="190"/>
      <c r="AE9" s="195"/>
      <c r="AF9" s="38"/>
      <c r="AG9" s="38"/>
      <c r="AH9" s="152" t="str">
        <f>A9</f>
        <v>V☆ BLOOD</v>
      </c>
      <c r="AI9" s="155">
        <f>IF(B10&gt;F10,1,0)+IF(G10&gt;K10,1,0)+IF(L10&gt;P10,1,0)+IF(Q10&gt;U10,1,0)+IF(V10&gt;Z10,1,0)+IF(AA10&gt;AE10,1,0)</f>
        <v>0</v>
      </c>
      <c r="AJ9" s="133">
        <f>IF(F10&gt;B10,1,0)+IF(K10&gt;G10,1,0)+IF(P10&gt;L10,1,0)+IF(U10&gt;Q10,1,0)+IF(Z10&gt;V10,1,0)+IF(AE10&gt;AA10,1,0)</f>
        <v>4</v>
      </c>
      <c r="AK9" s="130">
        <f>SUM(AI9/(AI9+AJ9))</f>
        <v>0</v>
      </c>
      <c r="AL9" s="133">
        <f>RANK(AK9,$AK$5:$AK$28,0)</f>
        <v>6</v>
      </c>
      <c r="AM9" s="133">
        <f>SUM(B10+G10+L10+Q10+V10+AA10)</f>
        <v>0</v>
      </c>
      <c r="AN9" s="133">
        <f>SUM(F10+K10+P10+U10+Z10+AE10)</f>
        <v>8</v>
      </c>
      <c r="AO9" s="130">
        <f>SUM(AM9/(AM9+AN9))</f>
        <v>0</v>
      </c>
      <c r="AP9" s="133">
        <f>RANK(AO9,$AO$5:$AO$28,0)</f>
        <v>6</v>
      </c>
      <c r="AQ9" s="133">
        <f>SUM(C10+C11+C12+H10+H11+H12+M10+M11+M12+R10+R11+R12+W10+W11+W12+AB10+AB11+AB12)</f>
        <v>87</v>
      </c>
      <c r="AR9" s="133">
        <f>SUM(E10+E11+E12+J10+J11+J12+O10+O11+O12+T10+T11+T12+Y10+Y11+Y12+AD10+AD11+AD12)</f>
        <v>120</v>
      </c>
      <c r="AS9" s="130">
        <f>SUM(AQ9/(AQ9+AR9))</f>
        <v>0.42028985507246375</v>
      </c>
      <c r="AT9" s="133">
        <f>RANK(AS9,$AS$5:$AS$28,0)</f>
        <v>6</v>
      </c>
      <c r="AU9" s="130">
        <f>RANK(AK9,$AK$5:$AK$28,1)+AO9</f>
        <v>1</v>
      </c>
      <c r="AV9" s="130">
        <f>RANK(AU9,$AU$5:$AU$28,1)+AS9</f>
        <v>1.4202898550724639</v>
      </c>
      <c r="AW9" s="81" t="str">
        <f>$AH$9</f>
        <v>V☆ BLOOD</v>
      </c>
      <c r="AX9" s="136">
        <f>RANK(AV9,$AV$5:$AV$28)</f>
        <v>6</v>
      </c>
    </row>
    <row r="10" spans="1:50" ht="21.95" customHeight="1" x14ac:dyDescent="0.15">
      <c r="A10" s="153"/>
      <c r="B10" s="140">
        <f>IF(C10&gt;E10,1,0)+IF(C11&gt;E11,1,0)+IF(C12&gt;E12,1,0)</f>
        <v>0</v>
      </c>
      <c r="C10" s="18">
        <f>J6</f>
        <v>9</v>
      </c>
      <c r="D10" s="40" t="s">
        <v>89</v>
      </c>
      <c r="E10" s="18">
        <f>H6</f>
        <v>15</v>
      </c>
      <c r="F10" s="143">
        <f>IF(E10&gt;C10,1,0)+IF(E11&gt;C11,1,0)+IF(E12&gt;C12,1,0)</f>
        <v>2</v>
      </c>
      <c r="G10" s="158">
        <f>IF(H10&gt;J10,1,0)+IF(H11&gt;J11,1,0)+IF(H12&gt;J12,1,0)</f>
        <v>0</v>
      </c>
      <c r="H10" s="15"/>
      <c r="I10" s="39" t="s">
        <v>89</v>
      </c>
      <c r="J10" s="15"/>
      <c r="K10" s="158">
        <f>IF(J10&gt;H10,1,0)+IF(J11&gt;H11,1,0)+IF(J12&gt;H12,1,0)</f>
        <v>0</v>
      </c>
      <c r="L10" s="146">
        <f>IF(M10&gt;O10,1,0)+IF(M11&gt;O11,1,0)+IF(M12&gt;O12,1,0)</f>
        <v>0</v>
      </c>
      <c r="M10" s="54"/>
      <c r="N10" s="55" t="s">
        <v>89</v>
      </c>
      <c r="O10" s="54"/>
      <c r="P10" s="146">
        <f>IF(O10&gt;M10,1,0)+IF(O11&gt;M11,1,0)+IF(O12&gt;M12,1,0)</f>
        <v>0</v>
      </c>
      <c r="Q10" s="143">
        <f>IF(R10&gt;T10,1,0)+IF(R11&gt;T11,1,0)+IF(R12&gt;T12,1,0)</f>
        <v>0</v>
      </c>
      <c r="R10" s="18">
        <v>11</v>
      </c>
      <c r="S10" s="40" t="s">
        <v>89</v>
      </c>
      <c r="T10" s="18">
        <v>15</v>
      </c>
      <c r="U10" s="143">
        <f>IF(T10&gt;R10,1,0)+IF(T11&gt;R11,1,0)+IF(T12&gt;R12,1,0)</f>
        <v>2</v>
      </c>
      <c r="V10" s="143">
        <f>IF(W10&gt;Y10,1,0)+IF(W11&gt;Y11,1,0)+IF(W12&gt;Y12,1,0)</f>
        <v>0</v>
      </c>
      <c r="W10" s="18">
        <v>10</v>
      </c>
      <c r="X10" s="40" t="s">
        <v>89</v>
      </c>
      <c r="Y10" s="18">
        <v>15</v>
      </c>
      <c r="Z10" s="143">
        <f>IF(Y10&gt;W10,1,0)+IF(Y11&gt;W11,1,0)+IF(Y12&gt;W12,1,0)</f>
        <v>2</v>
      </c>
      <c r="AA10" s="143">
        <f>IF(AB10&gt;AD10,1,0)+IF(AB11&gt;AD11,1,0)+IF(AB12&gt;AD12,1,0)</f>
        <v>0</v>
      </c>
      <c r="AB10" s="18">
        <v>10</v>
      </c>
      <c r="AC10" s="40" t="s">
        <v>89</v>
      </c>
      <c r="AD10" s="18">
        <v>15</v>
      </c>
      <c r="AE10" s="185">
        <f>IF(AD10&gt;AB10,1,0)+IF(AD11&gt;AB11,1,0)+IF(AD12&gt;AB12,1,0)</f>
        <v>2</v>
      </c>
      <c r="AF10" s="41"/>
      <c r="AG10" s="41"/>
      <c r="AH10" s="153"/>
      <c r="AI10" s="156"/>
      <c r="AJ10" s="134"/>
      <c r="AK10" s="131"/>
      <c r="AL10" s="134"/>
      <c r="AM10" s="134"/>
      <c r="AN10" s="134"/>
      <c r="AO10" s="131"/>
      <c r="AP10" s="134"/>
      <c r="AQ10" s="134"/>
      <c r="AR10" s="134"/>
      <c r="AS10" s="131"/>
      <c r="AT10" s="134"/>
      <c r="AU10" s="131"/>
      <c r="AV10" s="131"/>
      <c r="AW10" s="82"/>
      <c r="AX10" s="137"/>
    </row>
    <row r="11" spans="1:50" ht="21.95" customHeight="1" x14ac:dyDescent="0.15">
      <c r="A11" s="153"/>
      <c r="B11" s="141"/>
      <c r="C11" s="18">
        <f>J7</f>
        <v>12</v>
      </c>
      <c r="D11" s="40" t="s">
        <v>89</v>
      </c>
      <c r="E11" s="18">
        <f>H7</f>
        <v>15</v>
      </c>
      <c r="F11" s="144"/>
      <c r="G11" s="159"/>
      <c r="H11" s="15"/>
      <c r="I11" s="39" t="s">
        <v>89</v>
      </c>
      <c r="J11" s="15"/>
      <c r="K11" s="159"/>
      <c r="L11" s="147"/>
      <c r="M11" s="54"/>
      <c r="N11" s="55" t="s">
        <v>89</v>
      </c>
      <c r="O11" s="54"/>
      <c r="P11" s="147"/>
      <c r="Q11" s="144"/>
      <c r="R11" s="18">
        <v>12</v>
      </c>
      <c r="S11" s="40" t="s">
        <v>89</v>
      </c>
      <c r="T11" s="18">
        <v>15</v>
      </c>
      <c r="U11" s="144"/>
      <c r="V11" s="144"/>
      <c r="W11" s="18">
        <v>12</v>
      </c>
      <c r="X11" s="40" t="s">
        <v>89</v>
      </c>
      <c r="Y11" s="18">
        <v>15</v>
      </c>
      <c r="Z11" s="144"/>
      <c r="AA11" s="144"/>
      <c r="AB11" s="18">
        <v>11</v>
      </c>
      <c r="AC11" s="40" t="s">
        <v>89</v>
      </c>
      <c r="AD11" s="18">
        <v>15</v>
      </c>
      <c r="AE11" s="186"/>
      <c r="AF11" s="41"/>
      <c r="AG11" s="41"/>
      <c r="AH11" s="153"/>
      <c r="AI11" s="156"/>
      <c r="AJ11" s="134"/>
      <c r="AK11" s="131"/>
      <c r="AL11" s="134"/>
      <c r="AM11" s="134"/>
      <c r="AN11" s="134"/>
      <c r="AO11" s="131"/>
      <c r="AP11" s="134"/>
      <c r="AQ11" s="134"/>
      <c r="AR11" s="134"/>
      <c r="AS11" s="131"/>
      <c r="AT11" s="134"/>
      <c r="AU11" s="131"/>
      <c r="AV11" s="131"/>
      <c r="AW11" s="82"/>
      <c r="AX11" s="137"/>
    </row>
    <row r="12" spans="1:50" ht="21.95" customHeight="1" x14ac:dyDescent="0.15">
      <c r="A12" s="177"/>
      <c r="B12" s="180"/>
      <c r="C12" s="18">
        <f>J8</f>
        <v>0</v>
      </c>
      <c r="D12" s="40" t="s">
        <v>89</v>
      </c>
      <c r="E12" s="18">
        <f>H8</f>
        <v>0</v>
      </c>
      <c r="F12" s="181"/>
      <c r="G12" s="179"/>
      <c r="H12" s="15"/>
      <c r="I12" s="39" t="s">
        <v>89</v>
      </c>
      <c r="J12" s="15"/>
      <c r="K12" s="179"/>
      <c r="L12" s="173"/>
      <c r="M12" s="54"/>
      <c r="N12" s="55" t="s">
        <v>89</v>
      </c>
      <c r="O12" s="54"/>
      <c r="P12" s="173"/>
      <c r="Q12" s="181"/>
      <c r="R12" s="18"/>
      <c r="S12" s="40" t="s">
        <v>89</v>
      </c>
      <c r="T12" s="18"/>
      <c r="U12" s="181"/>
      <c r="V12" s="181"/>
      <c r="W12" s="18"/>
      <c r="X12" s="40" t="s">
        <v>89</v>
      </c>
      <c r="Y12" s="18"/>
      <c r="Z12" s="181"/>
      <c r="AA12" s="181"/>
      <c r="AB12" s="18"/>
      <c r="AC12" s="40" t="s">
        <v>89</v>
      </c>
      <c r="AD12" s="18"/>
      <c r="AE12" s="187"/>
      <c r="AF12" s="41"/>
      <c r="AG12" s="41"/>
      <c r="AH12" s="177"/>
      <c r="AI12" s="172"/>
      <c r="AJ12" s="108"/>
      <c r="AK12" s="109"/>
      <c r="AL12" s="108"/>
      <c r="AM12" s="108"/>
      <c r="AN12" s="108"/>
      <c r="AO12" s="109"/>
      <c r="AP12" s="108"/>
      <c r="AQ12" s="108"/>
      <c r="AR12" s="108"/>
      <c r="AS12" s="109"/>
      <c r="AT12" s="108"/>
      <c r="AU12" s="109"/>
      <c r="AV12" s="109"/>
      <c r="AW12" s="101"/>
      <c r="AX12" s="171"/>
    </row>
    <row r="13" spans="1:50" ht="21.95" customHeight="1" x14ac:dyDescent="0.15">
      <c r="A13" s="152" t="str">
        <f>L3</f>
        <v>EOC's-Y</v>
      </c>
      <c r="B13" s="164">
        <f>L5</f>
        <v>7</v>
      </c>
      <c r="C13" s="165"/>
      <c r="D13" s="165"/>
      <c r="E13" s="165"/>
      <c r="F13" s="166"/>
      <c r="G13" s="168">
        <f>L9</f>
        <v>0</v>
      </c>
      <c r="H13" s="169"/>
      <c r="I13" s="169"/>
      <c r="J13" s="169"/>
      <c r="K13" s="170"/>
      <c r="L13" s="149"/>
      <c r="M13" s="150"/>
      <c r="N13" s="150"/>
      <c r="O13" s="150"/>
      <c r="P13" s="178"/>
      <c r="Q13" s="189">
        <v>3</v>
      </c>
      <c r="R13" s="190"/>
      <c r="S13" s="190"/>
      <c r="T13" s="190"/>
      <c r="U13" s="191"/>
      <c r="V13" s="189">
        <v>11</v>
      </c>
      <c r="W13" s="190"/>
      <c r="X13" s="190"/>
      <c r="Y13" s="190"/>
      <c r="Z13" s="191"/>
      <c r="AA13" s="189">
        <v>5</v>
      </c>
      <c r="AB13" s="190"/>
      <c r="AC13" s="190"/>
      <c r="AD13" s="190"/>
      <c r="AE13" s="195"/>
      <c r="AF13" s="38"/>
      <c r="AG13" s="38"/>
      <c r="AH13" s="152" t="str">
        <f>A13</f>
        <v>EOC's-Y</v>
      </c>
      <c r="AI13" s="155">
        <f>IF(B14&gt;F14,1,0)+IF(G14&gt;K14,1,0)+IF(L14&gt;P14,1,0)+IF(Q14&gt;U14,1,0)+IF(V14&gt;Z14,1,0)+IF(AA14&gt;AE14,1,0)</f>
        <v>2</v>
      </c>
      <c r="AJ13" s="133">
        <f>IF(F14&gt;B14,1,0)+IF(K14&gt;G14,1,0)+IF(P14&gt;L14,1,0)+IF(U14&gt;Q14,1,0)+IF(Z14&gt;V14,1,0)+IF(AE14&gt;AA14,1,0)</f>
        <v>2</v>
      </c>
      <c r="AK13" s="130">
        <f>SUM(AI13/(AI13+AJ13))</f>
        <v>0.5</v>
      </c>
      <c r="AL13" s="133">
        <f>RANK(AK13,$AK$5:$AK$28,0)</f>
        <v>3</v>
      </c>
      <c r="AM13" s="133">
        <f>SUM(B14+G14+L14+Q14+V14+AA14)</f>
        <v>4</v>
      </c>
      <c r="AN13" s="133">
        <f>SUM(F14+K14+P14+U14+Z14+AE14)</f>
        <v>6</v>
      </c>
      <c r="AO13" s="130">
        <f>SUM(AM13/(AM13+AN13))</f>
        <v>0.4</v>
      </c>
      <c r="AP13" s="133">
        <f>RANK(AO13,$AO$5:$AO$28,0)</f>
        <v>4</v>
      </c>
      <c r="AQ13" s="133">
        <f>SUM(C14+C15+C16+H14+H15+H16+M14+M15+M16+R14+R15+R16+W14+W15+W16+AB14+AB15+AB16)</f>
        <v>128</v>
      </c>
      <c r="AR13" s="133">
        <f>SUM(E14+E15+E16+J14+J15+J16+O14+O15+O16+T14+T15+T16+Y14+Y15+Y16+AD14+AD15+AD16)</f>
        <v>130</v>
      </c>
      <c r="AS13" s="130">
        <f>SUM(AQ13/(AQ13+AR13))</f>
        <v>0.49612403100775193</v>
      </c>
      <c r="AT13" s="133">
        <f>RANK(AS13,$AS$5:$AS$28,0)</f>
        <v>4</v>
      </c>
      <c r="AU13" s="130">
        <f>RANK(AK13,$AK$5:$AK$28,1)+AO13</f>
        <v>3.4</v>
      </c>
      <c r="AV13" s="130">
        <f>RANK(AU13,$AU$5:$AU$28,1)+AS13</f>
        <v>3.4961240310077519</v>
      </c>
      <c r="AW13" s="81" t="str">
        <f>$AH$13</f>
        <v>EOC's-Y</v>
      </c>
      <c r="AX13" s="136">
        <f>RANK(AV13,$AV$5:$AV$28)</f>
        <v>4</v>
      </c>
    </row>
    <row r="14" spans="1:50" ht="21.75" customHeight="1" x14ac:dyDescent="0.15">
      <c r="A14" s="153"/>
      <c r="B14" s="140">
        <f>IF(C14&gt;E14,1,0)+IF(C15&gt;E15,1,0)+IF(C16&gt;E16,1,0)</f>
        <v>2</v>
      </c>
      <c r="C14" s="18">
        <f>O6</f>
        <v>13</v>
      </c>
      <c r="D14" s="40" t="s">
        <v>89</v>
      </c>
      <c r="E14" s="18">
        <f>M6</f>
        <v>15</v>
      </c>
      <c r="F14" s="143">
        <f>IF(E14&gt;C14,1,0)+IF(E15&gt;C15,1,0)+IF(E16&gt;C16,1,0)</f>
        <v>1</v>
      </c>
      <c r="G14" s="146">
        <f>IF(H14&gt;J14,1,0)+IF(H15&gt;J15,1,0)+IF(H16&gt;J16,1,0)</f>
        <v>0</v>
      </c>
      <c r="H14" s="54">
        <f>O10</f>
        <v>0</v>
      </c>
      <c r="I14" s="55" t="s">
        <v>89</v>
      </c>
      <c r="J14" s="54">
        <f>M10</f>
        <v>0</v>
      </c>
      <c r="K14" s="146">
        <f>IF(J14&gt;H14,1,0)+IF(J15&gt;H15,1,0)+IF(J16&gt;H16,1,0)</f>
        <v>0</v>
      </c>
      <c r="L14" s="158">
        <f>IF(M14&gt;O14,1,0)+IF(M15&gt;O15,1,0)+IF(M16&gt;O16,1,0)</f>
        <v>0</v>
      </c>
      <c r="M14" s="15"/>
      <c r="N14" s="39" t="s">
        <v>89</v>
      </c>
      <c r="O14" s="15"/>
      <c r="P14" s="158">
        <f>IF(O14&gt;M14,1,0)+IF(O15&gt;M15,1,0)+IF(O16&gt;M16,1,0)</f>
        <v>0</v>
      </c>
      <c r="Q14" s="143">
        <f>IF(R14&gt;T14,1,0)+IF(R15&gt;T15,1,0)+IF(R16&gt;T16,1,0)</f>
        <v>0</v>
      </c>
      <c r="R14" s="18">
        <v>13</v>
      </c>
      <c r="S14" s="40" t="s">
        <v>89</v>
      </c>
      <c r="T14" s="18">
        <v>15</v>
      </c>
      <c r="U14" s="143">
        <f>IF(T14&gt;R14,1,0)+IF(T15&gt;R15,1,0)+IF(T16&gt;R16,1,0)</f>
        <v>2</v>
      </c>
      <c r="V14" s="143">
        <f>IF(W14&gt;Y14,1,0)+IF(W15&gt;Y15,1,0)+IF(W16&gt;Y16,1,0)</f>
        <v>0</v>
      </c>
      <c r="W14" s="18">
        <v>12</v>
      </c>
      <c r="X14" s="40" t="s">
        <v>89</v>
      </c>
      <c r="Y14" s="18">
        <v>15</v>
      </c>
      <c r="Z14" s="143">
        <f>IF(Y14&gt;W14,1,0)+IF(Y15&gt;W15,1,0)+IF(Y16&gt;W16,1,0)</f>
        <v>2</v>
      </c>
      <c r="AA14" s="143">
        <f>IF(AB14&gt;AD14,1,0)+IF(AB15&gt;AD15,1,0)+IF(AB16&gt;AD16,1,0)</f>
        <v>2</v>
      </c>
      <c r="AB14" s="18">
        <v>14</v>
      </c>
      <c r="AC14" s="40" t="s">
        <v>89</v>
      </c>
      <c r="AD14" s="18">
        <v>16</v>
      </c>
      <c r="AE14" s="185">
        <f>IF(AD14&gt;AB14,1,0)+IF(AD15&gt;AB15,1,0)+IF(AD16&gt;AB16,1,0)</f>
        <v>1</v>
      </c>
      <c r="AF14" s="41"/>
      <c r="AG14" s="41"/>
      <c r="AH14" s="153"/>
      <c r="AI14" s="156"/>
      <c r="AJ14" s="134"/>
      <c r="AK14" s="131"/>
      <c r="AL14" s="134"/>
      <c r="AM14" s="134"/>
      <c r="AN14" s="134"/>
      <c r="AO14" s="131"/>
      <c r="AP14" s="134"/>
      <c r="AQ14" s="134"/>
      <c r="AR14" s="134"/>
      <c r="AS14" s="131"/>
      <c r="AT14" s="134"/>
      <c r="AU14" s="131"/>
      <c r="AV14" s="131"/>
      <c r="AW14" s="82"/>
      <c r="AX14" s="137"/>
    </row>
    <row r="15" spans="1:50" ht="21.95" customHeight="1" x14ac:dyDescent="0.15">
      <c r="A15" s="153"/>
      <c r="B15" s="141"/>
      <c r="C15" s="18">
        <f>O7</f>
        <v>15</v>
      </c>
      <c r="D15" s="40" t="s">
        <v>89</v>
      </c>
      <c r="E15" s="18">
        <f>M7</f>
        <v>13</v>
      </c>
      <c r="F15" s="144"/>
      <c r="G15" s="147"/>
      <c r="H15" s="54">
        <f>O11</f>
        <v>0</v>
      </c>
      <c r="I15" s="55" t="s">
        <v>89</v>
      </c>
      <c r="J15" s="54">
        <f>M11</f>
        <v>0</v>
      </c>
      <c r="K15" s="147"/>
      <c r="L15" s="159"/>
      <c r="M15" s="15"/>
      <c r="N15" s="39" t="s">
        <v>89</v>
      </c>
      <c r="O15" s="15"/>
      <c r="P15" s="159"/>
      <c r="Q15" s="144"/>
      <c r="R15" s="18">
        <v>9</v>
      </c>
      <c r="S15" s="40" t="s">
        <v>89</v>
      </c>
      <c r="T15" s="18">
        <v>15</v>
      </c>
      <c r="U15" s="144"/>
      <c r="V15" s="144"/>
      <c r="W15" s="18">
        <v>7</v>
      </c>
      <c r="X15" s="40" t="s">
        <v>89</v>
      </c>
      <c r="Y15" s="18">
        <v>15</v>
      </c>
      <c r="Z15" s="144"/>
      <c r="AA15" s="144"/>
      <c r="AB15" s="18">
        <v>15</v>
      </c>
      <c r="AC15" s="40" t="s">
        <v>89</v>
      </c>
      <c r="AD15" s="18">
        <v>9</v>
      </c>
      <c r="AE15" s="186"/>
      <c r="AF15" s="41"/>
      <c r="AG15" s="41"/>
      <c r="AH15" s="153"/>
      <c r="AI15" s="156"/>
      <c r="AJ15" s="134"/>
      <c r="AK15" s="131"/>
      <c r="AL15" s="134"/>
      <c r="AM15" s="134"/>
      <c r="AN15" s="134"/>
      <c r="AO15" s="131"/>
      <c r="AP15" s="134"/>
      <c r="AQ15" s="134"/>
      <c r="AR15" s="134"/>
      <c r="AS15" s="131"/>
      <c r="AT15" s="134"/>
      <c r="AU15" s="131"/>
      <c r="AV15" s="131"/>
      <c r="AW15" s="82"/>
      <c r="AX15" s="137"/>
    </row>
    <row r="16" spans="1:50" ht="21.95" customHeight="1" x14ac:dyDescent="0.15">
      <c r="A16" s="177"/>
      <c r="B16" s="180"/>
      <c r="C16" s="18">
        <f>O8</f>
        <v>15</v>
      </c>
      <c r="D16" s="40" t="s">
        <v>89</v>
      </c>
      <c r="E16" s="18">
        <f>M8</f>
        <v>8</v>
      </c>
      <c r="F16" s="181"/>
      <c r="G16" s="173"/>
      <c r="H16" s="54">
        <f>O12</f>
        <v>0</v>
      </c>
      <c r="I16" s="55" t="s">
        <v>89</v>
      </c>
      <c r="J16" s="54">
        <f>M12</f>
        <v>0</v>
      </c>
      <c r="K16" s="173"/>
      <c r="L16" s="179"/>
      <c r="M16" s="15"/>
      <c r="N16" s="39" t="s">
        <v>89</v>
      </c>
      <c r="O16" s="15"/>
      <c r="P16" s="179"/>
      <c r="Q16" s="181"/>
      <c r="R16" s="18"/>
      <c r="S16" s="40" t="s">
        <v>89</v>
      </c>
      <c r="T16" s="18"/>
      <c r="U16" s="181"/>
      <c r="V16" s="181"/>
      <c r="W16" s="18"/>
      <c r="X16" s="40" t="s">
        <v>89</v>
      </c>
      <c r="Y16" s="18"/>
      <c r="Z16" s="181"/>
      <c r="AA16" s="181"/>
      <c r="AB16" s="18">
        <v>15</v>
      </c>
      <c r="AC16" s="40" t="s">
        <v>89</v>
      </c>
      <c r="AD16" s="18">
        <v>9</v>
      </c>
      <c r="AE16" s="187"/>
      <c r="AF16" s="41"/>
      <c r="AG16" s="41"/>
      <c r="AH16" s="177"/>
      <c r="AI16" s="172"/>
      <c r="AJ16" s="108"/>
      <c r="AK16" s="109"/>
      <c r="AL16" s="108"/>
      <c r="AM16" s="108"/>
      <c r="AN16" s="108"/>
      <c r="AO16" s="109"/>
      <c r="AP16" s="108"/>
      <c r="AQ16" s="108"/>
      <c r="AR16" s="108"/>
      <c r="AS16" s="109"/>
      <c r="AT16" s="108"/>
      <c r="AU16" s="109"/>
      <c r="AV16" s="109"/>
      <c r="AW16" s="101"/>
      <c r="AX16" s="171"/>
    </row>
    <row r="17" spans="1:50" ht="21.95" customHeight="1" x14ac:dyDescent="0.15">
      <c r="A17" s="152" t="str">
        <f>Q3</f>
        <v>スティング</v>
      </c>
      <c r="B17" s="188">
        <f>Q5</f>
        <v>0</v>
      </c>
      <c r="C17" s="169"/>
      <c r="D17" s="169"/>
      <c r="E17" s="169"/>
      <c r="F17" s="170"/>
      <c r="G17" s="167">
        <f>Q9</f>
        <v>6</v>
      </c>
      <c r="H17" s="165"/>
      <c r="I17" s="165"/>
      <c r="J17" s="165"/>
      <c r="K17" s="166"/>
      <c r="L17" s="167">
        <f>Q13</f>
        <v>3</v>
      </c>
      <c r="M17" s="165"/>
      <c r="N17" s="165"/>
      <c r="O17" s="165"/>
      <c r="P17" s="166"/>
      <c r="Q17" s="149"/>
      <c r="R17" s="150"/>
      <c r="S17" s="150"/>
      <c r="T17" s="150"/>
      <c r="U17" s="178"/>
      <c r="V17" s="189">
        <v>9</v>
      </c>
      <c r="W17" s="190"/>
      <c r="X17" s="190"/>
      <c r="Y17" s="190"/>
      <c r="Z17" s="191"/>
      <c r="AA17" s="189">
        <v>12</v>
      </c>
      <c r="AB17" s="190"/>
      <c r="AC17" s="190"/>
      <c r="AD17" s="190"/>
      <c r="AE17" s="195"/>
      <c r="AF17" s="38"/>
      <c r="AG17" s="38"/>
      <c r="AH17" s="152" t="str">
        <f>A17</f>
        <v>スティング</v>
      </c>
      <c r="AI17" s="155">
        <f>IF(B18&gt;F18,1,0)+IF(G18&gt;K18,1,0)+IF(L18&gt;P18,1,0)+IF(Q18&gt;U18,1,0)+IF(V18&gt;Z18,1,0)+IF(AA18&gt;AE18,1,0)</f>
        <v>3</v>
      </c>
      <c r="AJ17" s="133">
        <f>IF(F18&gt;B18,1,0)+IF(K18&gt;G18,1,0)+IF(P18&gt;L18,1,0)+IF(U18&gt;Q18,1,0)+IF(Z18&gt;V18,1,0)+IF(AE18&gt;AA18,1,0)</f>
        <v>1</v>
      </c>
      <c r="AK17" s="130">
        <f>SUM(AI17/(AI17+AJ17))</f>
        <v>0.75</v>
      </c>
      <c r="AL17" s="133">
        <f>RANK(AK17,$AK$5:$AK$28,0)</f>
        <v>2</v>
      </c>
      <c r="AM17" s="133">
        <f>SUM(B18+G18+L18+Q18+V18+AA18)</f>
        <v>7</v>
      </c>
      <c r="AN17" s="133">
        <f>SUM(F18+K18+P18+U18+Z18+AE18)</f>
        <v>2</v>
      </c>
      <c r="AO17" s="130">
        <f>SUM(AM17/(AM17+AN17))</f>
        <v>0.77777777777777779</v>
      </c>
      <c r="AP17" s="133">
        <f>RANK(AO17,$AO$5:$AO$28,0)</f>
        <v>2</v>
      </c>
      <c r="AQ17" s="133">
        <f>SUM(C18+C19+C20+H18+H19+H20+M18+M19+M20+R18+R19+R20+W18+W19+W20+AB18+AB19+AB20)</f>
        <v>130</v>
      </c>
      <c r="AR17" s="133">
        <f>SUM(E18+E19+E20+J18+J19+J20+O18+O19+O20+T18+T19+T20+Y18+Y19+Y20+AD18+AD19+AD20)</f>
        <v>110</v>
      </c>
      <c r="AS17" s="130">
        <f>SUM(AQ17/(AQ17+AR17))</f>
        <v>0.54166666666666663</v>
      </c>
      <c r="AT17" s="133">
        <f>RANK(AS17,$AS$5:$AS$28,0)</f>
        <v>2</v>
      </c>
      <c r="AU17" s="130">
        <f>RANK(AK17,$AK$5:$AK$28,1)+AO17</f>
        <v>5.7777777777777777</v>
      </c>
      <c r="AV17" s="130">
        <f>RANK(AU17,$AU$5:$AU$28,1)+AS17</f>
        <v>5.541666666666667</v>
      </c>
      <c r="AW17" s="81" t="str">
        <f>$AH$17</f>
        <v>スティング</v>
      </c>
      <c r="AX17" s="136">
        <f>RANK(AV17,$AV$5:$AV$28)</f>
        <v>2</v>
      </c>
    </row>
    <row r="18" spans="1:50" ht="21.95" customHeight="1" x14ac:dyDescent="0.15">
      <c r="A18" s="153"/>
      <c r="B18" s="192">
        <f>IF(C18&gt;E18,1,0)+IF(C19&gt;E19,1,0)+IF(C20&gt;E20,1,0)</f>
        <v>0</v>
      </c>
      <c r="C18" s="54">
        <f>T6</f>
        <v>0</v>
      </c>
      <c r="D18" s="55" t="s">
        <v>89</v>
      </c>
      <c r="E18" s="54">
        <f>R6</f>
        <v>0</v>
      </c>
      <c r="F18" s="146">
        <f>IF(E18&gt;C18,1,0)+IF(E19&gt;C19,1,0)+IF(E20&gt;C20,1,0)</f>
        <v>0</v>
      </c>
      <c r="G18" s="143">
        <f>IF(H18&gt;J18,1,0)+IF(H19&gt;J19,1,0)+IF(H20&gt;J20,1,0)</f>
        <v>2</v>
      </c>
      <c r="H18" s="18">
        <f>T10</f>
        <v>15</v>
      </c>
      <c r="I18" s="40" t="s">
        <v>89</v>
      </c>
      <c r="J18" s="18">
        <f>R10</f>
        <v>11</v>
      </c>
      <c r="K18" s="143">
        <f>IF(J18&gt;H18,1,0)+IF(J19&gt;H19,1,0)+IF(J20&gt;H20,1,0)</f>
        <v>0</v>
      </c>
      <c r="L18" s="143">
        <f>IF(M18&gt;O18,1,0)+IF(M19&gt;O19,1,0)+IF(M20&gt;O20,1,0)</f>
        <v>2</v>
      </c>
      <c r="M18" s="18">
        <f>T14</f>
        <v>15</v>
      </c>
      <c r="N18" s="40" t="s">
        <v>89</v>
      </c>
      <c r="O18" s="18">
        <f>R14</f>
        <v>13</v>
      </c>
      <c r="P18" s="143">
        <f>IF(O18&gt;M18,1,0)+IF(O19&gt;M19,1,0)+IF(O20&gt;M20,1,0)</f>
        <v>0</v>
      </c>
      <c r="Q18" s="158">
        <f>IF(R18&gt;T18,1,0)+IF(R19&gt;T19,1,0)+IF(R20&gt;T20,1,0)</f>
        <v>0</v>
      </c>
      <c r="R18" s="15"/>
      <c r="S18" s="39" t="s">
        <v>89</v>
      </c>
      <c r="T18" s="15"/>
      <c r="U18" s="158">
        <f>IF(T18&gt;R18,1,0)+IF(T19&gt;R19,1,0)+IF(T20&gt;R20,1,0)</f>
        <v>0</v>
      </c>
      <c r="V18" s="143">
        <f>IF(W18&gt;Y18,1,0)+IF(W19&gt;Y19,1,0)+IF(W20&gt;Y20,1,0)</f>
        <v>1</v>
      </c>
      <c r="W18" s="18">
        <v>15</v>
      </c>
      <c r="X18" s="40" t="s">
        <v>89</v>
      </c>
      <c r="Y18" s="18">
        <v>8</v>
      </c>
      <c r="Z18" s="143">
        <f>IF(Y18&gt;W18,1,0)+IF(Y19&gt;W19,1,0)+IF(Y20&gt;W20,1,0)</f>
        <v>2</v>
      </c>
      <c r="AA18" s="143">
        <f>IF(AB18&gt;AD18,1,0)+IF(AB19&gt;AD19,1,0)+IF(AB20&gt;AD20,1,0)</f>
        <v>2</v>
      </c>
      <c r="AB18" s="18">
        <v>15</v>
      </c>
      <c r="AC18" s="40" t="s">
        <v>89</v>
      </c>
      <c r="AD18" s="18">
        <v>13</v>
      </c>
      <c r="AE18" s="185">
        <f>IF(AD18&gt;AB18,1,0)+IF(AD19&gt;AB19,1,0)+IF(AD20&gt;AB20,1,0)</f>
        <v>0</v>
      </c>
      <c r="AF18" s="41"/>
      <c r="AG18" s="41"/>
      <c r="AH18" s="153"/>
      <c r="AI18" s="156"/>
      <c r="AJ18" s="134"/>
      <c r="AK18" s="131"/>
      <c r="AL18" s="134"/>
      <c r="AM18" s="134"/>
      <c r="AN18" s="134"/>
      <c r="AO18" s="131"/>
      <c r="AP18" s="134"/>
      <c r="AQ18" s="134"/>
      <c r="AR18" s="134"/>
      <c r="AS18" s="131"/>
      <c r="AT18" s="134"/>
      <c r="AU18" s="131"/>
      <c r="AV18" s="131"/>
      <c r="AW18" s="82"/>
      <c r="AX18" s="137"/>
    </row>
    <row r="19" spans="1:50" ht="21.95" customHeight="1" x14ac:dyDescent="0.15">
      <c r="A19" s="153"/>
      <c r="B19" s="193"/>
      <c r="C19" s="54">
        <f>T7</f>
        <v>0</v>
      </c>
      <c r="D19" s="55" t="s">
        <v>89</v>
      </c>
      <c r="E19" s="54">
        <f>R7</f>
        <v>0</v>
      </c>
      <c r="F19" s="147"/>
      <c r="G19" s="144"/>
      <c r="H19" s="18">
        <f>T11</f>
        <v>15</v>
      </c>
      <c r="I19" s="40" t="s">
        <v>89</v>
      </c>
      <c r="J19" s="18">
        <f>R11</f>
        <v>12</v>
      </c>
      <c r="K19" s="144"/>
      <c r="L19" s="144"/>
      <c r="M19" s="18">
        <f>T15</f>
        <v>15</v>
      </c>
      <c r="N19" s="40" t="s">
        <v>89</v>
      </c>
      <c r="O19" s="18">
        <f>R15</f>
        <v>9</v>
      </c>
      <c r="P19" s="144"/>
      <c r="Q19" s="159"/>
      <c r="R19" s="15"/>
      <c r="S19" s="39" t="s">
        <v>89</v>
      </c>
      <c r="T19" s="15"/>
      <c r="U19" s="159"/>
      <c r="V19" s="144"/>
      <c r="W19" s="18">
        <v>11</v>
      </c>
      <c r="X19" s="40" t="s">
        <v>89</v>
      </c>
      <c r="Y19" s="18">
        <v>15</v>
      </c>
      <c r="Z19" s="144"/>
      <c r="AA19" s="144"/>
      <c r="AB19" s="18">
        <v>16</v>
      </c>
      <c r="AC19" s="40" t="s">
        <v>89</v>
      </c>
      <c r="AD19" s="18">
        <v>14</v>
      </c>
      <c r="AE19" s="186"/>
      <c r="AF19" s="41"/>
      <c r="AG19" s="41"/>
      <c r="AH19" s="153"/>
      <c r="AI19" s="156"/>
      <c r="AJ19" s="134"/>
      <c r="AK19" s="131"/>
      <c r="AL19" s="134"/>
      <c r="AM19" s="134"/>
      <c r="AN19" s="134"/>
      <c r="AO19" s="131"/>
      <c r="AP19" s="134"/>
      <c r="AQ19" s="134"/>
      <c r="AR19" s="134"/>
      <c r="AS19" s="131"/>
      <c r="AT19" s="134"/>
      <c r="AU19" s="131"/>
      <c r="AV19" s="131"/>
      <c r="AW19" s="82"/>
      <c r="AX19" s="137"/>
    </row>
    <row r="20" spans="1:50" ht="21.95" customHeight="1" x14ac:dyDescent="0.15">
      <c r="A20" s="177"/>
      <c r="B20" s="194"/>
      <c r="C20" s="54">
        <f>T8</f>
        <v>0</v>
      </c>
      <c r="D20" s="55" t="s">
        <v>89</v>
      </c>
      <c r="E20" s="54">
        <f>R8</f>
        <v>0</v>
      </c>
      <c r="F20" s="173"/>
      <c r="G20" s="181"/>
      <c r="H20" s="18">
        <f>T12</f>
        <v>0</v>
      </c>
      <c r="I20" s="40" t="s">
        <v>89</v>
      </c>
      <c r="J20" s="18">
        <f>R12</f>
        <v>0</v>
      </c>
      <c r="K20" s="181"/>
      <c r="L20" s="181"/>
      <c r="M20" s="18">
        <f>T16</f>
        <v>0</v>
      </c>
      <c r="N20" s="40" t="s">
        <v>89</v>
      </c>
      <c r="O20" s="18">
        <f>R16</f>
        <v>0</v>
      </c>
      <c r="P20" s="181"/>
      <c r="Q20" s="179"/>
      <c r="R20" s="15"/>
      <c r="S20" s="39" t="s">
        <v>89</v>
      </c>
      <c r="T20" s="15"/>
      <c r="U20" s="179"/>
      <c r="V20" s="181"/>
      <c r="W20" s="18">
        <v>13</v>
      </c>
      <c r="X20" s="40" t="s">
        <v>89</v>
      </c>
      <c r="Y20" s="18">
        <v>15</v>
      </c>
      <c r="Z20" s="181"/>
      <c r="AA20" s="181"/>
      <c r="AB20" s="18"/>
      <c r="AC20" s="40" t="s">
        <v>89</v>
      </c>
      <c r="AD20" s="18"/>
      <c r="AE20" s="187"/>
      <c r="AF20" s="41"/>
      <c r="AG20" s="41"/>
      <c r="AH20" s="177"/>
      <c r="AI20" s="172"/>
      <c r="AJ20" s="108"/>
      <c r="AK20" s="109"/>
      <c r="AL20" s="108"/>
      <c r="AM20" s="108"/>
      <c r="AN20" s="108"/>
      <c r="AO20" s="109"/>
      <c r="AP20" s="108"/>
      <c r="AQ20" s="108"/>
      <c r="AR20" s="108"/>
      <c r="AS20" s="109"/>
      <c r="AT20" s="108"/>
      <c r="AU20" s="109"/>
      <c r="AV20" s="109"/>
      <c r="AW20" s="101"/>
      <c r="AX20" s="171"/>
    </row>
    <row r="21" spans="1:50" ht="21.95" customHeight="1" x14ac:dyDescent="0.15">
      <c r="A21" s="152" t="str">
        <f>V3</f>
        <v>SBクラブ B</v>
      </c>
      <c r="B21" s="164">
        <f>V5</f>
        <v>4</v>
      </c>
      <c r="C21" s="165"/>
      <c r="D21" s="165"/>
      <c r="E21" s="165"/>
      <c r="F21" s="166"/>
      <c r="G21" s="167">
        <f>V9</f>
        <v>2</v>
      </c>
      <c r="H21" s="165"/>
      <c r="I21" s="165"/>
      <c r="J21" s="165"/>
      <c r="K21" s="166"/>
      <c r="L21" s="167">
        <f>V13</f>
        <v>11</v>
      </c>
      <c r="M21" s="165"/>
      <c r="N21" s="165"/>
      <c r="O21" s="165"/>
      <c r="P21" s="166"/>
      <c r="Q21" s="167">
        <f>V17</f>
        <v>9</v>
      </c>
      <c r="R21" s="165"/>
      <c r="S21" s="165"/>
      <c r="T21" s="165"/>
      <c r="U21" s="166"/>
      <c r="V21" s="149"/>
      <c r="W21" s="150"/>
      <c r="X21" s="150"/>
      <c r="Y21" s="150"/>
      <c r="Z21" s="178"/>
      <c r="AA21" s="182">
        <v>0</v>
      </c>
      <c r="AB21" s="183"/>
      <c r="AC21" s="183"/>
      <c r="AD21" s="183"/>
      <c r="AE21" s="184"/>
      <c r="AF21" s="38"/>
      <c r="AG21" s="38"/>
      <c r="AH21" s="152" t="str">
        <f>A21</f>
        <v>SBクラブ B</v>
      </c>
      <c r="AI21" s="155">
        <f>IF(B22&gt;F22,1,0)+IF(G22&gt;K22,1,0)+IF(L22&gt;P22,1,0)+IF(Q22&gt;U22,1,0)+IF(V22&gt;Z22,1,0)+IF(AA22&gt;AE22,1,0)</f>
        <v>4</v>
      </c>
      <c r="AJ21" s="133">
        <f>IF(F22&gt;B22,1,0)+IF(K22&gt;G22,1,0)+IF(P22&gt;L22,1,0)+IF(U22&gt;Q22,1,0)+IF(Z22&gt;V22,1,0)+IF(AE22&gt;AA22,1,0)</f>
        <v>0</v>
      </c>
      <c r="AK21" s="130">
        <f>SUM(AI21/(AI21+AJ21))</f>
        <v>1</v>
      </c>
      <c r="AL21" s="133">
        <f>RANK(AK21,$AK$5:$AK$28,0)</f>
        <v>1</v>
      </c>
      <c r="AM21" s="133">
        <f>SUM(B22+G22+L22+Q22+V22+AA22)</f>
        <v>8</v>
      </c>
      <c r="AN21" s="133">
        <f>SUM(F22+K22+P22+U22+Z22+AE22)</f>
        <v>2</v>
      </c>
      <c r="AO21" s="130">
        <f>SUM(AM21/(AM21+AN21))</f>
        <v>0.8</v>
      </c>
      <c r="AP21" s="133">
        <f>RANK(AO21,$AO$5:$AO$28,0)</f>
        <v>1</v>
      </c>
      <c r="AQ21" s="133">
        <f>SUM(C22+C23+C24+H22+H23+H24+M22+M23+M24+R22+R23+R24+W22+W23+W24+AB22+AB23+AB24)</f>
        <v>142</v>
      </c>
      <c r="AR21" s="133">
        <f>SUM(E22+E23+E24+J22+J23+J24+O22+O23+O24+T22+T23+T24+Y22+Y23+Y24+AD22+AD23+AD24)</f>
        <v>114</v>
      </c>
      <c r="AS21" s="130">
        <f>SUM(AQ21/(AQ21+AR21))</f>
        <v>0.5546875</v>
      </c>
      <c r="AT21" s="133">
        <f>RANK(AS21,$AS$5:$AS$28,0)</f>
        <v>1</v>
      </c>
      <c r="AU21" s="130">
        <f>RANK(AK21,$AK$5:$AK$28,1)+AO21</f>
        <v>6.8</v>
      </c>
      <c r="AV21" s="130">
        <f>RANK(AU21,$AU$5:$AU$28,1)+AS21</f>
        <v>6.5546875</v>
      </c>
      <c r="AW21" s="81" t="str">
        <f>$AH$21</f>
        <v>SBクラブ B</v>
      </c>
      <c r="AX21" s="136">
        <f>RANK(AV21,$AV$5:$AV$28)</f>
        <v>1</v>
      </c>
    </row>
    <row r="22" spans="1:50" ht="21.95" customHeight="1" x14ac:dyDescent="0.15">
      <c r="A22" s="153"/>
      <c r="B22" s="140">
        <f>IF(C22&gt;E22,1,0)+IF(C23&gt;E23,1,0)+IF(C24&gt;E24,1,0)</f>
        <v>2</v>
      </c>
      <c r="C22" s="18">
        <f>Y6</f>
        <v>14</v>
      </c>
      <c r="D22" s="40" t="s">
        <v>89</v>
      </c>
      <c r="E22" s="18">
        <f>W6</f>
        <v>16</v>
      </c>
      <c r="F22" s="143">
        <f>IF(E22&gt;C22,1,0)+IF(E23&gt;C23,1,0)+IF(E24&gt;C24,1,0)</f>
        <v>1</v>
      </c>
      <c r="G22" s="143">
        <f>IF(H22&gt;J22,1,0)+IF(H23&gt;J23,1,0)+IF(H24&gt;J24,1,0)</f>
        <v>2</v>
      </c>
      <c r="H22" s="18">
        <f>Y10</f>
        <v>15</v>
      </c>
      <c r="I22" s="40" t="s">
        <v>89</v>
      </c>
      <c r="J22" s="18">
        <f>W10</f>
        <v>10</v>
      </c>
      <c r="K22" s="143">
        <f>IF(J22&gt;H22,1,0)+IF(J23&gt;H23,1,0)+IF(J24&gt;H24,1,0)</f>
        <v>0</v>
      </c>
      <c r="L22" s="143">
        <f>IF(M22&gt;O22,1,0)+IF(M23&gt;O23,1,0)+IF(M24&gt;O24,1,0)</f>
        <v>2</v>
      </c>
      <c r="M22" s="18">
        <f>Y14</f>
        <v>15</v>
      </c>
      <c r="N22" s="40" t="s">
        <v>89</v>
      </c>
      <c r="O22" s="18">
        <f>W14</f>
        <v>12</v>
      </c>
      <c r="P22" s="143">
        <f>IF(O22&gt;M22,1,0)+IF(O23&gt;M23,1,0)+IF(O24&gt;M24,1,0)</f>
        <v>0</v>
      </c>
      <c r="Q22" s="143">
        <f>IF(R22&gt;T22,1,0)+IF(R23&gt;T23,1,0)+IF(R24&gt;T24,1,0)</f>
        <v>2</v>
      </c>
      <c r="R22" s="18">
        <f>Y18</f>
        <v>8</v>
      </c>
      <c r="S22" s="40" t="s">
        <v>89</v>
      </c>
      <c r="T22" s="18">
        <f>W18</f>
        <v>15</v>
      </c>
      <c r="U22" s="143">
        <f>IF(T22&gt;R22,1,0)+IF(T23&gt;R23,1,0)+IF(T24&gt;R24,1,0)</f>
        <v>1</v>
      </c>
      <c r="V22" s="158">
        <f>IF(W22&gt;Y22,1,0)+IF(W23&gt;Y23,1,0)+IF(W24&gt;Y24,1,0)</f>
        <v>0</v>
      </c>
      <c r="W22" s="15"/>
      <c r="X22" s="39" t="s">
        <v>89</v>
      </c>
      <c r="Y22" s="15"/>
      <c r="Z22" s="158">
        <f>IF(Y22&gt;W22,1,0)+IF(Y23&gt;W23,1,0)+IF(Y24&gt;W24,1,0)</f>
        <v>0</v>
      </c>
      <c r="AA22" s="146">
        <f>IF(AB22&gt;AD22,1,0)+IF(AB23&gt;AD23,1,0)+IF(AB24&gt;AD24,1,0)</f>
        <v>0</v>
      </c>
      <c r="AB22" s="54"/>
      <c r="AC22" s="55" t="s">
        <v>89</v>
      </c>
      <c r="AD22" s="54"/>
      <c r="AE22" s="174">
        <f>IF(AD22&gt;AB22,1,0)+IF(AD23&gt;AB23,1,0)+IF(AD24&gt;AB24,1,0)</f>
        <v>0</v>
      </c>
      <c r="AF22" s="41"/>
      <c r="AG22" s="41"/>
      <c r="AH22" s="153"/>
      <c r="AI22" s="156"/>
      <c r="AJ22" s="134"/>
      <c r="AK22" s="131"/>
      <c r="AL22" s="134"/>
      <c r="AM22" s="134"/>
      <c r="AN22" s="134"/>
      <c r="AO22" s="131"/>
      <c r="AP22" s="134"/>
      <c r="AQ22" s="134"/>
      <c r="AR22" s="134"/>
      <c r="AS22" s="131"/>
      <c r="AT22" s="134"/>
      <c r="AU22" s="131"/>
      <c r="AV22" s="131"/>
      <c r="AW22" s="82"/>
      <c r="AX22" s="137"/>
    </row>
    <row r="23" spans="1:50" ht="21.95" customHeight="1" x14ac:dyDescent="0.15">
      <c r="A23" s="153"/>
      <c r="B23" s="141"/>
      <c r="C23" s="18">
        <f>Y7</f>
        <v>15</v>
      </c>
      <c r="D23" s="40" t="s">
        <v>89</v>
      </c>
      <c r="E23" s="18">
        <f>W7</f>
        <v>13</v>
      </c>
      <c r="F23" s="144"/>
      <c r="G23" s="144"/>
      <c r="H23" s="18">
        <f>Y11</f>
        <v>15</v>
      </c>
      <c r="I23" s="40" t="s">
        <v>89</v>
      </c>
      <c r="J23" s="18">
        <f>W11</f>
        <v>12</v>
      </c>
      <c r="K23" s="144"/>
      <c r="L23" s="144"/>
      <c r="M23" s="18">
        <f>Y15</f>
        <v>15</v>
      </c>
      <c r="N23" s="40" t="s">
        <v>92</v>
      </c>
      <c r="O23" s="18">
        <f>W15</f>
        <v>7</v>
      </c>
      <c r="P23" s="144"/>
      <c r="Q23" s="144"/>
      <c r="R23" s="18">
        <f>Y19</f>
        <v>15</v>
      </c>
      <c r="S23" s="40" t="s">
        <v>93</v>
      </c>
      <c r="T23" s="18">
        <f>W19</f>
        <v>11</v>
      </c>
      <c r="U23" s="144"/>
      <c r="V23" s="159"/>
      <c r="W23" s="15"/>
      <c r="X23" s="39" t="s">
        <v>93</v>
      </c>
      <c r="Y23" s="15"/>
      <c r="Z23" s="159"/>
      <c r="AA23" s="147"/>
      <c r="AB23" s="54"/>
      <c r="AC23" s="55" t="s">
        <v>93</v>
      </c>
      <c r="AD23" s="54"/>
      <c r="AE23" s="175"/>
      <c r="AF23" s="41"/>
      <c r="AG23" s="41"/>
      <c r="AH23" s="153"/>
      <c r="AI23" s="156"/>
      <c r="AJ23" s="134"/>
      <c r="AK23" s="131"/>
      <c r="AL23" s="134"/>
      <c r="AM23" s="134"/>
      <c r="AN23" s="134"/>
      <c r="AO23" s="131"/>
      <c r="AP23" s="134"/>
      <c r="AQ23" s="134"/>
      <c r="AR23" s="134"/>
      <c r="AS23" s="131"/>
      <c r="AT23" s="134"/>
      <c r="AU23" s="131"/>
      <c r="AV23" s="131"/>
      <c r="AW23" s="82"/>
      <c r="AX23" s="137"/>
    </row>
    <row r="24" spans="1:50" ht="21.95" customHeight="1" x14ac:dyDescent="0.15">
      <c r="A24" s="177"/>
      <c r="B24" s="180"/>
      <c r="C24" s="18">
        <f>Y8</f>
        <v>15</v>
      </c>
      <c r="D24" s="40" t="s">
        <v>89</v>
      </c>
      <c r="E24" s="18">
        <f>W8</f>
        <v>5</v>
      </c>
      <c r="F24" s="181"/>
      <c r="G24" s="181"/>
      <c r="H24" s="18">
        <f>Y12</f>
        <v>0</v>
      </c>
      <c r="I24" s="40" t="s">
        <v>89</v>
      </c>
      <c r="J24" s="18">
        <f>W12</f>
        <v>0</v>
      </c>
      <c r="K24" s="181"/>
      <c r="L24" s="181"/>
      <c r="M24" s="18">
        <f>Y16</f>
        <v>0</v>
      </c>
      <c r="N24" s="40" t="s">
        <v>89</v>
      </c>
      <c r="O24" s="18">
        <f>W16</f>
        <v>0</v>
      </c>
      <c r="P24" s="181"/>
      <c r="Q24" s="181"/>
      <c r="R24" s="18">
        <f>Y20</f>
        <v>15</v>
      </c>
      <c r="S24" s="40" t="s">
        <v>89</v>
      </c>
      <c r="T24" s="18">
        <f>W20</f>
        <v>13</v>
      </c>
      <c r="U24" s="181"/>
      <c r="V24" s="179"/>
      <c r="W24" s="15"/>
      <c r="X24" s="39" t="s">
        <v>89</v>
      </c>
      <c r="Y24" s="15"/>
      <c r="Z24" s="179"/>
      <c r="AA24" s="173"/>
      <c r="AB24" s="54"/>
      <c r="AC24" s="55" t="s">
        <v>89</v>
      </c>
      <c r="AD24" s="54"/>
      <c r="AE24" s="176"/>
      <c r="AF24" s="41"/>
      <c r="AG24" s="41"/>
      <c r="AH24" s="177"/>
      <c r="AI24" s="172"/>
      <c r="AJ24" s="108"/>
      <c r="AK24" s="109"/>
      <c r="AL24" s="108"/>
      <c r="AM24" s="108"/>
      <c r="AN24" s="108"/>
      <c r="AO24" s="109"/>
      <c r="AP24" s="108"/>
      <c r="AQ24" s="108"/>
      <c r="AR24" s="108"/>
      <c r="AS24" s="109"/>
      <c r="AT24" s="108"/>
      <c r="AU24" s="109"/>
      <c r="AV24" s="109"/>
      <c r="AW24" s="101"/>
      <c r="AX24" s="171"/>
    </row>
    <row r="25" spans="1:50" ht="21.95" customHeight="1" x14ac:dyDescent="0.15">
      <c r="A25" s="152" t="str">
        <f>AA3</f>
        <v>メイツ X</v>
      </c>
      <c r="B25" s="164">
        <f>AA5</f>
        <v>1</v>
      </c>
      <c r="C25" s="165"/>
      <c r="D25" s="165"/>
      <c r="E25" s="165"/>
      <c r="F25" s="166"/>
      <c r="G25" s="167">
        <f>AA9</f>
        <v>8</v>
      </c>
      <c r="H25" s="165"/>
      <c r="I25" s="165"/>
      <c r="J25" s="165"/>
      <c r="K25" s="166"/>
      <c r="L25" s="167">
        <f>AA13</f>
        <v>5</v>
      </c>
      <c r="M25" s="165"/>
      <c r="N25" s="165"/>
      <c r="O25" s="165"/>
      <c r="P25" s="166"/>
      <c r="Q25" s="167">
        <f>AA17</f>
        <v>12</v>
      </c>
      <c r="R25" s="165"/>
      <c r="S25" s="165"/>
      <c r="T25" s="165"/>
      <c r="U25" s="166"/>
      <c r="V25" s="168">
        <f>AA21</f>
        <v>0</v>
      </c>
      <c r="W25" s="169"/>
      <c r="X25" s="169"/>
      <c r="Y25" s="169"/>
      <c r="Z25" s="170"/>
      <c r="AA25" s="149"/>
      <c r="AB25" s="150"/>
      <c r="AC25" s="150"/>
      <c r="AD25" s="150"/>
      <c r="AE25" s="151"/>
      <c r="AF25" s="38"/>
      <c r="AG25" s="38"/>
      <c r="AH25" s="152" t="str">
        <f>A25</f>
        <v>メイツ X</v>
      </c>
      <c r="AI25" s="155">
        <f>IF(B26&gt;F26,1,0)+IF(G26&gt;K26,1,0)+IF(L26&gt;P26,1,0)+IF(Q26&gt;U26,1,0)+IF(V26&gt;Z26,1,0)+IF(AA26&gt;AE26,1,0)</f>
        <v>1</v>
      </c>
      <c r="AJ25" s="133">
        <f>IF(F26&gt;B26,1,0)+IF(K26&gt;G26,1,0)+IF(P26&gt;L26,1,0)+IF(U26&gt;Q26,1,0)+IF(Z26&gt;V26,1,0)+IF(AE26&gt;AA26,1,0)</f>
        <v>3</v>
      </c>
      <c r="AK25" s="130">
        <f>SUM(AI25/(AI25+AJ25))</f>
        <v>0.25</v>
      </c>
      <c r="AL25" s="133">
        <f>RANK(AK25,$AK$5:$AK$28,0)</f>
        <v>5</v>
      </c>
      <c r="AM25" s="133">
        <f>SUM(B26+G26+L26+Q26+V26+AA26)</f>
        <v>4</v>
      </c>
      <c r="AN25" s="133">
        <f>SUM(F26+K26+P26+U26+Z26+AE26)</f>
        <v>6</v>
      </c>
      <c r="AO25" s="130">
        <f>SUM(AM25/(AM25+AN25))</f>
        <v>0.4</v>
      </c>
      <c r="AP25" s="133">
        <f>RANK(AO25,$AO$5:$AO$28,0)</f>
        <v>4</v>
      </c>
      <c r="AQ25" s="133">
        <f>SUM(C26+C27+C28+H26+H27+H28+M26+M27+M28+R26+R27+R28+W26+W27+W28+AB26+AB27+AB28)</f>
        <v>127</v>
      </c>
      <c r="AR25" s="133">
        <f>SUM(E26+E27+E28+J26+J27+J28+O26+O27+O28+T26+T27+T28+Y26+Y27+Y28+AD26+AD27+AD28)</f>
        <v>138</v>
      </c>
      <c r="AS25" s="130">
        <f>SUM(AQ25/(AQ25+AR25))</f>
        <v>0.47924528301886793</v>
      </c>
      <c r="AT25" s="133">
        <f>RANK(AS25,$AS$5:$AS$28,0)</f>
        <v>5</v>
      </c>
      <c r="AU25" s="130">
        <f>RANK(AK25,$AK$5:$AK$28,1)+AO25</f>
        <v>2.4</v>
      </c>
      <c r="AV25" s="130">
        <f>RANK(AU25,$AU$5:$AU$28,1)+AS25</f>
        <v>2.479245283018868</v>
      </c>
      <c r="AW25" s="81" t="str">
        <f>$AH$25</f>
        <v>メイツ X</v>
      </c>
      <c r="AX25" s="136">
        <f>RANK(AV25,$AV$5:$AV$28)</f>
        <v>5</v>
      </c>
    </row>
    <row r="26" spans="1:50" ht="21.95" customHeight="1" x14ac:dyDescent="0.15">
      <c r="A26" s="153"/>
      <c r="B26" s="140">
        <f>IF(C26&gt;E26,1,0)+IF(C27&gt;E27,1,0)+IF(C28&gt;E28,1,0)</f>
        <v>1</v>
      </c>
      <c r="C26" s="18">
        <f>AD6</f>
        <v>15</v>
      </c>
      <c r="D26" s="40" t="s">
        <v>94</v>
      </c>
      <c r="E26" s="18">
        <f>AB6</f>
        <v>12</v>
      </c>
      <c r="F26" s="143">
        <f>IF(E26&gt;C26,1,0)+IF(E27&gt;C27,1,0)+IF(E28&gt;C28,1,0)</f>
        <v>2</v>
      </c>
      <c r="G26" s="143">
        <f>IF(H26&gt;J26,1,0)+IF(H27&gt;J27,1,0)+IF(H28&gt;J28,1,0)</f>
        <v>2</v>
      </c>
      <c r="H26" s="18">
        <f>AD10</f>
        <v>15</v>
      </c>
      <c r="I26" s="40" t="s">
        <v>95</v>
      </c>
      <c r="J26" s="18">
        <f>AB10</f>
        <v>10</v>
      </c>
      <c r="K26" s="143">
        <f>IF(J26&gt;H26,1,0)+IF(J27&gt;H27,1,0)+IF(J28&gt;H28,1,0)</f>
        <v>0</v>
      </c>
      <c r="L26" s="143">
        <f>IF(M26&gt;O26,1,0)+IF(M27&gt;O27,1,0)+IF(M28&gt;O28,1,0)</f>
        <v>1</v>
      </c>
      <c r="M26" s="18">
        <f>AD14</f>
        <v>16</v>
      </c>
      <c r="N26" s="40" t="s">
        <v>95</v>
      </c>
      <c r="O26" s="18">
        <f>AB14</f>
        <v>14</v>
      </c>
      <c r="P26" s="143">
        <f>IF(O26&gt;M26,1,0)+IF(O27&gt;M27,1,0)+IF(O28&gt;M28,1,0)</f>
        <v>2</v>
      </c>
      <c r="Q26" s="143">
        <f>IF(R26&gt;T26,1,0)+IF(R27&gt;T27,1,0)+IF(R28&gt;T28,1,0)</f>
        <v>0</v>
      </c>
      <c r="R26" s="18">
        <f>AD18</f>
        <v>13</v>
      </c>
      <c r="S26" s="40" t="s">
        <v>94</v>
      </c>
      <c r="T26" s="18">
        <f>AB18</f>
        <v>15</v>
      </c>
      <c r="U26" s="143">
        <f>IF(T26&gt;R26,1,0)+IF(T27&gt;R27,1,0)+IF(T28&gt;R28,1,0)</f>
        <v>2</v>
      </c>
      <c r="V26" s="146">
        <f>IF(W26&gt;Y26,1,0)+IF(W27&gt;Y27,1,0)+IF(W28&gt;Y28,1,0)</f>
        <v>0</v>
      </c>
      <c r="W26" s="54">
        <f>AD22</f>
        <v>0</v>
      </c>
      <c r="X26" s="55" t="s">
        <v>95</v>
      </c>
      <c r="Y26" s="54">
        <f>AB22</f>
        <v>0</v>
      </c>
      <c r="Z26" s="146">
        <f>IF(Y26&gt;W26,1,0)+IF(Y27&gt;W27,1,0)+IF(Y28&gt;W28,1,0)</f>
        <v>0</v>
      </c>
      <c r="AA26" s="158">
        <f>IF(AB26&gt;AD26,1,0)+IF(AB27&gt;AD27,1,0)+IF(AB28&gt;AD28,1,0)</f>
        <v>0</v>
      </c>
      <c r="AB26" s="15"/>
      <c r="AC26" s="39" t="s">
        <v>95</v>
      </c>
      <c r="AD26" s="15"/>
      <c r="AE26" s="161">
        <f>IF(AD26&gt;AB26,1,0)+IF(AD27&gt;AB27,1,0)+IF(AD28&gt;AB28,1,0)</f>
        <v>0</v>
      </c>
      <c r="AF26" s="41"/>
      <c r="AG26" s="41"/>
      <c r="AH26" s="153"/>
      <c r="AI26" s="156"/>
      <c r="AJ26" s="134"/>
      <c r="AK26" s="131"/>
      <c r="AL26" s="134"/>
      <c r="AM26" s="134"/>
      <c r="AN26" s="134"/>
      <c r="AO26" s="131"/>
      <c r="AP26" s="134"/>
      <c r="AQ26" s="134"/>
      <c r="AR26" s="134"/>
      <c r="AS26" s="131"/>
      <c r="AT26" s="134"/>
      <c r="AU26" s="131"/>
      <c r="AV26" s="131"/>
      <c r="AW26" s="82"/>
      <c r="AX26" s="137"/>
    </row>
    <row r="27" spans="1:50" ht="21.95" customHeight="1" x14ac:dyDescent="0.15">
      <c r="A27" s="153"/>
      <c r="B27" s="141"/>
      <c r="C27" s="18">
        <f>AD7</f>
        <v>12</v>
      </c>
      <c r="D27" s="40" t="s">
        <v>95</v>
      </c>
      <c r="E27" s="18">
        <f>AB7</f>
        <v>15</v>
      </c>
      <c r="F27" s="144"/>
      <c r="G27" s="144"/>
      <c r="H27" s="18">
        <f>AD11</f>
        <v>15</v>
      </c>
      <c r="I27" s="40" t="s">
        <v>89</v>
      </c>
      <c r="J27" s="18">
        <f>AB11</f>
        <v>11</v>
      </c>
      <c r="K27" s="144"/>
      <c r="L27" s="144"/>
      <c r="M27" s="18">
        <f>AD15</f>
        <v>9</v>
      </c>
      <c r="N27" s="40" t="s">
        <v>89</v>
      </c>
      <c r="O27" s="18">
        <f>AB15</f>
        <v>15</v>
      </c>
      <c r="P27" s="144"/>
      <c r="Q27" s="144"/>
      <c r="R27" s="18">
        <f>AD19</f>
        <v>14</v>
      </c>
      <c r="S27" s="40" t="s">
        <v>89</v>
      </c>
      <c r="T27" s="18">
        <f>AB19</f>
        <v>16</v>
      </c>
      <c r="U27" s="144"/>
      <c r="V27" s="147"/>
      <c r="W27" s="54">
        <f>AD23</f>
        <v>0</v>
      </c>
      <c r="X27" s="55" t="s">
        <v>89</v>
      </c>
      <c r="Y27" s="54">
        <f>AB23</f>
        <v>0</v>
      </c>
      <c r="Z27" s="147"/>
      <c r="AA27" s="159"/>
      <c r="AB27" s="15"/>
      <c r="AC27" s="39" t="s">
        <v>89</v>
      </c>
      <c r="AD27" s="15"/>
      <c r="AE27" s="162"/>
      <c r="AF27" s="41"/>
      <c r="AG27" s="41"/>
      <c r="AH27" s="153"/>
      <c r="AI27" s="156"/>
      <c r="AJ27" s="134"/>
      <c r="AK27" s="131"/>
      <c r="AL27" s="134"/>
      <c r="AM27" s="134"/>
      <c r="AN27" s="134"/>
      <c r="AO27" s="131"/>
      <c r="AP27" s="134"/>
      <c r="AQ27" s="134"/>
      <c r="AR27" s="134"/>
      <c r="AS27" s="131"/>
      <c r="AT27" s="134"/>
      <c r="AU27" s="131"/>
      <c r="AV27" s="131"/>
      <c r="AW27" s="82"/>
      <c r="AX27" s="137"/>
    </row>
    <row r="28" spans="1:50" ht="21.95" customHeight="1" thickBot="1" x14ac:dyDescent="0.2">
      <c r="A28" s="154"/>
      <c r="B28" s="142"/>
      <c r="C28" s="22">
        <f>AD8</f>
        <v>9</v>
      </c>
      <c r="D28" s="42" t="s">
        <v>89</v>
      </c>
      <c r="E28" s="22">
        <f>AB8</f>
        <v>15</v>
      </c>
      <c r="F28" s="145"/>
      <c r="G28" s="145"/>
      <c r="H28" s="22">
        <f>AD12</f>
        <v>0</v>
      </c>
      <c r="I28" s="42" t="s">
        <v>89</v>
      </c>
      <c r="J28" s="22">
        <f>AB12</f>
        <v>0</v>
      </c>
      <c r="K28" s="145"/>
      <c r="L28" s="145"/>
      <c r="M28" s="22">
        <f>AD16</f>
        <v>9</v>
      </c>
      <c r="N28" s="42" t="s">
        <v>89</v>
      </c>
      <c r="O28" s="22">
        <f>AB16</f>
        <v>15</v>
      </c>
      <c r="P28" s="145"/>
      <c r="Q28" s="145"/>
      <c r="R28" s="22">
        <f>AD20</f>
        <v>0</v>
      </c>
      <c r="S28" s="42" t="s">
        <v>89</v>
      </c>
      <c r="T28" s="22">
        <f>AB20</f>
        <v>0</v>
      </c>
      <c r="U28" s="145"/>
      <c r="V28" s="148"/>
      <c r="W28" s="56">
        <f>AD24</f>
        <v>0</v>
      </c>
      <c r="X28" s="57" t="s">
        <v>89</v>
      </c>
      <c r="Y28" s="56">
        <f>AB24</f>
        <v>0</v>
      </c>
      <c r="Z28" s="148"/>
      <c r="AA28" s="160"/>
      <c r="AB28" s="20"/>
      <c r="AC28" s="43" t="s">
        <v>89</v>
      </c>
      <c r="AD28" s="20"/>
      <c r="AE28" s="163"/>
      <c r="AF28" s="44"/>
      <c r="AG28" s="45"/>
      <c r="AH28" s="154"/>
      <c r="AI28" s="157"/>
      <c r="AJ28" s="135"/>
      <c r="AK28" s="132"/>
      <c r="AL28" s="135"/>
      <c r="AM28" s="135"/>
      <c r="AN28" s="135"/>
      <c r="AO28" s="132"/>
      <c r="AP28" s="135"/>
      <c r="AQ28" s="135"/>
      <c r="AR28" s="135"/>
      <c r="AS28" s="132"/>
      <c r="AT28" s="135"/>
      <c r="AU28" s="132"/>
      <c r="AV28" s="132"/>
      <c r="AW28" s="83"/>
      <c r="AX28" s="138"/>
    </row>
    <row r="29" spans="1:50" ht="24.95" customHeight="1" x14ac:dyDescent="0.2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H29" s="139">
        <f>A29</f>
        <v>0</v>
      </c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</row>
    <row r="87" spans="1:50" ht="24.95" customHeight="1" x14ac:dyDescent="0.15">
      <c r="A87" s="23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23"/>
      <c r="AI87" s="49"/>
      <c r="AJ87" s="49"/>
      <c r="AK87" s="49"/>
      <c r="AL87" s="50"/>
      <c r="AM87" s="49"/>
      <c r="AN87" s="49"/>
      <c r="AO87" s="49"/>
      <c r="AP87" s="50"/>
      <c r="AQ87" s="49"/>
      <c r="AR87" s="49"/>
      <c r="AS87" s="49"/>
      <c r="AT87" s="50"/>
      <c r="AU87" s="49"/>
      <c r="AV87" s="49"/>
      <c r="AW87" s="49"/>
      <c r="AX87" s="51"/>
    </row>
    <row r="88" spans="1:50" ht="24.95" customHeight="1" x14ac:dyDescent="0.15">
      <c r="A88" s="23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23"/>
      <c r="AI88" s="49"/>
      <c r="AJ88" s="49"/>
      <c r="AK88" s="49"/>
      <c r="AL88" s="50"/>
      <c r="AM88" s="49"/>
      <c r="AN88" s="49"/>
      <c r="AO88" s="49"/>
      <c r="AP88" s="50"/>
      <c r="AQ88" s="49"/>
      <c r="AR88" s="49"/>
      <c r="AS88" s="49"/>
      <c r="AT88" s="50"/>
      <c r="AU88" s="49"/>
      <c r="AV88" s="49"/>
      <c r="AW88" s="49"/>
      <c r="AX88" s="51"/>
    </row>
    <row r="89" spans="1:50" ht="21.95" customHeight="1" x14ac:dyDescent="0.15">
      <c r="A89" s="48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52"/>
      <c r="AI89" s="27"/>
      <c r="AJ89" s="27"/>
      <c r="AK89" s="31"/>
      <c r="AL89" s="27"/>
      <c r="AM89" s="27"/>
      <c r="AN89" s="27"/>
      <c r="AO89" s="31"/>
      <c r="AP89" s="27"/>
      <c r="AQ89" s="27"/>
      <c r="AR89" s="27"/>
      <c r="AS89" s="31"/>
      <c r="AT89" s="27"/>
      <c r="AU89" s="31"/>
      <c r="AV89" s="31"/>
      <c r="AW89" s="31"/>
      <c r="AX89" s="53"/>
    </row>
    <row r="90" spans="1:50" ht="21.95" customHeight="1" x14ac:dyDescent="0.15">
      <c r="A90" s="48"/>
      <c r="B90" s="52"/>
      <c r="C90" s="27"/>
      <c r="D90" s="52"/>
      <c r="E90" s="27"/>
      <c r="F90" s="52"/>
      <c r="G90" s="52"/>
      <c r="H90" s="27"/>
      <c r="I90" s="52"/>
      <c r="J90" s="27"/>
      <c r="K90" s="52"/>
      <c r="L90" s="52"/>
      <c r="M90" s="27"/>
      <c r="N90" s="52"/>
      <c r="O90" s="27"/>
      <c r="P90" s="52"/>
      <c r="Q90" s="52"/>
      <c r="R90" s="27"/>
      <c r="S90" s="52"/>
      <c r="T90" s="27"/>
      <c r="U90" s="52"/>
      <c r="V90" s="52"/>
      <c r="W90" s="27"/>
      <c r="X90" s="52"/>
      <c r="Y90" s="27"/>
      <c r="Z90" s="52"/>
      <c r="AA90" s="52"/>
      <c r="AB90" s="27"/>
      <c r="AC90" s="52"/>
      <c r="AD90" s="27"/>
      <c r="AE90" s="52"/>
      <c r="AF90" s="52"/>
      <c r="AG90" s="52"/>
      <c r="AH90" s="52"/>
      <c r="AI90" s="27"/>
      <c r="AJ90" s="27"/>
      <c r="AK90" s="31"/>
      <c r="AL90" s="27"/>
      <c r="AM90" s="27"/>
      <c r="AN90" s="27"/>
      <c r="AO90" s="31"/>
      <c r="AP90" s="27"/>
      <c r="AQ90" s="27"/>
      <c r="AR90" s="27"/>
      <c r="AS90" s="31"/>
      <c r="AT90" s="27"/>
      <c r="AU90" s="27"/>
      <c r="AV90" s="27"/>
      <c r="AW90" s="27"/>
      <c r="AX90" s="53"/>
    </row>
    <row r="91" spans="1:50" ht="21.95" customHeight="1" x14ac:dyDescent="0.15">
      <c r="A91" s="48"/>
      <c r="B91" s="52"/>
      <c r="C91" s="27"/>
      <c r="D91" s="52"/>
      <c r="E91" s="27"/>
      <c r="F91" s="52"/>
      <c r="G91" s="52"/>
      <c r="H91" s="27"/>
      <c r="I91" s="52"/>
      <c r="J91" s="27"/>
      <c r="K91" s="52"/>
      <c r="L91" s="52"/>
      <c r="M91" s="27"/>
      <c r="N91" s="52"/>
      <c r="O91" s="27"/>
      <c r="P91" s="52"/>
      <c r="Q91" s="52"/>
      <c r="R91" s="27"/>
      <c r="S91" s="52"/>
      <c r="T91" s="27"/>
      <c r="U91" s="52"/>
      <c r="V91" s="52"/>
      <c r="W91" s="27"/>
      <c r="X91" s="52"/>
      <c r="Y91" s="27"/>
      <c r="Z91" s="52"/>
      <c r="AA91" s="52"/>
      <c r="AB91" s="27"/>
      <c r="AC91" s="52"/>
      <c r="AD91" s="27"/>
      <c r="AE91" s="52"/>
      <c r="AF91" s="52"/>
      <c r="AG91" s="52"/>
      <c r="AH91" s="52"/>
      <c r="AI91" s="27"/>
      <c r="AJ91" s="27"/>
      <c r="AK91" s="31"/>
      <c r="AL91" s="27"/>
      <c r="AM91" s="27"/>
      <c r="AN91" s="27"/>
      <c r="AO91" s="31"/>
      <c r="AP91" s="27"/>
      <c r="AQ91" s="27"/>
      <c r="AR91" s="27"/>
      <c r="AS91" s="31"/>
      <c r="AT91" s="27"/>
      <c r="AU91" s="27"/>
      <c r="AV91" s="27"/>
      <c r="AW91" s="27"/>
      <c r="AX91" s="53"/>
    </row>
    <row r="92" spans="1:50" ht="21.95" customHeight="1" x14ac:dyDescent="0.15">
      <c r="A92" s="48"/>
      <c r="B92" s="52"/>
      <c r="C92" s="27"/>
      <c r="D92" s="52"/>
      <c r="E92" s="27"/>
      <c r="F92" s="52"/>
      <c r="G92" s="52"/>
      <c r="H92" s="27"/>
      <c r="I92" s="52"/>
      <c r="J92" s="27"/>
      <c r="K92" s="52"/>
      <c r="L92" s="52"/>
      <c r="M92" s="27"/>
      <c r="N92" s="52"/>
      <c r="O92" s="27"/>
      <c r="P92" s="52"/>
      <c r="Q92" s="52"/>
      <c r="R92" s="27"/>
      <c r="S92" s="52"/>
      <c r="T92" s="27"/>
      <c r="U92" s="52"/>
      <c r="V92" s="52"/>
      <c r="W92" s="27"/>
      <c r="X92" s="52"/>
      <c r="Y92" s="27"/>
      <c r="Z92" s="52"/>
      <c r="AA92" s="52"/>
      <c r="AB92" s="27"/>
      <c r="AC92" s="52"/>
      <c r="AD92" s="27"/>
      <c r="AE92" s="52"/>
      <c r="AF92" s="52"/>
      <c r="AG92" s="52"/>
      <c r="AH92" s="52"/>
      <c r="AI92" s="27"/>
      <c r="AJ92" s="27"/>
      <c r="AK92" s="31"/>
      <c r="AL92" s="27"/>
      <c r="AM92" s="27"/>
      <c r="AN92" s="27"/>
      <c r="AO92" s="31"/>
      <c r="AP92" s="27"/>
      <c r="AQ92" s="27"/>
      <c r="AR92" s="27"/>
      <c r="AS92" s="31"/>
      <c r="AT92" s="27"/>
      <c r="AU92" s="27"/>
      <c r="AV92" s="27"/>
      <c r="AW92" s="27"/>
      <c r="AX92" s="53"/>
    </row>
    <row r="93" spans="1:50" ht="21.95" customHeight="1" x14ac:dyDescent="0.15">
      <c r="A93" s="48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52"/>
      <c r="AI93" s="27"/>
      <c r="AJ93" s="27"/>
      <c r="AK93" s="31"/>
      <c r="AL93" s="27"/>
      <c r="AM93" s="27"/>
      <c r="AN93" s="27"/>
      <c r="AO93" s="31"/>
      <c r="AP93" s="27"/>
      <c r="AQ93" s="27"/>
      <c r="AR93" s="27"/>
      <c r="AS93" s="31"/>
      <c r="AT93" s="27"/>
      <c r="AU93" s="31"/>
      <c r="AV93" s="31"/>
      <c r="AW93" s="31"/>
      <c r="AX93" s="53"/>
    </row>
    <row r="94" spans="1:50" ht="21.95" customHeight="1" x14ac:dyDescent="0.15">
      <c r="A94" s="48"/>
      <c r="B94" s="52"/>
      <c r="C94" s="27"/>
      <c r="D94" s="52"/>
      <c r="E94" s="27"/>
      <c r="F94" s="52"/>
      <c r="G94" s="52"/>
      <c r="H94" s="27"/>
      <c r="I94" s="52"/>
      <c r="J94" s="27"/>
      <c r="K94" s="52"/>
      <c r="L94" s="52"/>
      <c r="M94" s="27"/>
      <c r="N94" s="52"/>
      <c r="O94" s="27"/>
      <c r="P94" s="52"/>
      <c r="Q94" s="52"/>
      <c r="R94" s="27"/>
      <c r="S94" s="52"/>
      <c r="T94" s="27"/>
      <c r="U94" s="52"/>
      <c r="V94" s="52"/>
      <c r="W94" s="27"/>
      <c r="X94" s="52"/>
      <c r="Y94" s="27"/>
      <c r="Z94" s="52"/>
      <c r="AA94" s="52"/>
      <c r="AB94" s="27"/>
      <c r="AC94" s="52"/>
      <c r="AD94" s="27"/>
      <c r="AE94" s="52"/>
      <c r="AF94" s="52"/>
      <c r="AG94" s="52"/>
      <c r="AH94" s="52"/>
      <c r="AI94" s="27"/>
      <c r="AJ94" s="27"/>
      <c r="AK94" s="31"/>
      <c r="AL94" s="27"/>
      <c r="AM94" s="27"/>
      <c r="AN94" s="27"/>
      <c r="AO94" s="31"/>
      <c r="AP94" s="27"/>
      <c r="AQ94" s="27"/>
      <c r="AR94" s="27"/>
      <c r="AS94" s="31"/>
      <c r="AT94" s="27"/>
      <c r="AU94" s="27"/>
      <c r="AV94" s="27"/>
      <c r="AW94" s="27"/>
      <c r="AX94" s="53"/>
    </row>
    <row r="95" spans="1:50" ht="21.95" customHeight="1" x14ac:dyDescent="0.15">
      <c r="A95" s="48"/>
      <c r="B95" s="52"/>
      <c r="C95" s="27"/>
      <c r="D95" s="52"/>
      <c r="E95" s="27"/>
      <c r="F95" s="52"/>
      <c r="G95" s="52"/>
      <c r="H95" s="27"/>
      <c r="I95" s="52"/>
      <c r="J95" s="27"/>
      <c r="K95" s="52"/>
      <c r="L95" s="52"/>
      <c r="M95" s="27"/>
      <c r="N95" s="52"/>
      <c r="O95" s="27"/>
      <c r="P95" s="52"/>
      <c r="Q95" s="52"/>
      <c r="R95" s="27"/>
      <c r="S95" s="52"/>
      <c r="T95" s="27"/>
      <c r="U95" s="52"/>
      <c r="V95" s="52"/>
      <c r="W95" s="27"/>
      <c r="X95" s="52"/>
      <c r="Y95" s="27"/>
      <c r="Z95" s="52"/>
      <c r="AA95" s="52"/>
      <c r="AB95" s="27"/>
      <c r="AC95" s="52"/>
      <c r="AD95" s="27"/>
      <c r="AE95" s="52"/>
      <c r="AF95" s="52"/>
      <c r="AG95" s="52"/>
      <c r="AH95" s="52"/>
      <c r="AI95" s="27"/>
      <c r="AJ95" s="27"/>
      <c r="AK95" s="31"/>
      <c r="AL95" s="27"/>
      <c r="AM95" s="27"/>
      <c r="AN95" s="27"/>
      <c r="AO95" s="31"/>
      <c r="AP95" s="27"/>
      <c r="AQ95" s="27"/>
      <c r="AR95" s="27"/>
      <c r="AS95" s="31"/>
      <c r="AT95" s="27"/>
      <c r="AU95" s="27"/>
      <c r="AV95" s="27"/>
      <c r="AW95" s="27"/>
      <c r="AX95" s="53"/>
    </row>
    <row r="96" spans="1:50" ht="21.95" customHeight="1" x14ac:dyDescent="0.15">
      <c r="A96" s="48"/>
      <c r="B96" s="52"/>
      <c r="C96" s="27"/>
      <c r="D96" s="52"/>
      <c r="E96" s="27"/>
      <c r="F96" s="52"/>
      <c r="G96" s="52"/>
      <c r="H96" s="27"/>
      <c r="I96" s="52"/>
      <c r="J96" s="27"/>
      <c r="K96" s="52"/>
      <c r="L96" s="52"/>
      <c r="M96" s="27"/>
      <c r="N96" s="52"/>
      <c r="O96" s="27"/>
      <c r="P96" s="52"/>
      <c r="Q96" s="52"/>
      <c r="R96" s="27"/>
      <c r="S96" s="52"/>
      <c r="T96" s="27"/>
      <c r="U96" s="52"/>
      <c r="V96" s="52"/>
      <c r="W96" s="27"/>
      <c r="X96" s="52"/>
      <c r="Y96" s="27"/>
      <c r="Z96" s="52"/>
      <c r="AA96" s="52"/>
      <c r="AB96" s="27"/>
      <c r="AC96" s="52"/>
      <c r="AD96" s="27"/>
      <c r="AE96" s="52"/>
      <c r="AF96" s="52"/>
      <c r="AG96" s="52"/>
      <c r="AH96" s="52"/>
      <c r="AI96" s="27"/>
      <c r="AJ96" s="27"/>
      <c r="AK96" s="31"/>
      <c r="AL96" s="27"/>
      <c r="AM96" s="27"/>
      <c r="AN96" s="27"/>
      <c r="AO96" s="31"/>
      <c r="AP96" s="27"/>
      <c r="AQ96" s="27"/>
      <c r="AR96" s="27"/>
      <c r="AS96" s="31"/>
      <c r="AT96" s="27"/>
      <c r="AU96" s="27"/>
      <c r="AV96" s="27"/>
      <c r="AW96" s="27"/>
      <c r="AX96" s="53"/>
    </row>
    <row r="97" spans="1:50" ht="21.95" customHeight="1" x14ac:dyDescent="0.15">
      <c r="A97" s="48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52"/>
      <c r="AI97" s="27"/>
      <c r="AJ97" s="27"/>
      <c r="AK97" s="31"/>
      <c r="AL97" s="27"/>
      <c r="AM97" s="27"/>
      <c r="AN97" s="27"/>
      <c r="AO97" s="31"/>
      <c r="AP97" s="27"/>
      <c r="AQ97" s="27"/>
      <c r="AR97" s="27"/>
      <c r="AS97" s="31"/>
      <c r="AT97" s="27"/>
      <c r="AU97" s="31"/>
      <c r="AV97" s="31"/>
      <c r="AW97" s="31"/>
      <c r="AX97" s="53"/>
    </row>
    <row r="98" spans="1:50" ht="21.95" customHeight="1" x14ac:dyDescent="0.15">
      <c r="A98" s="48"/>
      <c r="B98" s="52"/>
      <c r="C98" s="27"/>
      <c r="D98" s="52"/>
      <c r="E98" s="27"/>
      <c r="F98" s="52"/>
      <c r="G98" s="52"/>
      <c r="H98" s="27"/>
      <c r="I98" s="52"/>
      <c r="J98" s="27"/>
      <c r="K98" s="52"/>
      <c r="L98" s="52"/>
      <c r="M98" s="27"/>
      <c r="N98" s="52"/>
      <c r="O98" s="27"/>
      <c r="P98" s="52"/>
      <c r="Q98" s="52"/>
      <c r="R98" s="27"/>
      <c r="S98" s="52"/>
      <c r="T98" s="27"/>
      <c r="U98" s="52"/>
      <c r="V98" s="52"/>
      <c r="W98" s="27"/>
      <c r="X98" s="52"/>
      <c r="Y98" s="27"/>
      <c r="Z98" s="52"/>
      <c r="AA98" s="52"/>
      <c r="AB98" s="27"/>
      <c r="AC98" s="52"/>
      <c r="AD98" s="27"/>
      <c r="AE98" s="52"/>
      <c r="AF98" s="52"/>
      <c r="AG98" s="52"/>
      <c r="AH98" s="52"/>
      <c r="AI98" s="27"/>
      <c r="AJ98" s="27"/>
      <c r="AK98" s="31"/>
      <c r="AL98" s="27"/>
      <c r="AM98" s="27"/>
      <c r="AN98" s="27"/>
      <c r="AO98" s="31"/>
      <c r="AP98" s="27"/>
      <c r="AQ98" s="27"/>
      <c r="AR98" s="27"/>
      <c r="AS98" s="31"/>
      <c r="AT98" s="27"/>
      <c r="AU98" s="27"/>
      <c r="AV98" s="27"/>
      <c r="AW98" s="27"/>
      <c r="AX98" s="53"/>
    </row>
    <row r="99" spans="1:50" ht="21.95" customHeight="1" x14ac:dyDescent="0.15">
      <c r="A99" s="48"/>
      <c r="B99" s="52"/>
      <c r="C99" s="27"/>
      <c r="D99" s="52"/>
      <c r="E99" s="27"/>
      <c r="F99" s="52"/>
      <c r="G99" s="52"/>
      <c r="H99" s="27"/>
      <c r="I99" s="52"/>
      <c r="J99" s="27"/>
      <c r="K99" s="52"/>
      <c r="L99" s="52"/>
      <c r="M99" s="27"/>
      <c r="N99" s="52"/>
      <c r="O99" s="27"/>
      <c r="P99" s="52"/>
      <c r="Q99" s="52"/>
      <c r="R99" s="27"/>
      <c r="S99" s="52"/>
      <c r="T99" s="27"/>
      <c r="U99" s="52"/>
      <c r="V99" s="52"/>
      <c r="W99" s="27"/>
      <c r="X99" s="52"/>
      <c r="Y99" s="27"/>
      <c r="Z99" s="52"/>
      <c r="AA99" s="52"/>
      <c r="AB99" s="27"/>
      <c r="AC99" s="52"/>
      <c r="AD99" s="27"/>
      <c r="AE99" s="52"/>
      <c r="AF99" s="52"/>
      <c r="AG99" s="52"/>
      <c r="AH99" s="52"/>
      <c r="AI99" s="27"/>
      <c r="AJ99" s="27"/>
      <c r="AK99" s="31"/>
      <c r="AL99" s="27"/>
      <c r="AM99" s="27"/>
      <c r="AN99" s="27"/>
      <c r="AO99" s="31"/>
      <c r="AP99" s="27"/>
      <c r="AQ99" s="27"/>
      <c r="AR99" s="27"/>
      <c r="AS99" s="31"/>
      <c r="AT99" s="27"/>
      <c r="AU99" s="27"/>
      <c r="AV99" s="27"/>
      <c r="AW99" s="27"/>
      <c r="AX99" s="53"/>
    </row>
    <row r="100" spans="1:50" ht="21.95" customHeight="1" x14ac:dyDescent="0.15">
      <c r="A100" s="48"/>
      <c r="B100" s="52"/>
      <c r="C100" s="27"/>
      <c r="D100" s="52"/>
      <c r="E100" s="27"/>
      <c r="F100" s="52"/>
      <c r="G100" s="52"/>
      <c r="H100" s="27"/>
      <c r="I100" s="52"/>
      <c r="J100" s="27"/>
      <c r="K100" s="52"/>
      <c r="L100" s="52"/>
      <c r="M100" s="27"/>
      <c r="N100" s="52"/>
      <c r="O100" s="27"/>
      <c r="P100" s="52"/>
      <c r="Q100" s="52"/>
      <c r="R100" s="27"/>
      <c r="S100" s="52"/>
      <c r="T100" s="27"/>
      <c r="U100" s="52"/>
      <c r="V100" s="52"/>
      <c r="W100" s="27"/>
      <c r="X100" s="52"/>
      <c r="Y100" s="27"/>
      <c r="Z100" s="52"/>
      <c r="AA100" s="52"/>
      <c r="AB100" s="27"/>
      <c r="AC100" s="52"/>
      <c r="AD100" s="27"/>
      <c r="AE100" s="52"/>
      <c r="AF100" s="52"/>
      <c r="AG100" s="52"/>
      <c r="AH100" s="52"/>
      <c r="AI100" s="27"/>
      <c r="AJ100" s="27"/>
      <c r="AK100" s="31"/>
      <c r="AL100" s="27"/>
      <c r="AM100" s="27"/>
      <c r="AN100" s="27"/>
      <c r="AO100" s="31"/>
      <c r="AP100" s="27"/>
      <c r="AQ100" s="27"/>
      <c r="AR100" s="27"/>
      <c r="AS100" s="31"/>
      <c r="AT100" s="27"/>
      <c r="AU100" s="27"/>
      <c r="AV100" s="27"/>
      <c r="AW100" s="27"/>
      <c r="AX100" s="53"/>
    </row>
    <row r="101" spans="1:50" ht="21.95" customHeight="1" x14ac:dyDescent="0.15">
      <c r="A101" s="48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52"/>
      <c r="AI101" s="27"/>
      <c r="AJ101" s="27"/>
      <c r="AK101" s="31"/>
      <c r="AL101" s="27"/>
      <c r="AM101" s="27"/>
      <c r="AN101" s="27"/>
      <c r="AO101" s="31"/>
      <c r="AP101" s="27"/>
      <c r="AQ101" s="27"/>
      <c r="AR101" s="27"/>
      <c r="AS101" s="31"/>
      <c r="AT101" s="27"/>
      <c r="AU101" s="31"/>
      <c r="AV101" s="31"/>
      <c r="AW101" s="31"/>
      <c r="AX101" s="53"/>
    </row>
    <row r="102" spans="1:50" ht="21.95" customHeight="1" x14ac:dyDescent="0.15">
      <c r="A102" s="48"/>
      <c r="B102" s="52"/>
      <c r="C102" s="27"/>
      <c r="D102" s="52"/>
      <c r="E102" s="27"/>
      <c r="F102" s="52"/>
      <c r="G102" s="52"/>
      <c r="H102" s="27"/>
      <c r="I102" s="52"/>
      <c r="J102" s="27"/>
      <c r="K102" s="52"/>
      <c r="L102" s="52"/>
      <c r="M102" s="27"/>
      <c r="N102" s="52"/>
      <c r="O102" s="27"/>
      <c r="P102" s="52"/>
      <c r="Q102" s="52"/>
      <c r="R102" s="27"/>
      <c r="S102" s="52"/>
      <c r="T102" s="27"/>
      <c r="U102" s="52"/>
      <c r="V102" s="52"/>
      <c r="W102" s="27"/>
      <c r="X102" s="52"/>
      <c r="Y102" s="27"/>
      <c r="Z102" s="52"/>
      <c r="AA102" s="52"/>
      <c r="AB102" s="27"/>
      <c r="AC102" s="52"/>
      <c r="AD102" s="27"/>
      <c r="AE102" s="52"/>
      <c r="AF102" s="52"/>
      <c r="AG102" s="52"/>
      <c r="AH102" s="52"/>
      <c r="AI102" s="27"/>
      <c r="AJ102" s="27"/>
      <c r="AK102" s="31"/>
      <c r="AL102" s="27"/>
      <c r="AM102" s="27"/>
      <c r="AN102" s="27"/>
      <c r="AO102" s="31"/>
      <c r="AP102" s="27"/>
      <c r="AQ102" s="27"/>
      <c r="AR102" s="27"/>
      <c r="AS102" s="31"/>
      <c r="AT102" s="27"/>
      <c r="AU102" s="27"/>
      <c r="AV102" s="27"/>
      <c r="AW102" s="27"/>
      <c r="AX102" s="53"/>
    </row>
    <row r="103" spans="1:50" ht="21.95" customHeight="1" x14ac:dyDescent="0.15">
      <c r="A103" s="48"/>
      <c r="B103" s="52"/>
      <c r="C103" s="27"/>
      <c r="D103" s="52"/>
      <c r="E103" s="27"/>
      <c r="F103" s="52"/>
      <c r="G103" s="52"/>
      <c r="H103" s="27"/>
      <c r="I103" s="52"/>
      <c r="J103" s="27"/>
      <c r="K103" s="52"/>
      <c r="L103" s="52"/>
      <c r="M103" s="27"/>
      <c r="N103" s="52"/>
      <c r="O103" s="27"/>
      <c r="P103" s="52"/>
      <c r="Q103" s="52"/>
      <c r="R103" s="27"/>
      <c r="S103" s="52"/>
      <c r="T103" s="27"/>
      <c r="U103" s="52"/>
      <c r="V103" s="52"/>
      <c r="W103" s="27"/>
      <c r="X103" s="52"/>
      <c r="Y103" s="27"/>
      <c r="Z103" s="52"/>
      <c r="AA103" s="52"/>
      <c r="AB103" s="27"/>
      <c r="AC103" s="52"/>
      <c r="AD103" s="27"/>
      <c r="AE103" s="52"/>
      <c r="AF103" s="52"/>
      <c r="AG103" s="52"/>
      <c r="AH103" s="52"/>
      <c r="AI103" s="27"/>
      <c r="AJ103" s="27"/>
      <c r="AK103" s="31"/>
      <c r="AL103" s="27"/>
      <c r="AM103" s="27"/>
      <c r="AN103" s="27"/>
      <c r="AO103" s="31"/>
      <c r="AP103" s="27"/>
      <c r="AQ103" s="27"/>
      <c r="AR103" s="27"/>
      <c r="AS103" s="31"/>
      <c r="AT103" s="27"/>
      <c r="AU103" s="27"/>
      <c r="AV103" s="27"/>
      <c r="AW103" s="27"/>
      <c r="AX103" s="53"/>
    </row>
    <row r="104" spans="1:50" ht="21.95" customHeight="1" x14ac:dyDescent="0.15">
      <c r="A104" s="48"/>
      <c r="B104" s="52"/>
      <c r="C104" s="27"/>
      <c r="D104" s="52"/>
      <c r="E104" s="27"/>
      <c r="F104" s="52"/>
      <c r="G104" s="52"/>
      <c r="H104" s="27"/>
      <c r="I104" s="52"/>
      <c r="J104" s="27"/>
      <c r="K104" s="52"/>
      <c r="L104" s="52"/>
      <c r="M104" s="27"/>
      <c r="N104" s="52"/>
      <c r="O104" s="27"/>
      <c r="P104" s="52"/>
      <c r="Q104" s="52"/>
      <c r="R104" s="27"/>
      <c r="S104" s="52"/>
      <c r="T104" s="27"/>
      <c r="U104" s="52"/>
      <c r="V104" s="52"/>
      <c r="W104" s="27"/>
      <c r="X104" s="52"/>
      <c r="Y104" s="27"/>
      <c r="Z104" s="52"/>
      <c r="AA104" s="52"/>
      <c r="AB104" s="27"/>
      <c r="AC104" s="52"/>
      <c r="AD104" s="27"/>
      <c r="AE104" s="52"/>
      <c r="AF104" s="52"/>
      <c r="AG104" s="52"/>
      <c r="AH104" s="52"/>
      <c r="AI104" s="27"/>
      <c r="AJ104" s="27"/>
      <c r="AK104" s="31"/>
      <c r="AL104" s="27"/>
      <c r="AM104" s="27"/>
      <c r="AN104" s="27"/>
      <c r="AO104" s="31"/>
      <c r="AP104" s="27"/>
      <c r="AQ104" s="27"/>
      <c r="AR104" s="27"/>
      <c r="AS104" s="31"/>
      <c r="AT104" s="27"/>
      <c r="AU104" s="27"/>
      <c r="AV104" s="27"/>
      <c r="AW104" s="27"/>
      <c r="AX104" s="53"/>
    </row>
    <row r="105" spans="1:50" ht="21.95" customHeight="1" x14ac:dyDescent="0.15">
      <c r="A105" s="48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52"/>
      <c r="AI105" s="27"/>
      <c r="AJ105" s="27"/>
      <c r="AK105" s="31"/>
      <c r="AL105" s="27"/>
      <c r="AM105" s="27"/>
      <c r="AN105" s="27"/>
      <c r="AO105" s="31"/>
      <c r="AP105" s="27"/>
      <c r="AQ105" s="27"/>
      <c r="AR105" s="27"/>
      <c r="AS105" s="31"/>
      <c r="AT105" s="27"/>
      <c r="AU105" s="31"/>
      <c r="AV105" s="31"/>
      <c r="AW105" s="31"/>
      <c r="AX105" s="53"/>
    </row>
    <row r="106" spans="1:50" ht="21.95" customHeight="1" x14ac:dyDescent="0.15">
      <c r="A106" s="48"/>
      <c r="B106" s="52"/>
      <c r="C106" s="27"/>
      <c r="D106" s="52"/>
      <c r="E106" s="27"/>
      <c r="F106" s="52"/>
      <c r="G106" s="52"/>
      <c r="H106" s="27"/>
      <c r="I106" s="52"/>
      <c r="J106" s="27"/>
      <c r="K106" s="52"/>
      <c r="L106" s="52"/>
      <c r="M106" s="27"/>
      <c r="N106" s="52"/>
      <c r="O106" s="27"/>
      <c r="P106" s="52"/>
      <c r="Q106" s="52"/>
      <c r="R106" s="27"/>
      <c r="S106" s="52"/>
      <c r="T106" s="27"/>
      <c r="U106" s="52"/>
      <c r="V106" s="52"/>
      <c r="W106" s="27"/>
      <c r="X106" s="52"/>
      <c r="Y106" s="27"/>
      <c r="Z106" s="52"/>
      <c r="AA106" s="52"/>
      <c r="AB106" s="27"/>
      <c r="AC106" s="52"/>
      <c r="AD106" s="27"/>
      <c r="AE106" s="52"/>
      <c r="AF106" s="52"/>
      <c r="AG106" s="52"/>
      <c r="AH106" s="52"/>
      <c r="AI106" s="27"/>
      <c r="AJ106" s="27"/>
      <c r="AK106" s="31"/>
      <c r="AL106" s="27"/>
      <c r="AM106" s="27"/>
      <c r="AN106" s="27"/>
      <c r="AO106" s="31"/>
      <c r="AP106" s="27"/>
      <c r="AQ106" s="27"/>
      <c r="AR106" s="27"/>
      <c r="AS106" s="31"/>
      <c r="AT106" s="27"/>
      <c r="AU106" s="27"/>
      <c r="AV106" s="27"/>
      <c r="AW106" s="27"/>
      <c r="AX106" s="53"/>
    </row>
    <row r="107" spans="1:50" ht="21.95" customHeight="1" x14ac:dyDescent="0.15">
      <c r="A107" s="48"/>
      <c r="B107" s="52"/>
      <c r="C107" s="27"/>
      <c r="D107" s="52"/>
      <c r="E107" s="27"/>
      <c r="F107" s="52"/>
      <c r="G107" s="52"/>
      <c r="H107" s="27"/>
      <c r="I107" s="52"/>
      <c r="J107" s="27"/>
      <c r="K107" s="52"/>
      <c r="L107" s="52"/>
      <c r="M107" s="27"/>
      <c r="N107" s="52"/>
      <c r="O107" s="27"/>
      <c r="P107" s="52"/>
      <c r="Q107" s="52"/>
      <c r="R107" s="27"/>
      <c r="S107" s="52"/>
      <c r="T107" s="27"/>
      <c r="U107" s="52"/>
      <c r="V107" s="52"/>
      <c r="W107" s="27"/>
      <c r="X107" s="52"/>
      <c r="Y107" s="27"/>
      <c r="Z107" s="52"/>
      <c r="AA107" s="52"/>
      <c r="AB107" s="27"/>
      <c r="AC107" s="52"/>
      <c r="AD107" s="27"/>
      <c r="AE107" s="52"/>
      <c r="AF107" s="52"/>
      <c r="AG107" s="52"/>
      <c r="AH107" s="52"/>
      <c r="AI107" s="27"/>
      <c r="AJ107" s="27"/>
      <c r="AK107" s="31"/>
      <c r="AL107" s="27"/>
      <c r="AM107" s="27"/>
      <c r="AN107" s="27"/>
      <c r="AO107" s="31"/>
      <c r="AP107" s="27"/>
      <c r="AQ107" s="27"/>
      <c r="AR107" s="27"/>
      <c r="AS107" s="31"/>
      <c r="AT107" s="27"/>
      <c r="AU107" s="27"/>
      <c r="AV107" s="27"/>
      <c r="AW107" s="27"/>
      <c r="AX107" s="53"/>
    </row>
    <row r="108" spans="1:50" ht="21.95" customHeight="1" x14ac:dyDescent="0.15">
      <c r="A108" s="48"/>
      <c r="B108" s="52"/>
      <c r="C108" s="27"/>
      <c r="D108" s="52"/>
      <c r="E108" s="27"/>
      <c r="F108" s="52"/>
      <c r="G108" s="52"/>
      <c r="H108" s="27"/>
      <c r="I108" s="52"/>
      <c r="J108" s="27"/>
      <c r="K108" s="52"/>
      <c r="L108" s="52"/>
      <c r="M108" s="27"/>
      <c r="N108" s="52"/>
      <c r="O108" s="27"/>
      <c r="P108" s="52"/>
      <c r="Q108" s="52"/>
      <c r="R108" s="27"/>
      <c r="S108" s="52"/>
      <c r="T108" s="27"/>
      <c r="U108" s="52"/>
      <c r="V108" s="52"/>
      <c r="W108" s="27"/>
      <c r="X108" s="52"/>
      <c r="Y108" s="27"/>
      <c r="Z108" s="52"/>
      <c r="AA108" s="52"/>
      <c r="AB108" s="27"/>
      <c r="AC108" s="52"/>
      <c r="AD108" s="27"/>
      <c r="AE108" s="52"/>
      <c r="AF108" s="52"/>
      <c r="AG108" s="52"/>
      <c r="AH108" s="52"/>
      <c r="AI108" s="27"/>
      <c r="AJ108" s="27"/>
      <c r="AK108" s="31"/>
      <c r="AL108" s="27"/>
      <c r="AM108" s="27"/>
      <c r="AN108" s="27"/>
      <c r="AO108" s="31"/>
      <c r="AP108" s="27"/>
      <c r="AQ108" s="27"/>
      <c r="AR108" s="27"/>
      <c r="AS108" s="31"/>
      <c r="AT108" s="27"/>
      <c r="AU108" s="27"/>
      <c r="AV108" s="27"/>
      <c r="AW108" s="27"/>
      <c r="AX108" s="53"/>
    </row>
    <row r="109" spans="1:50" ht="21.95" customHeight="1" x14ac:dyDescent="0.15">
      <c r="A109" s="48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52"/>
      <c r="AI109" s="27"/>
      <c r="AJ109" s="27"/>
      <c r="AK109" s="31"/>
      <c r="AL109" s="27"/>
      <c r="AM109" s="27"/>
      <c r="AN109" s="27"/>
      <c r="AO109" s="31"/>
      <c r="AP109" s="27"/>
      <c r="AQ109" s="27"/>
      <c r="AR109" s="27"/>
      <c r="AS109" s="31"/>
      <c r="AT109" s="27"/>
      <c r="AU109" s="31"/>
      <c r="AV109" s="31"/>
      <c r="AW109" s="31"/>
      <c r="AX109" s="53"/>
    </row>
    <row r="110" spans="1:50" ht="21.95" customHeight="1" x14ac:dyDescent="0.15">
      <c r="A110" s="48"/>
      <c r="B110" s="52"/>
      <c r="C110" s="27"/>
      <c r="D110" s="52"/>
      <c r="E110" s="27"/>
      <c r="F110" s="52"/>
      <c r="G110" s="52"/>
      <c r="H110" s="27"/>
      <c r="I110" s="52"/>
      <c r="J110" s="27"/>
      <c r="K110" s="52"/>
      <c r="L110" s="52"/>
      <c r="M110" s="27"/>
      <c r="N110" s="52"/>
      <c r="O110" s="27"/>
      <c r="P110" s="52"/>
      <c r="Q110" s="52"/>
      <c r="R110" s="27"/>
      <c r="S110" s="52"/>
      <c r="T110" s="27"/>
      <c r="U110" s="52"/>
      <c r="V110" s="52"/>
      <c r="W110" s="27"/>
      <c r="X110" s="52"/>
      <c r="Y110" s="27"/>
      <c r="Z110" s="52"/>
      <c r="AA110" s="52"/>
      <c r="AB110" s="27"/>
      <c r="AC110" s="52"/>
      <c r="AD110" s="27"/>
      <c r="AE110" s="52"/>
      <c r="AF110" s="52"/>
      <c r="AG110" s="52"/>
      <c r="AH110" s="52"/>
      <c r="AI110" s="27"/>
      <c r="AJ110" s="27"/>
      <c r="AK110" s="31"/>
      <c r="AL110" s="27"/>
      <c r="AM110" s="27"/>
      <c r="AN110" s="27"/>
      <c r="AO110" s="31"/>
      <c r="AP110" s="27"/>
      <c r="AQ110" s="27"/>
      <c r="AR110" s="27"/>
      <c r="AS110" s="31"/>
      <c r="AT110" s="27"/>
      <c r="AU110" s="27"/>
      <c r="AV110" s="27"/>
      <c r="AW110" s="27"/>
      <c r="AX110" s="53"/>
    </row>
    <row r="111" spans="1:50" ht="21.95" customHeight="1" x14ac:dyDescent="0.15">
      <c r="A111" s="48"/>
      <c r="B111" s="52"/>
      <c r="C111" s="27"/>
      <c r="D111" s="52"/>
      <c r="E111" s="27"/>
      <c r="F111" s="52"/>
      <c r="G111" s="52"/>
      <c r="H111" s="27"/>
      <c r="I111" s="52"/>
      <c r="J111" s="27"/>
      <c r="K111" s="52"/>
      <c r="L111" s="52"/>
      <c r="M111" s="27"/>
      <c r="N111" s="52"/>
      <c r="O111" s="27"/>
      <c r="P111" s="52"/>
      <c r="Q111" s="52"/>
      <c r="R111" s="27"/>
      <c r="S111" s="52"/>
      <c r="T111" s="27"/>
      <c r="U111" s="52"/>
      <c r="V111" s="52"/>
      <c r="W111" s="27"/>
      <c r="X111" s="52"/>
      <c r="Y111" s="27"/>
      <c r="Z111" s="52"/>
      <c r="AA111" s="52"/>
      <c r="AB111" s="27"/>
      <c r="AC111" s="52"/>
      <c r="AD111" s="27"/>
      <c r="AE111" s="52"/>
      <c r="AF111" s="52"/>
      <c r="AG111" s="52"/>
      <c r="AH111" s="52"/>
      <c r="AI111" s="27"/>
      <c r="AJ111" s="27"/>
      <c r="AK111" s="31"/>
      <c r="AL111" s="27"/>
      <c r="AM111" s="27"/>
      <c r="AN111" s="27"/>
      <c r="AO111" s="31"/>
      <c r="AP111" s="27"/>
      <c r="AQ111" s="27"/>
      <c r="AR111" s="27"/>
      <c r="AS111" s="31"/>
      <c r="AT111" s="27"/>
      <c r="AU111" s="27"/>
      <c r="AV111" s="27"/>
      <c r="AW111" s="27"/>
      <c r="AX111" s="53"/>
    </row>
    <row r="112" spans="1:50" ht="21.95" customHeight="1" x14ac:dyDescent="0.15">
      <c r="A112" s="48"/>
      <c r="B112" s="52"/>
      <c r="C112" s="27"/>
      <c r="D112" s="52"/>
      <c r="E112" s="27"/>
      <c r="F112" s="52"/>
      <c r="G112" s="52"/>
      <c r="H112" s="27"/>
      <c r="I112" s="52"/>
      <c r="J112" s="27"/>
      <c r="K112" s="52"/>
      <c r="L112" s="52"/>
      <c r="M112" s="27"/>
      <c r="N112" s="52"/>
      <c r="O112" s="27"/>
      <c r="P112" s="52"/>
      <c r="Q112" s="52"/>
      <c r="R112" s="27"/>
      <c r="S112" s="52"/>
      <c r="T112" s="27"/>
      <c r="U112" s="52"/>
      <c r="V112" s="52"/>
      <c r="W112" s="27"/>
      <c r="X112" s="52"/>
      <c r="Y112" s="27"/>
      <c r="Z112" s="52"/>
      <c r="AA112" s="52"/>
      <c r="AB112" s="27"/>
      <c r="AC112" s="52"/>
      <c r="AD112" s="27"/>
      <c r="AE112" s="52"/>
      <c r="AF112" s="52"/>
      <c r="AG112" s="52"/>
      <c r="AH112" s="52"/>
      <c r="AI112" s="27"/>
      <c r="AJ112" s="27"/>
      <c r="AK112" s="31"/>
      <c r="AL112" s="27"/>
      <c r="AM112" s="27"/>
      <c r="AN112" s="27"/>
      <c r="AO112" s="31"/>
      <c r="AP112" s="27"/>
      <c r="AQ112" s="27"/>
      <c r="AR112" s="27"/>
      <c r="AS112" s="31"/>
      <c r="AT112" s="27"/>
      <c r="AU112" s="27"/>
      <c r="AV112" s="27"/>
      <c r="AW112" s="27"/>
      <c r="AX112" s="53"/>
    </row>
    <row r="113" spans="1:50" ht="24.95" customHeight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25"/>
      <c r="AG113" s="25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</row>
    <row r="114" spans="1:50" ht="24.95" customHeight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</row>
    <row r="115" spans="1:50" ht="24.95" customHeight="1" x14ac:dyDescent="0.15">
      <c r="A115" s="23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23"/>
      <c r="AI115" s="49"/>
      <c r="AJ115" s="49"/>
      <c r="AK115" s="49"/>
      <c r="AL115" s="50"/>
      <c r="AM115" s="49"/>
      <c r="AN115" s="49"/>
      <c r="AO115" s="49"/>
      <c r="AP115" s="50"/>
      <c r="AQ115" s="49"/>
      <c r="AR115" s="49"/>
      <c r="AS115" s="49"/>
      <c r="AT115" s="50"/>
      <c r="AU115" s="49"/>
      <c r="AV115" s="49"/>
      <c r="AW115" s="49"/>
      <c r="AX115" s="51"/>
    </row>
    <row r="116" spans="1:50" ht="24.95" customHeight="1" x14ac:dyDescent="0.15">
      <c r="A116" s="23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23"/>
      <c r="AI116" s="49"/>
      <c r="AJ116" s="49"/>
      <c r="AK116" s="49"/>
      <c r="AL116" s="50"/>
      <c r="AM116" s="49"/>
      <c r="AN116" s="49"/>
      <c r="AO116" s="49"/>
      <c r="AP116" s="50"/>
      <c r="AQ116" s="49"/>
      <c r="AR116" s="49"/>
      <c r="AS116" s="49"/>
      <c r="AT116" s="50"/>
      <c r="AU116" s="49"/>
      <c r="AV116" s="49"/>
      <c r="AW116" s="49"/>
      <c r="AX116" s="51"/>
    </row>
    <row r="117" spans="1:50" ht="21.95" customHeight="1" x14ac:dyDescent="0.15">
      <c r="A117" s="48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52"/>
      <c r="AI117" s="27"/>
      <c r="AJ117" s="27"/>
      <c r="AK117" s="31"/>
      <c r="AL117" s="27"/>
      <c r="AM117" s="27"/>
      <c r="AN117" s="27"/>
      <c r="AO117" s="31"/>
      <c r="AP117" s="27"/>
      <c r="AQ117" s="27"/>
      <c r="AR117" s="27"/>
      <c r="AS117" s="31"/>
      <c r="AT117" s="27"/>
      <c r="AU117" s="31"/>
      <c r="AV117" s="31"/>
      <c r="AW117" s="31"/>
      <c r="AX117" s="53"/>
    </row>
    <row r="118" spans="1:50" ht="21.95" customHeight="1" x14ac:dyDescent="0.15">
      <c r="A118" s="48"/>
      <c r="B118" s="52"/>
      <c r="C118" s="27"/>
      <c r="D118" s="52"/>
      <c r="E118" s="27"/>
      <c r="F118" s="52"/>
      <c r="G118" s="52"/>
      <c r="H118" s="27"/>
      <c r="I118" s="52"/>
      <c r="J118" s="27"/>
      <c r="K118" s="52"/>
      <c r="L118" s="52"/>
      <c r="M118" s="27"/>
      <c r="N118" s="52"/>
      <c r="O118" s="27"/>
      <c r="P118" s="52"/>
      <c r="Q118" s="52"/>
      <c r="R118" s="27"/>
      <c r="S118" s="52"/>
      <c r="T118" s="27"/>
      <c r="U118" s="52"/>
      <c r="V118" s="52"/>
      <c r="W118" s="27"/>
      <c r="X118" s="52"/>
      <c r="Y118" s="27"/>
      <c r="Z118" s="52"/>
      <c r="AA118" s="52"/>
      <c r="AB118" s="27"/>
      <c r="AC118" s="52"/>
      <c r="AD118" s="27"/>
      <c r="AE118" s="52"/>
      <c r="AF118" s="52"/>
      <c r="AG118" s="52"/>
      <c r="AH118" s="52"/>
      <c r="AI118" s="27"/>
      <c r="AJ118" s="27"/>
      <c r="AK118" s="31"/>
      <c r="AL118" s="27"/>
      <c r="AM118" s="27"/>
      <c r="AN118" s="27"/>
      <c r="AO118" s="31"/>
      <c r="AP118" s="27"/>
      <c r="AQ118" s="27"/>
      <c r="AR118" s="27"/>
      <c r="AS118" s="31"/>
      <c r="AT118" s="27"/>
      <c r="AU118" s="27"/>
      <c r="AV118" s="27"/>
      <c r="AW118" s="27"/>
      <c r="AX118" s="53"/>
    </row>
    <row r="119" spans="1:50" ht="21.95" customHeight="1" x14ac:dyDescent="0.15">
      <c r="A119" s="48"/>
      <c r="B119" s="52"/>
      <c r="C119" s="27"/>
      <c r="D119" s="52"/>
      <c r="E119" s="27"/>
      <c r="F119" s="52"/>
      <c r="G119" s="52"/>
      <c r="H119" s="27"/>
      <c r="I119" s="52"/>
      <c r="J119" s="27"/>
      <c r="K119" s="52"/>
      <c r="L119" s="52"/>
      <c r="M119" s="27"/>
      <c r="N119" s="52"/>
      <c r="O119" s="27"/>
      <c r="P119" s="52"/>
      <c r="Q119" s="52"/>
      <c r="R119" s="27"/>
      <c r="S119" s="52"/>
      <c r="T119" s="27"/>
      <c r="U119" s="52"/>
      <c r="V119" s="52"/>
      <c r="W119" s="27"/>
      <c r="X119" s="52"/>
      <c r="Y119" s="27"/>
      <c r="Z119" s="52"/>
      <c r="AA119" s="52"/>
      <c r="AB119" s="27"/>
      <c r="AC119" s="52"/>
      <c r="AD119" s="27"/>
      <c r="AE119" s="52"/>
      <c r="AF119" s="52"/>
      <c r="AG119" s="52"/>
      <c r="AH119" s="52"/>
      <c r="AI119" s="27"/>
      <c r="AJ119" s="27"/>
      <c r="AK119" s="31"/>
      <c r="AL119" s="27"/>
      <c r="AM119" s="27"/>
      <c r="AN119" s="27"/>
      <c r="AO119" s="31"/>
      <c r="AP119" s="27"/>
      <c r="AQ119" s="27"/>
      <c r="AR119" s="27"/>
      <c r="AS119" s="31"/>
      <c r="AT119" s="27"/>
      <c r="AU119" s="27"/>
      <c r="AV119" s="27"/>
      <c r="AW119" s="27"/>
      <c r="AX119" s="53"/>
    </row>
    <row r="120" spans="1:50" ht="21.95" customHeight="1" x14ac:dyDescent="0.15">
      <c r="A120" s="48"/>
      <c r="B120" s="52"/>
      <c r="C120" s="27"/>
      <c r="D120" s="52"/>
      <c r="E120" s="27"/>
      <c r="F120" s="52"/>
      <c r="G120" s="52"/>
      <c r="H120" s="27"/>
      <c r="I120" s="52"/>
      <c r="J120" s="27"/>
      <c r="K120" s="52"/>
      <c r="L120" s="52"/>
      <c r="M120" s="27"/>
      <c r="N120" s="52"/>
      <c r="O120" s="27"/>
      <c r="P120" s="52"/>
      <c r="Q120" s="52"/>
      <c r="R120" s="27"/>
      <c r="S120" s="52"/>
      <c r="T120" s="27"/>
      <c r="U120" s="52"/>
      <c r="V120" s="52"/>
      <c r="W120" s="27"/>
      <c r="X120" s="52"/>
      <c r="Y120" s="27"/>
      <c r="Z120" s="52"/>
      <c r="AA120" s="52"/>
      <c r="AB120" s="27"/>
      <c r="AC120" s="52"/>
      <c r="AD120" s="27"/>
      <c r="AE120" s="52"/>
      <c r="AF120" s="52"/>
      <c r="AG120" s="52"/>
      <c r="AH120" s="52"/>
      <c r="AI120" s="27"/>
      <c r="AJ120" s="27"/>
      <c r="AK120" s="31"/>
      <c r="AL120" s="27"/>
      <c r="AM120" s="27"/>
      <c r="AN120" s="27"/>
      <c r="AO120" s="31"/>
      <c r="AP120" s="27"/>
      <c r="AQ120" s="27"/>
      <c r="AR120" s="27"/>
      <c r="AS120" s="31"/>
      <c r="AT120" s="27"/>
      <c r="AU120" s="27"/>
      <c r="AV120" s="27"/>
      <c r="AW120" s="27"/>
      <c r="AX120" s="53"/>
    </row>
    <row r="121" spans="1:50" ht="21.95" customHeight="1" x14ac:dyDescent="0.15">
      <c r="A121" s="48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52"/>
      <c r="AI121" s="27"/>
      <c r="AJ121" s="27"/>
      <c r="AK121" s="31"/>
      <c r="AL121" s="27"/>
      <c r="AM121" s="27"/>
      <c r="AN121" s="27"/>
      <c r="AO121" s="31"/>
      <c r="AP121" s="27"/>
      <c r="AQ121" s="27"/>
      <c r="AR121" s="27"/>
      <c r="AS121" s="31"/>
      <c r="AT121" s="27"/>
      <c r="AU121" s="31"/>
      <c r="AV121" s="31"/>
      <c r="AW121" s="31"/>
      <c r="AX121" s="53"/>
    </row>
    <row r="122" spans="1:50" ht="21.95" customHeight="1" x14ac:dyDescent="0.15">
      <c r="A122" s="48"/>
      <c r="B122" s="52"/>
      <c r="C122" s="27"/>
      <c r="D122" s="52"/>
      <c r="E122" s="27"/>
      <c r="F122" s="52"/>
      <c r="G122" s="52"/>
      <c r="H122" s="27"/>
      <c r="I122" s="52"/>
      <c r="J122" s="27"/>
      <c r="K122" s="52"/>
      <c r="L122" s="52"/>
      <c r="M122" s="27"/>
      <c r="N122" s="52"/>
      <c r="O122" s="27"/>
      <c r="P122" s="52"/>
      <c r="Q122" s="52"/>
      <c r="R122" s="27"/>
      <c r="S122" s="52"/>
      <c r="T122" s="27"/>
      <c r="U122" s="52"/>
      <c r="V122" s="52"/>
      <c r="W122" s="27"/>
      <c r="X122" s="52"/>
      <c r="Y122" s="27"/>
      <c r="Z122" s="52"/>
      <c r="AA122" s="52"/>
      <c r="AB122" s="27"/>
      <c r="AC122" s="52"/>
      <c r="AD122" s="27"/>
      <c r="AE122" s="52"/>
      <c r="AF122" s="52"/>
      <c r="AG122" s="52"/>
      <c r="AH122" s="52"/>
      <c r="AI122" s="27"/>
      <c r="AJ122" s="27"/>
      <c r="AK122" s="31"/>
      <c r="AL122" s="27"/>
      <c r="AM122" s="27"/>
      <c r="AN122" s="27"/>
      <c r="AO122" s="31"/>
      <c r="AP122" s="27"/>
      <c r="AQ122" s="27"/>
      <c r="AR122" s="27"/>
      <c r="AS122" s="31"/>
      <c r="AT122" s="27"/>
      <c r="AU122" s="27"/>
      <c r="AV122" s="27"/>
      <c r="AW122" s="27"/>
      <c r="AX122" s="53"/>
    </row>
    <row r="123" spans="1:50" ht="21.95" customHeight="1" x14ac:dyDescent="0.15">
      <c r="A123" s="48"/>
      <c r="B123" s="52"/>
      <c r="C123" s="27"/>
      <c r="D123" s="52"/>
      <c r="E123" s="27"/>
      <c r="F123" s="52"/>
      <c r="G123" s="52"/>
      <c r="H123" s="27"/>
      <c r="I123" s="52"/>
      <c r="J123" s="27"/>
      <c r="K123" s="52"/>
      <c r="L123" s="52"/>
      <c r="M123" s="27"/>
      <c r="N123" s="52"/>
      <c r="O123" s="27"/>
      <c r="P123" s="52"/>
      <c r="Q123" s="52"/>
      <c r="R123" s="27"/>
      <c r="S123" s="52"/>
      <c r="T123" s="27"/>
      <c r="U123" s="52"/>
      <c r="V123" s="52"/>
      <c r="W123" s="27"/>
      <c r="X123" s="52"/>
      <c r="Y123" s="27"/>
      <c r="Z123" s="52"/>
      <c r="AA123" s="52"/>
      <c r="AB123" s="27"/>
      <c r="AC123" s="52"/>
      <c r="AD123" s="27"/>
      <c r="AE123" s="52"/>
      <c r="AF123" s="52"/>
      <c r="AG123" s="52"/>
      <c r="AH123" s="52"/>
      <c r="AI123" s="27"/>
      <c r="AJ123" s="27"/>
      <c r="AK123" s="31"/>
      <c r="AL123" s="27"/>
      <c r="AM123" s="27"/>
      <c r="AN123" s="27"/>
      <c r="AO123" s="31"/>
      <c r="AP123" s="27"/>
      <c r="AQ123" s="27"/>
      <c r="AR123" s="27"/>
      <c r="AS123" s="31"/>
      <c r="AT123" s="27"/>
      <c r="AU123" s="27"/>
      <c r="AV123" s="27"/>
      <c r="AW123" s="27"/>
      <c r="AX123" s="53"/>
    </row>
    <row r="124" spans="1:50" ht="21.95" customHeight="1" x14ac:dyDescent="0.15">
      <c r="A124" s="48"/>
      <c r="B124" s="52"/>
      <c r="C124" s="27"/>
      <c r="D124" s="52"/>
      <c r="E124" s="27"/>
      <c r="F124" s="52"/>
      <c r="G124" s="52"/>
      <c r="H124" s="27"/>
      <c r="I124" s="52"/>
      <c r="J124" s="27"/>
      <c r="K124" s="52"/>
      <c r="L124" s="52"/>
      <c r="M124" s="27"/>
      <c r="N124" s="52"/>
      <c r="O124" s="27"/>
      <c r="P124" s="52"/>
      <c r="Q124" s="52"/>
      <c r="R124" s="27"/>
      <c r="S124" s="52"/>
      <c r="T124" s="27"/>
      <c r="U124" s="52"/>
      <c r="V124" s="52"/>
      <c r="W124" s="27"/>
      <c r="X124" s="52"/>
      <c r="Y124" s="27"/>
      <c r="Z124" s="52"/>
      <c r="AA124" s="52"/>
      <c r="AB124" s="27"/>
      <c r="AC124" s="52"/>
      <c r="AD124" s="27"/>
      <c r="AE124" s="52"/>
      <c r="AF124" s="52"/>
      <c r="AG124" s="52"/>
      <c r="AH124" s="52"/>
      <c r="AI124" s="27"/>
      <c r="AJ124" s="27"/>
      <c r="AK124" s="31"/>
      <c r="AL124" s="27"/>
      <c r="AM124" s="27"/>
      <c r="AN124" s="27"/>
      <c r="AO124" s="31"/>
      <c r="AP124" s="27"/>
      <c r="AQ124" s="27"/>
      <c r="AR124" s="27"/>
      <c r="AS124" s="31"/>
      <c r="AT124" s="27"/>
      <c r="AU124" s="27"/>
      <c r="AV124" s="27"/>
      <c r="AW124" s="27"/>
      <c r="AX124" s="53"/>
    </row>
    <row r="125" spans="1:50" ht="21.95" customHeight="1" x14ac:dyDescent="0.15">
      <c r="A125" s="48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52"/>
      <c r="AI125" s="27"/>
      <c r="AJ125" s="27"/>
      <c r="AK125" s="31"/>
      <c r="AL125" s="27"/>
      <c r="AM125" s="27"/>
      <c r="AN125" s="27"/>
      <c r="AO125" s="31"/>
      <c r="AP125" s="27"/>
      <c r="AQ125" s="27"/>
      <c r="AR125" s="27"/>
      <c r="AS125" s="31"/>
      <c r="AT125" s="27"/>
      <c r="AU125" s="31"/>
      <c r="AV125" s="31"/>
      <c r="AW125" s="31"/>
      <c r="AX125" s="53"/>
    </row>
    <row r="126" spans="1:50" ht="21.95" customHeight="1" x14ac:dyDescent="0.15">
      <c r="A126" s="48"/>
      <c r="B126" s="52"/>
      <c r="C126" s="27"/>
      <c r="D126" s="52"/>
      <c r="E126" s="27"/>
      <c r="F126" s="52"/>
      <c r="G126" s="52"/>
      <c r="H126" s="27"/>
      <c r="I126" s="52"/>
      <c r="J126" s="27"/>
      <c r="K126" s="52"/>
      <c r="L126" s="52"/>
      <c r="M126" s="27"/>
      <c r="N126" s="52"/>
      <c r="O126" s="27"/>
      <c r="P126" s="52"/>
      <c r="Q126" s="52"/>
      <c r="R126" s="27"/>
      <c r="S126" s="52"/>
      <c r="T126" s="27"/>
      <c r="U126" s="52"/>
      <c r="V126" s="52"/>
      <c r="W126" s="27"/>
      <c r="X126" s="52"/>
      <c r="Y126" s="27"/>
      <c r="Z126" s="52"/>
      <c r="AA126" s="52"/>
      <c r="AB126" s="27"/>
      <c r="AC126" s="52"/>
      <c r="AD126" s="27"/>
      <c r="AE126" s="52"/>
      <c r="AF126" s="52"/>
      <c r="AG126" s="52"/>
      <c r="AH126" s="52"/>
      <c r="AI126" s="27"/>
      <c r="AJ126" s="27"/>
      <c r="AK126" s="31"/>
      <c r="AL126" s="27"/>
      <c r="AM126" s="27"/>
      <c r="AN126" s="27"/>
      <c r="AO126" s="31"/>
      <c r="AP126" s="27"/>
      <c r="AQ126" s="27"/>
      <c r="AR126" s="27"/>
      <c r="AS126" s="31"/>
      <c r="AT126" s="27"/>
      <c r="AU126" s="27"/>
      <c r="AV126" s="27"/>
      <c r="AW126" s="27"/>
      <c r="AX126" s="53"/>
    </row>
    <row r="127" spans="1:50" ht="21.95" customHeight="1" x14ac:dyDescent="0.15">
      <c r="A127" s="48"/>
      <c r="B127" s="52"/>
      <c r="C127" s="27"/>
      <c r="D127" s="52"/>
      <c r="E127" s="27"/>
      <c r="F127" s="52"/>
      <c r="G127" s="52"/>
      <c r="H127" s="27"/>
      <c r="I127" s="52"/>
      <c r="J127" s="27"/>
      <c r="K127" s="52"/>
      <c r="L127" s="52"/>
      <c r="M127" s="27"/>
      <c r="N127" s="52"/>
      <c r="O127" s="27"/>
      <c r="P127" s="52"/>
      <c r="Q127" s="52"/>
      <c r="R127" s="27"/>
      <c r="S127" s="52"/>
      <c r="T127" s="27"/>
      <c r="U127" s="52"/>
      <c r="V127" s="52"/>
      <c r="W127" s="27"/>
      <c r="X127" s="52"/>
      <c r="Y127" s="27"/>
      <c r="Z127" s="52"/>
      <c r="AA127" s="52"/>
      <c r="AB127" s="27"/>
      <c r="AC127" s="52"/>
      <c r="AD127" s="27"/>
      <c r="AE127" s="52"/>
      <c r="AF127" s="52"/>
      <c r="AG127" s="52"/>
      <c r="AH127" s="52"/>
      <c r="AI127" s="27"/>
      <c r="AJ127" s="27"/>
      <c r="AK127" s="31"/>
      <c r="AL127" s="27"/>
      <c r="AM127" s="27"/>
      <c r="AN127" s="27"/>
      <c r="AO127" s="31"/>
      <c r="AP127" s="27"/>
      <c r="AQ127" s="27"/>
      <c r="AR127" s="27"/>
      <c r="AS127" s="31"/>
      <c r="AT127" s="27"/>
      <c r="AU127" s="27"/>
      <c r="AV127" s="27"/>
      <c r="AW127" s="27"/>
      <c r="AX127" s="53"/>
    </row>
    <row r="128" spans="1:50" ht="21.95" customHeight="1" x14ac:dyDescent="0.15">
      <c r="A128" s="48"/>
      <c r="B128" s="52"/>
      <c r="C128" s="27"/>
      <c r="D128" s="52"/>
      <c r="E128" s="27"/>
      <c r="F128" s="52"/>
      <c r="G128" s="52"/>
      <c r="H128" s="27"/>
      <c r="I128" s="52"/>
      <c r="J128" s="27"/>
      <c r="K128" s="52"/>
      <c r="L128" s="52"/>
      <c r="M128" s="27"/>
      <c r="N128" s="52"/>
      <c r="O128" s="27"/>
      <c r="P128" s="52"/>
      <c r="Q128" s="52"/>
      <c r="R128" s="27"/>
      <c r="S128" s="52"/>
      <c r="T128" s="27"/>
      <c r="U128" s="52"/>
      <c r="V128" s="52"/>
      <c r="W128" s="27"/>
      <c r="X128" s="52"/>
      <c r="Y128" s="27"/>
      <c r="Z128" s="52"/>
      <c r="AA128" s="52"/>
      <c r="AB128" s="27"/>
      <c r="AC128" s="52"/>
      <c r="AD128" s="27"/>
      <c r="AE128" s="52"/>
      <c r="AF128" s="52"/>
      <c r="AG128" s="52"/>
      <c r="AH128" s="52"/>
      <c r="AI128" s="27"/>
      <c r="AJ128" s="27"/>
      <c r="AK128" s="31"/>
      <c r="AL128" s="27"/>
      <c r="AM128" s="27"/>
      <c r="AN128" s="27"/>
      <c r="AO128" s="31"/>
      <c r="AP128" s="27"/>
      <c r="AQ128" s="27"/>
      <c r="AR128" s="27"/>
      <c r="AS128" s="31"/>
      <c r="AT128" s="27"/>
      <c r="AU128" s="27"/>
      <c r="AV128" s="27"/>
      <c r="AW128" s="27"/>
      <c r="AX128" s="53"/>
    </row>
    <row r="129" spans="1:50" ht="21.95" customHeight="1" x14ac:dyDescent="0.15">
      <c r="A129" s="48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52"/>
      <c r="AI129" s="27"/>
      <c r="AJ129" s="27"/>
      <c r="AK129" s="31"/>
      <c r="AL129" s="27"/>
      <c r="AM129" s="27"/>
      <c r="AN129" s="27"/>
      <c r="AO129" s="31"/>
      <c r="AP129" s="27"/>
      <c r="AQ129" s="27"/>
      <c r="AR129" s="27"/>
      <c r="AS129" s="31"/>
      <c r="AT129" s="27"/>
      <c r="AU129" s="31"/>
      <c r="AV129" s="31"/>
      <c r="AW129" s="31"/>
      <c r="AX129" s="53"/>
    </row>
    <row r="130" spans="1:50" ht="21.95" customHeight="1" x14ac:dyDescent="0.15">
      <c r="A130" s="48"/>
      <c r="B130" s="52"/>
      <c r="C130" s="27"/>
      <c r="D130" s="52"/>
      <c r="E130" s="27"/>
      <c r="F130" s="52"/>
      <c r="G130" s="52"/>
      <c r="H130" s="27"/>
      <c r="I130" s="52"/>
      <c r="J130" s="27"/>
      <c r="K130" s="52"/>
      <c r="L130" s="52"/>
      <c r="M130" s="27"/>
      <c r="N130" s="52"/>
      <c r="O130" s="27"/>
      <c r="P130" s="52"/>
      <c r="Q130" s="52"/>
      <c r="R130" s="27"/>
      <c r="S130" s="52"/>
      <c r="T130" s="27"/>
      <c r="U130" s="52"/>
      <c r="V130" s="52"/>
      <c r="W130" s="27"/>
      <c r="X130" s="52"/>
      <c r="Y130" s="27"/>
      <c r="Z130" s="52"/>
      <c r="AA130" s="52"/>
      <c r="AB130" s="27"/>
      <c r="AC130" s="52"/>
      <c r="AD130" s="27"/>
      <c r="AE130" s="52"/>
      <c r="AF130" s="52"/>
      <c r="AG130" s="52"/>
      <c r="AH130" s="52"/>
      <c r="AI130" s="27"/>
      <c r="AJ130" s="27"/>
      <c r="AK130" s="31"/>
      <c r="AL130" s="27"/>
      <c r="AM130" s="27"/>
      <c r="AN130" s="27"/>
      <c r="AO130" s="31"/>
      <c r="AP130" s="27"/>
      <c r="AQ130" s="27"/>
      <c r="AR130" s="27"/>
      <c r="AS130" s="31"/>
      <c r="AT130" s="27"/>
      <c r="AU130" s="27"/>
      <c r="AV130" s="27"/>
      <c r="AW130" s="27"/>
      <c r="AX130" s="53"/>
    </row>
    <row r="131" spans="1:50" ht="21.95" customHeight="1" x14ac:dyDescent="0.15">
      <c r="A131" s="48"/>
      <c r="B131" s="52"/>
      <c r="C131" s="27"/>
      <c r="D131" s="52"/>
      <c r="E131" s="27"/>
      <c r="F131" s="52"/>
      <c r="G131" s="52"/>
      <c r="H131" s="27"/>
      <c r="I131" s="52"/>
      <c r="J131" s="27"/>
      <c r="K131" s="52"/>
      <c r="L131" s="52"/>
      <c r="M131" s="27"/>
      <c r="N131" s="52"/>
      <c r="O131" s="27"/>
      <c r="P131" s="52"/>
      <c r="Q131" s="52"/>
      <c r="R131" s="27"/>
      <c r="S131" s="52"/>
      <c r="T131" s="27"/>
      <c r="U131" s="52"/>
      <c r="V131" s="52"/>
      <c r="W131" s="27"/>
      <c r="X131" s="52"/>
      <c r="Y131" s="27"/>
      <c r="Z131" s="52"/>
      <c r="AA131" s="52"/>
      <c r="AB131" s="27"/>
      <c r="AC131" s="52"/>
      <c r="AD131" s="27"/>
      <c r="AE131" s="52"/>
      <c r="AF131" s="52"/>
      <c r="AG131" s="52"/>
      <c r="AH131" s="52"/>
      <c r="AI131" s="27"/>
      <c r="AJ131" s="27"/>
      <c r="AK131" s="31"/>
      <c r="AL131" s="27"/>
      <c r="AM131" s="27"/>
      <c r="AN131" s="27"/>
      <c r="AO131" s="31"/>
      <c r="AP131" s="27"/>
      <c r="AQ131" s="27"/>
      <c r="AR131" s="27"/>
      <c r="AS131" s="31"/>
      <c r="AT131" s="27"/>
      <c r="AU131" s="27"/>
      <c r="AV131" s="27"/>
      <c r="AW131" s="27"/>
      <c r="AX131" s="53"/>
    </row>
    <row r="132" spans="1:50" ht="21.95" customHeight="1" x14ac:dyDescent="0.15">
      <c r="A132" s="48"/>
      <c r="B132" s="52"/>
      <c r="C132" s="27"/>
      <c r="D132" s="52"/>
      <c r="E132" s="27"/>
      <c r="F132" s="52"/>
      <c r="G132" s="52"/>
      <c r="H132" s="27"/>
      <c r="I132" s="52"/>
      <c r="J132" s="27"/>
      <c r="K132" s="52"/>
      <c r="L132" s="52"/>
      <c r="M132" s="27"/>
      <c r="N132" s="52"/>
      <c r="O132" s="27"/>
      <c r="P132" s="52"/>
      <c r="Q132" s="52"/>
      <c r="R132" s="27"/>
      <c r="S132" s="52"/>
      <c r="T132" s="27"/>
      <c r="U132" s="52"/>
      <c r="V132" s="52"/>
      <c r="W132" s="27"/>
      <c r="X132" s="52"/>
      <c r="Y132" s="27"/>
      <c r="Z132" s="52"/>
      <c r="AA132" s="52"/>
      <c r="AB132" s="27"/>
      <c r="AC132" s="52"/>
      <c r="AD132" s="27"/>
      <c r="AE132" s="52"/>
      <c r="AF132" s="52"/>
      <c r="AG132" s="52"/>
      <c r="AH132" s="52"/>
      <c r="AI132" s="27"/>
      <c r="AJ132" s="27"/>
      <c r="AK132" s="31"/>
      <c r="AL132" s="27"/>
      <c r="AM132" s="27"/>
      <c r="AN132" s="27"/>
      <c r="AO132" s="31"/>
      <c r="AP132" s="27"/>
      <c r="AQ132" s="27"/>
      <c r="AR132" s="27"/>
      <c r="AS132" s="31"/>
      <c r="AT132" s="27"/>
      <c r="AU132" s="27"/>
      <c r="AV132" s="27"/>
      <c r="AW132" s="27"/>
      <c r="AX132" s="53"/>
    </row>
    <row r="133" spans="1:50" ht="21.95" customHeight="1" x14ac:dyDescent="0.15">
      <c r="A133" s="48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52"/>
      <c r="AI133" s="27"/>
      <c r="AJ133" s="27"/>
      <c r="AK133" s="31"/>
      <c r="AL133" s="27"/>
      <c r="AM133" s="27"/>
      <c r="AN133" s="27"/>
      <c r="AO133" s="31"/>
      <c r="AP133" s="27"/>
      <c r="AQ133" s="27"/>
      <c r="AR133" s="27"/>
      <c r="AS133" s="31"/>
      <c r="AT133" s="27"/>
      <c r="AU133" s="31"/>
      <c r="AV133" s="31"/>
      <c r="AW133" s="31"/>
      <c r="AX133" s="53"/>
    </row>
    <row r="134" spans="1:50" ht="21.95" customHeight="1" x14ac:dyDescent="0.15">
      <c r="A134" s="48"/>
      <c r="B134" s="52"/>
      <c r="C134" s="27"/>
      <c r="D134" s="52"/>
      <c r="E134" s="27"/>
      <c r="F134" s="52"/>
      <c r="G134" s="52"/>
      <c r="H134" s="27"/>
      <c r="I134" s="52"/>
      <c r="J134" s="27"/>
      <c r="K134" s="52"/>
      <c r="L134" s="52"/>
      <c r="M134" s="27"/>
      <c r="N134" s="52"/>
      <c r="O134" s="27"/>
      <c r="P134" s="52"/>
      <c r="Q134" s="52"/>
      <c r="R134" s="27"/>
      <c r="S134" s="52"/>
      <c r="T134" s="27"/>
      <c r="U134" s="52"/>
      <c r="V134" s="52"/>
      <c r="W134" s="27"/>
      <c r="X134" s="52"/>
      <c r="Y134" s="27"/>
      <c r="Z134" s="52"/>
      <c r="AA134" s="52"/>
      <c r="AB134" s="27"/>
      <c r="AC134" s="52"/>
      <c r="AD134" s="27"/>
      <c r="AE134" s="52"/>
      <c r="AF134" s="52"/>
      <c r="AG134" s="52"/>
      <c r="AH134" s="52"/>
      <c r="AI134" s="27"/>
      <c r="AJ134" s="27"/>
      <c r="AK134" s="31"/>
      <c r="AL134" s="27"/>
      <c r="AM134" s="27"/>
      <c r="AN134" s="27"/>
      <c r="AO134" s="31"/>
      <c r="AP134" s="27"/>
      <c r="AQ134" s="27"/>
      <c r="AR134" s="27"/>
      <c r="AS134" s="31"/>
      <c r="AT134" s="27"/>
      <c r="AU134" s="27"/>
      <c r="AV134" s="27"/>
      <c r="AW134" s="27"/>
      <c r="AX134" s="53"/>
    </row>
    <row r="135" spans="1:50" ht="21.95" customHeight="1" x14ac:dyDescent="0.15">
      <c r="A135" s="48"/>
      <c r="B135" s="52"/>
      <c r="C135" s="27"/>
      <c r="D135" s="52"/>
      <c r="E135" s="27"/>
      <c r="F135" s="52"/>
      <c r="G135" s="52"/>
      <c r="H135" s="27"/>
      <c r="I135" s="52"/>
      <c r="J135" s="27"/>
      <c r="K135" s="52"/>
      <c r="L135" s="52"/>
      <c r="M135" s="27"/>
      <c r="N135" s="52"/>
      <c r="O135" s="27"/>
      <c r="P135" s="52"/>
      <c r="Q135" s="52"/>
      <c r="R135" s="27"/>
      <c r="S135" s="52"/>
      <c r="T135" s="27"/>
      <c r="U135" s="52"/>
      <c r="V135" s="52"/>
      <c r="W135" s="27"/>
      <c r="X135" s="52"/>
      <c r="Y135" s="27"/>
      <c r="Z135" s="52"/>
      <c r="AA135" s="52"/>
      <c r="AB135" s="27"/>
      <c r="AC135" s="52"/>
      <c r="AD135" s="27"/>
      <c r="AE135" s="52"/>
      <c r="AF135" s="52"/>
      <c r="AG135" s="52"/>
      <c r="AH135" s="52"/>
      <c r="AI135" s="27"/>
      <c r="AJ135" s="27"/>
      <c r="AK135" s="31"/>
      <c r="AL135" s="27"/>
      <c r="AM135" s="27"/>
      <c r="AN135" s="27"/>
      <c r="AO135" s="31"/>
      <c r="AP135" s="27"/>
      <c r="AQ135" s="27"/>
      <c r="AR135" s="27"/>
      <c r="AS135" s="31"/>
      <c r="AT135" s="27"/>
      <c r="AU135" s="27"/>
      <c r="AV135" s="27"/>
      <c r="AW135" s="27"/>
      <c r="AX135" s="53"/>
    </row>
    <row r="136" spans="1:50" ht="21.95" customHeight="1" x14ac:dyDescent="0.15">
      <c r="A136" s="48"/>
      <c r="B136" s="52"/>
      <c r="C136" s="27"/>
      <c r="D136" s="52"/>
      <c r="E136" s="27"/>
      <c r="F136" s="52"/>
      <c r="G136" s="52"/>
      <c r="H136" s="27"/>
      <c r="I136" s="52"/>
      <c r="J136" s="27"/>
      <c r="K136" s="52"/>
      <c r="L136" s="52"/>
      <c r="M136" s="27"/>
      <c r="N136" s="52"/>
      <c r="O136" s="27"/>
      <c r="P136" s="52"/>
      <c r="Q136" s="52"/>
      <c r="R136" s="27"/>
      <c r="S136" s="52"/>
      <c r="T136" s="27"/>
      <c r="U136" s="52"/>
      <c r="V136" s="52"/>
      <c r="W136" s="27"/>
      <c r="X136" s="52"/>
      <c r="Y136" s="27"/>
      <c r="Z136" s="52"/>
      <c r="AA136" s="52"/>
      <c r="AB136" s="27"/>
      <c r="AC136" s="52"/>
      <c r="AD136" s="27"/>
      <c r="AE136" s="52"/>
      <c r="AF136" s="52"/>
      <c r="AG136" s="52"/>
      <c r="AH136" s="52"/>
      <c r="AI136" s="27"/>
      <c r="AJ136" s="27"/>
      <c r="AK136" s="31"/>
      <c r="AL136" s="27"/>
      <c r="AM136" s="27"/>
      <c r="AN136" s="27"/>
      <c r="AO136" s="31"/>
      <c r="AP136" s="27"/>
      <c r="AQ136" s="27"/>
      <c r="AR136" s="27"/>
      <c r="AS136" s="31"/>
      <c r="AT136" s="27"/>
      <c r="AU136" s="27"/>
      <c r="AV136" s="27"/>
      <c r="AW136" s="27"/>
      <c r="AX136" s="53"/>
    </row>
    <row r="137" spans="1:50" ht="21.95" customHeight="1" x14ac:dyDescent="0.15">
      <c r="A137" s="48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52"/>
      <c r="AI137" s="27"/>
      <c r="AJ137" s="27"/>
      <c r="AK137" s="31"/>
      <c r="AL137" s="27"/>
      <c r="AM137" s="27"/>
      <c r="AN137" s="27"/>
      <c r="AO137" s="31"/>
      <c r="AP137" s="27"/>
      <c r="AQ137" s="27"/>
      <c r="AR137" s="27"/>
      <c r="AS137" s="31"/>
      <c r="AT137" s="27"/>
      <c r="AU137" s="31"/>
      <c r="AV137" s="31"/>
      <c r="AW137" s="31"/>
      <c r="AX137" s="53"/>
    </row>
    <row r="138" spans="1:50" ht="21.95" customHeight="1" x14ac:dyDescent="0.15">
      <c r="A138" s="48"/>
      <c r="B138" s="52"/>
      <c r="C138" s="27"/>
      <c r="D138" s="52"/>
      <c r="E138" s="27"/>
      <c r="F138" s="52"/>
      <c r="G138" s="52"/>
      <c r="H138" s="27"/>
      <c r="I138" s="52"/>
      <c r="J138" s="27"/>
      <c r="K138" s="52"/>
      <c r="L138" s="52"/>
      <c r="M138" s="27"/>
      <c r="N138" s="52"/>
      <c r="O138" s="27"/>
      <c r="P138" s="52"/>
      <c r="Q138" s="52"/>
      <c r="R138" s="27"/>
      <c r="S138" s="52"/>
      <c r="T138" s="27"/>
      <c r="U138" s="52"/>
      <c r="V138" s="52"/>
      <c r="W138" s="27"/>
      <c r="X138" s="52"/>
      <c r="Y138" s="27"/>
      <c r="Z138" s="52"/>
      <c r="AA138" s="52"/>
      <c r="AB138" s="27"/>
      <c r="AC138" s="52"/>
      <c r="AD138" s="27"/>
      <c r="AE138" s="52"/>
      <c r="AF138" s="52"/>
      <c r="AG138" s="52"/>
      <c r="AH138" s="52"/>
      <c r="AI138" s="27"/>
      <c r="AJ138" s="27"/>
      <c r="AK138" s="31"/>
      <c r="AL138" s="27"/>
      <c r="AM138" s="27"/>
      <c r="AN138" s="27"/>
      <c r="AO138" s="31"/>
      <c r="AP138" s="27"/>
      <c r="AQ138" s="27"/>
      <c r="AR138" s="27"/>
      <c r="AS138" s="31"/>
      <c r="AT138" s="27"/>
      <c r="AU138" s="27"/>
      <c r="AV138" s="27"/>
      <c r="AW138" s="27"/>
      <c r="AX138" s="53"/>
    </row>
    <row r="139" spans="1:50" ht="21.95" customHeight="1" x14ac:dyDescent="0.15">
      <c r="A139" s="48"/>
      <c r="B139" s="52"/>
      <c r="C139" s="27"/>
      <c r="D139" s="52"/>
      <c r="E139" s="27"/>
      <c r="F139" s="52"/>
      <c r="G139" s="52"/>
      <c r="H139" s="27"/>
      <c r="I139" s="52"/>
      <c r="J139" s="27"/>
      <c r="K139" s="52"/>
      <c r="L139" s="52"/>
      <c r="M139" s="27"/>
      <c r="N139" s="52"/>
      <c r="O139" s="27"/>
      <c r="P139" s="52"/>
      <c r="Q139" s="52"/>
      <c r="R139" s="27"/>
      <c r="S139" s="52"/>
      <c r="T139" s="27"/>
      <c r="U139" s="52"/>
      <c r="V139" s="52"/>
      <c r="W139" s="27"/>
      <c r="X139" s="52"/>
      <c r="Y139" s="27"/>
      <c r="Z139" s="52"/>
      <c r="AA139" s="52"/>
      <c r="AB139" s="27"/>
      <c r="AC139" s="52"/>
      <c r="AD139" s="27"/>
      <c r="AE139" s="52"/>
      <c r="AF139" s="52"/>
      <c r="AG139" s="52"/>
      <c r="AH139" s="52"/>
      <c r="AI139" s="27"/>
      <c r="AJ139" s="27"/>
      <c r="AK139" s="31"/>
      <c r="AL139" s="27"/>
      <c r="AM139" s="27"/>
      <c r="AN139" s="27"/>
      <c r="AO139" s="31"/>
      <c r="AP139" s="27"/>
      <c r="AQ139" s="27"/>
      <c r="AR139" s="27"/>
      <c r="AS139" s="31"/>
      <c r="AT139" s="27"/>
      <c r="AU139" s="27"/>
      <c r="AV139" s="27"/>
      <c r="AW139" s="27"/>
      <c r="AX139" s="53"/>
    </row>
    <row r="140" spans="1:50" ht="21.95" customHeight="1" x14ac:dyDescent="0.15">
      <c r="A140" s="48"/>
      <c r="B140" s="52"/>
      <c r="C140" s="27"/>
      <c r="D140" s="52"/>
      <c r="E140" s="27"/>
      <c r="F140" s="52"/>
      <c r="G140" s="52"/>
      <c r="H140" s="27"/>
      <c r="I140" s="52"/>
      <c r="J140" s="27"/>
      <c r="K140" s="52"/>
      <c r="L140" s="52"/>
      <c r="M140" s="27"/>
      <c r="N140" s="52"/>
      <c r="O140" s="27"/>
      <c r="P140" s="52"/>
      <c r="Q140" s="52"/>
      <c r="R140" s="27"/>
      <c r="S140" s="52"/>
      <c r="T140" s="27"/>
      <c r="U140" s="52"/>
      <c r="V140" s="52"/>
      <c r="W140" s="27"/>
      <c r="X140" s="52"/>
      <c r="Y140" s="27"/>
      <c r="Z140" s="52"/>
      <c r="AA140" s="52"/>
      <c r="AB140" s="27"/>
      <c r="AC140" s="52"/>
      <c r="AD140" s="27"/>
      <c r="AE140" s="52"/>
      <c r="AF140" s="52"/>
      <c r="AG140" s="52"/>
      <c r="AH140" s="52"/>
      <c r="AI140" s="27"/>
      <c r="AJ140" s="27"/>
      <c r="AK140" s="31"/>
      <c r="AL140" s="27"/>
      <c r="AM140" s="27"/>
      <c r="AN140" s="27"/>
      <c r="AO140" s="31"/>
      <c r="AP140" s="27"/>
      <c r="AQ140" s="27"/>
      <c r="AR140" s="27"/>
      <c r="AS140" s="31"/>
      <c r="AT140" s="27"/>
      <c r="AU140" s="27"/>
      <c r="AV140" s="27"/>
      <c r="AW140" s="27"/>
      <c r="AX140" s="53"/>
    </row>
    <row r="141" spans="1:50" ht="24.95" customHeight="1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25"/>
      <c r="AG141" s="25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</row>
    <row r="142" spans="1:50" ht="24.95" customHeight="1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</row>
    <row r="143" spans="1:50" ht="24.95" customHeight="1" x14ac:dyDescent="0.15">
      <c r="A143" s="23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23"/>
      <c r="AI143" s="49"/>
      <c r="AJ143" s="49"/>
      <c r="AK143" s="49"/>
      <c r="AL143" s="50"/>
      <c r="AM143" s="49"/>
      <c r="AN143" s="49"/>
      <c r="AO143" s="49"/>
      <c r="AP143" s="50"/>
      <c r="AQ143" s="49"/>
      <c r="AR143" s="49"/>
      <c r="AS143" s="49"/>
      <c r="AT143" s="50"/>
      <c r="AU143" s="49"/>
      <c r="AV143" s="49"/>
      <c r="AW143" s="49"/>
      <c r="AX143" s="51"/>
    </row>
    <row r="144" spans="1:50" ht="24.95" customHeight="1" x14ac:dyDescent="0.15">
      <c r="A144" s="23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23"/>
      <c r="AI144" s="49"/>
      <c r="AJ144" s="49"/>
      <c r="AK144" s="49"/>
      <c r="AL144" s="50"/>
      <c r="AM144" s="49"/>
      <c r="AN144" s="49"/>
      <c r="AO144" s="49"/>
      <c r="AP144" s="50"/>
      <c r="AQ144" s="49"/>
      <c r="AR144" s="49"/>
      <c r="AS144" s="49"/>
      <c r="AT144" s="50"/>
      <c r="AU144" s="49"/>
      <c r="AV144" s="49"/>
      <c r="AW144" s="49"/>
      <c r="AX144" s="51"/>
    </row>
    <row r="145" spans="1:50" ht="21.95" customHeight="1" x14ac:dyDescent="0.15">
      <c r="A145" s="48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52"/>
      <c r="AI145" s="27"/>
      <c r="AJ145" s="27"/>
      <c r="AK145" s="31"/>
      <c r="AL145" s="27"/>
      <c r="AM145" s="27"/>
      <c r="AN145" s="27"/>
      <c r="AO145" s="31"/>
      <c r="AP145" s="27"/>
      <c r="AQ145" s="27"/>
      <c r="AR145" s="27"/>
      <c r="AS145" s="31"/>
      <c r="AT145" s="27"/>
      <c r="AU145" s="31"/>
      <c r="AV145" s="31"/>
      <c r="AW145" s="31"/>
      <c r="AX145" s="53"/>
    </row>
    <row r="146" spans="1:50" ht="21.95" customHeight="1" x14ac:dyDescent="0.15">
      <c r="A146" s="48"/>
      <c r="B146" s="52"/>
      <c r="C146" s="27"/>
      <c r="D146" s="52"/>
      <c r="E146" s="27"/>
      <c r="F146" s="52"/>
      <c r="G146" s="52"/>
      <c r="H146" s="27"/>
      <c r="I146" s="52"/>
      <c r="J146" s="27"/>
      <c r="K146" s="52"/>
      <c r="L146" s="52"/>
      <c r="M146" s="27"/>
      <c r="N146" s="52"/>
      <c r="O146" s="27"/>
      <c r="P146" s="52"/>
      <c r="Q146" s="52"/>
      <c r="R146" s="27"/>
      <c r="S146" s="52"/>
      <c r="T146" s="27"/>
      <c r="U146" s="52"/>
      <c r="V146" s="52"/>
      <c r="W146" s="27"/>
      <c r="X146" s="52"/>
      <c r="Y146" s="27"/>
      <c r="Z146" s="52"/>
      <c r="AA146" s="52"/>
      <c r="AB146" s="27"/>
      <c r="AC146" s="52"/>
      <c r="AD146" s="27"/>
      <c r="AE146" s="52"/>
      <c r="AF146" s="52"/>
      <c r="AG146" s="52"/>
      <c r="AH146" s="52"/>
      <c r="AI146" s="27"/>
      <c r="AJ146" s="27"/>
      <c r="AK146" s="31"/>
      <c r="AL146" s="27"/>
      <c r="AM146" s="27"/>
      <c r="AN146" s="27"/>
      <c r="AO146" s="31"/>
      <c r="AP146" s="27"/>
      <c r="AQ146" s="27"/>
      <c r="AR146" s="27"/>
      <c r="AS146" s="31"/>
      <c r="AT146" s="27"/>
      <c r="AU146" s="27"/>
      <c r="AV146" s="27"/>
      <c r="AW146" s="27"/>
      <c r="AX146" s="53"/>
    </row>
    <row r="147" spans="1:50" ht="21.95" customHeight="1" x14ac:dyDescent="0.15">
      <c r="A147" s="48"/>
      <c r="B147" s="52"/>
      <c r="C147" s="27"/>
      <c r="D147" s="52"/>
      <c r="E147" s="27"/>
      <c r="F147" s="52"/>
      <c r="G147" s="52"/>
      <c r="H147" s="27"/>
      <c r="I147" s="52"/>
      <c r="J147" s="27"/>
      <c r="K147" s="52"/>
      <c r="L147" s="52"/>
      <c r="M147" s="27"/>
      <c r="N147" s="52"/>
      <c r="O147" s="27"/>
      <c r="P147" s="52"/>
      <c r="Q147" s="52"/>
      <c r="R147" s="27"/>
      <c r="S147" s="52"/>
      <c r="T147" s="27"/>
      <c r="U147" s="52"/>
      <c r="V147" s="52"/>
      <c r="W147" s="27"/>
      <c r="X147" s="52"/>
      <c r="Y147" s="27"/>
      <c r="Z147" s="52"/>
      <c r="AA147" s="52"/>
      <c r="AB147" s="27"/>
      <c r="AC147" s="52"/>
      <c r="AD147" s="27"/>
      <c r="AE147" s="52"/>
      <c r="AF147" s="52"/>
      <c r="AG147" s="52"/>
      <c r="AH147" s="52"/>
      <c r="AI147" s="27"/>
      <c r="AJ147" s="27"/>
      <c r="AK147" s="31"/>
      <c r="AL147" s="27"/>
      <c r="AM147" s="27"/>
      <c r="AN147" s="27"/>
      <c r="AO147" s="31"/>
      <c r="AP147" s="27"/>
      <c r="AQ147" s="27"/>
      <c r="AR147" s="27"/>
      <c r="AS147" s="31"/>
      <c r="AT147" s="27"/>
      <c r="AU147" s="27"/>
      <c r="AV147" s="27"/>
      <c r="AW147" s="27"/>
      <c r="AX147" s="53"/>
    </row>
    <row r="148" spans="1:50" ht="21.95" customHeight="1" x14ac:dyDescent="0.15">
      <c r="A148" s="48"/>
      <c r="B148" s="52"/>
      <c r="C148" s="27"/>
      <c r="D148" s="52"/>
      <c r="E148" s="27"/>
      <c r="F148" s="52"/>
      <c r="G148" s="52"/>
      <c r="H148" s="27"/>
      <c r="I148" s="52"/>
      <c r="J148" s="27"/>
      <c r="K148" s="52"/>
      <c r="L148" s="52"/>
      <c r="M148" s="27"/>
      <c r="N148" s="52"/>
      <c r="O148" s="27"/>
      <c r="P148" s="52"/>
      <c r="Q148" s="52"/>
      <c r="R148" s="27"/>
      <c r="S148" s="52"/>
      <c r="T148" s="27"/>
      <c r="U148" s="52"/>
      <c r="V148" s="52"/>
      <c r="W148" s="27"/>
      <c r="X148" s="52"/>
      <c r="Y148" s="27"/>
      <c r="Z148" s="52"/>
      <c r="AA148" s="52"/>
      <c r="AB148" s="27"/>
      <c r="AC148" s="52"/>
      <c r="AD148" s="27"/>
      <c r="AE148" s="52"/>
      <c r="AF148" s="52"/>
      <c r="AG148" s="52"/>
      <c r="AH148" s="52"/>
      <c r="AI148" s="27"/>
      <c r="AJ148" s="27"/>
      <c r="AK148" s="31"/>
      <c r="AL148" s="27"/>
      <c r="AM148" s="27"/>
      <c r="AN148" s="27"/>
      <c r="AO148" s="31"/>
      <c r="AP148" s="27"/>
      <c r="AQ148" s="27"/>
      <c r="AR148" s="27"/>
      <c r="AS148" s="31"/>
      <c r="AT148" s="27"/>
      <c r="AU148" s="27"/>
      <c r="AV148" s="27"/>
      <c r="AW148" s="27"/>
      <c r="AX148" s="53"/>
    </row>
    <row r="149" spans="1:50" ht="21.95" customHeight="1" x14ac:dyDescent="0.15">
      <c r="A149" s="48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52"/>
      <c r="AI149" s="27"/>
      <c r="AJ149" s="27"/>
      <c r="AK149" s="31"/>
      <c r="AL149" s="27"/>
      <c r="AM149" s="27"/>
      <c r="AN149" s="27"/>
      <c r="AO149" s="31"/>
      <c r="AP149" s="27"/>
      <c r="AQ149" s="27"/>
      <c r="AR149" s="27"/>
      <c r="AS149" s="31"/>
      <c r="AT149" s="27"/>
      <c r="AU149" s="31"/>
      <c r="AV149" s="31"/>
      <c r="AW149" s="31"/>
      <c r="AX149" s="53"/>
    </row>
    <row r="150" spans="1:50" ht="21.95" customHeight="1" x14ac:dyDescent="0.15">
      <c r="A150" s="48"/>
      <c r="B150" s="52"/>
      <c r="C150" s="27"/>
      <c r="D150" s="52"/>
      <c r="E150" s="27"/>
      <c r="F150" s="52"/>
      <c r="G150" s="52"/>
      <c r="H150" s="27"/>
      <c r="I150" s="52"/>
      <c r="J150" s="27"/>
      <c r="K150" s="52"/>
      <c r="L150" s="52"/>
      <c r="M150" s="27"/>
      <c r="N150" s="52"/>
      <c r="O150" s="27"/>
      <c r="P150" s="52"/>
      <c r="Q150" s="52"/>
      <c r="R150" s="27"/>
      <c r="S150" s="52"/>
      <c r="T150" s="27"/>
      <c r="U150" s="52"/>
      <c r="V150" s="52"/>
      <c r="W150" s="27"/>
      <c r="X150" s="52"/>
      <c r="Y150" s="27"/>
      <c r="Z150" s="52"/>
      <c r="AA150" s="52"/>
      <c r="AB150" s="27"/>
      <c r="AC150" s="52"/>
      <c r="AD150" s="27"/>
      <c r="AE150" s="52"/>
      <c r="AF150" s="52"/>
      <c r="AG150" s="52"/>
      <c r="AH150" s="52"/>
      <c r="AI150" s="27"/>
      <c r="AJ150" s="27"/>
      <c r="AK150" s="31"/>
      <c r="AL150" s="27"/>
      <c r="AM150" s="27"/>
      <c r="AN150" s="27"/>
      <c r="AO150" s="31"/>
      <c r="AP150" s="27"/>
      <c r="AQ150" s="27"/>
      <c r="AR150" s="27"/>
      <c r="AS150" s="31"/>
      <c r="AT150" s="27"/>
      <c r="AU150" s="27"/>
      <c r="AV150" s="27"/>
      <c r="AW150" s="27"/>
      <c r="AX150" s="53"/>
    </row>
    <row r="151" spans="1:50" ht="21.95" customHeight="1" x14ac:dyDescent="0.15">
      <c r="A151" s="48"/>
      <c r="B151" s="52"/>
      <c r="C151" s="27"/>
      <c r="D151" s="52"/>
      <c r="E151" s="27"/>
      <c r="F151" s="52"/>
      <c r="G151" s="52"/>
      <c r="H151" s="27"/>
      <c r="I151" s="52"/>
      <c r="J151" s="27"/>
      <c r="K151" s="52"/>
      <c r="L151" s="52"/>
      <c r="M151" s="27"/>
      <c r="N151" s="52"/>
      <c r="O151" s="27"/>
      <c r="P151" s="52"/>
      <c r="Q151" s="52"/>
      <c r="R151" s="27"/>
      <c r="S151" s="52"/>
      <c r="T151" s="27"/>
      <c r="U151" s="52"/>
      <c r="V151" s="52"/>
      <c r="W151" s="27"/>
      <c r="X151" s="52"/>
      <c r="Y151" s="27"/>
      <c r="Z151" s="52"/>
      <c r="AA151" s="52"/>
      <c r="AB151" s="27"/>
      <c r="AC151" s="52"/>
      <c r="AD151" s="27"/>
      <c r="AE151" s="52"/>
      <c r="AF151" s="52"/>
      <c r="AG151" s="52"/>
      <c r="AH151" s="52"/>
      <c r="AI151" s="27"/>
      <c r="AJ151" s="27"/>
      <c r="AK151" s="31"/>
      <c r="AL151" s="27"/>
      <c r="AM151" s="27"/>
      <c r="AN151" s="27"/>
      <c r="AO151" s="31"/>
      <c r="AP151" s="27"/>
      <c r="AQ151" s="27"/>
      <c r="AR151" s="27"/>
      <c r="AS151" s="31"/>
      <c r="AT151" s="27"/>
      <c r="AU151" s="27"/>
      <c r="AV151" s="27"/>
      <c r="AW151" s="27"/>
      <c r="AX151" s="53"/>
    </row>
    <row r="152" spans="1:50" ht="21.95" customHeight="1" x14ac:dyDescent="0.15">
      <c r="A152" s="48"/>
      <c r="B152" s="52"/>
      <c r="C152" s="27"/>
      <c r="D152" s="52"/>
      <c r="E152" s="27"/>
      <c r="F152" s="52"/>
      <c r="G152" s="52"/>
      <c r="H152" s="27"/>
      <c r="I152" s="52"/>
      <c r="J152" s="27"/>
      <c r="K152" s="52"/>
      <c r="L152" s="52"/>
      <c r="M152" s="27"/>
      <c r="N152" s="52"/>
      <c r="O152" s="27"/>
      <c r="P152" s="52"/>
      <c r="Q152" s="52"/>
      <c r="R152" s="27"/>
      <c r="S152" s="52"/>
      <c r="T152" s="27"/>
      <c r="U152" s="52"/>
      <c r="V152" s="52"/>
      <c r="W152" s="27"/>
      <c r="X152" s="52"/>
      <c r="Y152" s="27"/>
      <c r="Z152" s="52"/>
      <c r="AA152" s="52"/>
      <c r="AB152" s="27"/>
      <c r="AC152" s="52"/>
      <c r="AD152" s="27"/>
      <c r="AE152" s="52"/>
      <c r="AF152" s="52"/>
      <c r="AG152" s="52"/>
      <c r="AH152" s="52"/>
      <c r="AI152" s="27"/>
      <c r="AJ152" s="27"/>
      <c r="AK152" s="31"/>
      <c r="AL152" s="27"/>
      <c r="AM152" s="27"/>
      <c r="AN152" s="27"/>
      <c r="AO152" s="31"/>
      <c r="AP152" s="27"/>
      <c r="AQ152" s="27"/>
      <c r="AR152" s="27"/>
      <c r="AS152" s="31"/>
      <c r="AT152" s="27"/>
      <c r="AU152" s="27"/>
      <c r="AV152" s="27"/>
      <c r="AW152" s="27"/>
      <c r="AX152" s="53"/>
    </row>
    <row r="153" spans="1:50" ht="21.95" customHeight="1" x14ac:dyDescent="0.15">
      <c r="A153" s="48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52"/>
      <c r="AI153" s="27"/>
      <c r="AJ153" s="27"/>
      <c r="AK153" s="31"/>
      <c r="AL153" s="27"/>
      <c r="AM153" s="27"/>
      <c r="AN153" s="27"/>
      <c r="AO153" s="31"/>
      <c r="AP153" s="27"/>
      <c r="AQ153" s="27"/>
      <c r="AR153" s="27"/>
      <c r="AS153" s="31"/>
      <c r="AT153" s="27"/>
      <c r="AU153" s="31"/>
      <c r="AV153" s="31"/>
      <c r="AW153" s="31"/>
      <c r="AX153" s="53"/>
    </row>
    <row r="154" spans="1:50" ht="21.95" customHeight="1" x14ac:dyDescent="0.15">
      <c r="A154" s="48"/>
      <c r="B154" s="52"/>
      <c r="C154" s="27"/>
      <c r="D154" s="52"/>
      <c r="E154" s="27"/>
      <c r="F154" s="52"/>
      <c r="G154" s="52"/>
      <c r="H154" s="27"/>
      <c r="I154" s="52"/>
      <c r="J154" s="27"/>
      <c r="K154" s="52"/>
      <c r="L154" s="52"/>
      <c r="M154" s="27"/>
      <c r="N154" s="52"/>
      <c r="O154" s="27"/>
      <c r="P154" s="52"/>
      <c r="Q154" s="52"/>
      <c r="R154" s="27"/>
      <c r="S154" s="52"/>
      <c r="T154" s="27"/>
      <c r="U154" s="52"/>
      <c r="V154" s="52"/>
      <c r="W154" s="27"/>
      <c r="X154" s="52"/>
      <c r="Y154" s="27"/>
      <c r="Z154" s="52"/>
      <c r="AA154" s="52"/>
      <c r="AB154" s="27"/>
      <c r="AC154" s="52"/>
      <c r="AD154" s="27"/>
      <c r="AE154" s="52"/>
      <c r="AF154" s="52"/>
      <c r="AG154" s="52"/>
      <c r="AH154" s="52"/>
      <c r="AI154" s="27"/>
      <c r="AJ154" s="27"/>
      <c r="AK154" s="31"/>
      <c r="AL154" s="27"/>
      <c r="AM154" s="27"/>
      <c r="AN154" s="27"/>
      <c r="AO154" s="31"/>
      <c r="AP154" s="27"/>
      <c r="AQ154" s="27"/>
      <c r="AR154" s="27"/>
      <c r="AS154" s="31"/>
      <c r="AT154" s="27"/>
      <c r="AU154" s="27"/>
      <c r="AV154" s="27"/>
      <c r="AW154" s="27"/>
      <c r="AX154" s="53"/>
    </row>
    <row r="155" spans="1:50" ht="21.95" customHeight="1" x14ac:dyDescent="0.15">
      <c r="A155" s="48"/>
      <c r="B155" s="52"/>
      <c r="C155" s="27"/>
      <c r="D155" s="52"/>
      <c r="E155" s="27"/>
      <c r="F155" s="52"/>
      <c r="G155" s="52"/>
      <c r="H155" s="27"/>
      <c r="I155" s="52"/>
      <c r="J155" s="27"/>
      <c r="K155" s="52"/>
      <c r="L155" s="52"/>
      <c r="M155" s="27"/>
      <c r="N155" s="52"/>
      <c r="O155" s="27"/>
      <c r="P155" s="52"/>
      <c r="Q155" s="52"/>
      <c r="R155" s="27"/>
      <c r="S155" s="52"/>
      <c r="T155" s="27"/>
      <c r="U155" s="52"/>
      <c r="V155" s="52"/>
      <c r="W155" s="27"/>
      <c r="X155" s="52"/>
      <c r="Y155" s="27"/>
      <c r="Z155" s="52"/>
      <c r="AA155" s="52"/>
      <c r="AB155" s="27"/>
      <c r="AC155" s="52"/>
      <c r="AD155" s="27"/>
      <c r="AE155" s="52"/>
      <c r="AF155" s="52"/>
      <c r="AG155" s="52"/>
      <c r="AH155" s="52"/>
      <c r="AI155" s="27"/>
      <c r="AJ155" s="27"/>
      <c r="AK155" s="31"/>
      <c r="AL155" s="27"/>
      <c r="AM155" s="27"/>
      <c r="AN155" s="27"/>
      <c r="AO155" s="31"/>
      <c r="AP155" s="27"/>
      <c r="AQ155" s="27"/>
      <c r="AR155" s="27"/>
      <c r="AS155" s="31"/>
      <c r="AT155" s="27"/>
      <c r="AU155" s="27"/>
      <c r="AV155" s="27"/>
      <c r="AW155" s="27"/>
      <c r="AX155" s="53"/>
    </row>
    <row r="156" spans="1:50" ht="21.95" customHeight="1" x14ac:dyDescent="0.15">
      <c r="A156" s="48"/>
      <c r="B156" s="52"/>
      <c r="C156" s="27"/>
      <c r="D156" s="52"/>
      <c r="E156" s="27"/>
      <c r="F156" s="52"/>
      <c r="G156" s="52"/>
      <c r="H156" s="27"/>
      <c r="I156" s="52"/>
      <c r="J156" s="27"/>
      <c r="K156" s="52"/>
      <c r="L156" s="52"/>
      <c r="M156" s="27"/>
      <c r="N156" s="52"/>
      <c r="O156" s="27"/>
      <c r="P156" s="52"/>
      <c r="Q156" s="52"/>
      <c r="R156" s="27"/>
      <c r="S156" s="52"/>
      <c r="T156" s="27"/>
      <c r="U156" s="52"/>
      <c r="V156" s="52"/>
      <c r="W156" s="27"/>
      <c r="X156" s="52"/>
      <c r="Y156" s="27"/>
      <c r="Z156" s="52"/>
      <c r="AA156" s="52"/>
      <c r="AB156" s="27"/>
      <c r="AC156" s="52"/>
      <c r="AD156" s="27"/>
      <c r="AE156" s="52"/>
      <c r="AF156" s="52"/>
      <c r="AG156" s="52"/>
      <c r="AH156" s="52"/>
      <c r="AI156" s="27"/>
      <c r="AJ156" s="27"/>
      <c r="AK156" s="31"/>
      <c r="AL156" s="27"/>
      <c r="AM156" s="27"/>
      <c r="AN156" s="27"/>
      <c r="AO156" s="31"/>
      <c r="AP156" s="27"/>
      <c r="AQ156" s="27"/>
      <c r="AR156" s="27"/>
      <c r="AS156" s="31"/>
      <c r="AT156" s="27"/>
      <c r="AU156" s="27"/>
      <c r="AV156" s="27"/>
      <c r="AW156" s="27"/>
      <c r="AX156" s="53"/>
    </row>
    <row r="157" spans="1:50" ht="21.95" customHeight="1" x14ac:dyDescent="0.15">
      <c r="A157" s="48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52"/>
      <c r="AI157" s="27"/>
      <c r="AJ157" s="27"/>
      <c r="AK157" s="31"/>
      <c r="AL157" s="27"/>
      <c r="AM157" s="27"/>
      <c r="AN157" s="27"/>
      <c r="AO157" s="31"/>
      <c r="AP157" s="27"/>
      <c r="AQ157" s="27"/>
      <c r="AR157" s="27"/>
      <c r="AS157" s="31"/>
      <c r="AT157" s="27"/>
      <c r="AU157" s="31"/>
      <c r="AV157" s="31"/>
      <c r="AW157" s="31"/>
      <c r="AX157" s="53"/>
    </row>
    <row r="158" spans="1:50" ht="21.95" customHeight="1" x14ac:dyDescent="0.15">
      <c r="A158" s="48"/>
      <c r="B158" s="52"/>
      <c r="C158" s="27"/>
      <c r="D158" s="52"/>
      <c r="E158" s="27"/>
      <c r="F158" s="52"/>
      <c r="G158" s="52"/>
      <c r="H158" s="27"/>
      <c r="I158" s="52"/>
      <c r="J158" s="27"/>
      <c r="K158" s="52"/>
      <c r="L158" s="52"/>
      <c r="M158" s="27"/>
      <c r="N158" s="52"/>
      <c r="O158" s="27"/>
      <c r="P158" s="52"/>
      <c r="Q158" s="52"/>
      <c r="R158" s="27"/>
      <c r="S158" s="52"/>
      <c r="T158" s="27"/>
      <c r="U158" s="52"/>
      <c r="V158" s="52"/>
      <c r="W158" s="27"/>
      <c r="X158" s="52"/>
      <c r="Y158" s="27"/>
      <c r="Z158" s="52"/>
      <c r="AA158" s="52"/>
      <c r="AB158" s="27"/>
      <c r="AC158" s="52"/>
      <c r="AD158" s="27"/>
      <c r="AE158" s="52"/>
      <c r="AF158" s="52"/>
      <c r="AG158" s="52"/>
      <c r="AH158" s="52"/>
      <c r="AI158" s="27"/>
      <c r="AJ158" s="27"/>
      <c r="AK158" s="31"/>
      <c r="AL158" s="27"/>
      <c r="AM158" s="27"/>
      <c r="AN158" s="27"/>
      <c r="AO158" s="31"/>
      <c r="AP158" s="27"/>
      <c r="AQ158" s="27"/>
      <c r="AR158" s="27"/>
      <c r="AS158" s="31"/>
      <c r="AT158" s="27"/>
      <c r="AU158" s="27"/>
      <c r="AV158" s="27"/>
      <c r="AW158" s="27"/>
      <c r="AX158" s="53"/>
    </row>
    <row r="159" spans="1:50" ht="21.95" customHeight="1" x14ac:dyDescent="0.15">
      <c r="A159" s="48"/>
      <c r="B159" s="52"/>
      <c r="C159" s="27"/>
      <c r="D159" s="52"/>
      <c r="E159" s="27"/>
      <c r="F159" s="52"/>
      <c r="G159" s="52"/>
      <c r="H159" s="27"/>
      <c r="I159" s="52"/>
      <c r="J159" s="27"/>
      <c r="K159" s="52"/>
      <c r="L159" s="52"/>
      <c r="M159" s="27"/>
      <c r="N159" s="52"/>
      <c r="O159" s="27"/>
      <c r="P159" s="52"/>
      <c r="Q159" s="52"/>
      <c r="R159" s="27"/>
      <c r="S159" s="52"/>
      <c r="T159" s="27"/>
      <c r="U159" s="52"/>
      <c r="V159" s="52"/>
      <c r="W159" s="27"/>
      <c r="X159" s="52"/>
      <c r="Y159" s="27"/>
      <c r="Z159" s="52"/>
      <c r="AA159" s="52"/>
      <c r="AB159" s="27"/>
      <c r="AC159" s="52"/>
      <c r="AD159" s="27"/>
      <c r="AE159" s="52"/>
      <c r="AF159" s="52"/>
      <c r="AG159" s="52"/>
      <c r="AH159" s="52"/>
      <c r="AI159" s="27"/>
      <c r="AJ159" s="27"/>
      <c r="AK159" s="31"/>
      <c r="AL159" s="27"/>
      <c r="AM159" s="27"/>
      <c r="AN159" s="27"/>
      <c r="AO159" s="31"/>
      <c r="AP159" s="27"/>
      <c r="AQ159" s="27"/>
      <c r="AR159" s="27"/>
      <c r="AS159" s="31"/>
      <c r="AT159" s="27"/>
      <c r="AU159" s="27"/>
      <c r="AV159" s="27"/>
      <c r="AW159" s="27"/>
      <c r="AX159" s="53"/>
    </row>
    <row r="160" spans="1:50" ht="21.95" customHeight="1" x14ac:dyDescent="0.15">
      <c r="A160" s="48"/>
      <c r="B160" s="52"/>
      <c r="C160" s="27"/>
      <c r="D160" s="52"/>
      <c r="E160" s="27"/>
      <c r="F160" s="52"/>
      <c r="G160" s="52"/>
      <c r="H160" s="27"/>
      <c r="I160" s="52"/>
      <c r="J160" s="27"/>
      <c r="K160" s="52"/>
      <c r="L160" s="52"/>
      <c r="M160" s="27"/>
      <c r="N160" s="52"/>
      <c r="O160" s="27"/>
      <c r="P160" s="52"/>
      <c r="Q160" s="52"/>
      <c r="R160" s="27"/>
      <c r="S160" s="52"/>
      <c r="T160" s="27"/>
      <c r="U160" s="52"/>
      <c r="V160" s="52"/>
      <c r="W160" s="27"/>
      <c r="X160" s="52"/>
      <c r="Y160" s="27"/>
      <c r="Z160" s="52"/>
      <c r="AA160" s="52"/>
      <c r="AB160" s="27"/>
      <c r="AC160" s="52"/>
      <c r="AD160" s="27"/>
      <c r="AE160" s="52"/>
      <c r="AF160" s="52"/>
      <c r="AG160" s="52"/>
      <c r="AH160" s="52"/>
      <c r="AI160" s="27"/>
      <c r="AJ160" s="27"/>
      <c r="AK160" s="31"/>
      <c r="AL160" s="27"/>
      <c r="AM160" s="27"/>
      <c r="AN160" s="27"/>
      <c r="AO160" s="31"/>
      <c r="AP160" s="27"/>
      <c r="AQ160" s="27"/>
      <c r="AR160" s="27"/>
      <c r="AS160" s="31"/>
      <c r="AT160" s="27"/>
      <c r="AU160" s="27"/>
      <c r="AV160" s="27"/>
      <c r="AW160" s="27"/>
      <c r="AX160" s="53"/>
    </row>
    <row r="161" spans="1:50" ht="21.95" customHeight="1" x14ac:dyDescent="0.15">
      <c r="A161" s="4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52"/>
      <c r="AI161" s="27"/>
      <c r="AJ161" s="27"/>
      <c r="AK161" s="31"/>
      <c r="AL161" s="27"/>
      <c r="AM161" s="27"/>
      <c r="AN161" s="27"/>
      <c r="AO161" s="31"/>
      <c r="AP161" s="27"/>
      <c r="AQ161" s="27"/>
      <c r="AR161" s="27"/>
      <c r="AS161" s="31"/>
      <c r="AT161" s="27"/>
      <c r="AU161" s="31"/>
      <c r="AV161" s="31"/>
      <c r="AW161" s="31"/>
      <c r="AX161" s="53"/>
    </row>
    <row r="162" spans="1:50" ht="21.95" customHeight="1" x14ac:dyDescent="0.15">
      <c r="A162" s="48"/>
      <c r="B162" s="52"/>
      <c r="C162" s="27"/>
      <c r="D162" s="52"/>
      <c r="E162" s="27"/>
      <c r="F162" s="52"/>
      <c r="G162" s="52"/>
      <c r="H162" s="27"/>
      <c r="I162" s="52"/>
      <c r="J162" s="27"/>
      <c r="K162" s="52"/>
      <c r="L162" s="52"/>
      <c r="M162" s="27"/>
      <c r="N162" s="52"/>
      <c r="O162" s="27"/>
      <c r="P162" s="52"/>
      <c r="Q162" s="52"/>
      <c r="R162" s="27"/>
      <c r="S162" s="52"/>
      <c r="T162" s="27"/>
      <c r="U162" s="52"/>
      <c r="V162" s="52"/>
      <c r="W162" s="27"/>
      <c r="X162" s="52"/>
      <c r="Y162" s="27"/>
      <c r="Z162" s="52"/>
      <c r="AA162" s="52"/>
      <c r="AB162" s="27"/>
      <c r="AC162" s="52"/>
      <c r="AD162" s="27"/>
      <c r="AE162" s="52"/>
      <c r="AF162" s="52"/>
      <c r="AG162" s="52"/>
      <c r="AH162" s="52"/>
      <c r="AI162" s="27"/>
      <c r="AJ162" s="27"/>
      <c r="AK162" s="31"/>
      <c r="AL162" s="27"/>
      <c r="AM162" s="27"/>
      <c r="AN162" s="27"/>
      <c r="AO162" s="31"/>
      <c r="AP162" s="27"/>
      <c r="AQ162" s="27"/>
      <c r="AR162" s="27"/>
      <c r="AS162" s="31"/>
      <c r="AT162" s="27"/>
      <c r="AU162" s="27"/>
      <c r="AV162" s="27"/>
      <c r="AW162" s="27"/>
      <c r="AX162" s="53"/>
    </row>
    <row r="163" spans="1:50" ht="21.95" customHeight="1" x14ac:dyDescent="0.15">
      <c r="A163" s="48"/>
      <c r="B163" s="52"/>
      <c r="C163" s="27"/>
      <c r="D163" s="52"/>
      <c r="E163" s="27"/>
      <c r="F163" s="52"/>
      <c r="G163" s="52"/>
      <c r="H163" s="27"/>
      <c r="I163" s="52"/>
      <c r="J163" s="27"/>
      <c r="K163" s="52"/>
      <c r="L163" s="52"/>
      <c r="M163" s="27"/>
      <c r="N163" s="52"/>
      <c r="O163" s="27"/>
      <c r="P163" s="52"/>
      <c r="Q163" s="52"/>
      <c r="R163" s="27"/>
      <c r="S163" s="52"/>
      <c r="T163" s="27"/>
      <c r="U163" s="52"/>
      <c r="V163" s="52"/>
      <c r="W163" s="27"/>
      <c r="X163" s="52"/>
      <c r="Y163" s="27"/>
      <c r="Z163" s="52"/>
      <c r="AA163" s="52"/>
      <c r="AB163" s="27"/>
      <c r="AC163" s="52"/>
      <c r="AD163" s="27"/>
      <c r="AE163" s="52"/>
      <c r="AF163" s="52"/>
      <c r="AG163" s="52"/>
      <c r="AH163" s="52"/>
      <c r="AI163" s="27"/>
      <c r="AJ163" s="27"/>
      <c r="AK163" s="31"/>
      <c r="AL163" s="27"/>
      <c r="AM163" s="27"/>
      <c r="AN163" s="27"/>
      <c r="AO163" s="31"/>
      <c r="AP163" s="27"/>
      <c r="AQ163" s="27"/>
      <c r="AR163" s="27"/>
      <c r="AS163" s="31"/>
      <c r="AT163" s="27"/>
      <c r="AU163" s="27"/>
      <c r="AV163" s="27"/>
      <c r="AW163" s="27"/>
      <c r="AX163" s="53"/>
    </row>
    <row r="164" spans="1:50" ht="21.95" customHeight="1" x14ac:dyDescent="0.15">
      <c r="A164" s="48"/>
      <c r="B164" s="52"/>
      <c r="C164" s="27"/>
      <c r="D164" s="52"/>
      <c r="E164" s="27"/>
      <c r="F164" s="52"/>
      <c r="G164" s="52"/>
      <c r="H164" s="27"/>
      <c r="I164" s="52"/>
      <c r="J164" s="27"/>
      <c r="K164" s="52"/>
      <c r="L164" s="52"/>
      <c r="M164" s="27"/>
      <c r="N164" s="52"/>
      <c r="O164" s="27"/>
      <c r="P164" s="52"/>
      <c r="Q164" s="52"/>
      <c r="R164" s="27"/>
      <c r="S164" s="52"/>
      <c r="T164" s="27"/>
      <c r="U164" s="52"/>
      <c r="V164" s="52"/>
      <c r="W164" s="27"/>
      <c r="X164" s="52"/>
      <c r="Y164" s="27"/>
      <c r="Z164" s="52"/>
      <c r="AA164" s="52"/>
      <c r="AB164" s="27"/>
      <c r="AC164" s="52"/>
      <c r="AD164" s="27"/>
      <c r="AE164" s="52"/>
      <c r="AF164" s="52"/>
      <c r="AG164" s="52"/>
      <c r="AH164" s="52"/>
      <c r="AI164" s="27"/>
      <c r="AJ164" s="27"/>
      <c r="AK164" s="31"/>
      <c r="AL164" s="27"/>
      <c r="AM164" s="27"/>
      <c r="AN164" s="27"/>
      <c r="AO164" s="31"/>
      <c r="AP164" s="27"/>
      <c r="AQ164" s="27"/>
      <c r="AR164" s="27"/>
      <c r="AS164" s="31"/>
      <c r="AT164" s="27"/>
      <c r="AU164" s="27"/>
      <c r="AV164" s="27"/>
      <c r="AW164" s="27"/>
      <c r="AX164" s="53"/>
    </row>
    <row r="165" spans="1:50" ht="21.95" customHeight="1" x14ac:dyDescent="0.15">
      <c r="A165" s="4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52"/>
      <c r="AI165" s="27"/>
      <c r="AJ165" s="27"/>
      <c r="AK165" s="31"/>
      <c r="AL165" s="27"/>
      <c r="AM165" s="27"/>
      <c r="AN165" s="27"/>
      <c r="AO165" s="31"/>
      <c r="AP165" s="27"/>
      <c r="AQ165" s="27"/>
      <c r="AR165" s="27"/>
      <c r="AS165" s="31"/>
      <c r="AT165" s="27"/>
      <c r="AU165" s="31"/>
      <c r="AV165" s="31"/>
      <c r="AW165" s="31"/>
      <c r="AX165" s="53"/>
    </row>
    <row r="166" spans="1:50" ht="21.95" customHeight="1" x14ac:dyDescent="0.15">
      <c r="A166" s="48"/>
      <c r="B166" s="52"/>
      <c r="C166" s="27"/>
      <c r="D166" s="52"/>
      <c r="E166" s="27"/>
      <c r="F166" s="52"/>
      <c r="G166" s="52"/>
      <c r="H166" s="27"/>
      <c r="I166" s="52"/>
      <c r="J166" s="27"/>
      <c r="K166" s="52"/>
      <c r="L166" s="52"/>
      <c r="M166" s="27"/>
      <c r="N166" s="52"/>
      <c r="O166" s="27"/>
      <c r="P166" s="52"/>
      <c r="Q166" s="52"/>
      <c r="R166" s="27"/>
      <c r="S166" s="52"/>
      <c r="T166" s="27"/>
      <c r="U166" s="52"/>
      <c r="V166" s="52"/>
      <c r="W166" s="27"/>
      <c r="X166" s="52"/>
      <c r="Y166" s="27"/>
      <c r="Z166" s="52"/>
      <c r="AA166" s="52"/>
      <c r="AB166" s="27"/>
      <c r="AC166" s="52"/>
      <c r="AD166" s="27"/>
      <c r="AE166" s="52"/>
      <c r="AF166" s="52"/>
      <c r="AG166" s="52"/>
      <c r="AH166" s="52"/>
      <c r="AI166" s="27"/>
      <c r="AJ166" s="27"/>
      <c r="AK166" s="31"/>
      <c r="AL166" s="27"/>
      <c r="AM166" s="27"/>
      <c r="AN166" s="27"/>
      <c r="AO166" s="31"/>
      <c r="AP166" s="27"/>
      <c r="AQ166" s="27"/>
      <c r="AR166" s="27"/>
      <c r="AS166" s="31"/>
      <c r="AT166" s="27"/>
      <c r="AU166" s="27"/>
      <c r="AV166" s="27"/>
      <c r="AW166" s="27"/>
      <c r="AX166" s="53"/>
    </row>
    <row r="167" spans="1:50" ht="21.95" customHeight="1" x14ac:dyDescent="0.15">
      <c r="A167" s="48"/>
      <c r="B167" s="52"/>
      <c r="C167" s="27"/>
      <c r="D167" s="52"/>
      <c r="E167" s="27"/>
      <c r="F167" s="52"/>
      <c r="G167" s="52"/>
      <c r="H167" s="27"/>
      <c r="I167" s="52"/>
      <c r="J167" s="27"/>
      <c r="K167" s="52"/>
      <c r="L167" s="52"/>
      <c r="M167" s="27"/>
      <c r="N167" s="52"/>
      <c r="O167" s="27"/>
      <c r="P167" s="52"/>
      <c r="Q167" s="52"/>
      <c r="R167" s="27"/>
      <c r="S167" s="52"/>
      <c r="T167" s="27"/>
      <c r="U167" s="52"/>
      <c r="V167" s="52"/>
      <c r="W167" s="27"/>
      <c r="X167" s="52"/>
      <c r="Y167" s="27"/>
      <c r="Z167" s="52"/>
      <c r="AA167" s="52"/>
      <c r="AB167" s="27"/>
      <c r="AC167" s="52"/>
      <c r="AD167" s="27"/>
      <c r="AE167" s="52"/>
      <c r="AF167" s="52"/>
      <c r="AG167" s="52"/>
      <c r="AH167" s="52"/>
      <c r="AI167" s="27"/>
      <c r="AJ167" s="27"/>
      <c r="AK167" s="31"/>
      <c r="AL167" s="27"/>
      <c r="AM167" s="27"/>
      <c r="AN167" s="27"/>
      <c r="AO167" s="31"/>
      <c r="AP167" s="27"/>
      <c r="AQ167" s="27"/>
      <c r="AR167" s="27"/>
      <c r="AS167" s="31"/>
      <c r="AT167" s="27"/>
      <c r="AU167" s="27"/>
      <c r="AV167" s="27"/>
      <c r="AW167" s="27"/>
      <c r="AX167" s="53"/>
    </row>
    <row r="168" spans="1:50" ht="21.95" customHeight="1" x14ac:dyDescent="0.15">
      <c r="A168" s="48"/>
      <c r="B168" s="52"/>
      <c r="C168" s="27"/>
      <c r="D168" s="52"/>
      <c r="E168" s="27"/>
      <c r="F168" s="52"/>
      <c r="G168" s="52"/>
      <c r="H168" s="27"/>
      <c r="I168" s="52"/>
      <c r="J168" s="27"/>
      <c r="K168" s="52"/>
      <c r="L168" s="52"/>
      <c r="M168" s="27"/>
      <c r="N168" s="52"/>
      <c r="O168" s="27"/>
      <c r="P168" s="52"/>
      <c r="Q168" s="52"/>
      <c r="R168" s="27"/>
      <c r="S168" s="52"/>
      <c r="T168" s="27"/>
      <c r="U168" s="52"/>
      <c r="V168" s="52"/>
      <c r="W168" s="27"/>
      <c r="X168" s="52"/>
      <c r="Y168" s="27"/>
      <c r="Z168" s="52"/>
      <c r="AA168" s="52"/>
      <c r="AB168" s="27"/>
      <c r="AC168" s="52"/>
      <c r="AD168" s="27"/>
      <c r="AE168" s="52"/>
      <c r="AF168" s="52"/>
      <c r="AG168" s="52"/>
      <c r="AH168" s="52"/>
      <c r="AI168" s="27"/>
      <c r="AJ168" s="27"/>
      <c r="AK168" s="31"/>
      <c r="AL168" s="27"/>
      <c r="AM168" s="27"/>
      <c r="AN168" s="27"/>
      <c r="AO168" s="31"/>
      <c r="AP168" s="27"/>
      <c r="AQ168" s="27"/>
      <c r="AR168" s="27"/>
      <c r="AS168" s="31"/>
      <c r="AT168" s="27"/>
      <c r="AU168" s="27"/>
      <c r="AV168" s="27"/>
      <c r="AW168" s="27"/>
      <c r="AX168" s="53"/>
    </row>
  </sheetData>
  <mergeCells count="240">
    <mergeCell ref="AH29:AX29"/>
    <mergeCell ref="V5:Z5"/>
    <mergeCell ref="Z6:Z8"/>
    <mergeCell ref="AA6:AA8"/>
    <mergeCell ref="AE6:AE8"/>
    <mergeCell ref="A5:A8"/>
    <mergeCell ref="B5:F5"/>
    <mergeCell ref="G5:K5"/>
    <mergeCell ref="L5:P5"/>
    <mergeCell ref="Q5:U5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V10:V12"/>
    <mergeCell ref="Z10:Z12"/>
    <mergeCell ref="AO9:AO12"/>
    <mergeCell ref="AP9:AP12"/>
    <mergeCell ref="AQ9:AQ12"/>
    <mergeCell ref="AI9:AI12"/>
    <mergeCell ref="AJ9:AJ12"/>
    <mergeCell ref="AK9:AK12"/>
    <mergeCell ref="AL9:AL12"/>
    <mergeCell ref="AM9:AM12"/>
    <mergeCell ref="AN9:AN12"/>
    <mergeCell ref="AH9:AH12"/>
    <mergeCell ref="AA9:AE9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H17:AH20"/>
    <mergeCell ref="AA17:AE17"/>
    <mergeCell ref="AO13:AO16"/>
    <mergeCell ref="AP13:AP16"/>
    <mergeCell ref="AQ13:AQ16"/>
    <mergeCell ref="AI13:AI16"/>
    <mergeCell ref="AJ13:AJ16"/>
    <mergeCell ref="AK13:AK16"/>
    <mergeCell ref="AL13:AL16"/>
    <mergeCell ref="AM13:AM16"/>
    <mergeCell ref="AN13:AN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O17:AO20"/>
    <mergeCell ref="AP17:AP20"/>
    <mergeCell ref="AQ17:AQ20"/>
    <mergeCell ref="AI17:AI20"/>
    <mergeCell ref="AJ17:AJ20"/>
    <mergeCell ref="AK17:AK20"/>
    <mergeCell ref="AL17:AL20"/>
    <mergeCell ref="AM17:AM20"/>
    <mergeCell ref="AN17:AN20"/>
    <mergeCell ref="AJ21:AJ24"/>
    <mergeCell ref="AK21:AK24"/>
    <mergeCell ref="AL21:AL24"/>
    <mergeCell ref="AM21:AM24"/>
    <mergeCell ref="AN21:AN24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A5:AE5"/>
    <mergeCell ref="AU5:AU8"/>
    <mergeCell ref="AV5:AV8"/>
    <mergeCell ref="AW5:AW8"/>
    <mergeCell ref="AX5:AX8"/>
    <mergeCell ref="AT5:AT8"/>
    <mergeCell ref="AN5:AN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A1:AE1"/>
    <mergeCell ref="A2:AE2"/>
    <mergeCell ref="AA3:AE4"/>
    <mergeCell ref="AU3:AU4"/>
    <mergeCell ref="AH1:AX1"/>
    <mergeCell ref="AH2:AX2"/>
    <mergeCell ref="AT3:AT4"/>
    <mergeCell ref="AV3:AV4"/>
    <mergeCell ref="AW3:AW4"/>
    <mergeCell ref="AX3:AX4"/>
    <mergeCell ref="AM3:AO3"/>
    <mergeCell ref="AP3:AP4"/>
    <mergeCell ref="AQ3:AS3"/>
    <mergeCell ref="AH3:AH4"/>
    <mergeCell ref="A3:A4"/>
    <mergeCell ref="B3:F4"/>
    <mergeCell ref="G3:K4"/>
    <mergeCell ref="L3:P4"/>
    <mergeCell ref="Q3:U4"/>
    <mergeCell ref="V3:Z4"/>
    <mergeCell ref="AI3:AK3"/>
    <mergeCell ref="AL3:AL4"/>
    <mergeCell ref="AU13:AU16"/>
    <mergeCell ref="AV13:AV16"/>
    <mergeCell ref="AW13:AW16"/>
    <mergeCell ref="AX13:AX16"/>
    <mergeCell ref="AA14:AA16"/>
    <mergeCell ref="AE14:AE16"/>
    <mergeCell ref="AU9:AU12"/>
    <mergeCell ref="AV9:AV12"/>
    <mergeCell ref="AW9:AW12"/>
    <mergeCell ref="AX9:AX12"/>
    <mergeCell ref="AA10:AA12"/>
    <mergeCell ref="AE10:AE12"/>
    <mergeCell ref="AR13:AR16"/>
    <mergeCell ref="AS13:AS16"/>
    <mergeCell ref="AT13:AT16"/>
    <mergeCell ref="AR9:AR12"/>
    <mergeCell ref="AS9:AS12"/>
    <mergeCell ref="AT9:AT12"/>
    <mergeCell ref="AH13:AH16"/>
    <mergeCell ref="AA13:AE13"/>
    <mergeCell ref="AU21:AU24"/>
    <mergeCell ref="AV21:AV24"/>
    <mergeCell ref="AW21:AW24"/>
    <mergeCell ref="AX21:AX24"/>
    <mergeCell ref="AA22:AA24"/>
    <mergeCell ref="AE22:AE24"/>
    <mergeCell ref="AU17:AU20"/>
    <mergeCell ref="AV17:AV20"/>
    <mergeCell ref="AW17:AW20"/>
    <mergeCell ref="AX17:AX20"/>
    <mergeCell ref="AA18:AA20"/>
    <mergeCell ref="AE18:AE20"/>
    <mergeCell ref="AR21:AR24"/>
    <mergeCell ref="AS21:AS24"/>
    <mergeCell ref="AT21:AT24"/>
    <mergeCell ref="AR17:AR20"/>
    <mergeCell ref="AS17:AS20"/>
    <mergeCell ref="AT17:AT20"/>
    <mergeCell ref="AH21:AH24"/>
    <mergeCell ref="AA21:AE21"/>
    <mergeCell ref="AO21:AO24"/>
    <mergeCell ref="AP21:AP24"/>
    <mergeCell ref="AQ21:AQ24"/>
    <mergeCell ref="AI21:AI24"/>
    <mergeCell ref="AA25:AE25"/>
    <mergeCell ref="AH25:AH28"/>
    <mergeCell ref="AI25:AI28"/>
    <mergeCell ref="AJ25:AJ28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Z26:Z28"/>
    <mergeCell ref="A29:AE29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156"/>
  <sheetViews>
    <sheetView topLeftCell="A2" zoomScale="70" zoomScaleNormal="70" workbookViewId="0">
      <selection activeCell="H8" sqref="H6:J8"/>
    </sheetView>
  </sheetViews>
  <sheetFormatPr defaultRowHeight="13.5" x14ac:dyDescent="0.15"/>
  <cols>
    <col min="1" max="1" width="23.625" style="12" customWidth="1"/>
    <col min="2" max="5" width="4.625" style="12" customWidth="1"/>
    <col min="6" max="6" width="5.375" style="12" customWidth="1"/>
    <col min="7" max="28" width="4.625" style="12" customWidth="1"/>
    <col min="29" max="29" width="20.625" style="12" customWidth="1"/>
    <col min="30" max="31" width="4.625" style="12" customWidth="1"/>
    <col min="32" max="33" width="8.625" style="12" customWidth="1"/>
    <col min="34" max="35" width="4.625" style="12" customWidth="1"/>
    <col min="36" max="37" width="8.625" style="12" customWidth="1"/>
    <col min="38" max="39" width="4.625" style="12" customWidth="1"/>
    <col min="40" max="43" width="8.625" style="12" customWidth="1"/>
    <col min="44" max="44" width="15.625" style="12" customWidth="1"/>
    <col min="45" max="45" width="11.875" style="12" bestFit="1" customWidth="1"/>
    <col min="46" max="46" width="10.875" style="12" customWidth="1"/>
    <col min="47" max="256" width="9" style="12"/>
    <col min="257" max="257" width="23.625" style="12" customWidth="1"/>
    <col min="258" max="261" width="4.625" style="12" customWidth="1"/>
    <col min="262" max="262" width="5.375" style="12" customWidth="1"/>
    <col min="263" max="284" width="4.625" style="12" customWidth="1"/>
    <col min="285" max="285" width="20.625" style="12" customWidth="1"/>
    <col min="286" max="287" width="4.625" style="12" customWidth="1"/>
    <col min="288" max="289" width="8.625" style="12" customWidth="1"/>
    <col min="290" max="291" width="4.625" style="12" customWidth="1"/>
    <col min="292" max="293" width="8.625" style="12" customWidth="1"/>
    <col min="294" max="295" width="4.625" style="12" customWidth="1"/>
    <col min="296" max="299" width="8.625" style="12" customWidth="1"/>
    <col min="300" max="300" width="15.625" style="12" customWidth="1"/>
    <col min="301" max="301" width="11.875" style="12" bestFit="1" customWidth="1"/>
    <col min="302" max="302" width="10.875" style="12" customWidth="1"/>
    <col min="303" max="512" width="9" style="12"/>
    <col min="513" max="513" width="23.625" style="12" customWidth="1"/>
    <col min="514" max="517" width="4.625" style="12" customWidth="1"/>
    <col min="518" max="518" width="5.375" style="12" customWidth="1"/>
    <col min="519" max="540" width="4.625" style="12" customWidth="1"/>
    <col min="541" max="541" width="20.625" style="12" customWidth="1"/>
    <col min="542" max="543" width="4.625" style="12" customWidth="1"/>
    <col min="544" max="545" width="8.625" style="12" customWidth="1"/>
    <col min="546" max="547" width="4.625" style="12" customWidth="1"/>
    <col min="548" max="549" width="8.625" style="12" customWidth="1"/>
    <col min="550" max="551" width="4.625" style="12" customWidth="1"/>
    <col min="552" max="555" width="8.625" style="12" customWidth="1"/>
    <col min="556" max="556" width="15.625" style="12" customWidth="1"/>
    <col min="557" max="557" width="11.875" style="12" bestFit="1" customWidth="1"/>
    <col min="558" max="558" width="10.875" style="12" customWidth="1"/>
    <col min="559" max="768" width="9" style="12"/>
    <col min="769" max="769" width="23.625" style="12" customWidth="1"/>
    <col min="770" max="773" width="4.625" style="12" customWidth="1"/>
    <col min="774" max="774" width="5.375" style="12" customWidth="1"/>
    <col min="775" max="796" width="4.625" style="12" customWidth="1"/>
    <col min="797" max="797" width="20.625" style="12" customWidth="1"/>
    <col min="798" max="799" width="4.625" style="12" customWidth="1"/>
    <col min="800" max="801" width="8.625" style="12" customWidth="1"/>
    <col min="802" max="803" width="4.625" style="12" customWidth="1"/>
    <col min="804" max="805" width="8.625" style="12" customWidth="1"/>
    <col min="806" max="807" width="4.625" style="12" customWidth="1"/>
    <col min="808" max="811" width="8.625" style="12" customWidth="1"/>
    <col min="812" max="812" width="15.625" style="12" customWidth="1"/>
    <col min="813" max="813" width="11.875" style="12" bestFit="1" customWidth="1"/>
    <col min="814" max="814" width="10.875" style="12" customWidth="1"/>
    <col min="815" max="1024" width="9" style="12"/>
    <col min="1025" max="1025" width="23.625" style="12" customWidth="1"/>
    <col min="1026" max="1029" width="4.625" style="12" customWidth="1"/>
    <col min="1030" max="1030" width="5.375" style="12" customWidth="1"/>
    <col min="1031" max="1052" width="4.625" style="12" customWidth="1"/>
    <col min="1053" max="1053" width="20.625" style="12" customWidth="1"/>
    <col min="1054" max="1055" width="4.625" style="12" customWidth="1"/>
    <col min="1056" max="1057" width="8.625" style="12" customWidth="1"/>
    <col min="1058" max="1059" width="4.625" style="12" customWidth="1"/>
    <col min="1060" max="1061" width="8.625" style="12" customWidth="1"/>
    <col min="1062" max="1063" width="4.625" style="12" customWidth="1"/>
    <col min="1064" max="1067" width="8.625" style="12" customWidth="1"/>
    <col min="1068" max="1068" width="15.625" style="12" customWidth="1"/>
    <col min="1069" max="1069" width="11.875" style="12" bestFit="1" customWidth="1"/>
    <col min="1070" max="1070" width="10.875" style="12" customWidth="1"/>
    <col min="1071" max="1280" width="9" style="12"/>
    <col min="1281" max="1281" width="23.625" style="12" customWidth="1"/>
    <col min="1282" max="1285" width="4.625" style="12" customWidth="1"/>
    <col min="1286" max="1286" width="5.375" style="12" customWidth="1"/>
    <col min="1287" max="1308" width="4.625" style="12" customWidth="1"/>
    <col min="1309" max="1309" width="20.625" style="12" customWidth="1"/>
    <col min="1310" max="1311" width="4.625" style="12" customWidth="1"/>
    <col min="1312" max="1313" width="8.625" style="12" customWidth="1"/>
    <col min="1314" max="1315" width="4.625" style="12" customWidth="1"/>
    <col min="1316" max="1317" width="8.625" style="12" customWidth="1"/>
    <col min="1318" max="1319" width="4.625" style="12" customWidth="1"/>
    <col min="1320" max="1323" width="8.625" style="12" customWidth="1"/>
    <col min="1324" max="1324" width="15.625" style="12" customWidth="1"/>
    <col min="1325" max="1325" width="11.875" style="12" bestFit="1" customWidth="1"/>
    <col min="1326" max="1326" width="10.875" style="12" customWidth="1"/>
    <col min="1327" max="1536" width="9" style="12"/>
    <col min="1537" max="1537" width="23.625" style="12" customWidth="1"/>
    <col min="1538" max="1541" width="4.625" style="12" customWidth="1"/>
    <col min="1542" max="1542" width="5.375" style="12" customWidth="1"/>
    <col min="1543" max="1564" width="4.625" style="12" customWidth="1"/>
    <col min="1565" max="1565" width="20.625" style="12" customWidth="1"/>
    <col min="1566" max="1567" width="4.625" style="12" customWidth="1"/>
    <col min="1568" max="1569" width="8.625" style="12" customWidth="1"/>
    <col min="1570" max="1571" width="4.625" style="12" customWidth="1"/>
    <col min="1572" max="1573" width="8.625" style="12" customWidth="1"/>
    <col min="1574" max="1575" width="4.625" style="12" customWidth="1"/>
    <col min="1576" max="1579" width="8.625" style="12" customWidth="1"/>
    <col min="1580" max="1580" width="15.625" style="12" customWidth="1"/>
    <col min="1581" max="1581" width="11.875" style="12" bestFit="1" customWidth="1"/>
    <col min="1582" max="1582" width="10.875" style="12" customWidth="1"/>
    <col min="1583" max="1792" width="9" style="12"/>
    <col min="1793" max="1793" width="23.625" style="12" customWidth="1"/>
    <col min="1794" max="1797" width="4.625" style="12" customWidth="1"/>
    <col min="1798" max="1798" width="5.375" style="12" customWidth="1"/>
    <col min="1799" max="1820" width="4.625" style="12" customWidth="1"/>
    <col min="1821" max="1821" width="20.625" style="12" customWidth="1"/>
    <col min="1822" max="1823" width="4.625" style="12" customWidth="1"/>
    <col min="1824" max="1825" width="8.625" style="12" customWidth="1"/>
    <col min="1826" max="1827" width="4.625" style="12" customWidth="1"/>
    <col min="1828" max="1829" width="8.625" style="12" customWidth="1"/>
    <col min="1830" max="1831" width="4.625" style="12" customWidth="1"/>
    <col min="1832" max="1835" width="8.625" style="12" customWidth="1"/>
    <col min="1836" max="1836" width="15.625" style="12" customWidth="1"/>
    <col min="1837" max="1837" width="11.875" style="12" bestFit="1" customWidth="1"/>
    <col min="1838" max="1838" width="10.875" style="12" customWidth="1"/>
    <col min="1839" max="2048" width="9" style="12"/>
    <col min="2049" max="2049" width="23.625" style="12" customWidth="1"/>
    <col min="2050" max="2053" width="4.625" style="12" customWidth="1"/>
    <col min="2054" max="2054" width="5.375" style="12" customWidth="1"/>
    <col min="2055" max="2076" width="4.625" style="12" customWidth="1"/>
    <col min="2077" max="2077" width="20.625" style="12" customWidth="1"/>
    <col min="2078" max="2079" width="4.625" style="12" customWidth="1"/>
    <col min="2080" max="2081" width="8.625" style="12" customWidth="1"/>
    <col min="2082" max="2083" width="4.625" style="12" customWidth="1"/>
    <col min="2084" max="2085" width="8.625" style="12" customWidth="1"/>
    <col min="2086" max="2087" width="4.625" style="12" customWidth="1"/>
    <col min="2088" max="2091" width="8.625" style="12" customWidth="1"/>
    <col min="2092" max="2092" width="15.625" style="12" customWidth="1"/>
    <col min="2093" max="2093" width="11.875" style="12" bestFit="1" customWidth="1"/>
    <col min="2094" max="2094" width="10.875" style="12" customWidth="1"/>
    <col min="2095" max="2304" width="9" style="12"/>
    <col min="2305" max="2305" width="23.625" style="12" customWidth="1"/>
    <col min="2306" max="2309" width="4.625" style="12" customWidth="1"/>
    <col min="2310" max="2310" width="5.375" style="12" customWidth="1"/>
    <col min="2311" max="2332" width="4.625" style="12" customWidth="1"/>
    <col min="2333" max="2333" width="20.625" style="12" customWidth="1"/>
    <col min="2334" max="2335" width="4.625" style="12" customWidth="1"/>
    <col min="2336" max="2337" width="8.625" style="12" customWidth="1"/>
    <col min="2338" max="2339" width="4.625" style="12" customWidth="1"/>
    <col min="2340" max="2341" width="8.625" style="12" customWidth="1"/>
    <col min="2342" max="2343" width="4.625" style="12" customWidth="1"/>
    <col min="2344" max="2347" width="8.625" style="12" customWidth="1"/>
    <col min="2348" max="2348" width="15.625" style="12" customWidth="1"/>
    <col min="2349" max="2349" width="11.875" style="12" bestFit="1" customWidth="1"/>
    <col min="2350" max="2350" width="10.875" style="12" customWidth="1"/>
    <col min="2351" max="2560" width="9" style="12"/>
    <col min="2561" max="2561" width="23.625" style="12" customWidth="1"/>
    <col min="2562" max="2565" width="4.625" style="12" customWidth="1"/>
    <col min="2566" max="2566" width="5.375" style="12" customWidth="1"/>
    <col min="2567" max="2588" width="4.625" style="12" customWidth="1"/>
    <col min="2589" max="2589" width="20.625" style="12" customWidth="1"/>
    <col min="2590" max="2591" width="4.625" style="12" customWidth="1"/>
    <col min="2592" max="2593" width="8.625" style="12" customWidth="1"/>
    <col min="2594" max="2595" width="4.625" style="12" customWidth="1"/>
    <col min="2596" max="2597" width="8.625" style="12" customWidth="1"/>
    <col min="2598" max="2599" width="4.625" style="12" customWidth="1"/>
    <col min="2600" max="2603" width="8.625" style="12" customWidth="1"/>
    <col min="2604" max="2604" width="15.625" style="12" customWidth="1"/>
    <col min="2605" max="2605" width="11.875" style="12" bestFit="1" customWidth="1"/>
    <col min="2606" max="2606" width="10.875" style="12" customWidth="1"/>
    <col min="2607" max="2816" width="9" style="12"/>
    <col min="2817" max="2817" width="23.625" style="12" customWidth="1"/>
    <col min="2818" max="2821" width="4.625" style="12" customWidth="1"/>
    <col min="2822" max="2822" width="5.375" style="12" customWidth="1"/>
    <col min="2823" max="2844" width="4.625" style="12" customWidth="1"/>
    <col min="2845" max="2845" width="20.625" style="12" customWidth="1"/>
    <col min="2846" max="2847" width="4.625" style="12" customWidth="1"/>
    <col min="2848" max="2849" width="8.625" style="12" customWidth="1"/>
    <col min="2850" max="2851" width="4.625" style="12" customWidth="1"/>
    <col min="2852" max="2853" width="8.625" style="12" customWidth="1"/>
    <col min="2854" max="2855" width="4.625" style="12" customWidth="1"/>
    <col min="2856" max="2859" width="8.625" style="12" customWidth="1"/>
    <col min="2860" max="2860" width="15.625" style="12" customWidth="1"/>
    <col min="2861" max="2861" width="11.875" style="12" bestFit="1" customWidth="1"/>
    <col min="2862" max="2862" width="10.875" style="12" customWidth="1"/>
    <col min="2863" max="3072" width="9" style="12"/>
    <col min="3073" max="3073" width="23.625" style="12" customWidth="1"/>
    <col min="3074" max="3077" width="4.625" style="12" customWidth="1"/>
    <col min="3078" max="3078" width="5.375" style="12" customWidth="1"/>
    <col min="3079" max="3100" width="4.625" style="12" customWidth="1"/>
    <col min="3101" max="3101" width="20.625" style="12" customWidth="1"/>
    <col min="3102" max="3103" width="4.625" style="12" customWidth="1"/>
    <col min="3104" max="3105" width="8.625" style="12" customWidth="1"/>
    <col min="3106" max="3107" width="4.625" style="12" customWidth="1"/>
    <col min="3108" max="3109" width="8.625" style="12" customWidth="1"/>
    <col min="3110" max="3111" width="4.625" style="12" customWidth="1"/>
    <col min="3112" max="3115" width="8.625" style="12" customWidth="1"/>
    <col min="3116" max="3116" width="15.625" style="12" customWidth="1"/>
    <col min="3117" max="3117" width="11.875" style="12" bestFit="1" customWidth="1"/>
    <col min="3118" max="3118" width="10.875" style="12" customWidth="1"/>
    <col min="3119" max="3328" width="9" style="12"/>
    <col min="3329" max="3329" width="23.625" style="12" customWidth="1"/>
    <col min="3330" max="3333" width="4.625" style="12" customWidth="1"/>
    <col min="3334" max="3334" width="5.375" style="12" customWidth="1"/>
    <col min="3335" max="3356" width="4.625" style="12" customWidth="1"/>
    <col min="3357" max="3357" width="20.625" style="12" customWidth="1"/>
    <col min="3358" max="3359" width="4.625" style="12" customWidth="1"/>
    <col min="3360" max="3361" width="8.625" style="12" customWidth="1"/>
    <col min="3362" max="3363" width="4.625" style="12" customWidth="1"/>
    <col min="3364" max="3365" width="8.625" style="12" customWidth="1"/>
    <col min="3366" max="3367" width="4.625" style="12" customWidth="1"/>
    <col min="3368" max="3371" width="8.625" style="12" customWidth="1"/>
    <col min="3372" max="3372" width="15.625" style="12" customWidth="1"/>
    <col min="3373" max="3373" width="11.875" style="12" bestFit="1" customWidth="1"/>
    <col min="3374" max="3374" width="10.875" style="12" customWidth="1"/>
    <col min="3375" max="3584" width="9" style="12"/>
    <col min="3585" max="3585" width="23.625" style="12" customWidth="1"/>
    <col min="3586" max="3589" width="4.625" style="12" customWidth="1"/>
    <col min="3590" max="3590" width="5.375" style="12" customWidth="1"/>
    <col min="3591" max="3612" width="4.625" style="12" customWidth="1"/>
    <col min="3613" max="3613" width="20.625" style="12" customWidth="1"/>
    <col min="3614" max="3615" width="4.625" style="12" customWidth="1"/>
    <col min="3616" max="3617" width="8.625" style="12" customWidth="1"/>
    <col min="3618" max="3619" width="4.625" style="12" customWidth="1"/>
    <col min="3620" max="3621" width="8.625" style="12" customWidth="1"/>
    <col min="3622" max="3623" width="4.625" style="12" customWidth="1"/>
    <col min="3624" max="3627" width="8.625" style="12" customWidth="1"/>
    <col min="3628" max="3628" width="15.625" style="12" customWidth="1"/>
    <col min="3629" max="3629" width="11.875" style="12" bestFit="1" customWidth="1"/>
    <col min="3630" max="3630" width="10.875" style="12" customWidth="1"/>
    <col min="3631" max="3840" width="9" style="12"/>
    <col min="3841" max="3841" width="23.625" style="12" customWidth="1"/>
    <col min="3842" max="3845" width="4.625" style="12" customWidth="1"/>
    <col min="3846" max="3846" width="5.375" style="12" customWidth="1"/>
    <col min="3847" max="3868" width="4.625" style="12" customWidth="1"/>
    <col min="3869" max="3869" width="20.625" style="12" customWidth="1"/>
    <col min="3870" max="3871" width="4.625" style="12" customWidth="1"/>
    <col min="3872" max="3873" width="8.625" style="12" customWidth="1"/>
    <col min="3874" max="3875" width="4.625" style="12" customWidth="1"/>
    <col min="3876" max="3877" width="8.625" style="12" customWidth="1"/>
    <col min="3878" max="3879" width="4.625" style="12" customWidth="1"/>
    <col min="3880" max="3883" width="8.625" style="12" customWidth="1"/>
    <col min="3884" max="3884" width="15.625" style="12" customWidth="1"/>
    <col min="3885" max="3885" width="11.875" style="12" bestFit="1" customWidth="1"/>
    <col min="3886" max="3886" width="10.875" style="12" customWidth="1"/>
    <col min="3887" max="4096" width="9" style="12"/>
    <col min="4097" max="4097" width="23.625" style="12" customWidth="1"/>
    <col min="4098" max="4101" width="4.625" style="12" customWidth="1"/>
    <col min="4102" max="4102" width="5.375" style="12" customWidth="1"/>
    <col min="4103" max="4124" width="4.625" style="12" customWidth="1"/>
    <col min="4125" max="4125" width="20.625" style="12" customWidth="1"/>
    <col min="4126" max="4127" width="4.625" style="12" customWidth="1"/>
    <col min="4128" max="4129" width="8.625" style="12" customWidth="1"/>
    <col min="4130" max="4131" width="4.625" style="12" customWidth="1"/>
    <col min="4132" max="4133" width="8.625" style="12" customWidth="1"/>
    <col min="4134" max="4135" width="4.625" style="12" customWidth="1"/>
    <col min="4136" max="4139" width="8.625" style="12" customWidth="1"/>
    <col min="4140" max="4140" width="15.625" style="12" customWidth="1"/>
    <col min="4141" max="4141" width="11.875" style="12" bestFit="1" customWidth="1"/>
    <col min="4142" max="4142" width="10.875" style="12" customWidth="1"/>
    <col min="4143" max="4352" width="9" style="12"/>
    <col min="4353" max="4353" width="23.625" style="12" customWidth="1"/>
    <col min="4354" max="4357" width="4.625" style="12" customWidth="1"/>
    <col min="4358" max="4358" width="5.375" style="12" customWidth="1"/>
    <col min="4359" max="4380" width="4.625" style="12" customWidth="1"/>
    <col min="4381" max="4381" width="20.625" style="12" customWidth="1"/>
    <col min="4382" max="4383" width="4.625" style="12" customWidth="1"/>
    <col min="4384" max="4385" width="8.625" style="12" customWidth="1"/>
    <col min="4386" max="4387" width="4.625" style="12" customWidth="1"/>
    <col min="4388" max="4389" width="8.625" style="12" customWidth="1"/>
    <col min="4390" max="4391" width="4.625" style="12" customWidth="1"/>
    <col min="4392" max="4395" width="8.625" style="12" customWidth="1"/>
    <col min="4396" max="4396" width="15.625" style="12" customWidth="1"/>
    <col min="4397" max="4397" width="11.875" style="12" bestFit="1" customWidth="1"/>
    <col min="4398" max="4398" width="10.875" style="12" customWidth="1"/>
    <col min="4399" max="4608" width="9" style="12"/>
    <col min="4609" max="4609" width="23.625" style="12" customWidth="1"/>
    <col min="4610" max="4613" width="4.625" style="12" customWidth="1"/>
    <col min="4614" max="4614" width="5.375" style="12" customWidth="1"/>
    <col min="4615" max="4636" width="4.625" style="12" customWidth="1"/>
    <col min="4637" max="4637" width="20.625" style="12" customWidth="1"/>
    <col min="4638" max="4639" width="4.625" style="12" customWidth="1"/>
    <col min="4640" max="4641" width="8.625" style="12" customWidth="1"/>
    <col min="4642" max="4643" width="4.625" style="12" customWidth="1"/>
    <col min="4644" max="4645" width="8.625" style="12" customWidth="1"/>
    <col min="4646" max="4647" width="4.625" style="12" customWidth="1"/>
    <col min="4648" max="4651" width="8.625" style="12" customWidth="1"/>
    <col min="4652" max="4652" width="15.625" style="12" customWidth="1"/>
    <col min="4653" max="4653" width="11.875" style="12" bestFit="1" customWidth="1"/>
    <col min="4654" max="4654" width="10.875" style="12" customWidth="1"/>
    <col min="4655" max="4864" width="9" style="12"/>
    <col min="4865" max="4865" width="23.625" style="12" customWidth="1"/>
    <col min="4866" max="4869" width="4.625" style="12" customWidth="1"/>
    <col min="4870" max="4870" width="5.375" style="12" customWidth="1"/>
    <col min="4871" max="4892" width="4.625" style="12" customWidth="1"/>
    <col min="4893" max="4893" width="20.625" style="12" customWidth="1"/>
    <col min="4894" max="4895" width="4.625" style="12" customWidth="1"/>
    <col min="4896" max="4897" width="8.625" style="12" customWidth="1"/>
    <col min="4898" max="4899" width="4.625" style="12" customWidth="1"/>
    <col min="4900" max="4901" width="8.625" style="12" customWidth="1"/>
    <col min="4902" max="4903" width="4.625" style="12" customWidth="1"/>
    <col min="4904" max="4907" width="8.625" style="12" customWidth="1"/>
    <col min="4908" max="4908" width="15.625" style="12" customWidth="1"/>
    <col min="4909" max="4909" width="11.875" style="12" bestFit="1" customWidth="1"/>
    <col min="4910" max="4910" width="10.875" style="12" customWidth="1"/>
    <col min="4911" max="5120" width="9" style="12"/>
    <col min="5121" max="5121" width="23.625" style="12" customWidth="1"/>
    <col min="5122" max="5125" width="4.625" style="12" customWidth="1"/>
    <col min="5126" max="5126" width="5.375" style="12" customWidth="1"/>
    <col min="5127" max="5148" width="4.625" style="12" customWidth="1"/>
    <col min="5149" max="5149" width="20.625" style="12" customWidth="1"/>
    <col min="5150" max="5151" width="4.625" style="12" customWidth="1"/>
    <col min="5152" max="5153" width="8.625" style="12" customWidth="1"/>
    <col min="5154" max="5155" width="4.625" style="12" customWidth="1"/>
    <col min="5156" max="5157" width="8.625" style="12" customWidth="1"/>
    <col min="5158" max="5159" width="4.625" style="12" customWidth="1"/>
    <col min="5160" max="5163" width="8.625" style="12" customWidth="1"/>
    <col min="5164" max="5164" width="15.625" style="12" customWidth="1"/>
    <col min="5165" max="5165" width="11.875" style="12" bestFit="1" customWidth="1"/>
    <col min="5166" max="5166" width="10.875" style="12" customWidth="1"/>
    <col min="5167" max="5376" width="9" style="12"/>
    <col min="5377" max="5377" width="23.625" style="12" customWidth="1"/>
    <col min="5378" max="5381" width="4.625" style="12" customWidth="1"/>
    <col min="5382" max="5382" width="5.375" style="12" customWidth="1"/>
    <col min="5383" max="5404" width="4.625" style="12" customWidth="1"/>
    <col min="5405" max="5405" width="20.625" style="12" customWidth="1"/>
    <col min="5406" max="5407" width="4.625" style="12" customWidth="1"/>
    <col min="5408" max="5409" width="8.625" style="12" customWidth="1"/>
    <col min="5410" max="5411" width="4.625" style="12" customWidth="1"/>
    <col min="5412" max="5413" width="8.625" style="12" customWidth="1"/>
    <col min="5414" max="5415" width="4.625" style="12" customWidth="1"/>
    <col min="5416" max="5419" width="8.625" style="12" customWidth="1"/>
    <col min="5420" max="5420" width="15.625" style="12" customWidth="1"/>
    <col min="5421" max="5421" width="11.875" style="12" bestFit="1" customWidth="1"/>
    <col min="5422" max="5422" width="10.875" style="12" customWidth="1"/>
    <col min="5423" max="5632" width="9" style="12"/>
    <col min="5633" max="5633" width="23.625" style="12" customWidth="1"/>
    <col min="5634" max="5637" width="4.625" style="12" customWidth="1"/>
    <col min="5638" max="5638" width="5.375" style="12" customWidth="1"/>
    <col min="5639" max="5660" width="4.625" style="12" customWidth="1"/>
    <col min="5661" max="5661" width="20.625" style="12" customWidth="1"/>
    <col min="5662" max="5663" width="4.625" style="12" customWidth="1"/>
    <col min="5664" max="5665" width="8.625" style="12" customWidth="1"/>
    <col min="5666" max="5667" width="4.625" style="12" customWidth="1"/>
    <col min="5668" max="5669" width="8.625" style="12" customWidth="1"/>
    <col min="5670" max="5671" width="4.625" style="12" customWidth="1"/>
    <col min="5672" max="5675" width="8.625" style="12" customWidth="1"/>
    <col min="5676" max="5676" width="15.625" style="12" customWidth="1"/>
    <col min="5677" max="5677" width="11.875" style="12" bestFit="1" customWidth="1"/>
    <col min="5678" max="5678" width="10.875" style="12" customWidth="1"/>
    <col min="5679" max="5888" width="9" style="12"/>
    <col min="5889" max="5889" width="23.625" style="12" customWidth="1"/>
    <col min="5890" max="5893" width="4.625" style="12" customWidth="1"/>
    <col min="5894" max="5894" width="5.375" style="12" customWidth="1"/>
    <col min="5895" max="5916" width="4.625" style="12" customWidth="1"/>
    <col min="5917" max="5917" width="20.625" style="12" customWidth="1"/>
    <col min="5918" max="5919" width="4.625" style="12" customWidth="1"/>
    <col min="5920" max="5921" width="8.625" style="12" customWidth="1"/>
    <col min="5922" max="5923" width="4.625" style="12" customWidth="1"/>
    <col min="5924" max="5925" width="8.625" style="12" customWidth="1"/>
    <col min="5926" max="5927" width="4.625" style="12" customWidth="1"/>
    <col min="5928" max="5931" width="8.625" style="12" customWidth="1"/>
    <col min="5932" max="5932" width="15.625" style="12" customWidth="1"/>
    <col min="5933" max="5933" width="11.875" style="12" bestFit="1" customWidth="1"/>
    <col min="5934" max="5934" width="10.875" style="12" customWidth="1"/>
    <col min="5935" max="6144" width="9" style="12"/>
    <col min="6145" max="6145" width="23.625" style="12" customWidth="1"/>
    <col min="6146" max="6149" width="4.625" style="12" customWidth="1"/>
    <col min="6150" max="6150" width="5.375" style="12" customWidth="1"/>
    <col min="6151" max="6172" width="4.625" style="12" customWidth="1"/>
    <col min="6173" max="6173" width="20.625" style="12" customWidth="1"/>
    <col min="6174" max="6175" width="4.625" style="12" customWidth="1"/>
    <col min="6176" max="6177" width="8.625" style="12" customWidth="1"/>
    <col min="6178" max="6179" width="4.625" style="12" customWidth="1"/>
    <col min="6180" max="6181" width="8.625" style="12" customWidth="1"/>
    <col min="6182" max="6183" width="4.625" style="12" customWidth="1"/>
    <col min="6184" max="6187" width="8.625" style="12" customWidth="1"/>
    <col min="6188" max="6188" width="15.625" style="12" customWidth="1"/>
    <col min="6189" max="6189" width="11.875" style="12" bestFit="1" customWidth="1"/>
    <col min="6190" max="6190" width="10.875" style="12" customWidth="1"/>
    <col min="6191" max="6400" width="9" style="12"/>
    <col min="6401" max="6401" width="23.625" style="12" customWidth="1"/>
    <col min="6402" max="6405" width="4.625" style="12" customWidth="1"/>
    <col min="6406" max="6406" width="5.375" style="12" customWidth="1"/>
    <col min="6407" max="6428" width="4.625" style="12" customWidth="1"/>
    <col min="6429" max="6429" width="20.625" style="12" customWidth="1"/>
    <col min="6430" max="6431" width="4.625" style="12" customWidth="1"/>
    <col min="6432" max="6433" width="8.625" style="12" customWidth="1"/>
    <col min="6434" max="6435" width="4.625" style="12" customWidth="1"/>
    <col min="6436" max="6437" width="8.625" style="12" customWidth="1"/>
    <col min="6438" max="6439" width="4.625" style="12" customWidth="1"/>
    <col min="6440" max="6443" width="8.625" style="12" customWidth="1"/>
    <col min="6444" max="6444" width="15.625" style="12" customWidth="1"/>
    <col min="6445" max="6445" width="11.875" style="12" bestFit="1" customWidth="1"/>
    <col min="6446" max="6446" width="10.875" style="12" customWidth="1"/>
    <col min="6447" max="6656" width="9" style="12"/>
    <col min="6657" max="6657" width="23.625" style="12" customWidth="1"/>
    <col min="6658" max="6661" width="4.625" style="12" customWidth="1"/>
    <col min="6662" max="6662" width="5.375" style="12" customWidth="1"/>
    <col min="6663" max="6684" width="4.625" style="12" customWidth="1"/>
    <col min="6685" max="6685" width="20.625" style="12" customWidth="1"/>
    <col min="6686" max="6687" width="4.625" style="12" customWidth="1"/>
    <col min="6688" max="6689" width="8.625" style="12" customWidth="1"/>
    <col min="6690" max="6691" width="4.625" style="12" customWidth="1"/>
    <col min="6692" max="6693" width="8.625" style="12" customWidth="1"/>
    <col min="6694" max="6695" width="4.625" style="12" customWidth="1"/>
    <col min="6696" max="6699" width="8.625" style="12" customWidth="1"/>
    <col min="6700" max="6700" width="15.625" style="12" customWidth="1"/>
    <col min="6701" max="6701" width="11.875" style="12" bestFit="1" customWidth="1"/>
    <col min="6702" max="6702" width="10.875" style="12" customWidth="1"/>
    <col min="6703" max="6912" width="9" style="12"/>
    <col min="6913" max="6913" width="23.625" style="12" customWidth="1"/>
    <col min="6914" max="6917" width="4.625" style="12" customWidth="1"/>
    <col min="6918" max="6918" width="5.375" style="12" customWidth="1"/>
    <col min="6919" max="6940" width="4.625" style="12" customWidth="1"/>
    <col min="6941" max="6941" width="20.625" style="12" customWidth="1"/>
    <col min="6942" max="6943" width="4.625" style="12" customWidth="1"/>
    <col min="6944" max="6945" width="8.625" style="12" customWidth="1"/>
    <col min="6946" max="6947" width="4.625" style="12" customWidth="1"/>
    <col min="6948" max="6949" width="8.625" style="12" customWidth="1"/>
    <col min="6950" max="6951" width="4.625" style="12" customWidth="1"/>
    <col min="6952" max="6955" width="8.625" style="12" customWidth="1"/>
    <col min="6956" max="6956" width="15.625" style="12" customWidth="1"/>
    <col min="6957" max="6957" width="11.875" style="12" bestFit="1" customWidth="1"/>
    <col min="6958" max="6958" width="10.875" style="12" customWidth="1"/>
    <col min="6959" max="7168" width="9" style="12"/>
    <col min="7169" max="7169" width="23.625" style="12" customWidth="1"/>
    <col min="7170" max="7173" width="4.625" style="12" customWidth="1"/>
    <col min="7174" max="7174" width="5.375" style="12" customWidth="1"/>
    <col min="7175" max="7196" width="4.625" style="12" customWidth="1"/>
    <col min="7197" max="7197" width="20.625" style="12" customWidth="1"/>
    <col min="7198" max="7199" width="4.625" style="12" customWidth="1"/>
    <col min="7200" max="7201" width="8.625" style="12" customWidth="1"/>
    <col min="7202" max="7203" width="4.625" style="12" customWidth="1"/>
    <col min="7204" max="7205" width="8.625" style="12" customWidth="1"/>
    <col min="7206" max="7207" width="4.625" style="12" customWidth="1"/>
    <col min="7208" max="7211" width="8.625" style="12" customWidth="1"/>
    <col min="7212" max="7212" width="15.625" style="12" customWidth="1"/>
    <col min="7213" max="7213" width="11.875" style="12" bestFit="1" customWidth="1"/>
    <col min="7214" max="7214" width="10.875" style="12" customWidth="1"/>
    <col min="7215" max="7424" width="9" style="12"/>
    <col min="7425" max="7425" width="23.625" style="12" customWidth="1"/>
    <col min="7426" max="7429" width="4.625" style="12" customWidth="1"/>
    <col min="7430" max="7430" width="5.375" style="12" customWidth="1"/>
    <col min="7431" max="7452" width="4.625" style="12" customWidth="1"/>
    <col min="7453" max="7453" width="20.625" style="12" customWidth="1"/>
    <col min="7454" max="7455" width="4.625" style="12" customWidth="1"/>
    <col min="7456" max="7457" width="8.625" style="12" customWidth="1"/>
    <col min="7458" max="7459" width="4.625" style="12" customWidth="1"/>
    <col min="7460" max="7461" width="8.625" style="12" customWidth="1"/>
    <col min="7462" max="7463" width="4.625" style="12" customWidth="1"/>
    <col min="7464" max="7467" width="8.625" style="12" customWidth="1"/>
    <col min="7468" max="7468" width="15.625" style="12" customWidth="1"/>
    <col min="7469" max="7469" width="11.875" style="12" bestFit="1" customWidth="1"/>
    <col min="7470" max="7470" width="10.875" style="12" customWidth="1"/>
    <col min="7471" max="7680" width="9" style="12"/>
    <col min="7681" max="7681" width="23.625" style="12" customWidth="1"/>
    <col min="7682" max="7685" width="4.625" style="12" customWidth="1"/>
    <col min="7686" max="7686" width="5.375" style="12" customWidth="1"/>
    <col min="7687" max="7708" width="4.625" style="12" customWidth="1"/>
    <col min="7709" max="7709" width="20.625" style="12" customWidth="1"/>
    <col min="7710" max="7711" width="4.625" style="12" customWidth="1"/>
    <col min="7712" max="7713" width="8.625" style="12" customWidth="1"/>
    <col min="7714" max="7715" width="4.625" style="12" customWidth="1"/>
    <col min="7716" max="7717" width="8.625" style="12" customWidth="1"/>
    <col min="7718" max="7719" width="4.625" style="12" customWidth="1"/>
    <col min="7720" max="7723" width="8.625" style="12" customWidth="1"/>
    <col min="7724" max="7724" width="15.625" style="12" customWidth="1"/>
    <col min="7725" max="7725" width="11.875" style="12" bestFit="1" customWidth="1"/>
    <col min="7726" max="7726" width="10.875" style="12" customWidth="1"/>
    <col min="7727" max="7936" width="9" style="12"/>
    <col min="7937" max="7937" width="23.625" style="12" customWidth="1"/>
    <col min="7938" max="7941" width="4.625" style="12" customWidth="1"/>
    <col min="7942" max="7942" width="5.375" style="12" customWidth="1"/>
    <col min="7943" max="7964" width="4.625" style="12" customWidth="1"/>
    <col min="7965" max="7965" width="20.625" style="12" customWidth="1"/>
    <col min="7966" max="7967" width="4.625" style="12" customWidth="1"/>
    <col min="7968" max="7969" width="8.625" style="12" customWidth="1"/>
    <col min="7970" max="7971" width="4.625" style="12" customWidth="1"/>
    <col min="7972" max="7973" width="8.625" style="12" customWidth="1"/>
    <col min="7974" max="7975" width="4.625" style="12" customWidth="1"/>
    <col min="7976" max="7979" width="8.625" style="12" customWidth="1"/>
    <col min="7980" max="7980" width="15.625" style="12" customWidth="1"/>
    <col min="7981" max="7981" width="11.875" style="12" bestFit="1" customWidth="1"/>
    <col min="7982" max="7982" width="10.875" style="12" customWidth="1"/>
    <col min="7983" max="8192" width="9" style="12"/>
    <col min="8193" max="8193" width="23.625" style="12" customWidth="1"/>
    <col min="8194" max="8197" width="4.625" style="12" customWidth="1"/>
    <col min="8198" max="8198" width="5.375" style="12" customWidth="1"/>
    <col min="8199" max="8220" width="4.625" style="12" customWidth="1"/>
    <col min="8221" max="8221" width="20.625" style="12" customWidth="1"/>
    <col min="8222" max="8223" width="4.625" style="12" customWidth="1"/>
    <col min="8224" max="8225" width="8.625" style="12" customWidth="1"/>
    <col min="8226" max="8227" width="4.625" style="12" customWidth="1"/>
    <col min="8228" max="8229" width="8.625" style="12" customWidth="1"/>
    <col min="8230" max="8231" width="4.625" style="12" customWidth="1"/>
    <col min="8232" max="8235" width="8.625" style="12" customWidth="1"/>
    <col min="8236" max="8236" width="15.625" style="12" customWidth="1"/>
    <col min="8237" max="8237" width="11.875" style="12" bestFit="1" customWidth="1"/>
    <col min="8238" max="8238" width="10.875" style="12" customWidth="1"/>
    <col min="8239" max="8448" width="9" style="12"/>
    <col min="8449" max="8449" width="23.625" style="12" customWidth="1"/>
    <col min="8450" max="8453" width="4.625" style="12" customWidth="1"/>
    <col min="8454" max="8454" width="5.375" style="12" customWidth="1"/>
    <col min="8455" max="8476" width="4.625" style="12" customWidth="1"/>
    <col min="8477" max="8477" width="20.625" style="12" customWidth="1"/>
    <col min="8478" max="8479" width="4.625" style="12" customWidth="1"/>
    <col min="8480" max="8481" width="8.625" style="12" customWidth="1"/>
    <col min="8482" max="8483" width="4.625" style="12" customWidth="1"/>
    <col min="8484" max="8485" width="8.625" style="12" customWidth="1"/>
    <col min="8486" max="8487" width="4.625" style="12" customWidth="1"/>
    <col min="8488" max="8491" width="8.625" style="12" customWidth="1"/>
    <col min="8492" max="8492" width="15.625" style="12" customWidth="1"/>
    <col min="8493" max="8493" width="11.875" style="12" bestFit="1" customWidth="1"/>
    <col min="8494" max="8494" width="10.875" style="12" customWidth="1"/>
    <col min="8495" max="8704" width="9" style="12"/>
    <col min="8705" max="8705" width="23.625" style="12" customWidth="1"/>
    <col min="8706" max="8709" width="4.625" style="12" customWidth="1"/>
    <col min="8710" max="8710" width="5.375" style="12" customWidth="1"/>
    <col min="8711" max="8732" width="4.625" style="12" customWidth="1"/>
    <col min="8733" max="8733" width="20.625" style="12" customWidth="1"/>
    <col min="8734" max="8735" width="4.625" style="12" customWidth="1"/>
    <col min="8736" max="8737" width="8.625" style="12" customWidth="1"/>
    <col min="8738" max="8739" width="4.625" style="12" customWidth="1"/>
    <col min="8740" max="8741" width="8.625" style="12" customWidth="1"/>
    <col min="8742" max="8743" width="4.625" style="12" customWidth="1"/>
    <col min="8744" max="8747" width="8.625" style="12" customWidth="1"/>
    <col min="8748" max="8748" width="15.625" style="12" customWidth="1"/>
    <col min="8749" max="8749" width="11.875" style="12" bestFit="1" customWidth="1"/>
    <col min="8750" max="8750" width="10.875" style="12" customWidth="1"/>
    <col min="8751" max="8960" width="9" style="12"/>
    <col min="8961" max="8961" width="23.625" style="12" customWidth="1"/>
    <col min="8962" max="8965" width="4.625" style="12" customWidth="1"/>
    <col min="8966" max="8966" width="5.375" style="12" customWidth="1"/>
    <col min="8967" max="8988" width="4.625" style="12" customWidth="1"/>
    <col min="8989" max="8989" width="20.625" style="12" customWidth="1"/>
    <col min="8990" max="8991" width="4.625" style="12" customWidth="1"/>
    <col min="8992" max="8993" width="8.625" style="12" customWidth="1"/>
    <col min="8994" max="8995" width="4.625" style="12" customWidth="1"/>
    <col min="8996" max="8997" width="8.625" style="12" customWidth="1"/>
    <col min="8998" max="8999" width="4.625" style="12" customWidth="1"/>
    <col min="9000" max="9003" width="8.625" style="12" customWidth="1"/>
    <col min="9004" max="9004" width="15.625" style="12" customWidth="1"/>
    <col min="9005" max="9005" width="11.875" style="12" bestFit="1" customWidth="1"/>
    <col min="9006" max="9006" width="10.875" style="12" customWidth="1"/>
    <col min="9007" max="9216" width="9" style="12"/>
    <col min="9217" max="9217" width="23.625" style="12" customWidth="1"/>
    <col min="9218" max="9221" width="4.625" style="12" customWidth="1"/>
    <col min="9222" max="9222" width="5.375" style="12" customWidth="1"/>
    <col min="9223" max="9244" width="4.625" style="12" customWidth="1"/>
    <col min="9245" max="9245" width="20.625" style="12" customWidth="1"/>
    <col min="9246" max="9247" width="4.625" style="12" customWidth="1"/>
    <col min="9248" max="9249" width="8.625" style="12" customWidth="1"/>
    <col min="9250" max="9251" width="4.625" style="12" customWidth="1"/>
    <col min="9252" max="9253" width="8.625" style="12" customWidth="1"/>
    <col min="9254" max="9255" width="4.625" style="12" customWidth="1"/>
    <col min="9256" max="9259" width="8.625" style="12" customWidth="1"/>
    <col min="9260" max="9260" width="15.625" style="12" customWidth="1"/>
    <col min="9261" max="9261" width="11.875" style="12" bestFit="1" customWidth="1"/>
    <col min="9262" max="9262" width="10.875" style="12" customWidth="1"/>
    <col min="9263" max="9472" width="9" style="12"/>
    <col min="9473" max="9473" width="23.625" style="12" customWidth="1"/>
    <col min="9474" max="9477" width="4.625" style="12" customWidth="1"/>
    <col min="9478" max="9478" width="5.375" style="12" customWidth="1"/>
    <col min="9479" max="9500" width="4.625" style="12" customWidth="1"/>
    <col min="9501" max="9501" width="20.625" style="12" customWidth="1"/>
    <col min="9502" max="9503" width="4.625" style="12" customWidth="1"/>
    <col min="9504" max="9505" width="8.625" style="12" customWidth="1"/>
    <col min="9506" max="9507" width="4.625" style="12" customWidth="1"/>
    <col min="9508" max="9509" width="8.625" style="12" customWidth="1"/>
    <col min="9510" max="9511" width="4.625" style="12" customWidth="1"/>
    <col min="9512" max="9515" width="8.625" style="12" customWidth="1"/>
    <col min="9516" max="9516" width="15.625" style="12" customWidth="1"/>
    <col min="9517" max="9517" width="11.875" style="12" bestFit="1" customWidth="1"/>
    <col min="9518" max="9518" width="10.875" style="12" customWidth="1"/>
    <col min="9519" max="9728" width="9" style="12"/>
    <col min="9729" max="9729" width="23.625" style="12" customWidth="1"/>
    <col min="9730" max="9733" width="4.625" style="12" customWidth="1"/>
    <col min="9734" max="9734" width="5.375" style="12" customWidth="1"/>
    <col min="9735" max="9756" width="4.625" style="12" customWidth="1"/>
    <col min="9757" max="9757" width="20.625" style="12" customWidth="1"/>
    <col min="9758" max="9759" width="4.625" style="12" customWidth="1"/>
    <col min="9760" max="9761" width="8.625" style="12" customWidth="1"/>
    <col min="9762" max="9763" width="4.625" style="12" customWidth="1"/>
    <col min="9764" max="9765" width="8.625" style="12" customWidth="1"/>
    <col min="9766" max="9767" width="4.625" style="12" customWidth="1"/>
    <col min="9768" max="9771" width="8.625" style="12" customWidth="1"/>
    <col min="9772" max="9772" width="15.625" style="12" customWidth="1"/>
    <col min="9773" max="9773" width="11.875" style="12" bestFit="1" customWidth="1"/>
    <col min="9774" max="9774" width="10.875" style="12" customWidth="1"/>
    <col min="9775" max="9984" width="9" style="12"/>
    <col min="9985" max="9985" width="23.625" style="12" customWidth="1"/>
    <col min="9986" max="9989" width="4.625" style="12" customWidth="1"/>
    <col min="9990" max="9990" width="5.375" style="12" customWidth="1"/>
    <col min="9991" max="10012" width="4.625" style="12" customWidth="1"/>
    <col min="10013" max="10013" width="20.625" style="12" customWidth="1"/>
    <col min="10014" max="10015" width="4.625" style="12" customWidth="1"/>
    <col min="10016" max="10017" width="8.625" style="12" customWidth="1"/>
    <col min="10018" max="10019" width="4.625" style="12" customWidth="1"/>
    <col min="10020" max="10021" width="8.625" style="12" customWidth="1"/>
    <col min="10022" max="10023" width="4.625" style="12" customWidth="1"/>
    <col min="10024" max="10027" width="8.625" style="12" customWidth="1"/>
    <col min="10028" max="10028" width="15.625" style="12" customWidth="1"/>
    <col min="10029" max="10029" width="11.875" style="12" bestFit="1" customWidth="1"/>
    <col min="10030" max="10030" width="10.875" style="12" customWidth="1"/>
    <col min="10031" max="10240" width="9" style="12"/>
    <col min="10241" max="10241" width="23.625" style="12" customWidth="1"/>
    <col min="10242" max="10245" width="4.625" style="12" customWidth="1"/>
    <col min="10246" max="10246" width="5.375" style="12" customWidth="1"/>
    <col min="10247" max="10268" width="4.625" style="12" customWidth="1"/>
    <col min="10269" max="10269" width="20.625" style="12" customWidth="1"/>
    <col min="10270" max="10271" width="4.625" style="12" customWidth="1"/>
    <col min="10272" max="10273" width="8.625" style="12" customWidth="1"/>
    <col min="10274" max="10275" width="4.625" style="12" customWidth="1"/>
    <col min="10276" max="10277" width="8.625" style="12" customWidth="1"/>
    <col min="10278" max="10279" width="4.625" style="12" customWidth="1"/>
    <col min="10280" max="10283" width="8.625" style="12" customWidth="1"/>
    <col min="10284" max="10284" width="15.625" style="12" customWidth="1"/>
    <col min="10285" max="10285" width="11.875" style="12" bestFit="1" customWidth="1"/>
    <col min="10286" max="10286" width="10.875" style="12" customWidth="1"/>
    <col min="10287" max="10496" width="9" style="12"/>
    <col min="10497" max="10497" width="23.625" style="12" customWidth="1"/>
    <col min="10498" max="10501" width="4.625" style="12" customWidth="1"/>
    <col min="10502" max="10502" width="5.375" style="12" customWidth="1"/>
    <col min="10503" max="10524" width="4.625" style="12" customWidth="1"/>
    <col min="10525" max="10525" width="20.625" style="12" customWidth="1"/>
    <col min="10526" max="10527" width="4.625" style="12" customWidth="1"/>
    <col min="10528" max="10529" width="8.625" style="12" customWidth="1"/>
    <col min="10530" max="10531" width="4.625" style="12" customWidth="1"/>
    <col min="10532" max="10533" width="8.625" style="12" customWidth="1"/>
    <col min="10534" max="10535" width="4.625" style="12" customWidth="1"/>
    <col min="10536" max="10539" width="8.625" style="12" customWidth="1"/>
    <col min="10540" max="10540" width="15.625" style="12" customWidth="1"/>
    <col min="10541" max="10541" width="11.875" style="12" bestFit="1" customWidth="1"/>
    <col min="10542" max="10542" width="10.875" style="12" customWidth="1"/>
    <col min="10543" max="10752" width="9" style="12"/>
    <col min="10753" max="10753" width="23.625" style="12" customWidth="1"/>
    <col min="10754" max="10757" width="4.625" style="12" customWidth="1"/>
    <col min="10758" max="10758" width="5.375" style="12" customWidth="1"/>
    <col min="10759" max="10780" width="4.625" style="12" customWidth="1"/>
    <col min="10781" max="10781" width="20.625" style="12" customWidth="1"/>
    <col min="10782" max="10783" width="4.625" style="12" customWidth="1"/>
    <col min="10784" max="10785" width="8.625" style="12" customWidth="1"/>
    <col min="10786" max="10787" width="4.625" style="12" customWidth="1"/>
    <col min="10788" max="10789" width="8.625" style="12" customWidth="1"/>
    <col min="10790" max="10791" width="4.625" style="12" customWidth="1"/>
    <col min="10792" max="10795" width="8.625" style="12" customWidth="1"/>
    <col min="10796" max="10796" width="15.625" style="12" customWidth="1"/>
    <col min="10797" max="10797" width="11.875" style="12" bestFit="1" customWidth="1"/>
    <col min="10798" max="10798" width="10.875" style="12" customWidth="1"/>
    <col min="10799" max="11008" width="9" style="12"/>
    <col min="11009" max="11009" width="23.625" style="12" customWidth="1"/>
    <col min="11010" max="11013" width="4.625" style="12" customWidth="1"/>
    <col min="11014" max="11014" width="5.375" style="12" customWidth="1"/>
    <col min="11015" max="11036" width="4.625" style="12" customWidth="1"/>
    <col min="11037" max="11037" width="20.625" style="12" customWidth="1"/>
    <col min="11038" max="11039" width="4.625" style="12" customWidth="1"/>
    <col min="11040" max="11041" width="8.625" style="12" customWidth="1"/>
    <col min="11042" max="11043" width="4.625" style="12" customWidth="1"/>
    <col min="11044" max="11045" width="8.625" style="12" customWidth="1"/>
    <col min="11046" max="11047" width="4.625" style="12" customWidth="1"/>
    <col min="11048" max="11051" width="8.625" style="12" customWidth="1"/>
    <col min="11052" max="11052" width="15.625" style="12" customWidth="1"/>
    <col min="11053" max="11053" width="11.875" style="12" bestFit="1" customWidth="1"/>
    <col min="11054" max="11054" width="10.875" style="12" customWidth="1"/>
    <col min="11055" max="11264" width="9" style="12"/>
    <col min="11265" max="11265" width="23.625" style="12" customWidth="1"/>
    <col min="11266" max="11269" width="4.625" style="12" customWidth="1"/>
    <col min="11270" max="11270" width="5.375" style="12" customWidth="1"/>
    <col min="11271" max="11292" width="4.625" style="12" customWidth="1"/>
    <col min="11293" max="11293" width="20.625" style="12" customWidth="1"/>
    <col min="11294" max="11295" width="4.625" style="12" customWidth="1"/>
    <col min="11296" max="11297" width="8.625" style="12" customWidth="1"/>
    <col min="11298" max="11299" width="4.625" style="12" customWidth="1"/>
    <col min="11300" max="11301" width="8.625" style="12" customWidth="1"/>
    <col min="11302" max="11303" width="4.625" style="12" customWidth="1"/>
    <col min="11304" max="11307" width="8.625" style="12" customWidth="1"/>
    <col min="11308" max="11308" width="15.625" style="12" customWidth="1"/>
    <col min="11309" max="11309" width="11.875" style="12" bestFit="1" customWidth="1"/>
    <col min="11310" max="11310" width="10.875" style="12" customWidth="1"/>
    <col min="11311" max="11520" width="9" style="12"/>
    <col min="11521" max="11521" width="23.625" style="12" customWidth="1"/>
    <col min="11522" max="11525" width="4.625" style="12" customWidth="1"/>
    <col min="11526" max="11526" width="5.375" style="12" customWidth="1"/>
    <col min="11527" max="11548" width="4.625" style="12" customWidth="1"/>
    <col min="11549" max="11549" width="20.625" style="12" customWidth="1"/>
    <col min="11550" max="11551" width="4.625" style="12" customWidth="1"/>
    <col min="11552" max="11553" width="8.625" style="12" customWidth="1"/>
    <col min="11554" max="11555" width="4.625" style="12" customWidth="1"/>
    <col min="11556" max="11557" width="8.625" style="12" customWidth="1"/>
    <col min="11558" max="11559" width="4.625" style="12" customWidth="1"/>
    <col min="11560" max="11563" width="8.625" style="12" customWidth="1"/>
    <col min="11564" max="11564" width="15.625" style="12" customWidth="1"/>
    <col min="11565" max="11565" width="11.875" style="12" bestFit="1" customWidth="1"/>
    <col min="11566" max="11566" width="10.875" style="12" customWidth="1"/>
    <col min="11567" max="11776" width="9" style="12"/>
    <col min="11777" max="11777" width="23.625" style="12" customWidth="1"/>
    <col min="11778" max="11781" width="4.625" style="12" customWidth="1"/>
    <col min="11782" max="11782" width="5.375" style="12" customWidth="1"/>
    <col min="11783" max="11804" width="4.625" style="12" customWidth="1"/>
    <col min="11805" max="11805" width="20.625" style="12" customWidth="1"/>
    <col min="11806" max="11807" width="4.625" style="12" customWidth="1"/>
    <col min="11808" max="11809" width="8.625" style="12" customWidth="1"/>
    <col min="11810" max="11811" width="4.625" style="12" customWidth="1"/>
    <col min="11812" max="11813" width="8.625" style="12" customWidth="1"/>
    <col min="11814" max="11815" width="4.625" style="12" customWidth="1"/>
    <col min="11816" max="11819" width="8.625" style="12" customWidth="1"/>
    <col min="11820" max="11820" width="15.625" style="12" customWidth="1"/>
    <col min="11821" max="11821" width="11.875" style="12" bestFit="1" customWidth="1"/>
    <col min="11822" max="11822" width="10.875" style="12" customWidth="1"/>
    <col min="11823" max="12032" width="9" style="12"/>
    <col min="12033" max="12033" width="23.625" style="12" customWidth="1"/>
    <col min="12034" max="12037" width="4.625" style="12" customWidth="1"/>
    <col min="12038" max="12038" width="5.375" style="12" customWidth="1"/>
    <col min="12039" max="12060" width="4.625" style="12" customWidth="1"/>
    <col min="12061" max="12061" width="20.625" style="12" customWidth="1"/>
    <col min="12062" max="12063" width="4.625" style="12" customWidth="1"/>
    <col min="12064" max="12065" width="8.625" style="12" customWidth="1"/>
    <col min="12066" max="12067" width="4.625" style="12" customWidth="1"/>
    <col min="12068" max="12069" width="8.625" style="12" customWidth="1"/>
    <col min="12070" max="12071" width="4.625" style="12" customWidth="1"/>
    <col min="12072" max="12075" width="8.625" style="12" customWidth="1"/>
    <col min="12076" max="12076" width="15.625" style="12" customWidth="1"/>
    <col min="12077" max="12077" width="11.875" style="12" bestFit="1" customWidth="1"/>
    <col min="12078" max="12078" width="10.875" style="12" customWidth="1"/>
    <col min="12079" max="12288" width="9" style="12"/>
    <col min="12289" max="12289" width="23.625" style="12" customWidth="1"/>
    <col min="12290" max="12293" width="4.625" style="12" customWidth="1"/>
    <col min="12294" max="12294" width="5.375" style="12" customWidth="1"/>
    <col min="12295" max="12316" width="4.625" style="12" customWidth="1"/>
    <col min="12317" max="12317" width="20.625" style="12" customWidth="1"/>
    <col min="12318" max="12319" width="4.625" style="12" customWidth="1"/>
    <col min="12320" max="12321" width="8.625" style="12" customWidth="1"/>
    <col min="12322" max="12323" width="4.625" style="12" customWidth="1"/>
    <col min="12324" max="12325" width="8.625" style="12" customWidth="1"/>
    <col min="12326" max="12327" width="4.625" style="12" customWidth="1"/>
    <col min="12328" max="12331" width="8.625" style="12" customWidth="1"/>
    <col min="12332" max="12332" width="15.625" style="12" customWidth="1"/>
    <col min="12333" max="12333" width="11.875" style="12" bestFit="1" customWidth="1"/>
    <col min="12334" max="12334" width="10.875" style="12" customWidth="1"/>
    <col min="12335" max="12544" width="9" style="12"/>
    <col min="12545" max="12545" width="23.625" style="12" customWidth="1"/>
    <col min="12546" max="12549" width="4.625" style="12" customWidth="1"/>
    <col min="12550" max="12550" width="5.375" style="12" customWidth="1"/>
    <col min="12551" max="12572" width="4.625" style="12" customWidth="1"/>
    <col min="12573" max="12573" width="20.625" style="12" customWidth="1"/>
    <col min="12574" max="12575" width="4.625" style="12" customWidth="1"/>
    <col min="12576" max="12577" width="8.625" style="12" customWidth="1"/>
    <col min="12578" max="12579" width="4.625" style="12" customWidth="1"/>
    <col min="12580" max="12581" width="8.625" style="12" customWidth="1"/>
    <col min="12582" max="12583" width="4.625" style="12" customWidth="1"/>
    <col min="12584" max="12587" width="8.625" style="12" customWidth="1"/>
    <col min="12588" max="12588" width="15.625" style="12" customWidth="1"/>
    <col min="12589" max="12589" width="11.875" style="12" bestFit="1" customWidth="1"/>
    <col min="12590" max="12590" width="10.875" style="12" customWidth="1"/>
    <col min="12591" max="12800" width="9" style="12"/>
    <col min="12801" max="12801" width="23.625" style="12" customWidth="1"/>
    <col min="12802" max="12805" width="4.625" style="12" customWidth="1"/>
    <col min="12806" max="12806" width="5.375" style="12" customWidth="1"/>
    <col min="12807" max="12828" width="4.625" style="12" customWidth="1"/>
    <col min="12829" max="12829" width="20.625" style="12" customWidth="1"/>
    <col min="12830" max="12831" width="4.625" style="12" customWidth="1"/>
    <col min="12832" max="12833" width="8.625" style="12" customWidth="1"/>
    <col min="12834" max="12835" width="4.625" style="12" customWidth="1"/>
    <col min="12836" max="12837" width="8.625" style="12" customWidth="1"/>
    <col min="12838" max="12839" width="4.625" style="12" customWidth="1"/>
    <col min="12840" max="12843" width="8.625" style="12" customWidth="1"/>
    <col min="12844" max="12844" width="15.625" style="12" customWidth="1"/>
    <col min="12845" max="12845" width="11.875" style="12" bestFit="1" customWidth="1"/>
    <col min="12846" max="12846" width="10.875" style="12" customWidth="1"/>
    <col min="12847" max="13056" width="9" style="12"/>
    <col min="13057" max="13057" width="23.625" style="12" customWidth="1"/>
    <col min="13058" max="13061" width="4.625" style="12" customWidth="1"/>
    <col min="13062" max="13062" width="5.375" style="12" customWidth="1"/>
    <col min="13063" max="13084" width="4.625" style="12" customWidth="1"/>
    <col min="13085" max="13085" width="20.625" style="12" customWidth="1"/>
    <col min="13086" max="13087" width="4.625" style="12" customWidth="1"/>
    <col min="13088" max="13089" width="8.625" style="12" customWidth="1"/>
    <col min="13090" max="13091" width="4.625" style="12" customWidth="1"/>
    <col min="13092" max="13093" width="8.625" style="12" customWidth="1"/>
    <col min="13094" max="13095" width="4.625" style="12" customWidth="1"/>
    <col min="13096" max="13099" width="8.625" style="12" customWidth="1"/>
    <col min="13100" max="13100" width="15.625" style="12" customWidth="1"/>
    <col min="13101" max="13101" width="11.875" style="12" bestFit="1" customWidth="1"/>
    <col min="13102" max="13102" width="10.875" style="12" customWidth="1"/>
    <col min="13103" max="13312" width="9" style="12"/>
    <col min="13313" max="13313" width="23.625" style="12" customWidth="1"/>
    <col min="13314" max="13317" width="4.625" style="12" customWidth="1"/>
    <col min="13318" max="13318" width="5.375" style="12" customWidth="1"/>
    <col min="13319" max="13340" width="4.625" style="12" customWidth="1"/>
    <col min="13341" max="13341" width="20.625" style="12" customWidth="1"/>
    <col min="13342" max="13343" width="4.625" style="12" customWidth="1"/>
    <col min="13344" max="13345" width="8.625" style="12" customWidth="1"/>
    <col min="13346" max="13347" width="4.625" style="12" customWidth="1"/>
    <col min="13348" max="13349" width="8.625" style="12" customWidth="1"/>
    <col min="13350" max="13351" width="4.625" style="12" customWidth="1"/>
    <col min="13352" max="13355" width="8.625" style="12" customWidth="1"/>
    <col min="13356" max="13356" width="15.625" style="12" customWidth="1"/>
    <col min="13357" max="13357" width="11.875" style="12" bestFit="1" customWidth="1"/>
    <col min="13358" max="13358" width="10.875" style="12" customWidth="1"/>
    <col min="13359" max="13568" width="9" style="12"/>
    <col min="13569" max="13569" width="23.625" style="12" customWidth="1"/>
    <col min="13570" max="13573" width="4.625" style="12" customWidth="1"/>
    <col min="13574" max="13574" width="5.375" style="12" customWidth="1"/>
    <col min="13575" max="13596" width="4.625" style="12" customWidth="1"/>
    <col min="13597" max="13597" width="20.625" style="12" customWidth="1"/>
    <col min="13598" max="13599" width="4.625" style="12" customWidth="1"/>
    <col min="13600" max="13601" width="8.625" style="12" customWidth="1"/>
    <col min="13602" max="13603" width="4.625" style="12" customWidth="1"/>
    <col min="13604" max="13605" width="8.625" style="12" customWidth="1"/>
    <col min="13606" max="13607" width="4.625" style="12" customWidth="1"/>
    <col min="13608" max="13611" width="8.625" style="12" customWidth="1"/>
    <col min="13612" max="13612" width="15.625" style="12" customWidth="1"/>
    <col min="13613" max="13613" width="11.875" style="12" bestFit="1" customWidth="1"/>
    <col min="13614" max="13614" width="10.875" style="12" customWidth="1"/>
    <col min="13615" max="13824" width="9" style="12"/>
    <col min="13825" max="13825" width="23.625" style="12" customWidth="1"/>
    <col min="13826" max="13829" width="4.625" style="12" customWidth="1"/>
    <col min="13830" max="13830" width="5.375" style="12" customWidth="1"/>
    <col min="13831" max="13852" width="4.625" style="12" customWidth="1"/>
    <col min="13853" max="13853" width="20.625" style="12" customWidth="1"/>
    <col min="13854" max="13855" width="4.625" style="12" customWidth="1"/>
    <col min="13856" max="13857" width="8.625" style="12" customWidth="1"/>
    <col min="13858" max="13859" width="4.625" style="12" customWidth="1"/>
    <col min="13860" max="13861" width="8.625" style="12" customWidth="1"/>
    <col min="13862" max="13863" width="4.625" style="12" customWidth="1"/>
    <col min="13864" max="13867" width="8.625" style="12" customWidth="1"/>
    <col min="13868" max="13868" width="15.625" style="12" customWidth="1"/>
    <col min="13869" max="13869" width="11.875" style="12" bestFit="1" customWidth="1"/>
    <col min="13870" max="13870" width="10.875" style="12" customWidth="1"/>
    <col min="13871" max="14080" width="9" style="12"/>
    <col min="14081" max="14081" width="23.625" style="12" customWidth="1"/>
    <col min="14082" max="14085" width="4.625" style="12" customWidth="1"/>
    <col min="14086" max="14086" width="5.375" style="12" customWidth="1"/>
    <col min="14087" max="14108" width="4.625" style="12" customWidth="1"/>
    <col min="14109" max="14109" width="20.625" style="12" customWidth="1"/>
    <col min="14110" max="14111" width="4.625" style="12" customWidth="1"/>
    <col min="14112" max="14113" width="8.625" style="12" customWidth="1"/>
    <col min="14114" max="14115" width="4.625" style="12" customWidth="1"/>
    <col min="14116" max="14117" width="8.625" style="12" customWidth="1"/>
    <col min="14118" max="14119" width="4.625" style="12" customWidth="1"/>
    <col min="14120" max="14123" width="8.625" style="12" customWidth="1"/>
    <col min="14124" max="14124" width="15.625" style="12" customWidth="1"/>
    <col min="14125" max="14125" width="11.875" style="12" bestFit="1" customWidth="1"/>
    <col min="14126" max="14126" width="10.875" style="12" customWidth="1"/>
    <col min="14127" max="14336" width="9" style="12"/>
    <col min="14337" max="14337" width="23.625" style="12" customWidth="1"/>
    <col min="14338" max="14341" width="4.625" style="12" customWidth="1"/>
    <col min="14342" max="14342" width="5.375" style="12" customWidth="1"/>
    <col min="14343" max="14364" width="4.625" style="12" customWidth="1"/>
    <col min="14365" max="14365" width="20.625" style="12" customWidth="1"/>
    <col min="14366" max="14367" width="4.625" style="12" customWidth="1"/>
    <col min="14368" max="14369" width="8.625" style="12" customWidth="1"/>
    <col min="14370" max="14371" width="4.625" style="12" customWidth="1"/>
    <col min="14372" max="14373" width="8.625" style="12" customWidth="1"/>
    <col min="14374" max="14375" width="4.625" style="12" customWidth="1"/>
    <col min="14376" max="14379" width="8.625" style="12" customWidth="1"/>
    <col min="14380" max="14380" width="15.625" style="12" customWidth="1"/>
    <col min="14381" max="14381" width="11.875" style="12" bestFit="1" customWidth="1"/>
    <col min="14382" max="14382" width="10.875" style="12" customWidth="1"/>
    <col min="14383" max="14592" width="9" style="12"/>
    <col min="14593" max="14593" width="23.625" style="12" customWidth="1"/>
    <col min="14594" max="14597" width="4.625" style="12" customWidth="1"/>
    <col min="14598" max="14598" width="5.375" style="12" customWidth="1"/>
    <col min="14599" max="14620" width="4.625" style="12" customWidth="1"/>
    <col min="14621" max="14621" width="20.625" style="12" customWidth="1"/>
    <col min="14622" max="14623" width="4.625" style="12" customWidth="1"/>
    <col min="14624" max="14625" width="8.625" style="12" customWidth="1"/>
    <col min="14626" max="14627" width="4.625" style="12" customWidth="1"/>
    <col min="14628" max="14629" width="8.625" style="12" customWidth="1"/>
    <col min="14630" max="14631" width="4.625" style="12" customWidth="1"/>
    <col min="14632" max="14635" width="8.625" style="12" customWidth="1"/>
    <col min="14636" max="14636" width="15.625" style="12" customWidth="1"/>
    <col min="14637" max="14637" width="11.875" style="12" bestFit="1" customWidth="1"/>
    <col min="14638" max="14638" width="10.875" style="12" customWidth="1"/>
    <col min="14639" max="14848" width="9" style="12"/>
    <col min="14849" max="14849" width="23.625" style="12" customWidth="1"/>
    <col min="14850" max="14853" width="4.625" style="12" customWidth="1"/>
    <col min="14854" max="14854" width="5.375" style="12" customWidth="1"/>
    <col min="14855" max="14876" width="4.625" style="12" customWidth="1"/>
    <col min="14877" max="14877" width="20.625" style="12" customWidth="1"/>
    <col min="14878" max="14879" width="4.625" style="12" customWidth="1"/>
    <col min="14880" max="14881" width="8.625" style="12" customWidth="1"/>
    <col min="14882" max="14883" width="4.625" style="12" customWidth="1"/>
    <col min="14884" max="14885" width="8.625" style="12" customWidth="1"/>
    <col min="14886" max="14887" width="4.625" style="12" customWidth="1"/>
    <col min="14888" max="14891" width="8.625" style="12" customWidth="1"/>
    <col min="14892" max="14892" width="15.625" style="12" customWidth="1"/>
    <col min="14893" max="14893" width="11.875" style="12" bestFit="1" customWidth="1"/>
    <col min="14894" max="14894" width="10.875" style="12" customWidth="1"/>
    <col min="14895" max="15104" width="9" style="12"/>
    <col min="15105" max="15105" width="23.625" style="12" customWidth="1"/>
    <col min="15106" max="15109" width="4.625" style="12" customWidth="1"/>
    <col min="15110" max="15110" width="5.375" style="12" customWidth="1"/>
    <col min="15111" max="15132" width="4.625" style="12" customWidth="1"/>
    <col min="15133" max="15133" width="20.625" style="12" customWidth="1"/>
    <col min="15134" max="15135" width="4.625" style="12" customWidth="1"/>
    <col min="15136" max="15137" width="8.625" style="12" customWidth="1"/>
    <col min="15138" max="15139" width="4.625" style="12" customWidth="1"/>
    <col min="15140" max="15141" width="8.625" style="12" customWidth="1"/>
    <col min="15142" max="15143" width="4.625" style="12" customWidth="1"/>
    <col min="15144" max="15147" width="8.625" style="12" customWidth="1"/>
    <col min="15148" max="15148" width="15.625" style="12" customWidth="1"/>
    <col min="15149" max="15149" width="11.875" style="12" bestFit="1" customWidth="1"/>
    <col min="15150" max="15150" width="10.875" style="12" customWidth="1"/>
    <col min="15151" max="15360" width="9" style="12"/>
    <col min="15361" max="15361" width="23.625" style="12" customWidth="1"/>
    <col min="15362" max="15365" width="4.625" style="12" customWidth="1"/>
    <col min="15366" max="15366" width="5.375" style="12" customWidth="1"/>
    <col min="15367" max="15388" width="4.625" style="12" customWidth="1"/>
    <col min="15389" max="15389" width="20.625" style="12" customWidth="1"/>
    <col min="15390" max="15391" width="4.625" style="12" customWidth="1"/>
    <col min="15392" max="15393" width="8.625" style="12" customWidth="1"/>
    <col min="15394" max="15395" width="4.625" style="12" customWidth="1"/>
    <col min="15396" max="15397" width="8.625" style="12" customWidth="1"/>
    <col min="15398" max="15399" width="4.625" style="12" customWidth="1"/>
    <col min="15400" max="15403" width="8.625" style="12" customWidth="1"/>
    <col min="15404" max="15404" width="15.625" style="12" customWidth="1"/>
    <col min="15405" max="15405" width="11.875" style="12" bestFit="1" customWidth="1"/>
    <col min="15406" max="15406" width="10.875" style="12" customWidth="1"/>
    <col min="15407" max="15616" width="9" style="12"/>
    <col min="15617" max="15617" width="23.625" style="12" customWidth="1"/>
    <col min="15618" max="15621" width="4.625" style="12" customWidth="1"/>
    <col min="15622" max="15622" width="5.375" style="12" customWidth="1"/>
    <col min="15623" max="15644" width="4.625" style="12" customWidth="1"/>
    <col min="15645" max="15645" width="20.625" style="12" customWidth="1"/>
    <col min="15646" max="15647" width="4.625" style="12" customWidth="1"/>
    <col min="15648" max="15649" width="8.625" style="12" customWidth="1"/>
    <col min="15650" max="15651" width="4.625" style="12" customWidth="1"/>
    <col min="15652" max="15653" width="8.625" style="12" customWidth="1"/>
    <col min="15654" max="15655" width="4.625" style="12" customWidth="1"/>
    <col min="15656" max="15659" width="8.625" style="12" customWidth="1"/>
    <col min="15660" max="15660" width="15.625" style="12" customWidth="1"/>
    <col min="15661" max="15661" width="11.875" style="12" bestFit="1" customWidth="1"/>
    <col min="15662" max="15662" width="10.875" style="12" customWidth="1"/>
    <col min="15663" max="15872" width="9" style="12"/>
    <col min="15873" max="15873" width="23.625" style="12" customWidth="1"/>
    <col min="15874" max="15877" width="4.625" style="12" customWidth="1"/>
    <col min="15878" max="15878" width="5.375" style="12" customWidth="1"/>
    <col min="15879" max="15900" width="4.625" style="12" customWidth="1"/>
    <col min="15901" max="15901" width="20.625" style="12" customWidth="1"/>
    <col min="15902" max="15903" width="4.625" style="12" customWidth="1"/>
    <col min="15904" max="15905" width="8.625" style="12" customWidth="1"/>
    <col min="15906" max="15907" width="4.625" style="12" customWidth="1"/>
    <col min="15908" max="15909" width="8.625" style="12" customWidth="1"/>
    <col min="15910" max="15911" width="4.625" style="12" customWidth="1"/>
    <col min="15912" max="15915" width="8.625" style="12" customWidth="1"/>
    <col min="15916" max="15916" width="15.625" style="12" customWidth="1"/>
    <col min="15917" max="15917" width="11.875" style="12" bestFit="1" customWidth="1"/>
    <col min="15918" max="15918" width="10.875" style="12" customWidth="1"/>
    <col min="15919" max="16128" width="9" style="12"/>
    <col min="16129" max="16129" width="23.625" style="12" customWidth="1"/>
    <col min="16130" max="16133" width="4.625" style="12" customWidth="1"/>
    <col min="16134" max="16134" width="5.375" style="12" customWidth="1"/>
    <col min="16135" max="16156" width="4.625" style="12" customWidth="1"/>
    <col min="16157" max="16157" width="20.625" style="12" customWidth="1"/>
    <col min="16158" max="16159" width="4.625" style="12" customWidth="1"/>
    <col min="16160" max="16161" width="8.625" style="12" customWidth="1"/>
    <col min="16162" max="16163" width="4.625" style="12" customWidth="1"/>
    <col min="16164" max="16165" width="8.625" style="12" customWidth="1"/>
    <col min="16166" max="16167" width="4.625" style="12" customWidth="1"/>
    <col min="16168" max="16171" width="8.625" style="12" customWidth="1"/>
    <col min="16172" max="16172" width="15.625" style="12" customWidth="1"/>
    <col min="16173" max="16173" width="11.875" style="12" bestFit="1" customWidth="1"/>
    <col min="16174" max="16174" width="10.875" style="12" customWidth="1"/>
    <col min="16175" max="16384" width="9" style="12"/>
  </cols>
  <sheetData>
    <row r="1" spans="1:46" ht="24.75" customHeight="1" x14ac:dyDescent="0.2">
      <c r="A1" s="119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C1" s="119" t="str">
        <f>A1</f>
        <v>レディース40歳の部</v>
      </c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</row>
    <row r="2" spans="1:46" ht="24.95" customHeight="1" thickBot="1" x14ac:dyDescent="0.25">
      <c r="A2" s="120" t="s">
        <v>103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C2" s="127" t="str">
        <f>A2</f>
        <v>　Aグループ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</row>
    <row r="3" spans="1:46" ht="35.25" customHeight="1" x14ac:dyDescent="0.15">
      <c r="A3" s="121" t="s">
        <v>56</v>
      </c>
      <c r="B3" s="123" t="s">
        <v>57</v>
      </c>
      <c r="C3" s="123"/>
      <c r="D3" s="123"/>
      <c r="E3" s="123"/>
      <c r="F3" s="123"/>
      <c r="G3" s="123" t="s">
        <v>58</v>
      </c>
      <c r="H3" s="123"/>
      <c r="I3" s="123"/>
      <c r="J3" s="123"/>
      <c r="K3" s="123"/>
      <c r="L3" s="123" t="s">
        <v>59</v>
      </c>
      <c r="M3" s="123"/>
      <c r="N3" s="123"/>
      <c r="O3" s="123"/>
      <c r="P3" s="123"/>
      <c r="Q3" s="123" t="s">
        <v>60</v>
      </c>
      <c r="R3" s="123"/>
      <c r="S3" s="123"/>
      <c r="T3" s="123"/>
      <c r="U3" s="123"/>
      <c r="V3" s="123" t="s">
        <v>61</v>
      </c>
      <c r="W3" s="123"/>
      <c r="X3" s="123"/>
      <c r="Y3" s="123"/>
      <c r="Z3" s="125"/>
      <c r="AC3" s="121" t="str">
        <f>A3</f>
        <v>Eコート</v>
      </c>
      <c r="AD3" s="128" t="s">
        <v>84</v>
      </c>
      <c r="AE3" s="128"/>
      <c r="AF3" s="128"/>
      <c r="AG3" s="112" t="s">
        <v>21</v>
      </c>
      <c r="AH3" s="128" t="s">
        <v>85</v>
      </c>
      <c r="AI3" s="128"/>
      <c r="AJ3" s="128"/>
      <c r="AK3" s="112" t="s">
        <v>21</v>
      </c>
      <c r="AL3" s="128" t="s">
        <v>22</v>
      </c>
      <c r="AM3" s="128"/>
      <c r="AN3" s="128"/>
      <c r="AO3" s="110" t="s">
        <v>21</v>
      </c>
      <c r="AP3" s="110" t="s">
        <v>86</v>
      </c>
      <c r="AQ3" s="110" t="s">
        <v>87</v>
      </c>
      <c r="AR3" s="112" t="s">
        <v>23</v>
      </c>
      <c r="AS3" s="114" t="s">
        <v>21</v>
      </c>
      <c r="AT3" s="13"/>
    </row>
    <row r="4" spans="1:46" ht="34.5" customHeight="1" thickBot="1" x14ac:dyDescent="0.2">
      <c r="A4" s="12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6"/>
      <c r="AC4" s="129"/>
      <c r="AD4" s="14" t="s">
        <v>24</v>
      </c>
      <c r="AE4" s="14" t="s">
        <v>25</v>
      </c>
      <c r="AF4" s="14" t="s">
        <v>88</v>
      </c>
      <c r="AG4" s="113"/>
      <c r="AH4" s="14" t="s">
        <v>24</v>
      </c>
      <c r="AI4" s="14" t="s">
        <v>25</v>
      </c>
      <c r="AJ4" s="14" t="s">
        <v>88</v>
      </c>
      <c r="AK4" s="113"/>
      <c r="AL4" s="14" t="s">
        <v>24</v>
      </c>
      <c r="AM4" s="14" t="s">
        <v>25</v>
      </c>
      <c r="AN4" s="14" t="s">
        <v>88</v>
      </c>
      <c r="AO4" s="111"/>
      <c r="AP4" s="111"/>
      <c r="AQ4" s="111"/>
      <c r="AR4" s="113"/>
      <c r="AS4" s="115"/>
      <c r="AT4" s="13"/>
    </row>
    <row r="5" spans="1:46" ht="21.95" customHeight="1" thickTop="1" x14ac:dyDescent="0.15">
      <c r="A5" s="96" t="str">
        <f>B3</f>
        <v>西尾フレンズ</v>
      </c>
      <c r="B5" s="99"/>
      <c r="C5" s="99"/>
      <c r="D5" s="99"/>
      <c r="E5" s="99"/>
      <c r="F5" s="99"/>
      <c r="G5" s="103">
        <v>10</v>
      </c>
      <c r="H5" s="103"/>
      <c r="I5" s="103"/>
      <c r="J5" s="103"/>
      <c r="K5" s="103"/>
      <c r="L5" s="103">
        <v>4</v>
      </c>
      <c r="M5" s="103"/>
      <c r="N5" s="103"/>
      <c r="O5" s="103"/>
      <c r="P5" s="103"/>
      <c r="Q5" s="103">
        <v>7</v>
      </c>
      <c r="R5" s="103"/>
      <c r="S5" s="103"/>
      <c r="T5" s="103"/>
      <c r="U5" s="103"/>
      <c r="V5" s="103">
        <v>1</v>
      </c>
      <c r="W5" s="103"/>
      <c r="X5" s="103"/>
      <c r="Y5" s="103"/>
      <c r="Z5" s="104"/>
      <c r="AC5" s="118" t="str">
        <f>A5</f>
        <v>西尾フレンズ</v>
      </c>
      <c r="AD5" s="108">
        <f>IF(B6&gt;F6,1,0)+IF(G6&gt;K6,1,0)+IF(L6&gt;P6,1,0)+IF(Q6&gt;U6,1,0)+IF(V6&gt;Z6,1,0)</f>
        <v>2</v>
      </c>
      <c r="AE5" s="108">
        <f>IF(F6&gt;B6,1,0)+IF(K6&gt;G6,1,0)+IF(P6&gt;L6,1,0)+IF(U6&gt;Q6,1,0)+IF(Z6&gt;V6,1,0)</f>
        <v>2</v>
      </c>
      <c r="AF5" s="109">
        <f>SUM(AD5/(AD5+AE5))</f>
        <v>0.5</v>
      </c>
      <c r="AG5" s="108">
        <f>RANK(AF5,$AF$5:$AF$24,0)</f>
        <v>2</v>
      </c>
      <c r="AH5" s="108">
        <f>SUM(B6+G6+L6+Q6+V6)</f>
        <v>5</v>
      </c>
      <c r="AI5" s="108">
        <f>SUM(F6+K6+P6+U6+Z6)</f>
        <v>4</v>
      </c>
      <c r="AJ5" s="109">
        <f>SUM(AH5/(AH5+AI5))</f>
        <v>0.55555555555555558</v>
      </c>
      <c r="AK5" s="108">
        <f>RANK(AJ5,$AJ$5:$AJ$24,0)</f>
        <v>2</v>
      </c>
      <c r="AL5" s="108">
        <f>SUM(C6+C7+C8+H6+H7+H8+M6+M7+M8+R6+R7+R8+W6+W7+W8)</f>
        <v>118</v>
      </c>
      <c r="AM5" s="108">
        <f>SUM(E6+E7+E8+J6+J7+J8+O6+O7+O8+T6+T7+T8+Y6+Y7+Y8)</f>
        <v>109</v>
      </c>
      <c r="AN5" s="109">
        <f>SUM(AL5/(AL5+AM5))</f>
        <v>0.51982378854625555</v>
      </c>
      <c r="AO5" s="108">
        <f>RANK(AN5,$AN$5:$AN$24,0)</f>
        <v>3</v>
      </c>
      <c r="AP5" s="109">
        <f>RANK(AF5,$AF$5:$AF$24,1)+AJ5</f>
        <v>2.5555555555555554</v>
      </c>
      <c r="AQ5" s="109">
        <f>RANK(AP5,$AP$5:$AP$24,1)+AN5</f>
        <v>4.5198237885462555</v>
      </c>
      <c r="AR5" s="116" t="str">
        <f>$AC$5</f>
        <v>西尾フレンズ</v>
      </c>
      <c r="AS5" s="117">
        <f>RANK(AQ5,$AQ$5:$AQ$24)</f>
        <v>2</v>
      </c>
      <c r="AT5" s="13"/>
    </row>
    <row r="6" spans="1:46" ht="21.95" customHeight="1" x14ac:dyDescent="0.15">
      <c r="A6" s="96"/>
      <c r="B6" s="92">
        <f>IF(C6&gt;E6,1,0)+IF(C7&gt;E7,1,0)+IF(C8&gt;E8,1,0)</f>
        <v>0</v>
      </c>
      <c r="C6" s="15"/>
      <c r="D6" s="16" t="s">
        <v>89</v>
      </c>
      <c r="E6" s="15"/>
      <c r="F6" s="92">
        <f>IF(E6&gt;C6,1,0)+IF(E7&gt;C7,1,0)+IF(E8&gt;C8,1,0)</f>
        <v>0</v>
      </c>
      <c r="G6" s="90">
        <f>IF(H6&gt;J6,1,0)+IF(H7&gt;J7,1,0)+IF(H8&gt;J8,1,0)</f>
        <v>2</v>
      </c>
      <c r="H6" s="18">
        <v>15</v>
      </c>
      <c r="I6" s="17" t="s">
        <v>89</v>
      </c>
      <c r="J6" s="18">
        <v>4</v>
      </c>
      <c r="K6" s="90">
        <f>IF(J6&gt;H6,1,0)+IF(J7&gt;H7,1,0)+IF(J8&gt;H8,1,0)</f>
        <v>0</v>
      </c>
      <c r="L6" s="90">
        <f>IF(M6&gt;O6,1,0)+IF(M7&gt;O7,1,0)+IF(M8&gt;O8,1,0)</f>
        <v>1</v>
      </c>
      <c r="M6" s="18">
        <v>13</v>
      </c>
      <c r="N6" s="17" t="s">
        <v>89</v>
      </c>
      <c r="O6" s="18">
        <v>15</v>
      </c>
      <c r="P6" s="90">
        <f>IF(O6&gt;M6,1,0)+IF(O7&gt;M7,1,0)+IF(O8&gt;M8,1,0)</f>
        <v>2</v>
      </c>
      <c r="Q6" s="90">
        <f>IF(R6&gt;T6,1,0)+IF(R7&gt;T7,1,0)+IF(R8&gt;T8,1,0)</f>
        <v>0</v>
      </c>
      <c r="R6" s="18">
        <v>11</v>
      </c>
      <c r="S6" s="17" t="s">
        <v>89</v>
      </c>
      <c r="T6" s="18">
        <v>15</v>
      </c>
      <c r="U6" s="90">
        <f>IF(T6&gt;R6,1,0)+IF(T7&gt;R7,1,0)+IF(T8&gt;R8,1,0)</f>
        <v>2</v>
      </c>
      <c r="V6" s="90">
        <f>IF(W6&gt;Y6,1,0)+IF(W7&gt;Y7,1,0)+IF(W8&gt;Y8,1,0)</f>
        <v>2</v>
      </c>
      <c r="W6" s="18">
        <v>15</v>
      </c>
      <c r="X6" s="17" t="s">
        <v>89</v>
      </c>
      <c r="Y6" s="18">
        <v>13</v>
      </c>
      <c r="Z6" s="102">
        <f>IF(Y6&gt;W6,1,0)+IF(Y7&gt;W7,1,0)+IF(Y8&gt;W8,1,0)</f>
        <v>0</v>
      </c>
      <c r="AC6" s="96"/>
      <c r="AD6" s="86"/>
      <c r="AE6" s="86"/>
      <c r="AF6" s="88"/>
      <c r="AG6" s="86"/>
      <c r="AH6" s="86"/>
      <c r="AI6" s="86"/>
      <c r="AJ6" s="88"/>
      <c r="AK6" s="86"/>
      <c r="AL6" s="86"/>
      <c r="AM6" s="86"/>
      <c r="AN6" s="88"/>
      <c r="AO6" s="86"/>
      <c r="AP6" s="86"/>
      <c r="AQ6" s="86"/>
      <c r="AR6" s="82"/>
      <c r="AS6" s="84"/>
      <c r="AT6" s="13"/>
    </row>
    <row r="7" spans="1:46" ht="21.95" customHeight="1" x14ac:dyDescent="0.15">
      <c r="A7" s="96"/>
      <c r="B7" s="92"/>
      <c r="C7" s="15"/>
      <c r="D7" s="16" t="s">
        <v>89</v>
      </c>
      <c r="E7" s="15"/>
      <c r="F7" s="92"/>
      <c r="G7" s="90"/>
      <c r="H7" s="18">
        <v>15</v>
      </c>
      <c r="I7" s="17" t="s">
        <v>89</v>
      </c>
      <c r="J7" s="18">
        <v>6</v>
      </c>
      <c r="K7" s="90"/>
      <c r="L7" s="90"/>
      <c r="M7" s="18">
        <v>17</v>
      </c>
      <c r="N7" s="17" t="s">
        <v>89</v>
      </c>
      <c r="O7" s="18">
        <v>16</v>
      </c>
      <c r="P7" s="90"/>
      <c r="Q7" s="90"/>
      <c r="R7" s="18">
        <v>10</v>
      </c>
      <c r="S7" s="17" t="s">
        <v>89</v>
      </c>
      <c r="T7" s="18">
        <v>15</v>
      </c>
      <c r="U7" s="90"/>
      <c r="V7" s="90"/>
      <c r="W7" s="18">
        <v>15</v>
      </c>
      <c r="X7" s="17" t="s">
        <v>89</v>
      </c>
      <c r="Y7" s="18">
        <v>10</v>
      </c>
      <c r="Z7" s="102"/>
      <c r="AC7" s="96"/>
      <c r="AD7" s="86"/>
      <c r="AE7" s="86"/>
      <c r="AF7" s="88"/>
      <c r="AG7" s="86"/>
      <c r="AH7" s="86"/>
      <c r="AI7" s="86"/>
      <c r="AJ7" s="88"/>
      <c r="AK7" s="86"/>
      <c r="AL7" s="86"/>
      <c r="AM7" s="86"/>
      <c r="AN7" s="88"/>
      <c r="AO7" s="86"/>
      <c r="AP7" s="86"/>
      <c r="AQ7" s="86"/>
      <c r="AR7" s="82"/>
      <c r="AS7" s="84"/>
      <c r="AT7" s="13"/>
    </row>
    <row r="8" spans="1:46" ht="21.95" customHeight="1" x14ac:dyDescent="0.15">
      <c r="A8" s="96"/>
      <c r="B8" s="92"/>
      <c r="C8" s="15"/>
      <c r="D8" s="16" t="s">
        <v>89</v>
      </c>
      <c r="E8" s="15"/>
      <c r="F8" s="92"/>
      <c r="G8" s="90"/>
      <c r="H8" s="18"/>
      <c r="I8" s="17" t="s">
        <v>89</v>
      </c>
      <c r="J8" s="18"/>
      <c r="K8" s="90"/>
      <c r="L8" s="90"/>
      <c r="M8" s="18">
        <v>7</v>
      </c>
      <c r="N8" s="17" t="s">
        <v>89</v>
      </c>
      <c r="O8" s="18">
        <v>15</v>
      </c>
      <c r="P8" s="90"/>
      <c r="Q8" s="90"/>
      <c r="R8" s="18"/>
      <c r="S8" s="17" t="s">
        <v>89</v>
      </c>
      <c r="T8" s="18"/>
      <c r="U8" s="90"/>
      <c r="V8" s="90"/>
      <c r="W8" s="18"/>
      <c r="X8" s="17" t="s">
        <v>89</v>
      </c>
      <c r="Y8" s="18"/>
      <c r="Z8" s="102"/>
      <c r="AC8" s="96"/>
      <c r="AD8" s="86"/>
      <c r="AE8" s="86"/>
      <c r="AF8" s="88"/>
      <c r="AG8" s="86"/>
      <c r="AH8" s="86"/>
      <c r="AI8" s="86"/>
      <c r="AJ8" s="88"/>
      <c r="AK8" s="86"/>
      <c r="AL8" s="86"/>
      <c r="AM8" s="86"/>
      <c r="AN8" s="88"/>
      <c r="AO8" s="86"/>
      <c r="AP8" s="86"/>
      <c r="AQ8" s="86"/>
      <c r="AR8" s="101"/>
      <c r="AS8" s="84"/>
      <c r="AT8" s="13"/>
    </row>
    <row r="9" spans="1:46" ht="21.95" customHeight="1" x14ac:dyDescent="0.15">
      <c r="A9" s="96" t="str">
        <f>G3</f>
        <v>ペパーミント</v>
      </c>
      <c r="B9" s="98">
        <f>G5</f>
        <v>10</v>
      </c>
      <c r="C9" s="98"/>
      <c r="D9" s="98"/>
      <c r="E9" s="98"/>
      <c r="F9" s="98"/>
      <c r="G9" s="99"/>
      <c r="H9" s="99"/>
      <c r="I9" s="99"/>
      <c r="J9" s="99"/>
      <c r="K9" s="99"/>
      <c r="L9" s="103">
        <v>2</v>
      </c>
      <c r="M9" s="103"/>
      <c r="N9" s="103"/>
      <c r="O9" s="103"/>
      <c r="P9" s="103"/>
      <c r="Q9" s="103">
        <v>5</v>
      </c>
      <c r="R9" s="103"/>
      <c r="S9" s="103"/>
      <c r="T9" s="103"/>
      <c r="U9" s="103"/>
      <c r="V9" s="103">
        <v>8</v>
      </c>
      <c r="W9" s="103"/>
      <c r="X9" s="103"/>
      <c r="Y9" s="103"/>
      <c r="Z9" s="104"/>
      <c r="AC9" s="96" t="str">
        <f>A9</f>
        <v>ペパーミント</v>
      </c>
      <c r="AD9" s="86">
        <f>IF(B10&gt;F10,1,0)+IF(G10&gt;K10,1,0)+IF(L10&gt;P10,1,0)+IF(Q10&gt;U10,1,0)+IF(V10&gt;Z10,1,0)</f>
        <v>0</v>
      </c>
      <c r="AE9" s="86">
        <f>IF(F10&gt;B10,1,0)+IF(K10&gt;G10,1,0)+IF(P10&gt;L10,1,0)+IF(U10&gt;Q10,1,0)+IF(Z10&gt;V10,1,0)</f>
        <v>4</v>
      </c>
      <c r="AF9" s="88">
        <f>SUM(AD9/(AD9+AE9))</f>
        <v>0</v>
      </c>
      <c r="AG9" s="86">
        <f>RANK(AF9,$AF$5:$AF$24,0)</f>
        <v>5</v>
      </c>
      <c r="AH9" s="86">
        <f>SUM(B10+G10+L10+Q10+V10)</f>
        <v>0</v>
      </c>
      <c r="AI9" s="86">
        <f>SUM(F10+K10+P10+U10+Z10)</f>
        <v>8</v>
      </c>
      <c r="AJ9" s="88">
        <f>SUM(AH9/(AH9+AI9))</f>
        <v>0</v>
      </c>
      <c r="AK9" s="86">
        <f>RANK(AJ9,$AJ$5:$AJ$24,0)</f>
        <v>5</v>
      </c>
      <c r="AL9" s="86">
        <f>SUM(C10+C11+C12+H10+H11+H12+M10+M11+M12+R10+R11+R12+W10+W11+W12)</f>
        <v>55</v>
      </c>
      <c r="AM9" s="86">
        <f>SUM(E10+E11+E12+J10+J11+J12+O10+O11+O12+T10+T11+T12+Y10+Y11+Y12)</f>
        <v>120</v>
      </c>
      <c r="AN9" s="88">
        <f>SUM(AL9/(AL9+AM9))</f>
        <v>0.31428571428571428</v>
      </c>
      <c r="AO9" s="86">
        <f>RANK(AN9,$AN$5:$AN$24,0)</f>
        <v>5</v>
      </c>
      <c r="AP9" s="88">
        <f>RANK(AF9,$AF$5:$AF$24,1)+AJ9</f>
        <v>1</v>
      </c>
      <c r="AQ9" s="88">
        <f>RANK(AP9,$AP$5:$AP$24,1)+AN9</f>
        <v>1.3142857142857143</v>
      </c>
      <c r="AR9" s="81" t="str">
        <f>$AC$9</f>
        <v>ペパーミント</v>
      </c>
      <c r="AS9" s="84">
        <f>RANK(AQ9,$AQ$5:$AQ$24)</f>
        <v>5</v>
      </c>
      <c r="AT9" s="13"/>
    </row>
    <row r="10" spans="1:46" ht="21.95" customHeight="1" x14ac:dyDescent="0.15">
      <c r="A10" s="96"/>
      <c r="B10" s="90">
        <f>IF(C10&gt;E10,1,0)+IF(C11&gt;E11,1,0)+IF(C12&gt;E12,1,0)</f>
        <v>0</v>
      </c>
      <c r="C10" s="18">
        <f>J6</f>
        <v>4</v>
      </c>
      <c r="D10" s="17" t="s">
        <v>89</v>
      </c>
      <c r="E10" s="18">
        <f>H6</f>
        <v>15</v>
      </c>
      <c r="F10" s="90">
        <f>IF(E10&gt;C10,1,0)+IF(E11&gt;C11,1,0)+IF(E12&gt;C12,1,0)</f>
        <v>2</v>
      </c>
      <c r="G10" s="92">
        <f>IF(H10&gt;J10,1,0)+IF(H11&gt;J11,1,0)+IF(H12&gt;J12,1,0)</f>
        <v>0</v>
      </c>
      <c r="H10" s="15"/>
      <c r="I10" s="16" t="s">
        <v>89</v>
      </c>
      <c r="J10" s="15"/>
      <c r="K10" s="92">
        <f>IF(J10&gt;H10,1,0)+IF(J11&gt;H11,1,0)+IF(J12&gt;H12,1,0)</f>
        <v>0</v>
      </c>
      <c r="L10" s="90">
        <f>IF(M10&gt;O10,1,0)+IF(M11&gt;O11,1,0)+IF(M12&gt;O12,1,0)</f>
        <v>0</v>
      </c>
      <c r="M10" s="18">
        <v>6</v>
      </c>
      <c r="N10" s="17" t="s">
        <v>89</v>
      </c>
      <c r="O10" s="18">
        <v>15</v>
      </c>
      <c r="P10" s="90">
        <f>IF(O10&gt;M10,1,0)+IF(O11&gt;M11,1,0)+IF(O12&gt;M12,1,0)</f>
        <v>2</v>
      </c>
      <c r="Q10" s="90">
        <f>IF(R10&gt;T10,1,0)+IF(R11&gt;T11,1,0)+IF(R12&gt;T12,1,0)</f>
        <v>0</v>
      </c>
      <c r="R10" s="18">
        <v>8</v>
      </c>
      <c r="S10" s="17" t="s">
        <v>89</v>
      </c>
      <c r="T10" s="18">
        <v>15</v>
      </c>
      <c r="U10" s="90">
        <f>IF(T10&gt;R10,1,0)+IF(T11&gt;R11,1,0)+IF(T12&gt;R12,1,0)</f>
        <v>2</v>
      </c>
      <c r="V10" s="90">
        <f>IF(W10&gt;Y10,1,0)+IF(W11&gt;Y11,1,0)+IF(W12&gt;Y12,1,0)</f>
        <v>0</v>
      </c>
      <c r="W10" s="18">
        <v>8</v>
      </c>
      <c r="X10" s="17" t="s">
        <v>89</v>
      </c>
      <c r="Y10" s="18">
        <v>15</v>
      </c>
      <c r="Z10" s="102">
        <f>IF(Y10&gt;W10,1,0)+IF(Y11&gt;W11,1,0)+IF(Y12&gt;W12,1,0)</f>
        <v>2</v>
      </c>
      <c r="AC10" s="96"/>
      <c r="AD10" s="86"/>
      <c r="AE10" s="86"/>
      <c r="AF10" s="88"/>
      <c r="AG10" s="86"/>
      <c r="AH10" s="86"/>
      <c r="AI10" s="86"/>
      <c r="AJ10" s="88"/>
      <c r="AK10" s="86"/>
      <c r="AL10" s="86"/>
      <c r="AM10" s="86"/>
      <c r="AN10" s="88"/>
      <c r="AO10" s="86"/>
      <c r="AP10" s="86"/>
      <c r="AQ10" s="86"/>
      <c r="AR10" s="82"/>
      <c r="AS10" s="84"/>
      <c r="AT10" s="13"/>
    </row>
    <row r="11" spans="1:46" ht="21.95" customHeight="1" x14ac:dyDescent="0.15">
      <c r="A11" s="96"/>
      <c r="B11" s="90"/>
      <c r="C11" s="18">
        <f>J7</f>
        <v>6</v>
      </c>
      <c r="D11" s="17" t="s">
        <v>89</v>
      </c>
      <c r="E11" s="18">
        <f>H7</f>
        <v>15</v>
      </c>
      <c r="F11" s="90"/>
      <c r="G11" s="92"/>
      <c r="H11" s="15"/>
      <c r="I11" s="16" t="s">
        <v>89</v>
      </c>
      <c r="J11" s="15"/>
      <c r="K11" s="92"/>
      <c r="L11" s="90"/>
      <c r="M11" s="18">
        <v>7</v>
      </c>
      <c r="N11" s="17" t="s">
        <v>89</v>
      </c>
      <c r="O11" s="18">
        <v>15</v>
      </c>
      <c r="P11" s="90"/>
      <c r="Q11" s="90"/>
      <c r="R11" s="18">
        <v>10</v>
      </c>
      <c r="S11" s="17" t="s">
        <v>89</v>
      </c>
      <c r="T11" s="18">
        <v>15</v>
      </c>
      <c r="U11" s="90"/>
      <c r="V11" s="90"/>
      <c r="W11" s="18">
        <v>6</v>
      </c>
      <c r="X11" s="17" t="s">
        <v>89</v>
      </c>
      <c r="Y11" s="18">
        <v>15</v>
      </c>
      <c r="Z11" s="102"/>
      <c r="AC11" s="96"/>
      <c r="AD11" s="86"/>
      <c r="AE11" s="86"/>
      <c r="AF11" s="88"/>
      <c r="AG11" s="86"/>
      <c r="AH11" s="86"/>
      <c r="AI11" s="86"/>
      <c r="AJ11" s="88"/>
      <c r="AK11" s="86"/>
      <c r="AL11" s="86"/>
      <c r="AM11" s="86"/>
      <c r="AN11" s="88"/>
      <c r="AO11" s="86"/>
      <c r="AP11" s="86"/>
      <c r="AQ11" s="86"/>
      <c r="AR11" s="82"/>
      <c r="AS11" s="84"/>
      <c r="AT11" s="13"/>
    </row>
    <row r="12" spans="1:46" ht="21.95" customHeight="1" x14ac:dyDescent="0.15">
      <c r="A12" s="96"/>
      <c r="B12" s="90"/>
      <c r="C12" s="18">
        <f>J8</f>
        <v>0</v>
      </c>
      <c r="D12" s="17" t="s">
        <v>89</v>
      </c>
      <c r="E12" s="18">
        <f>H8</f>
        <v>0</v>
      </c>
      <c r="F12" s="90"/>
      <c r="G12" s="92"/>
      <c r="H12" s="15"/>
      <c r="I12" s="16" t="s">
        <v>89</v>
      </c>
      <c r="J12" s="15"/>
      <c r="K12" s="92"/>
      <c r="L12" s="90"/>
      <c r="M12" s="18"/>
      <c r="N12" s="17" t="s">
        <v>89</v>
      </c>
      <c r="O12" s="18"/>
      <c r="P12" s="90"/>
      <c r="Q12" s="90"/>
      <c r="R12" s="18"/>
      <c r="S12" s="17" t="s">
        <v>89</v>
      </c>
      <c r="T12" s="18"/>
      <c r="U12" s="90"/>
      <c r="V12" s="90"/>
      <c r="W12" s="18"/>
      <c r="X12" s="17" t="s">
        <v>89</v>
      </c>
      <c r="Y12" s="18"/>
      <c r="Z12" s="102"/>
      <c r="AC12" s="96"/>
      <c r="AD12" s="86"/>
      <c r="AE12" s="86"/>
      <c r="AF12" s="88"/>
      <c r="AG12" s="86"/>
      <c r="AH12" s="86"/>
      <c r="AI12" s="86"/>
      <c r="AJ12" s="88"/>
      <c r="AK12" s="86"/>
      <c r="AL12" s="86"/>
      <c r="AM12" s="86"/>
      <c r="AN12" s="88"/>
      <c r="AO12" s="86"/>
      <c r="AP12" s="86"/>
      <c r="AQ12" s="86"/>
      <c r="AR12" s="101"/>
      <c r="AS12" s="84"/>
      <c r="AT12" s="13"/>
    </row>
    <row r="13" spans="1:46" ht="21.95" customHeight="1" x14ac:dyDescent="0.15">
      <c r="A13" s="96" t="str">
        <f>L3</f>
        <v>桜組</v>
      </c>
      <c r="B13" s="98">
        <f>L5</f>
        <v>4</v>
      </c>
      <c r="C13" s="98"/>
      <c r="D13" s="98"/>
      <c r="E13" s="98"/>
      <c r="F13" s="98"/>
      <c r="G13" s="98">
        <f>L9</f>
        <v>2</v>
      </c>
      <c r="H13" s="98"/>
      <c r="I13" s="98"/>
      <c r="J13" s="98"/>
      <c r="K13" s="98"/>
      <c r="L13" s="99"/>
      <c r="M13" s="99"/>
      <c r="N13" s="99"/>
      <c r="O13" s="99"/>
      <c r="P13" s="99"/>
      <c r="Q13" s="103">
        <v>9</v>
      </c>
      <c r="R13" s="103"/>
      <c r="S13" s="103"/>
      <c r="T13" s="103"/>
      <c r="U13" s="103"/>
      <c r="V13" s="103">
        <v>6</v>
      </c>
      <c r="W13" s="103"/>
      <c r="X13" s="103"/>
      <c r="Y13" s="103"/>
      <c r="Z13" s="104"/>
      <c r="AC13" s="96" t="str">
        <f>A13</f>
        <v>桜組</v>
      </c>
      <c r="AD13" s="86">
        <f>IF(B14&gt;F14,1,0)+IF(G14&gt;K14,1,0)+IF(L14&gt;P14,1,0)+IF(Q14&gt;U14,1,0)+IF(V14&gt;Z14,1,0)</f>
        <v>2</v>
      </c>
      <c r="AE13" s="86">
        <f>IF(F14&gt;B14,1,0)+IF(K14&gt;G14,1,0)+IF(P14&gt;L14,1,0)+IF(U14&gt;Q14,1,0)+IF(Z14&gt;V14,1,0)</f>
        <v>2</v>
      </c>
      <c r="AF13" s="88">
        <f>SUM(AD13/(AD13+AE13))</f>
        <v>0.5</v>
      </c>
      <c r="AG13" s="86">
        <f>RANK(AF13,$AF$5:$AF$24,0)</f>
        <v>2</v>
      </c>
      <c r="AH13" s="86">
        <f>SUM(B14+G14+L14+Q14+V14)</f>
        <v>6</v>
      </c>
      <c r="AI13" s="86">
        <f>SUM(F14+K14+P14+U14+Z14)</f>
        <v>5</v>
      </c>
      <c r="AJ13" s="88">
        <f>SUM(AH13/(AH13+AI13))</f>
        <v>0.54545454545454541</v>
      </c>
      <c r="AK13" s="86">
        <f>RANK(AJ13,$AJ$5:$AJ$24,0)</f>
        <v>3</v>
      </c>
      <c r="AL13" s="86">
        <f>SUM(C14+C15+C16+H14+H15+H16+M14+M15+M16+R14+R15+R16+W14+W15+W16)</f>
        <v>152</v>
      </c>
      <c r="AM13" s="86">
        <f>SUM(E14+E15+E16+J14+J15+J16+O14+O15+O16+T14+T15+T16+Y14+Y15+Y16)</f>
        <v>130</v>
      </c>
      <c r="AN13" s="88">
        <f>SUM(AL13/(AL13+AM13))</f>
        <v>0.53900709219858156</v>
      </c>
      <c r="AO13" s="86">
        <f>RANK(AN13,$AN$5:$AN$24,0)</f>
        <v>2</v>
      </c>
      <c r="AP13" s="88">
        <f>RANK(AF13,$AF$5:$AF$24,1)+AJ13</f>
        <v>2.5454545454545454</v>
      </c>
      <c r="AQ13" s="106">
        <f>RANK(AP13,$AP$5:$AP$24,1)+AN13</f>
        <v>3.5390070921985815</v>
      </c>
      <c r="AR13" s="105" t="str">
        <f>$AC$13</f>
        <v>桜組</v>
      </c>
      <c r="AS13" s="84">
        <f>RANK(AQ13,$AQ$5:$AQ$24)</f>
        <v>3</v>
      </c>
      <c r="AT13" s="13"/>
    </row>
    <row r="14" spans="1:46" ht="21.95" customHeight="1" x14ac:dyDescent="0.15">
      <c r="A14" s="96"/>
      <c r="B14" s="90">
        <f>IF(C14&gt;E14,1,0)+IF(C15&gt;E15,1,0)+IF(C16&gt;E16,1,0)</f>
        <v>2</v>
      </c>
      <c r="C14" s="18">
        <f>O6</f>
        <v>15</v>
      </c>
      <c r="D14" s="17" t="s">
        <v>89</v>
      </c>
      <c r="E14" s="18">
        <f>M6</f>
        <v>13</v>
      </c>
      <c r="F14" s="90">
        <f>IF(E14&gt;C14,1,0)+IF(E15&gt;C15,1,0)+IF(E16&gt;C16,1,0)</f>
        <v>1</v>
      </c>
      <c r="G14" s="90">
        <f>IF(H14&gt;J14,1,0)+IF(H15&gt;J15,1,0)+IF(H16&gt;J16,1,0)</f>
        <v>2</v>
      </c>
      <c r="H14" s="18">
        <f>O10</f>
        <v>15</v>
      </c>
      <c r="I14" s="17" t="s">
        <v>89</v>
      </c>
      <c r="J14" s="18">
        <f>M10</f>
        <v>6</v>
      </c>
      <c r="K14" s="90">
        <f>IF(J14&gt;H14,1,0)+IF(J15&gt;H15,1,0)+IF(J16&gt;H16,1,0)</f>
        <v>0</v>
      </c>
      <c r="L14" s="92">
        <f>IF(M14&gt;O14,1,0)+IF(M15&gt;O15,1,0)+IF(M16&gt;O16,1,0)</f>
        <v>0</v>
      </c>
      <c r="M14" s="15"/>
      <c r="N14" s="16" t="s">
        <v>89</v>
      </c>
      <c r="O14" s="15"/>
      <c r="P14" s="92">
        <f>IF(O14&gt;M14,1,0)+IF(O15&gt;M15,1,0)+IF(O16&gt;M16,1,0)</f>
        <v>0</v>
      </c>
      <c r="Q14" s="90">
        <f>IF(R14&gt;T14,1,0)+IF(R15&gt;T15,1,0)+IF(R16&gt;T16,1,0)</f>
        <v>1</v>
      </c>
      <c r="R14" s="18">
        <v>10</v>
      </c>
      <c r="S14" s="17" t="s">
        <v>89</v>
      </c>
      <c r="T14" s="18">
        <v>15</v>
      </c>
      <c r="U14" s="90">
        <f>IF(T14&gt;R14,1,0)+IF(T15&gt;R15,1,0)+IF(T16&gt;R16,1,0)</f>
        <v>2</v>
      </c>
      <c r="V14" s="90">
        <f>IF(W14&gt;Y14,1,0)+IF(W15&gt;Y15,1,0)+IF(W16&gt;Y16,1,0)</f>
        <v>1</v>
      </c>
      <c r="W14" s="18">
        <v>15</v>
      </c>
      <c r="X14" s="17" t="s">
        <v>89</v>
      </c>
      <c r="Y14" s="18">
        <v>9</v>
      </c>
      <c r="Z14" s="102">
        <f>IF(Y14&gt;W14,1,0)+IF(Y15&gt;W15,1,0)+IF(Y16&gt;W16,1,0)</f>
        <v>2</v>
      </c>
      <c r="AC14" s="96"/>
      <c r="AD14" s="86"/>
      <c r="AE14" s="86"/>
      <c r="AF14" s="88"/>
      <c r="AG14" s="86"/>
      <c r="AH14" s="86"/>
      <c r="AI14" s="86"/>
      <c r="AJ14" s="88"/>
      <c r="AK14" s="86"/>
      <c r="AL14" s="86"/>
      <c r="AM14" s="86"/>
      <c r="AN14" s="88"/>
      <c r="AO14" s="86"/>
      <c r="AP14" s="86"/>
      <c r="AQ14" s="107"/>
      <c r="AR14" s="105"/>
      <c r="AS14" s="84"/>
      <c r="AT14" s="13"/>
    </row>
    <row r="15" spans="1:46" ht="21.95" customHeight="1" x14ac:dyDescent="0.15">
      <c r="A15" s="96"/>
      <c r="B15" s="90"/>
      <c r="C15" s="18">
        <f>O7</f>
        <v>16</v>
      </c>
      <c r="D15" s="17" t="s">
        <v>89</v>
      </c>
      <c r="E15" s="18">
        <f>M7</f>
        <v>17</v>
      </c>
      <c r="F15" s="90"/>
      <c r="G15" s="90"/>
      <c r="H15" s="18">
        <f>O11</f>
        <v>15</v>
      </c>
      <c r="I15" s="17" t="s">
        <v>89</v>
      </c>
      <c r="J15" s="18">
        <f>M11</f>
        <v>7</v>
      </c>
      <c r="K15" s="90"/>
      <c r="L15" s="92"/>
      <c r="M15" s="15"/>
      <c r="N15" s="16" t="s">
        <v>89</v>
      </c>
      <c r="O15" s="15"/>
      <c r="P15" s="92"/>
      <c r="Q15" s="90"/>
      <c r="R15" s="18">
        <v>15</v>
      </c>
      <c r="S15" s="17" t="s">
        <v>89</v>
      </c>
      <c r="T15" s="18">
        <v>9</v>
      </c>
      <c r="U15" s="90"/>
      <c r="V15" s="90"/>
      <c r="W15" s="18">
        <v>10</v>
      </c>
      <c r="X15" s="17" t="s">
        <v>89</v>
      </c>
      <c r="Y15" s="18">
        <v>15</v>
      </c>
      <c r="Z15" s="102"/>
      <c r="AC15" s="96"/>
      <c r="AD15" s="86"/>
      <c r="AE15" s="86"/>
      <c r="AF15" s="88"/>
      <c r="AG15" s="86"/>
      <c r="AH15" s="86"/>
      <c r="AI15" s="86"/>
      <c r="AJ15" s="88"/>
      <c r="AK15" s="86"/>
      <c r="AL15" s="86"/>
      <c r="AM15" s="86"/>
      <c r="AN15" s="88"/>
      <c r="AO15" s="86"/>
      <c r="AP15" s="86"/>
      <c r="AQ15" s="107"/>
      <c r="AR15" s="105"/>
      <c r="AS15" s="84"/>
      <c r="AT15" s="13"/>
    </row>
    <row r="16" spans="1:46" ht="21.95" customHeight="1" x14ac:dyDescent="0.15">
      <c r="A16" s="96"/>
      <c r="B16" s="90"/>
      <c r="C16" s="18">
        <f>O8</f>
        <v>15</v>
      </c>
      <c r="D16" s="17" t="s">
        <v>89</v>
      </c>
      <c r="E16" s="18">
        <f>M8</f>
        <v>7</v>
      </c>
      <c r="F16" s="90"/>
      <c r="G16" s="90"/>
      <c r="H16" s="18">
        <f>O12</f>
        <v>0</v>
      </c>
      <c r="I16" s="17" t="s">
        <v>89</v>
      </c>
      <c r="J16" s="18">
        <f>M12</f>
        <v>0</v>
      </c>
      <c r="K16" s="90"/>
      <c r="L16" s="92"/>
      <c r="M16" s="15"/>
      <c r="N16" s="16" t="s">
        <v>89</v>
      </c>
      <c r="O16" s="15"/>
      <c r="P16" s="92"/>
      <c r="Q16" s="90"/>
      <c r="R16" s="18">
        <v>16</v>
      </c>
      <c r="S16" s="17" t="s">
        <v>89</v>
      </c>
      <c r="T16" s="18">
        <v>17</v>
      </c>
      <c r="U16" s="90"/>
      <c r="V16" s="90"/>
      <c r="W16" s="18">
        <v>10</v>
      </c>
      <c r="X16" s="17" t="s">
        <v>89</v>
      </c>
      <c r="Y16" s="18">
        <v>15</v>
      </c>
      <c r="Z16" s="102"/>
      <c r="AC16" s="96"/>
      <c r="AD16" s="86"/>
      <c r="AE16" s="86"/>
      <c r="AF16" s="88"/>
      <c r="AG16" s="86"/>
      <c r="AH16" s="86"/>
      <c r="AI16" s="86"/>
      <c r="AJ16" s="88"/>
      <c r="AK16" s="86"/>
      <c r="AL16" s="86"/>
      <c r="AM16" s="86"/>
      <c r="AN16" s="88"/>
      <c r="AO16" s="86"/>
      <c r="AP16" s="86"/>
      <c r="AQ16" s="107"/>
      <c r="AR16" s="105"/>
      <c r="AS16" s="84"/>
      <c r="AT16" s="13"/>
    </row>
    <row r="17" spans="1:46" ht="21.95" customHeight="1" x14ac:dyDescent="0.15">
      <c r="A17" s="96" t="str">
        <f>Q3</f>
        <v>girasol</v>
      </c>
      <c r="B17" s="98">
        <f>Q5</f>
        <v>7</v>
      </c>
      <c r="C17" s="98"/>
      <c r="D17" s="98"/>
      <c r="E17" s="98"/>
      <c r="F17" s="98"/>
      <c r="G17" s="98">
        <f>Q9</f>
        <v>5</v>
      </c>
      <c r="H17" s="98"/>
      <c r="I17" s="98"/>
      <c r="J17" s="98"/>
      <c r="K17" s="98"/>
      <c r="L17" s="98">
        <f>Q13</f>
        <v>9</v>
      </c>
      <c r="M17" s="98"/>
      <c r="N17" s="98"/>
      <c r="O17" s="98"/>
      <c r="P17" s="98"/>
      <c r="Q17" s="99"/>
      <c r="R17" s="99"/>
      <c r="S17" s="99"/>
      <c r="T17" s="99"/>
      <c r="U17" s="99"/>
      <c r="V17" s="103">
        <v>3</v>
      </c>
      <c r="W17" s="103"/>
      <c r="X17" s="103"/>
      <c r="Y17" s="103"/>
      <c r="Z17" s="104"/>
      <c r="AC17" s="96" t="str">
        <f>A17</f>
        <v>girasol</v>
      </c>
      <c r="AD17" s="86">
        <f>IF(B18&gt;F18,1,0)+IF(G18&gt;K18,1,0)+IF(L18&gt;P18,1,0)+IF(Q18&gt;U18,1,0)+IF(V18&gt;Z18,1,0)</f>
        <v>4</v>
      </c>
      <c r="AE17" s="86">
        <f>IF(F18&gt;B18,1,0)+IF(K18&gt;G18,1,0)+IF(P18&gt;L18,1,0)+IF(U18&gt;Q18,1,0)+IF(Z18&gt;V18,1,0)</f>
        <v>0</v>
      </c>
      <c r="AF17" s="88">
        <f>SUM(AD17/(AD17+AE17))</f>
        <v>1</v>
      </c>
      <c r="AG17" s="86">
        <f>RANK(AF17,$AF$5:$AF$24,0)</f>
        <v>1</v>
      </c>
      <c r="AH17" s="86">
        <f>SUM(B18+G18+L18+Q18+V18)</f>
        <v>8</v>
      </c>
      <c r="AI17" s="86">
        <f>SUM(F18+K18+P18+U18+Z18)</f>
        <v>1</v>
      </c>
      <c r="AJ17" s="88">
        <f>SUM(AH17/(AH17+AI17))</f>
        <v>0.88888888888888884</v>
      </c>
      <c r="AK17" s="86">
        <f>RANK(AJ17,$AJ$5:$AJ$24,0)</f>
        <v>1</v>
      </c>
      <c r="AL17" s="86">
        <f>SUM(C18+C19+C20+H18+H19+H20+M18+M19+M20+R18+R19+R20+W18+W19+W20)</f>
        <v>131</v>
      </c>
      <c r="AM17" s="86">
        <f>SUM(E18+E19+E20+J18+J19+J20+O18+O19+O20+T18+T19+T20+Y18+Y19+Y20)</f>
        <v>100</v>
      </c>
      <c r="AN17" s="88">
        <f>SUM(AL17/(AL17+AM17))</f>
        <v>0.5670995670995671</v>
      </c>
      <c r="AO17" s="86">
        <f>RANK(AN17,$AN$5:$AN$24,0)</f>
        <v>1</v>
      </c>
      <c r="AP17" s="88">
        <f>RANK(AF17,$AF$5:$AF$24,1)+AJ17</f>
        <v>5.8888888888888893</v>
      </c>
      <c r="AQ17" s="88">
        <f>RANK(AP17,$AP$5:$AP$24,1)+AN17</f>
        <v>5.5670995670995671</v>
      </c>
      <c r="AR17" s="81" t="str">
        <f>$AC$17</f>
        <v>girasol</v>
      </c>
      <c r="AS17" s="84">
        <f>RANK(AQ17,$AQ$5:$AQ$24)</f>
        <v>1</v>
      </c>
      <c r="AT17" s="13"/>
    </row>
    <row r="18" spans="1:46" ht="21.95" customHeight="1" x14ac:dyDescent="0.15">
      <c r="A18" s="96"/>
      <c r="B18" s="90">
        <f>IF(C18&gt;E18,1,0)+IF(C19&gt;E19,1,0)+IF(C20&gt;E20,1,0)</f>
        <v>2</v>
      </c>
      <c r="C18" s="18">
        <f>T6</f>
        <v>15</v>
      </c>
      <c r="D18" s="17" t="s">
        <v>89</v>
      </c>
      <c r="E18" s="18">
        <f>R6</f>
        <v>11</v>
      </c>
      <c r="F18" s="90">
        <f>IF(E18&gt;C18,1,0)+IF(E19&gt;C19,1,0)+IF(E20&gt;C20,1,0)</f>
        <v>0</v>
      </c>
      <c r="G18" s="90">
        <f>IF(H18&gt;J18,1,0)+IF(H19&gt;J19,1,0)+IF(H20&gt;J20,1,0)</f>
        <v>2</v>
      </c>
      <c r="H18" s="18">
        <f>T10</f>
        <v>15</v>
      </c>
      <c r="I18" s="17" t="s">
        <v>89</v>
      </c>
      <c r="J18" s="18">
        <f>R10</f>
        <v>8</v>
      </c>
      <c r="K18" s="90">
        <f>IF(J18&gt;H18,1,0)+IF(J19&gt;H19,1,0)+IF(J20&gt;H20,1,0)</f>
        <v>0</v>
      </c>
      <c r="L18" s="90">
        <f>IF(M18&gt;O18,1,0)+IF(M19&gt;O19,1,0)+IF(M20&gt;O20,1,0)</f>
        <v>2</v>
      </c>
      <c r="M18" s="18">
        <f>T14</f>
        <v>15</v>
      </c>
      <c r="N18" s="17" t="s">
        <v>89</v>
      </c>
      <c r="O18" s="18">
        <f>R14</f>
        <v>10</v>
      </c>
      <c r="P18" s="90">
        <f>IF(O18&gt;M18,1,0)+IF(O19&gt;M19,1,0)+IF(O20&gt;M20,1,0)</f>
        <v>1</v>
      </c>
      <c r="Q18" s="92">
        <f>IF(R18&gt;T18,1,0)+IF(R19&gt;T19,1,0)+IF(R20&gt;T20,1,0)</f>
        <v>0</v>
      </c>
      <c r="R18" s="15"/>
      <c r="S18" s="16" t="s">
        <v>89</v>
      </c>
      <c r="T18" s="15"/>
      <c r="U18" s="92">
        <f>IF(T18&gt;R18,1,0)+IF(T19&gt;R19,1,0)+IF(T20&gt;R20,1,0)</f>
        <v>0</v>
      </c>
      <c r="V18" s="90">
        <f>IF(W18&gt;Y18,1,0)+IF(W19&gt;Y19,1,0)+IF(W20&gt;Y20,1,0)</f>
        <v>2</v>
      </c>
      <c r="W18" s="18">
        <v>15</v>
      </c>
      <c r="X18" s="17" t="s">
        <v>89</v>
      </c>
      <c r="Y18" s="18">
        <v>11</v>
      </c>
      <c r="Z18" s="102">
        <f>IF(Y18&gt;W18,1,0)+IF(Y19&gt;W19,1,0)+IF(Y20&gt;W20,1,0)</f>
        <v>0</v>
      </c>
      <c r="AC18" s="96"/>
      <c r="AD18" s="86"/>
      <c r="AE18" s="86"/>
      <c r="AF18" s="88"/>
      <c r="AG18" s="86"/>
      <c r="AH18" s="86"/>
      <c r="AI18" s="86"/>
      <c r="AJ18" s="88"/>
      <c r="AK18" s="86"/>
      <c r="AL18" s="86"/>
      <c r="AM18" s="86"/>
      <c r="AN18" s="88"/>
      <c r="AO18" s="86"/>
      <c r="AP18" s="86"/>
      <c r="AQ18" s="86"/>
      <c r="AR18" s="82"/>
      <c r="AS18" s="84"/>
      <c r="AT18" s="13"/>
    </row>
    <row r="19" spans="1:46" ht="21.75" customHeight="1" x14ac:dyDescent="0.15">
      <c r="A19" s="96"/>
      <c r="B19" s="90"/>
      <c r="C19" s="18">
        <f>T7</f>
        <v>15</v>
      </c>
      <c r="D19" s="17" t="s">
        <v>89</v>
      </c>
      <c r="E19" s="18">
        <f>R7</f>
        <v>10</v>
      </c>
      <c r="F19" s="90"/>
      <c r="G19" s="90"/>
      <c r="H19" s="18">
        <f>T11</f>
        <v>15</v>
      </c>
      <c r="I19" s="17" t="s">
        <v>89</v>
      </c>
      <c r="J19" s="18">
        <f>R11</f>
        <v>10</v>
      </c>
      <c r="K19" s="90"/>
      <c r="L19" s="90"/>
      <c r="M19" s="18">
        <f>T15</f>
        <v>9</v>
      </c>
      <c r="N19" s="17" t="s">
        <v>89</v>
      </c>
      <c r="O19" s="18">
        <f>R15</f>
        <v>15</v>
      </c>
      <c r="P19" s="90"/>
      <c r="Q19" s="92"/>
      <c r="R19" s="15"/>
      <c r="S19" s="16" t="s">
        <v>89</v>
      </c>
      <c r="T19" s="15"/>
      <c r="U19" s="92"/>
      <c r="V19" s="90"/>
      <c r="W19" s="18">
        <v>15</v>
      </c>
      <c r="X19" s="17" t="s">
        <v>89</v>
      </c>
      <c r="Y19" s="18">
        <v>9</v>
      </c>
      <c r="Z19" s="102"/>
      <c r="AC19" s="96"/>
      <c r="AD19" s="86"/>
      <c r="AE19" s="86"/>
      <c r="AF19" s="88"/>
      <c r="AG19" s="86"/>
      <c r="AH19" s="86"/>
      <c r="AI19" s="86"/>
      <c r="AJ19" s="88"/>
      <c r="AK19" s="86"/>
      <c r="AL19" s="86"/>
      <c r="AM19" s="86"/>
      <c r="AN19" s="88"/>
      <c r="AO19" s="86"/>
      <c r="AP19" s="86"/>
      <c r="AQ19" s="86"/>
      <c r="AR19" s="82"/>
      <c r="AS19" s="84"/>
      <c r="AT19" s="13"/>
    </row>
    <row r="20" spans="1:46" ht="21.95" customHeight="1" x14ac:dyDescent="0.15">
      <c r="A20" s="96"/>
      <c r="B20" s="90"/>
      <c r="C20" s="18">
        <f>T8</f>
        <v>0</v>
      </c>
      <c r="D20" s="17" t="s">
        <v>89</v>
      </c>
      <c r="E20" s="18">
        <f>R8</f>
        <v>0</v>
      </c>
      <c r="F20" s="90"/>
      <c r="G20" s="90"/>
      <c r="H20" s="18">
        <f>T12</f>
        <v>0</v>
      </c>
      <c r="I20" s="17" t="s">
        <v>89</v>
      </c>
      <c r="J20" s="18">
        <f>R12</f>
        <v>0</v>
      </c>
      <c r="K20" s="90"/>
      <c r="L20" s="90"/>
      <c r="M20" s="18">
        <f>T16</f>
        <v>17</v>
      </c>
      <c r="N20" s="17" t="s">
        <v>89</v>
      </c>
      <c r="O20" s="18">
        <f>R16</f>
        <v>16</v>
      </c>
      <c r="P20" s="90"/>
      <c r="Q20" s="92"/>
      <c r="R20" s="15"/>
      <c r="S20" s="16" t="s">
        <v>89</v>
      </c>
      <c r="T20" s="15"/>
      <c r="U20" s="92"/>
      <c r="V20" s="90"/>
      <c r="W20" s="18"/>
      <c r="X20" s="17" t="s">
        <v>89</v>
      </c>
      <c r="Y20" s="18"/>
      <c r="Z20" s="102"/>
      <c r="AC20" s="96"/>
      <c r="AD20" s="86"/>
      <c r="AE20" s="86"/>
      <c r="AF20" s="88"/>
      <c r="AG20" s="86"/>
      <c r="AH20" s="86"/>
      <c r="AI20" s="86"/>
      <c r="AJ20" s="88"/>
      <c r="AK20" s="86"/>
      <c r="AL20" s="86"/>
      <c r="AM20" s="86"/>
      <c r="AN20" s="88"/>
      <c r="AO20" s="86"/>
      <c r="AP20" s="86"/>
      <c r="AQ20" s="86"/>
      <c r="AR20" s="101"/>
      <c r="AS20" s="84"/>
      <c r="AT20" s="13"/>
    </row>
    <row r="21" spans="1:46" ht="21.95" customHeight="1" x14ac:dyDescent="0.15">
      <c r="A21" s="96" t="str">
        <f>V3</f>
        <v>あんず</v>
      </c>
      <c r="B21" s="98">
        <f>V5</f>
        <v>1</v>
      </c>
      <c r="C21" s="98"/>
      <c r="D21" s="98"/>
      <c r="E21" s="98"/>
      <c r="F21" s="98"/>
      <c r="G21" s="98">
        <f>V9</f>
        <v>8</v>
      </c>
      <c r="H21" s="98"/>
      <c r="I21" s="98"/>
      <c r="J21" s="98"/>
      <c r="K21" s="98"/>
      <c r="L21" s="98">
        <f>V13</f>
        <v>6</v>
      </c>
      <c r="M21" s="98"/>
      <c r="N21" s="98"/>
      <c r="O21" s="98"/>
      <c r="P21" s="98"/>
      <c r="Q21" s="98">
        <f>V17</f>
        <v>3</v>
      </c>
      <c r="R21" s="98"/>
      <c r="S21" s="98"/>
      <c r="T21" s="98"/>
      <c r="U21" s="98"/>
      <c r="V21" s="99"/>
      <c r="W21" s="99"/>
      <c r="X21" s="99"/>
      <c r="Y21" s="99"/>
      <c r="Z21" s="100"/>
      <c r="AC21" s="96" t="str">
        <f>A21</f>
        <v>あんず</v>
      </c>
      <c r="AD21" s="86">
        <f>IF(B22&gt;F22,1,0)+IF(G22&gt;K22,1,0)+IF(L22&gt;P22,1,0)+IF(Q22&gt;U22,1,0)+IF(V22&gt;Z22,1,0)</f>
        <v>2</v>
      </c>
      <c r="AE21" s="86">
        <f>IF(F22&gt;B22,1,0)+IF(K22&gt;G22,1,0)+IF(P22&gt;L22,1,0)+IF(U22&gt;Q22,1,0)+IF(Z22&gt;V22,1,0)</f>
        <v>2</v>
      </c>
      <c r="AF21" s="88">
        <f>SUM(AD21/(AD21+AE21))</f>
        <v>0.5</v>
      </c>
      <c r="AG21" s="86">
        <f>RANK(AF21,$AF$5:$AF$24,0)</f>
        <v>2</v>
      </c>
      <c r="AH21" s="86">
        <f>SUM(B22+G22+L22+Q22+V22)</f>
        <v>4</v>
      </c>
      <c r="AI21" s="86">
        <f>SUM(F22+K22+P22+U22+Z22)</f>
        <v>5</v>
      </c>
      <c r="AJ21" s="88">
        <f>SUM(AH21/(AH21+AI21))</f>
        <v>0.44444444444444442</v>
      </c>
      <c r="AK21" s="86">
        <f>RANK(AJ21,$AJ$5:$AJ$24,0)</f>
        <v>4</v>
      </c>
      <c r="AL21" s="86">
        <f>SUM(C22+C23+C24+H22+H23+H24+M22+M23+M24+R22+R23+R24+W22+W23+W24)</f>
        <v>112</v>
      </c>
      <c r="AM21" s="86">
        <f>SUM(E22+E23+E24+J22+J23+J24+O22+O23+O24+T22+T23+T24+Y22+Y23+Y24)</f>
        <v>109</v>
      </c>
      <c r="AN21" s="88">
        <f>SUM(AL21/(AL21+AM21))</f>
        <v>0.50678733031674206</v>
      </c>
      <c r="AO21" s="86">
        <f>RANK(AN21,$AN$5:$AN$24,0)</f>
        <v>4</v>
      </c>
      <c r="AP21" s="88">
        <f>RANK(AF21,$AF$5:$AF$24,1)+AJ21</f>
        <v>2.4444444444444446</v>
      </c>
      <c r="AQ21" s="88">
        <f>RANK(AP21,$AP$5:$AP$24,1)+AN21</f>
        <v>2.5067873303167421</v>
      </c>
      <c r="AR21" s="81" t="str">
        <f>$AC$21</f>
        <v>あんず</v>
      </c>
      <c r="AS21" s="84">
        <f>RANK(AQ21,$AQ$5:$AQ$24)</f>
        <v>4</v>
      </c>
      <c r="AT21" s="13"/>
    </row>
    <row r="22" spans="1:46" ht="21.95" customHeight="1" x14ac:dyDescent="0.15">
      <c r="A22" s="96"/>
      <c r="B22" s="90">
        <f>IF(C22&gt;E22,1,0)+IF(C23&gt;E23,1,0)+IF(C24&gt;E24,1,0)</f>
        <v>0</v>
      </c>
      <c r="C22" s="18">
        <f>Y6</f>
        <v>13</v>
      </c>
      <c r="D22" s="17" t="s">
        <v>89</v>
      </c>
      <c r="E22" s="18">
        <f>W6</f>
        <v>15</v>
      </c>
      <c r="F22" s="90">
        <f>IF(E22&gt;C22,1,0)+IF(E23&gt;C23,1,0)+IF(E24&gt;C24,1,0)</f>
        <v>2</v>
      </c>
      <c r="G22" s="90">
        <f>IF(H22&gt;J22,1,0)+IF(H23&gt;J23,1,0)+IF(H24&gt;J24,1,0)</f>
        <v>2</v>
      </c>
      <c r="H22" s="18">
        <f>Y10</f>
        <v>15</v>
      </c>
      <c r="I22" s="17" t="s">
        <v>89</v>
      </c>
      <c r="J22" s="18">
        <f>W10</f>
        <v>8</v>
      </c>
      <c r="K22" s="90">
        <f>IF(J22&gt;H22,1,0)+IF(J23&gt;H23,1,0)+IF(J24&gt;H24,1,0)</f>
        <v>0</v>
      </c>
      <c r="L22" s="90">
        <f>IF(M22&gt;O22,1,0)+IF(M23&gt;O23,1,0)+IF(M24&gt;O24,1,0)</f>
        <v>2</v>
      </c>
      <c r="M22" s="18">
        <f>Y14</f>
        <v>9</v>
      </c>
      <c r="N22" s="17" t="s">
        <v>89</v>
      </c>
      <c r="O22" s="18">
        <f>W14</f>
        <v>15</v>
      </c>
      <c r="P22" s="90">
        <f>IF(O22&gt;M22,1,0)+IF(O23&gt;M23,1,0)+IF(O24&gt;M24,1,0)</f>
        <v>1</v>
      </c>
      <c r="Q22" s="90">
        <f>IF(R22&gt;T22,1,0)+IF(R23&gt;T23,1,0)+IF(R24&gt;T24,1,0)</f>
        <v>0</v>
      </c>
      <c r="R22" s="18">
        <f>Y18</f>
        <v>11</v>
      </c>
      <c r="S22" s="17" t="s">
        <v>89</v>
      </c>
      <c r="T22" s="18">
        <f>W18</f>
        <v>15</v>
      </c>
      <c r="U22" s="90">
        <f>IF(T22&gt;R22,1,0)+IF(T23&gt;R23,1,0)+IF(T24&gt;R24,1,0)</f>
        <v>2</v>
      </c>
      <c r="V22" s="92">
        <f>IF(W22&gt;Y22,1,0)+IF(W23&gt;Y23,1,0)+IF(W24&gt;Y24,1,0)</f>
        <v>0</v>
      </c>
      <c r="W22" s="15"/>
      <c r="X22" s="16" t="s">
        <v>89</v>
      </c>
      <c r="Y22" s="15"/>
      <c r="Z22" s="94">
        <f>IF(Y22&gt;W22,1,0)+IF(Y23&gt;W23,1,0)+IF(Y24&gt;W24,1,0)</f>
        <v>0</v>
      </c>
      <c r="AC22" s="96"/>
      <c r="AD22" s="86"/>
      <c r="AE22" s="86"/>
      <c r="AF22" s="88"/>
      <c r="AG22" s="86"/>
      <c r="AH22" s="86"/>
      <c r="AI22" s="86"/>
      <c r="AJ22" s="88"/>
      <c r="AK22" s="86"/>
      <c r="AL22" s="86"/>
      <c r="AM22" s="86"/>
      <c r="AN22" s="88"/>
      <c r="AO22" s="86"/>
      <c r="AP22" s="86"/>
      <c r="AQ22" s="86"/>
      <c r="AR22" s="82"/>
      <c r="AS22" s="84"/>
      <c r="AT22" s="13"/>
    </row>
    <row r="23" spans="1:46" ht="21.95" customHeight="1" x14ac:dyDescent="0.15">
      <c r="A23" s="96"/>
      <c r="B23" s="90"/>
      <c r="C23" s="18">
        <f>Y7</f>
        <v>10</v>
      </c>
      <c r="D23" s="17" t="s">
        <v>89</v>
      </c>
      <c r="E23" s="18">
        <f>W7</f>
        <v>15</v>
      </c>
      <c r="F23" s="90"/>
      <c r="G23" s="90"/>
      <c r="H23" s="18">
        <f>Y11</f>
        <v>15</v>
      </c>
      <c r="I23" s="17" t="s">
        <v>89</v>
      </c>
      <c r="J23" s="18">
        <f>W11</f>
        <v>6</v>
      </c>
      <c r="K23" s="90"/>
      <c r="L23" s="90"/>
      <c r="M23" s="18">
        <f>Y15</f>
        <v>15</v>
      </c>
      <c r="N23" s="17" t="s">
        <v>89</v>
      </c>
      <c r="O23" s="18">
        <f>W15</f>
        <v>10</v>
      </c>
      <c r="P23" s="90"/>
      <c r="Q23" s="90"/>
      <c r="R23" s="18">
        <f>Y19</f>
        <v>9</v>
      </c>
      <c r="S23" s="17" t="s">
        <v>89</v>
      </c>
      <c r="T23" s="18">
        <f>W19</f>
        <v>15</v>
      </c>
      <c r="U23" s="90"/>
      <c r="V23" s="92"/>
      <c r="W23" s="15"/>
      <c r="X23" s="16" t="s">
        <v>89</v>
      </c>
      <c r="Y23" s="15"/>
      <c r="Z23" s="94"/>
      <c r="AC23" s="96"/>
      <c r="AD23" s="86"/>
      <c r="AE23" s="86"/>
      <c r="AF23" s="88"/>
      <c r="AG23" s="86"/>
      <c r="AH23" s="86"/>
      <c r="AI23" s="86"/>
      <c r="AJ23" s="88"/>
      <c r="AK23" s="86"/>
      <c r="AL23" s="86"/>
      <c r="AM23" s="86"/>
      <c r="AN23" s="88"/>
      <c r="AO23" s="86"/>
      <c r="AP23" s="86"/>
      <c r="AQ23" s="86"/>
      <c r="AR23" s="82"/>
      <c r="AS23" s="84"/>
      <c r="AT23" s="13"/>
    </row>
    <row r="24" spans="1:46" ht="21.95" customHeight="1" thickBot="1" x14ac:dyDescent="0.2">
      <c r="A24" s="97"/>
      <c r="B24" s="91"/>
      <c r="C24" s="22">
        <f>Y8</f>
        <v>0</v>
      </c>
      <c r="D24" s="19" t="s">
        <v>89</v>
      </c>
      <c r="E24" s="22">
        <f>W8</f>
        <v>0</v>
      </c>
      <c r="F24" s="91"/>
      <c r="G24" s="91"/>
      <c r="H24" s="22">
        <f>Y12</f>
        <v>0</v>
      </c>
      <c r="I24" s="19" t="s">
        <v>89</v>
      </c>
      <c r="J24" s="22">
        <f>W12</f>
        <v>0</v>
      </c>
      <c r="K24" s="91"/>
      <c r="L24" s="91"/>
      <c r="M24" s="22">
        <f>Y16</f>
        <v>15</v>
      </c>
      <c r="N24" s="19" t="s">
        <v>89</v>
      </c>
      <c r="O24" s="22">
        <f>W16</f>
        <v>10</v>
      </c>
      <c r="P24" s="91"/>
      <c r="Q24" s="91"/>
      <c r="R24" s="22">
        <f>Y20</f>
        <v>0</v>
      </c>
      <c r="S24" s="19" t="s">
        <v>89</v>
      </c>
      <c r="T24" s="22">
        <f>W20</f>
        <v>0</v>
      </c>
      <c r="U24" s="91"/>
      <c r="V24" s="93"/>
      <c r="W24" s="20"/>
      <c r="X24" s="21" t="s">
        <v>89</v>
      </c>
      <c r="Y24" s="20"/>
      <c r="Z24" s="95"/>
      <c r="AC24" s="97"/>
      <c r="AD24" s="87"/>
      <c r="AE24" s="87"/>
      <c r="AF24" s="89"/>
      <c r="AG24" s="87"/>
      <c r="AH24" s="87"/>
      <c r="AI24" s="87"/>
      <c r="AJ24" s="89"/>
      <c r="AK24" s="87"/>
      <c r="AL24" s="87"/>
      <c r="AM24" s="87"/>
      <c r="AN24" s="89"/>
      <c r="AO24" s="87"/>
      <c r="AP24" s="87"/>
      <c r="AQ24" s="87"/>
      <c r="AR24" s="83"/>
      <c r="AS24" s="85"/>
      <c r="AT24" s="13"/>
    </row>
    <row r="25" spans="1:46" ht="24.95" customHeight="1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C25" s="119">
        <f>A25</f>
        <v>0</v>
      </c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25"/>
      <c r="AB74" s="25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1:45" ht="34.5" customHeight="1" x14ac:dyDescent="0.1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5"/>
      <c r="AB75" s="25"/>
      <c r="AC75" s="26"/>
      <c r="AD75" s="27"/>
      <c r="AE75" s="27"/>
      <c r="AF75" s="27"/>
      <c r="AG75" s="28"/>
      <c r="AH75" s="27"/>
      <c r="AI75" s="27"/>
      <c r="AJ75" s="27"/>
      <c r="AK75" s="28"/>
      <c r="AL75" s="27"/>
      <c r="AM75" s="27"/>
      <c r="AN75" s="27"/>
      <c r="AO75" s="28"/>
      <c r="AP75" s="28"/>
      <c r="AQ75" s="28"/>
      <c r="AR75" s="28"/>
      <c r="AS75" s="29"/>
    </row>
    <row r="76" spans="1:45" ht="35.25" customHeight="1" x14ac:dyDescent="0.15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5"/>
      <c r="AB76" s="25"/>
      <c r="AC76" s="26"/>
      <c r="AD76" s="27"/>
      <c r="AE76" s="27"/>
      <c r="AF76" s="27"/>
      <c r="AG76" s="28"/>
      <c r="AH76" s="27"/>
      <c r="AI76" s="27"/>
      <c r="AJ76" s="27"/>
      <c r="AK76" s="28"/>
      <c r="AL76" s="27"/>
      <c r="AM76" s="27"/>
      <c r="AN76" s="27"/>
      <c r="AO76" s="28"/>
      <c r="AP76" s="28"/>
      <c r="AQ76" s="28"/>
      <c r="AR76" s="28"/>
      <c r="AS76" s="29"/>
    </row>
    <row r="77" spans="1:45" ht="21.95" customHeight="1" x14ac:dyDescent="0.15">
      <c r="A77" s="24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5"/>
      <c r="AB77" s="25"/>
      <c r="AC77" s="24"/>
      <c r="AD77" s="27"/>
      <c r="AE77" s="27"/>
      <c r="AF77" s="31"/>
      <c r="AG77" s="27"/>
      <c r="AH77" s="27"/>
      <c r="AI77" s="27"/>
      <c r="AJ77" s="31"/>
      <c r="AK77" s="27"/>
      <c r="AL77" s="27"/>
      <c r="AM77" s="27"/>
      <c r="AN77" s="31"/>
      <c r="AO77" s="27"/>
      <c r="AP77" s="31"/>
      <c r="AQ77" s="31"/>
      <c r="AR77" s="31"/>
      <c r="AS77" s="32"/>
    </row>
    <row r="78" spans="1:45" ht="21.95" customHeight="1" x14ac:dyDescent="0.15">
      <c r="A78" s="24"/>
      <c r="B78" s="26"/>
      <c r="C78" s="27"/>
      <c r="D78" s="33"/>
      <c r="E78" s="27"/>
      <c r="F78" s="26"/>
      <c r="G78" s="26"/>
      <c r="H78" s="27"/>
      <c r="I78" s="33"/>
      <c r="J78" s="27"/>
      <c r="K78" s="26"/>
      <c r="L78" s="26"/>
      <c r="M78" s="27"/>
      <c r="N78" s="33"/>
      <c r="O78" s="27"/>
      <c r="P78" s="26"/>
      <c r="Q78" s="26"/>
      <c r="R78" s="27"/>
      <c r="S78" s="33"/>
      <c r="T78" s="27"/>
      <c r="U78" s="26"/>
      <c r="V78" s="26"/>
      <c r="W78" s="27"/>
      <c r="X78" s="33"/>
      <c r="Y78" s="27"/>
      <c r="Z78" s="26"/>
      <c r="AA78" s="25"/>
      <c r="AB78" s="25"/>
      <c r="AC78" s="24"/>
      <c r="AD78" s="27"/>
      <c r="AE78" s="27"/>
      <c r="AF78" s="31"/>
      <c r="AG78" s="27"/>
      <c r="AH78" s="27"/>
      <c r="AI78" s="27"/>
      <c r="AJ78" s="31"/>
      <c r="AK78" s="27"/>
      <c r="AL78" s="27"/>
      <c r="AM78" s="27"/>
      <c r="AN78" s="31"/>
      <c r="AO78" s="27"/>
      <c r="AP78" s="27"/>
      <c r="AQ78" s="27"/>
      <c r="AR78" s="27"/>
      <c r="AS78" s="32"/>
    </row>
    <row r="79" spans="1:45" ht="21.95" customHeight="1" x14ac:dyDescent="0.15">
      <c r="A79" s="24"/>
      <c r="B79" s="26"/>
      <c r="C79" s="27"/>
      <c r="D79" s="33"/>
      <c r="E79" s="27"/>
      <c r="F79" s="26"/>
      <c r="G79" s="26"/>
      <c r="H79" s="27"/>
      <c r="I79" s="33"/>
      <c r="J79" s="27"/>
      <c r="K79" s="26"/>
      <c r="L79" s="26"/>
      <c r="M79" s="27"/>
      <c r="N79" s="33"/>
      <c r="O79" s="27"/>
      <c r="P79" s="26"/>
      <c r="Q79" s="26"/>
      <c r="R79" s="27"/>
      <c r="S79" s="33"/>
      <c r="T79" s="27"/>
      <c r="U79" s="26"/>
      <c r="V79" s="26"/>
      <c r="W79" s="27"/>
      <c r="X79" s="33"/>
      <c r="Y79" s="27"/>
      <c r="Z79" s="26"/>
      <c r="AA79" s="25"/>
      <c r="AB79" s="25"/>
      <c r="AC79" s="24"/>
      <c r="AD79" s="27"/>
      <c r="AE79" s="27"/>
      <c r="AF79" s="31"/>
      <c r="AG79" s="27"/>
      <c r="AH79" s="27"/>
      <c r="AI79" s="27"/>
      <c r="AJ79" s="31"/>
      <c r="AK79" s="27"/>
      <c r="AL79" s="27"/>
      <c r="AM79" s="27"/>
      <c r="AN79" s="31"/>
      <c r="AO79" s="27"/>
      <c r="AP79" s="27"/>
      <c r="AQ79" s="27"/>
      <c r="AR79" s="27"/>
      <c r="AS79" s="32"/>
    </row>
    <row r="80" spans="1:45" ht="21.95" customHeight="1" x14ac:dyDescent="0.15">
      <c r="A80" s="24"/>
      <c r="B80" s="26"/>
      <c r="C80" s="27"/>
      <c r="D80" s="33"/>
      <c r="E80" s="27"/>
      <c r="F80" s="26"/>
      <c r="G80" s="26"/>
      <c r="H80" s="27"/>
      <c r="I80" s="33"/>
      <c r="J80" s="27"/>
      <c r="K80" s="26"/>
      <c r="L80" s="26"/>
      <c r="M80" s="27"/>
      <c r="N80" s="33"/>
      <c r="O80" s="27"/>
      <c r="P80" s="26"/>
      <c r="Q80" s="26"/>
      <c r="R80" s="27"/>
      <c r="S80" s="33"/>
      <c r="T80" s="27"/>
      <c r="U80" s="26"/>
      <c r="V80" s="26"/>
      <c r="W80" s="27"/>
      <c r="X80" s="33"/>
      <c r="Y80" s="27"/>
      <c r="Z80" s="26"/>
      <c r="AA80" s="25"/>
      <c r="AB80" s="25"/>
      <c r="AC80" s="24"/>
      <c r="AD80" s="27"/>
      <c r="AE80" s="27"/>
      <c r="AF80" s="31"/>
      <c r="AG80" s="27"/>
      <c r="AH80" s="27"/>
      <c r="AI80" s="27"/>
      <c r="AJ80" s="31"/>
      <c r="AK80" s="27"/>
      <c r="AL80" s="27"/>
      <c r="AM80" s="27"/>
      <c r="AN80" s="31"/>
      <c r="AO80" s="27"/>
      <c r="AP80" s="27"/>
      <c r="AQ80" s="27"/>
      <c r="AR80" s="27"/>
      <c r="AS80" s="32"/>
    </row>
    <row r="81" spans="1:45" ht="21.95" customHeight="1" x14ac:dyDescent="0.15">
      <c r="A81" s="24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5"/>
      <c r="AB81" s="25"/>
      <c r="AC81" s="24"/>
      <c r="AD81" s="27"/>
      <c r="AE81" s="27"/>
      <c r="AF81" s="31"/>
      <c r="AG81" s="27"/>
      <c r="AH81" s="27"/>
      <c r="AI81" s="27"/>
      <c r="AJ81" s="31"/>
      <c r="AK81" s="27"/>
      <c r="AL81" s="27"/>
      <c r="AM81" s="27"/>
      <c r="AN81" s="31"/>
      <c r="AO81" s="27"/>
      <c r="AP81" s="31"/>
      <c r="AQ81" s="31"/>
      <c r="AR81" s="31"/>
      <c r="AS81" s="32"/>
    </row>
    <row r="82" spans="1:45" ht="21.95" customHeight="1" x14ac:dyDescent="0.15">
      <c r="A82" s="24"/>
      <c r="B82" s="26"/>
      <c r="C82" s="27"/>
      <c r="D82" s="33"/>
      <c r="E82" s="27"/>
      <c r="F82" s="26"/>
      <c r="G82" s="26"/>
      <c r="H82" s="27"/>
      <c r="I82" s="33"/>
      <c r="J82" s="27"/>
      <c r="K82" s="26"/>
      <c r="L82" s="26"/>
      <c r="M82" s="27"/>
      <c r="N82" s="33"/>
      <c r="O82" s="27"/>
      <c r="P82" s="26"/>
      <c r="Q82" s="26"/>
      <c r="R82" s="27"/>
      <c r="S82" s="33"/>
      <c r="T82" s="27"/>
      <c r="U82" s="26"/>
      <c r="V82" s="26"/>
      <c r="W82" s="27"/>
      <c r="X82" s="33"/>
      <c r="Y82" s="27"/>
      <c r="Z82" s="26"/>
      <c r="AA82" s="25"/>
      <c r="AB82" s="25"/>
      <c r="AC82" s="24"/>
      <c r="AD82" s="27"/>
      <c r="AE82" s="27"/>
      <c r="AF82" s="31"/>
      <c r="AG82" s="27"/>
      <c r="AH82" s="27"/>
      <c r="AI82" s="27"/>
      <c r="AJ82" s="31"/>
      <c r="AK82" s="27"/>
      <c r="AL82" s="27"/>
      <c r="AM82" s="27"/>
      <c r="AN82" s="31"/>
      <c r="AO82" s="27"/>
      <c r="AP82" s="27"/>
      <c r="AQ82" s="27"/>
      <c r="AR82" s="27"/>
      <c r="AS82" s="32"/>
    </row>
    <row r="83" spans="1:45" ht="21.95" customHeight="1" x14ac:dyDescent="0.15">
      <c r="A83" s="24"/>
      <c r="B83" s="26"/>
      <c r="C83" s="27"/>
      <c r="D83" s="33"/>
      <c r="E83" s="27"/>
      <c r="F83" s="26"/>
      <c r="G83" s="26"/>
      <c r="H83" s="27"/>
      <c r="I83" s="33"/>
      <c r="J83" s="27"/>
      <c r="K83" s="26"/>
      <c r="L83" s="26"/>
      <c r="M83" s="27"/>
      <c r="N83" s="33"/>
      <c r="O83" s="27"/>
      <c r="P83" s="26"/>
      <c r="Q83" s="26"/>
      <c r="R83" s="27"/>
      <c r="S83" s="33"/>
      <c r="T83" s="27"/>
      <c r="U83" s="26"/>
      <c r="V83" s="26"/>
      <c r="W83" s="27"/>
      <c r="X83" s="33"/>
      <c r="Y83" s="27"/>
      <c r="Z83" s="26"/>
      <c r="AA83" s="25"/>
      <c r="AB83" s="25"/>
      <c r="AC83" s="24"/>
      <c r="AD83" s="27"/>
      <c r="AE83" s="27"/>
      <c r="AF83" s="31"/>
      <c r="AG83" s="27"/>
      <c r="AH83" s="27"/>
      <c r="AI83" s="27"/>
      <c r="AJ83" s="31"/>
      <c r="AK83" s="27"/>
      <c r="AL83" s="27"/>
      <c r="AM83" s="27"/>
      <c r="AN83" s="31"/>
      <c r="AO83" s="27"/>
      <c r="AP83" s="27"/>
      <c r="AQ83" s="27"/>
      <c r="AR83" s="27"/>
      <c r="AS83" s="32"/>
    </row>
    <row r="84" spans="1:45" ht="21.95" customHeight="1" x14ac:dyDescent="0.15">
      <c r="A84" s="24"/>
      <c r="B84" s="26"/>
      <c r="C84" s="27"/>
      <c r="D84" s="33"/>
      <c r="E84" s="27"/>
      <c r="F84" s="26"/>
      <c r="G84" s="26"/>
      <c r="H84" s="27"/>
      <c r="I84" s="33"/>
      <c r="J84" s="27"/>
      <c r="K84" s="26"/>
      <c r="L84" s="26"/>
      <c r="M84" s="27"/>
      <c r="N84" s="33"/>
      <c r="O84" s="27"/>
      <c r="P84" s="26"/>
      <c r="Q84" s="26"/>
      <c r="R84" s="27"/>
      <c r="S84" s="33"/>
      <c r="T84" s="27"/>
      <c r="U84" s="26"/>
      <c r="V84" s="26"/>
      <c r="W84" s="27"/>
      <c r="X84" s="33"/>
      <c r="Y84" s="27"/>
      <c r="Z84" s="26"/>
      <c r="AA84" s="25"/>
      <c r="AB84" s="25"/>
      <c r="AC84" s="24"/>
      <c r="AD84" s="27"/>
      <c r="AE84" s="27"/>
      <c r="AF84" s="31"/>
      <c r="AG84" s="27"/>
      <c r="AH84" s="27"/>
      <c r="AI84" s="27"/>
      <c r="AJ84" s="31"/>
      <c r="AK84" s="27"/>
      <c r="AL84" s="27"/>
      <c r="AM84" s="27"/>
      <c r="AN84" s="31"/>
      <c r="AO84" s="27"/>
      <c r="AP84" s="27"/>
      <c r="AQ84" s="27"/>
      <c r="AR84" s="27"/>
      <c r="AS84" s="32"/>
    </row>
    <row r="85" spans="1:45" ht="21.95" customHeight="1" x14ac:dyDescent="0.15">
      <c r="A85" s="24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5"/>
      <c r="AB85" s="25"/>
      <c r="AC85" s="24"/>
      <c r="AD85" s="27"/>
      <c r="AE85" s="27"/>
      <c r="AF85" s="31"/>
      <c r="AG85" s="27"/>
      <c r="AH85" s="27"/>
      <c r="AI85" s="27"/>
      <c r="AJ85" s="31"/>
      <c r="AK85" s="27"/>
      <c r="AL85" s="27"/>
      <c r="AM85" s="27"/>
      <c r="AN85" s="31"/>
      <c r="AO85" s="27"/>
      <c r="AP85" s="31"/>
      <c r="AQ85" s="31"/>
      <c r="AR85" s="31"/>
      <c r="AS85" s="32"/>
    </row>
    <row r="86" spans="1:45" ht="21.95" customHeight="1" x14ac:dyDescent="0.15">
      <c r="A86" s="24"/>
      <c r="B86" s="26"/>
      <c r="C86" s="27"/>
      <c r="D86" s="33"/>
      <c r="E86" s="27"/>
      <c r="F86" s="26"/>
      <c r="G86" s="26"/>
      <c r="H86" s="27"/>
      <c r="I86" s="33"/>
      <c r="J86" s="27"/>
      <c r="K86" s="26"/>
      <c r="L86" s="26"/>
      <c r="M86" s="27"/>
      <c r="N86" s="33"/>
      <c r="O86" s="27"/>
      <c r="P86" s="26"/>
      <c r="Q86" s="26"/>
      <c r="R86" s="27"/>
      <c r="S86" s="33"/>
      <c r="T86" s="27"/>
      <c r="U86" s="26"/>
      <c r="V86" s="26"/>
      <c r="W86" s="27"/>
      <c r="X86" s="33"/>
      <c r="Y86" s="27"/>
      <c r="Z86" s="26"/>
      <c r="AA86" s="25"/>
      <c r="AB86" s="25"/>
      <c r="AC86" s="24"/>
      <c r="AD86" s="27"/>
      <c r="AE86" s="27"/>
      <c r="AF86" s="31"/>
      <c r="AG86" s="27"/>
      <c r="AH86" s="27"/>
      <c r="AI86" s="27"/>
      <c r="AJ86" s="31"/>
      <c r="AK86" s="27"/>
      <c r="AL86" s="27"/>
      <c r="AM86" s="27"/>
      <c r="AN86" s="31"/>
      <c r="AO86" s="27"/>
      <c r="AP86" s="27"/>
      <c r="AQ86" s="27"/>
      <c r="AR86" s="27"/>
      <c r="AS86" s="32"/>
    </row>
    <row r="87" spans="1:45" ht="21.95" customHeight="1" x14ac:dyDescent="0.15">
      <c r="A87" s="24"/>
      <c r="B87" s="26"/>
      <c r="C87" s="27"/>
      <c r="D87" s="33"/>
      <c r="E87" s="27"/>
      <c r="F87" s="26"/>
      <c r="G87" s="26"/>
      <c r="H87" s="27"/>
      <c r="I87" s="33"/>
      <c r="J87" s="27"/>
      <c r="K87" s="26"/>
      <c r="L87" s="26"/>
      <c r="M87" s="27"/>
      <c r="N87" s="33"/>
      <c r="O87" s="27"/>
      <c r="P87" s="26"/>
      <c r="Q87" s="26"/>
      <c r="R87" s="27"/>
      <c r="S87" s="33"/>
      <c r="T87" s="27"/>
      <c r="U87" s="26"/>
      <c r="V87" s="26"/>
      <c r="W87" s="27"/>
      <c r="X87" s="33"/>
      <c r="Y87" s="27"/>
      <c r="Z87" s="26"/>
      <c r="AA87" s="25"/>
      <c r="AB87" s="25"/>
      <c r="AC87" s="24"/>
      <c r="AD87" s="27"/>
      <c r="AE87" s="27"/>
      <c r="AF87" s="31"/>
      <c r="AG87" s="27"/>
      <c r="AH87" s="27"/>
      <c r="AI87" s="27"/>
      <c r="AJ87" s="31"/>
      <c r="AK87" s="27"/>
      <c r="AL87" s="27"/>
      <c r="AM87" s="27"/>
      <c r="AN87" s="31"/>
      <c r="AO87" s="27"/>
      <c r="AP87" s="27"/>
      <c r="AQ87" s="27"/>
      <c r="AR87" s="27"/>
      <c r="AS87" s="32"/>
    </row>
    <row r="88" spans="1:45" ht="21.95" customHeight="1" x14ac:dyDescent="0.15">
      <c r="A88" s="24"/>
      <c r="B88" s="26"/>
      <c r="C88" s="27"/>
      <c r="D88" s="33"/>
      <c r="E88" s="27"/>
      <c r="F88" s="26"/>
      <c r="G88" s="26"/>
      <c r="H88" s="27"/>
      <c r="I88" s="33"/>
      <c r="J88" s="27"/>
      <c r="K88" s="26"/>
      <c r="L88" s="26"/>
      <c r="M88" s="27"/>
      <c r="N88" s="33"/>
      <c r="O88" s="27"/>
      <c r="P88" s="26"/>
      <c r="Q88" s="26"/>
      <c r="R88" s="27"/>
      <c r="S88" s="33"/>
      <c r="T88" s="27"/>
      <c r="U88" s="26"/>
      <c r="V88" s="26"/>
      <c r="W88" s="27"/>
      <c r="X88" s="33"/>
      <c r="Y88" s="27"/>
      <c r="Z88" s="26"/>
      <c r="AA88" s="25"/>
      <c r="AB88" s="25"/>
      <c r="AC88" s="24"/>
      <c r="AD88" s="27"/>
      <c r="AE88" s="27"/>
      <c r="AF88" s="31"/>
      <c r="AG88" s="27"/>
      <c r="AH88" s="27"/>
      <c r="AI88" s="27"/>
      <c r="AJ88" s="31"/>
      <c r="AK88" s="27"/>
      <c r="AL88" s="27"/>
      <c r="AM88" s="27"/>
      <c r="AN88" s="31"/>
      <c r="AO88" s="27"/>
      <c r="AP88" s="27"/>
      <c r="AQ88" s="27"/>
      <c r="AR88" s="27"/>
      <c r="AS88" s="32"/>
    </row>
    <row r="89" spans="1:45" ht="21.95" customHeight="1" x14ac:dyDescent="0.15">
      <c r="A89" s="24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5"/>
      <c r="AB89" s="25"/>
      <c r="AC89" s="24"/>
      <c r="AD89" s="27"/>
      <c r="AE89" s="27"/>
      <c r="AF89" s="31"/>
      <c r="AG89" s="27"/>
      <c r="AH89" s="27"/>
      <c r="AI89" s="27"/>
      <c r="AJ89" s="31"/>
      <c r="AK89" s="27"/>
      <c r="AL89" s="27"/>
      <c r="AM89" s="27"/>
      <c r="AN89" s="31"/>
      <c r="AO89" s="27"/>
      <c r="AP89" s="31"/>
      <c r="AQ89" s="31"/>
      <c r="AR89" s="31"/>
      <c r="AS89" s="32"/>
    </row>
    <row r="90" spans="1:45" ht="21.95" customHeight="1" x14ac:dyDescent="0.15">
      <c r="A90" s="24"/>
      <c r="B90" s="26"/>
      <c r="C90" s="27"/>
      <c r="D90" s="33"/>
      <c r="E90" s="27"/>
      <c r="F90" s="26"/>
      <c r="G90" s="26"/>
      <c r="H90" s="27"/>
      <c r="I90" s="33"/>
      <c r="J90" s="27"/>
      <c r="K90" s="26"/>
      <c r="L90" s="26"/>
      <c r="M90" s="27"/>
      <c r="N90" s="33"/>
      <c r="O90" s="27"/>
      <c r="P90" s="26"/>
      <c r="Q90" s="26"/>
      <c r="R90" s="27"/>
      <c r="S90" s="33"/>
      <c r="T90" s="27"/>
      <c r="U90" s="26"/>
      <c r="V90" s="26"/>
      <c r="W90" s="27"/>
      <c r="X90" s="33"/>
      <c r="Y90" s="27"/>
      <c r="Z90" s="26"/>
      <c r="AA90" s="25"/>
      <c r="AB90" s="25"/>
      <c r="AC90" s="24"/>
      <c r="AD90" s="27"/>
      <c r="AE90" s="27"/>
      <c r="AF90" s="31"/>
      <c r="AG90" s="27"/>
      <c r="AH90" s="27"/>
      <c r="AI90" s="27"/>
      <c r="AJ90" s="31"/>
      <c r="AK90" s="27"/>
      <c r="AL90" s="27"/>
      <c r="AM90" s="27"/>
      <c r="AN90" s="31"/>
      <c r="AO90" s="27"/>
      <c r="AP90" s="27"/>
      <c r="AQ90" s="27"/>
      <c r="AR90" s="27"/>
      <c r="AS90" s="32"/>
    </row>
    <row r="91" spans="1:45" ht="21.95" customHeight="1" x14ac:dyDescent="0.15">
      <c r="A91" s="24"/>
      <c r="B91" s="26"/>
      <c r="C91" s="27"/>
      <c r="D91" s="33"/>
      <c r="E91" s="27"/>
      <c r="F91" s="26"/>
      <c r="G91" s="26"/>
      <c r="H91" s="27"/>
      <c r="I91" s="33"/>
      <c r="J91" s="27"/>
      <c r="K91" s="26"/>
      <c r="L91" s="26"/>
      <c r="M91" s="27"/>
      <c r="N91" s="33"/>
      <c r="O91" s="27"/>
      <c r="P91" s="26"/>
      <c r="Q91" s="26"/>
      <c r="R91" s="27"/>
      <c r="S91" s="33"/>
      <c r="T91" s="27"/>
      <c r="U91" s="26"/>
      <c r="V91" s="26"/>
      <c r="W91" s="27"/>
      <c r="X91" s="33"/>
      <c r="Y91" s="27"/>
      <c r="Z91" s="26"/>
      <c r="AA91" s="25"/>
      <c r="AB91" s="25"/>
      <c r="AC91" s="24"/>
      <c r="AD91" s="27"/>
      <c r="AE91" s="27"/>
      <c r="AF91" s="31"/>
      <c r="AG91" s="27"/>
      <c r="AH91" s="27"/>
      <c r="AI91" s="27"/>
      <c r="AJ91" s="31"/>
      <c r="AK91" s="27"/>
      <c r="AL91" s="27"/>
      <c r="AM91" s="27"/>
      <c r="AN91" s="31"/>
      <c r="AO91" s="27"/>
      <c r="AP91" s="27"/>
      <c r="AQ91" s="27"/>
      <c r="AR91" s="27"/>
      <c r="AS91" s="32"/>
    </row>
    <row r="92" spans="1:45" ht="21.95" customHeight="1" x14ac:dyDescent="0.15">
      <c r="A92" s="24"/>
      <c r="B92" s="26"/>
      <c r="C92" s="27"/>
      <c r="D92" s="33"/>
      <c r="E92" s="27"/>
      <c r="F92" s="26"/>
      <c r="G92" s="26"/>
      <c r="H92" s="27"/>
      <c r="I92" s="33"/>
      <c r="J92" s="27"/>
      <c r="K92" s="26"/>
      <c r="L92" s="26"/>
      <c r="M92" s="27"/>
      <c r="N92" s="33"/>
      <c r="O92" s="27"/>
      <c r="P92" s="26"/>
      <c r="Q92" s="26"/>
      <c r="R92" s="27"/>
      <c r="S92" s="33"/>
      <c r="T92" s="27"/>
      <c r="U92" s="26"/>
      <c r="V92" s="26"/>
      <c r="W92" s="27"/>
      <c r="X92" s="33"/>
      <c r="Y92" s="27"/>
      <c r="Z92" s="26"/>
      <c r="AA92" s="25"/>
      <c r="AB92" s="25"/>
      <c r="AC92" s="24"/>
      <c r="AD92" s="27"/>
      <c r="AE92" s="27"/>
      <c r="AF92" s="31"/>
      <c r="AG92" s="27"/>
      <c r="AH92" s="27"/>
      <c r="AI92" s="27"/>
      <c r="AJ92" s="31"/>
      <c r="AK92" s="27"/>
      <c r="AL92" s="27"/>
      <c r="AM92" s="27"/>
      <c r="AN92" s="31"/>
      <c r="AO92" s="27"/>
      <c r="AP92" s="27"/>
      <c r="AQ92" s="27"/>
      <c r="AR92" s="27"/>
      <c r="AS92" s="32"/>
    </row>
    <row r="93" spans="1:45" ht="21.95" customHeight="1" x14ac:dyDescent="0.15">
      <c r="A93" s="24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5"/>
      <c r="AB93" s="25"/>
      <c r="AC93" s="24"/>
      <c r="AD93" s="27"/>
      <c r="AE93" s="27"/>
      <c r="AF93" s="31"/>
      <c r="AG93" s="27"/>
      <c r="AH93" s="27"/>
      <c r="AI93" s="27"/>
      <c r="AJ93" s="31"/>
      <c r="AK93" s="27"/>
      <c r="AL93" s="27"/>
      <c r="AM93" s="27"/>
      <c r="AN93" s="31"/>
      <c r="AO93" s="27"/>
      <c r="AP93" s="31"/>
      <c r="AQ93" s="31"/>
      <c r="AR93" s="31"/>
      <c r="AS93" s="32"/>
    </row>
    <row r="94" spans="1:45" ht="21.95" customHeight="1" x14ac:dyDescent="0.15">
      <c r="A94" s="24"/>
      <c r="B94" s="26"/>
      <c r="C94" s="27"/>
      <c r="D94" s="33"/>
      <c r="E94" s="27"/>
      <c r="F94" s="26"/>
      <c r="G94" s="26"/>
      <c r="H94" s="27"/>
      <c r="I94" s="33"/>
      <c r="J94" s="27"/>
      <c r="K94" s="26"/>
      <c r="L94" s="26"/>
      <c r="M94" s="27"/>
      <c r="N94" s="33"/>
      <c r="O94" s="27"/>
      <c r="P94" s="26"/>
      <c r="Q94" s="26"/>
      <c r="R94" s="27"/>
      <c r="S94" s="33"/>
      <c r="T94" s="27"/>
      <c r="U94" s="26"/>
      <c r="V94" s="26"/>
      <c r="W94" s="27"/>
      <c r="X94" s="33"/>
      <c r="Y94" s="27"/>
      <c r="Z94" s="26"/>
      <c r="AA94" s="25"/>
      <c r="AB94" s="25"/>
      <c r="AC94" s="24"/>
      <c r="AD94" s="27"/>
      <c r="AE94" s="27"/>
      <c r="AF94" s="31"/>
      <c r="AG94" s="27"/>
      <c r="AH94" s="27"/>
      <c r="AI94" s="27"/>
      <c r="AJ94" s="31"/>
      <c r="AK94" s="27"/>
      <c r="AL94" s="27"/>
      <c r="AM94" s="27"/>
      <c r="AN94" s="31"/>
      <c r="AO94" s="27"/>
      <c r="AP94" s="27"/>
      <c r="AQ94" s="27"/>
      <c r="AR94" s="27"/>
      <c r="AS94" s="32"/>
    </row>
    <row r="95" spans="1:45" ht="21.95" customHeight="1" x14ac:dyDescent="0.15">
      <c r="A95" s="24"/>
      <c r="B95" s="26"/>
      <c r="C95" s="27"/>
      <c r="D95" s="33"/>
      <c r="E95" s="27"/>
      <c r="F95" s="26"/>
      <c r="G95" s="26"/>
      <c r="H95" s="27"/>
      <c r="I95" s="33"/>
      <c r="J95" s="27"/>
      <c r="K95" s="26"/>
      <c r="L95" s="26"/>
      <c r="M95" s="27"/>
      <c r="N95" s="33"/>
      <c r="O95" s="27"/>
      <c r="P95" s="26"/>
      <c r="Q95" s="26"/>
      <c r="R95" s="27"/>
      <c r="S95" s="33"/>
      <c r="T95" s="27"/>
      <c r="U95" s="26"/>
      <c r="V95" s="26"/>
      <c r="W95" s="27"/>
      <c r="X95" s="33"/>
      <c r="Y95" s="27"/>
      <c r="Z95" s="26"/>
      <c r="AA95" s="25"/>
      <c r="AB95" s="25"/>
      <c r="AC95" s="24"/>
      <c r="AD95" s="27"/>
      <c r="AE95" s="27"/>
      <c r="AF95" s="31"/>
      <c r="AG95" s="27"/>
      <c r="AH95" s="27"/>
      <c r="AI95" s="27"/>
      <c r="AJ95" s="31"/>
      <c r="AK95" s="27"/>
      <c r="AL95" s="27"/>
      <c r="AM95" s="27"/>
      <c r="AN95" s="31"/>
      <c r="AO95" s="27"/>
      <c r="AP95" s="27"/>
      <c r="AQ95" s="27"/>
      <c r="AR95" s="27"/>
      <c r="AS95" s="32"/>
    </row>
    <row r="96" spans="1:45" ht="21.95" customHeight="1" x14ac:dyDescent="0.15">
      <c r="A96" s="24"/>
      <c r="B96" s="26"/>
      <c r="C96" s="27"/>
      <c r="D96" s="33"/>
      <c r="E96" s="27"/>
      <c r="F96" s="26"/>
      <c r="G96" s="26"/>
      <c r="H96" s="27"/>
      <c r="I96" s="33"/>
      <c r="J96" s="27"/>
      <c r="K96" s="26"/>
      <c r="L96" s="26"/>
      <c r="M96" s="27"/>
      <c r="N96" s="33"/>
      <c r="O96" s="27"/>
      <c r="P96" s="26"/>
      <c r="Q96" s="26"/>
      <c r="R96" s="27"/>
      <c r="S96" s="33"/>
      <c r="T96" s="27"/>
      <c r="U96" s="26"/>
      <c r="V96" s="26"/>
      <c r="W96" s="27"/>
      <c r="X96" s="33"/>
      <c r="Y96" s="27"/>
      <c r="Z96" s="26"/>
      <c r="AA96" s="25"/>
      <c r="AB96" s="25"/>
      <c r="AC96" s="24"/>
      <c r="AD96" s="27"/>
      <c r="AE96" s="27"/>
      <c r="AF96" s="31"/>
      <c r="AG96" s="27"/>
      <c r="AH96" s="27"/>
      <c r="AI96" s="27"/>
      <c r="AJ96" s="31"/>
      <c r="AK96" s="27"/>
      <c r="AL96" s="27"/>
      <c r="AM96" s="27"/>
      <c r="AN96" s="31"/>
      <c r="AO96" s="27"/>
      <c r="AP96" s="27"/>
      <c r="AQ96" s="27"/>
      <c r="AR96" s="27"/>
      <c r="AS96" s="32"/>
    </row>
    <row r="97" spans="1:45" ht="24.95" customHeigh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</row>
    <row r="98" spans="1:45" ht="24.95" customHeigh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</row>
    <row r="99" spans="1:45" ht="24.95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</row>
    <row r="100" spans="1:45" ht="24.95" customHeigh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</row>
    <row r="101" spans="1:45" ht="24.95" customHeigh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</row>
    <row r="102" spans="1:45" ht="24.95" customHeight="1" x14ac:dyDescent="0.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</row>
    <row r="103" spans="1:45" ht="24.95" customHeight="1" x14ac:dyDescent="0.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</row>
    <row r="104" spans="1:45" ht="24.95" customHeight="1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</row>
    <row r="105" spans="1:45" ht="24.95" customHeight="1" x14ac:dyDescent="0.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</row>
    <row r="106" spans="1:45" ht="24.95" customHeight="1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</row>
    <row r="107" spans="1:45" ht="24.95" customHeight="1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</row>
    <row r="108" spans="1:45" ht="24.95" customHeight="1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</row>
    <row r="109" spans="1:45" ht="24.95" customHeight="1" x14ac:dyDescent="0.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</row>
    <row r="110" spans="1:45" ht="24.95" customHeight="1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</row>
    <row r="111" spans="1:45" ht="24.95" customHeight="1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</row>
    <row r="112" spans="1:45" ht="24.95" customHeight="1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</row>
    <row r="113" spans="1:45" ht="24.95" customHeight="1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</row>
    <row r="114" spans="1:45" ht="24.95" customHeight="1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</row>
    <row r="115" spans="1:45" ht="24.95" customHeight="1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</row>
    <row r="116" spans="1:45" ht="24.95" customHeight="1" x14ac:dyDescent="0.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</row>
    <row r="117" spans="1:45" ht="24.95" customHeight="1" x14ac:dyDescent="0.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</row>
    <row r="118" spans="1:45" ht="24.95" customHeight="1" x14ac:dyDescent="0.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</row>
    <row r="119" spans="1:45" ht="24.95" customHeight="1" x14ac:dyDescent="0.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</row>
    <row r="120" spans="1:45" ht="24.95" customHeight="1" x14ac:dyDescent="0.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</row>
    <row r="121" spans="1:45" ht="24.95" customHeight="1" x14ac:dyDescent="0.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</row>
    <row r="122" spans="1:45" ht="24.95" customHeight="1" x14ac:dyDescent="0.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1:45" ht="24.95" customHeight="1" x14ac:dyDescent="0.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1:45" ht="24.95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1:45" ht="24.95" customHeight="1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1:45" ht="24.95" customHeight="1" x14ac:dyDescent="0.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1:45" x14ac:dyDescent="0.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1:45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1:45" x14ac:dyDescent="0.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1:45" x14ac:dyDescent="0.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1:45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1:45" x14ac:dyDescent="0.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1:45" x14ac:dyDescent="0.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1:45" x14ac:dyDescent="0.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1:45" x14ac:dyDescent="0.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1:45" x14ac:dyDescent="0.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1:45" x14ac:dyDescent="0.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1:45" x14ac:dyDescent="0.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1:45" x14ac:dyDescent="0.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1:45" x14ac:dyDescent="0.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1:45" x14ac:dyDescent="0.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1:45" x14ac:dyDescent="0.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1:45" x14ac:dyDescent="0.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1:45" x14ac:dyDescent="0.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  <row r="145" spans="1:45" x14ac:dyDescent="0.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</row>
    <row r="146" spans="1:45" x14ac:dyDescent="0.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</row>
    <row r="147" spans="1:45" x14ac:dyDescent="0.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</row>
    <row r="148" spans="1:45" x14ac:dyDescent="0.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</row>
    <row r="149" spans="1:45" x14ac:dyDescent="0.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</row>
    <row r="150" spans="1:45" x14ac:dyDescent="0.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</row>
    <row r="151" spans="1:45" x14ac:dyDescent="0.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</row>
    <row r="152" spans="1:45" x14ac:dyDescent="0.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</row>
    <row r="153" spans="1:45" x14ac:dyDescent="0.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</row>
    <row r="154" spans="1:45" x14ac:dyDescent="0.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</row>
    <row r="155" spans="1:45" x14ac:dyDescent="0.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</row>
    <row r="156" spans="1:45" x14ac:dyDescent="0.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</row>
  </sheetData>
  <mergeCells count="188">
    <mergeCell ref="A25:Z25"/>
    <mergeCell ref="AC25:AS25"/>
    <mergeCell ref="A1:Z1"/>
    <mergeCell ref="A2:Z2"/>
    <mergeCell ref="A3:A4"/>
    <mergeCell ref="B3:F4"/>
    <mergeCell ref="G3:K4"/>
    <mergeCell ref="L3:P4"/>
    <mergeCell ref="Q3:U4"/>
    <mergeCell ref="V3:Z4"/>
    <mergeCell ref="AC1:AS1"/>
    <mergeCell ref="AC2:AS2"/>
    <mergeCell ref="AD3:AF3"/>
    <mergeCell ref="AG3:AG4"/>
    <mergeCell ref="AH3:AJ3"/>
    <mergeCell ref="AK3:AK4"/>
    <mergeCell ref="AL3:AN3"/>
    <mergeCell ref="AO3:AO4"/>
    <mergeCell ref="A5:A8"/>
    <mergeCell ref="B5:F5"/>
    <mergeCell ref="G5:K5"/>
    <mergeCell ref="L5:P5"/>
    <mergeCell ref="Q5:U5"/>
    <mergeCell ref="AC3:AC4"/>
    <mergeCell ref="AD5:AD8"/>
    <mergeCell ref="AE5:AE8"/>
    <mergeCell ref="AF5:AF8"/>
    <mergeCell ref="AG5:AG8"/>
    <mergeCell ref="Z6:Z8"/>
    <mergeCell ref="AP3:AP4"/>
    <mergeCell ref="AQ3:AQ4"/>
    <mergeCell ref="AR3:AR4"/>
    <mergeCell ref="AS3:AS4"/>
    <mergeCell ref="AN5:AN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V5:Z5"/>
    <mergeCell ref="AC5:AC8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AR9:AR12"/>
    <mergeCell ref="AS9:AS12"/>
    <mergeCell ref="AI9:AI12"/>
    <mergeCell ref="AJ9:AJ12"/>
    <mergeCell ref="AK9:AK12"/>
    <mergeCell ref="AL9:AL12"/>
    <mergeCell ref="AM9:AM12"/>
    <mergeCell ref="AN9:AN12"/>
    <mergeCell ref="L10:L12"/>
    <mergeCell ref="P10:P12"/>
    <mergeCell ref="Q10:Q12"/>
    <mergeCell ref="U10:U12"/>
    <mergeCell ref="V10:V12"/>
    <mergeCell ref="Z10:Z12"/>
    <mergeCell ref="AO9:AO12"/>
    <mergeCell ref="AP9:AP12"/>
    <mergeCell ref="AQ9:AQ12"/>
    <mergeCell ref="AC9:AC12"/>
    <mergeCell ref="AD9:AD12"/>
    <mergeCell ref="AE9:AE12"/>
    <mergeCell ref="AF9:AF12"/>
    <mergeCell ref="AG9:AG12"/>
    <mergeCell ref="AH9:AH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AR13:AR16"/>
    <mergeCell ref="AS13:AS16"/>
    <mergeCell ref="AI13:AI16"/>
    <mergeCell ref="AJ13:AJ16"/>
    <mergeCell ref="AK13:AK16"/>
    <mergeCell ref="AL13:AL16"/>
    <mergeCell ref="AM13:AM16"/>
    <mergeCell ref="AN13:AN16"/>
    <mergeCell ref="L14:L16"/>
    <mergeCell ref="P14:P16"/>
    <mergeCell ref="Q14:Q16"/>
    <mergeCell ref="U14:U16"/>
    <mergeCell ref="V14:V16"/>
    <mergeCell ref="Z14:Z16"/>
    <mergeCell ref="AO13:AO16"/>
    <mergeCell ref="AP13:AP16"/>
    <mergeCell ref="AQ13:AQ16"/>
    <mergeCell ref="AC13:AC16"/>
    <mergeCell ref="AD13:AD16"/>
    <mergeCell ref="AE13:AE16"/>
    <mergeCell ref="AF13:AF16"/>
    <mergeCell ref="AG13:AG16"/>
    <mergeCell ref="AH13:AH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AR17:AR20"/>
    <mergeCell ref="AS17:AS20"/>
    <mergeCell ref="AI17:AI20"/>
    <mergeCell ref="AJ17:AJ20"/>
    <mergeCell ref="AK17:AK20"/>
    <mergeCell ref="AL17:AL20"/>
    <mergeCell ref="AM17:AM20"/>
    <mergeCell ref="AN17:AN20"/>
    <mergeCell ref="L18:L20"/>
    <mergeCell ref="P18:P20"/>
    <mergeCell ref="Q18:Q20"/>
    <mergeCell ref="U18:U20"/>
    <mergeCell ref="V18:V20"/>
    <mergeCell ref="Z18:Z20"/>
    <mergeCell ref="AO17:AO20"/>
    <mergeCell ref="AP17:AP20"/>
    <mergeCell ref="AQ17:AQ20"/>
    <mergeCell ref="AC17:AC20"/>
    <mergeCell ref="AD17:AD20"/>
    <mergeCell ref="AE17:AE20"/>
    <mergeCell ref="AF17:AF20"/>
    <mergeCell ref="AG17:AG20"/>
    <mergeCell ref="AH17:AH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AR21:AR24"/>
    <mergeCell ref="AS21:AS24"/>
    <mergeCell ref="AI21:AI24"/>
    <mergeCell ref="AJ21:AJ24"/>
    <mergeCell ref="AK21:AK24"/>
    <mergeCell ref="AL21:AL24"/>
    <mergeCell ref="AM21:AM24"/>
    <mergeCell ref="AN21:AN24"/>
    <mergeCell ref="L22:L24"/>
    <mergeCell ref="P22:P24"/>
    <mergeCell ref="Q22:Q24"/>
    <mergeCell ref="U22:U24"/>
    <mergeCell ref="V22:V24"/>
    <mergeCell ref="Z22:Z24"/>
    <mergeCell ref="AO21:AO24"/>
    <mergeCell ref="AP21:AP24"/>
    <mergeCell ref="AQ21:AQ24"/>
    <mergeCell ref="AC21:AC24"/>
    <mergeCell ref="AD21:AD24"/>
    <mergeCell ref="AE21:AE24"/>
    <mergeCell ref="AF21:AF24"/>
    <mergeCell ref="AG21:AG24"/>
    <mergeCell ref="AH21:AH2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T156"/>
  <sheetViews>
    <sheetView zoomScale="70" zoomScaleNormal="70" workbookViewId="0">
      <selection activeCell="H8" sqref="H6:J8"/>
    </sheetView>
  </sheetViews>
  <sheetFormatPr defaultRowHeight="13.5" x14ac:dyDescent="0.15"/>
  <cols>
    <col min="1" max="1" width="23.625" style="12" customWidth="1"/>
    <col min="2" max="5" width="4.625" style="12" customWidth="1"/>
    <col min="6" max="6" width="5.375" style="12" customWidth="1"/>
    <col min="7" max="28" width="4.625" style="12" customWidth="1"/>
    <col min="29" max="29" width="20.625" style="12" customWidth="1"/>
    <col min="30" max="31" width="4.625" style="12" customWidth="1"/>
    <col min="32" max="33" width="8.625" style="12" customWidth="1"/>
    <col min="34" max="35" width="4.625" style="12" customWidth="1"/>
    <col min="36" max="37" width="8.625" style="12" customWidth="1"/>
    <col min="38" max="39" width="4.625" style="12" customWidth="1"/>
    <col min="40" max="43" width="8.625" style="12" customWidth="1"/>
    <col min="44" max="44" width="15.625" style="12" customWidth="1"/>
    <col min="45" max="45" width="11.875" style="12" bestFit="1" customWidth="1"/>
    <col min="46" max="46" width="10.875" style="12" customWidth="1"/>
    <col min="47" max="256" width="9" style="12"/>
    <col min="257" max="257" width="23.625" style="12" customWidth="1"/>
    <col min="258" max="261" width="4.625" style="12" customWidth="1"/>
    <col min="262" max="262" width="5.375" style="12" customWidth="1"/>
    <col min="263" max="284" width="4.625" style="12" customWidth="1"/>
    <col min="285" max="285" width="20.625" style="12" customWidth="1"/>
    <col min="286" max="287" width="4.625" style="12" customWidth="1"/>
    <col min="288" max="289" width="8.625" style="12" customWidth="1"/>
    <col min="290" max="291" width="4.625" style="12" customWidth="1"/>
    <col min="292" max="293" width="8.625" style="12" customWidth="1"/>
    <col min="294" max="295" width="4.625" style="12" customWidth="1"/>
    <col min="296" max="299" width="8.625" style="12" customWidth="1"/>
    <col min="300" max="300" width="15.625" style="12" customWidth="1"/>
    <col min="301" max="301" width="11.875" style="12" bestFit="1" customWidth="1"/>
    <col min="302" max="302" width="10.875" style="12" customWidth="1"/>
    <col min="303" max="512" width="9" style="12"/>
    <col min="513" max="513" width="23.625" style="12" customWidth="1"/>
    <col min="514" max="517" width="4.625" style="12" customWidth="1"/>
    <col min="518" max="518" width="5.375" style="12" customWidth="1"/>
    <col min="519" max="540" width="4.625" style="12" customWidth="1"/>
    <col min="541" max="541" width="20.625" style="12" customWidth="1"/>
    <col min="542" max="543" width="4.625" style="12" customWidth="1"/>
    <col min="544" max="545" width="8.625" style="12" customWidth="1"/>
    <col min="546" max="547" width="4.625" style="12" customWidth="1"/>
    <col min="548" max="549" width="8.625" style="12" customWidth="1"/>
    <col min="550" max="551" width="4.625" style="12" customWidth="1"/>
    <col min="552" max="555" width="8.625" style="12" customWidth="1"/>
    <col min="556" max="556" width="15.625" style="12" customWidth="1"/>
    <col min="557" max="557" width="11.875" style="12" bestFit="1" customWidth="1"/>
    <col min="558" max="558" width="10.875" style="12" customWidth="1"/>
    <col min="559" max="768" width="9" style="12"/>
    <col min="769" max="769" width="23.625" style="12" customWidth="1"/>
    <col min="770" max="773" width="4.625" style="12" customWidth="1"/>
    <col min="774" max="774" width="5.375" style="12" customWidth="1"/>
    <col min="775" max="796" width="4.625" style="12" customWidth="1"/>
    <col min="797" max="797" width="20.625" style="12" customWidth="1"/>
    <col min="798" max="799" width="4.625" style="12" customWidth="1"/>
    <col min="800" max="801" width="8.625" style="12" customWidth="1"/>
    <col min="802" max="803" width="4.625" style="12" customWidth="1"/>
    <col min="804" max="805" width="8.625" style="12" customWidth="1"/>
    <col min="806" max="807" width="4.625" style="12" customWidth="1"/>
    <col min="808" max="811" width="8.625" style="12" customWidth="1"/>
    <col min="812" max="812" width="15.625" style="12" customWidth="1"/>
    <col min="813" max="813" width="11.875" style="12" bestFit="1" customWidth="1"/>
    <col min="814" max="814" width="10.875" style="12" customWidth="1"/>
    <col min="815" max="1024" width="9" style="12"/>
    <col min="1025" max="1025" width="23.625" style="12" customWidth="1"/>
    <col min="1026" max="1029" width="4.625" style="12" customWidth="1"/>
    <col min="1030" max="1030" width="5.375" style="12" customWidth="1"/>
    <col min="1031" max="1052" width="4.625" style="12" customWidth="1"/>
    <col min="1053" max="1053" width="20.625" style="12" customWidth="1"/>
    <col min="1054" max="1055" width="4.625" style="12" customWidth="1"/>
    <col min="1056" max="1057" width="8.625" style="12" customWidth="1"/>
    <col min="1058" max="1059" width="4.625" style="12" customWidth="1"/>
    <col min="1060" max="1061" width="8.625" style="12" customWidth="1"/>
    <col min="1062" max="1063" width="4.625" style="12" customWidth="1"/>
    <col min="1064" max="1067" width="8.625" style="12" customWidth="1"/>
    <col min="1068" max="1068" width="15.625" style="12" customWidth="1"/>
    <col min="1069" max="1069" width="11.875" style="12" bestFit="1" customWidth="1"/>
    <col min="1070" max="1070" width="10.875" style="12" customWidth="1"/>
    <col min="1071" max="1280" width="9" style="12"/>
    <col min="1281" max="1281" width="23.625" style="12" customWidth="1"/>
    <col min="1282" max="1285" width="4.625" style="12" customWidth="1"/>
    <col min="1286" max="1286" width="5.375" style="12" customWidth="1"/>
    <col min="1287" max="1308" width="4.625" style="12" customWidth="1"/>
    <col min="1309" max="1309" width="20.625" style="12" customWidth="1"/>
    <col min="1310" max="1311" width="4.625" style="12" customWidth="1"/>
    <col min="1312" max="1313" width="8.625" style="12" customWidth="1"/>
    <col min="1314" max="1315" width="4.625" style="12" customWidth="1"/>
    <col min="1316" max="1317" width="8.625" style="12" customWidth="1"/>
    <col min="1318" max="1319" width="4.625" style="12" customWidth="1"/>
    <col min="1320" max="1323" width="8.625" style="12" customWidth="1"/>
    <col min="1324" max="1324" width="15.625" style="12" customWidth="1"/>
    <col min="1325" max="1325" width="11.875" style="12" bestFit="1" customWidth="1"/>
    <col min="1326" max="1326" width="10.875" style="12" customWidth="1"/>
    <col min="1327" max="1536" width="9" style="12"/>
    <col min="1537" max="1537" width="23.625" style="12" customWidth="1"/>
    <col min="1538" max="1541" width="4.625" style="12" customWidth="1"/>
    <col min="1542" max="1542" width="5.375" style="12" customWidth="1"/>
    <col min="1543" max="1564" width="4.625" style="12" customWidth="1"/>
    <col min="1565" max="1565" width="20.625" style="12" customWidth="1"/>
    <col min="1566" max="1567" width="4.625" style="12" customWidth="1"/>
    <col min="1568" max="1569" width="8.625" style="12" customWidth="1"/>
    <col min="1570" max="1571" width="4.625" style="12" customWidth="1"/>
    <col min="1572" max="1573" width="8.625" style="12" customWidth="1"/>
    <col min="1574" max="1575" width="4.625" style="12" customWidth="1"/>
    <col min="1576" max="1579" width="8.625" style="12" customWidth="1"/>
    <col min="1580" max="1580" width="15.625" style="12" customWidth="1"/>
    <col min="1581" max="1581" width="11.875" style="12" bestFit="1" customWidth="1"/>
    <col min="1582" max="1582" width="10.875" style="12" customWidth="1"/>
    <col min="1583" max="1792" width="9" style="12"/>
    <col min="1793" max="1793" width="23.625" style="12" customWidth="1"/>
    <col min="1794" max="1797" width="4.625" style="12" customWidth="1"/>
    <col min="1798" max="1798" width="5.375" style="12" customWidth="1"/>
    <col min="1799" max="1820" width="4.625" style="12" customWidth="1"/>
    <col min="1821" max="1821" width="20.625" style="12" customWidth="1"/>
    <col min="1822" max="1823" width="4.625" style="12" customWidth="1"/>
    <col min="1824" max="1825" width="8.625" style="12" customWidth="1"/>
    <col min="1826" max="1827" width="4.625" style="12" customWidth="1"/>
    <col min="1828" max="1829" width="8.625" style="12" customWidth="1"/>
    <col min="1830" max="1831" width="4.625" style="12" customWidth="1"/>
    <col min="1832" max="1835" width="8.625" style="12" customWidth="1"/>
    <col min="1836" max="1836" width="15.625" style="12" customWidth="1"/>
    <col min="1837" max="1837" width="11.875" style="12" bestFit="1" customWidth="1"/>
    <col min="1838" max="1838" width="10.875" style="12" customWidth="1"/>
    <col min="1839" max="2048" width="9" style="12"/>
    <col min="2049" max="2049" width="23.625" style="12" customWidth="1"/>
    <col min="2050" max="2053" width="4.625" style="12" customWidth="1"/>
    <col min="2054" max="2054" width="5.375" style="12" customWidth="1"/>
    <col min="2055" max="2076" width="4.625" style="12" customWidth="1"/>
    <col min="2077" max="2077" width="20.625" style="12" customWidth="1"/>
    <col min="2078" max="2079" width="4.625" style="12" customWidth="1"/>
    <col min="2080" max="2081" width="8.625" style="12" customWidth="1"/>
    <col min="2082" max="2083" width="4.625" style="12" customWidth="1"/>
    <col min="2084" max="2085" width="8.625" style="12" customWidth="1"/>
    <col min="2086" max="2087" width="4.625" style="12" customWidth="1"/>
    <col min="2088" max="2091" width="8.625" style="12" customWidth="1"/>
    <col min="2092" max="2092" width="15.625" style="12" customWidth="1"/>
    <col min="2093" max="2093" width="11.875" style="12" bestFit="1" customWidth="1"/>
    <col min="2094" max="2094" width="10.875" style="12" customWidth="1"/>
    <col min="2095" max="2304" width="9" style="12"/>
    <col min="2305" max="2305" width="23.625" style="12" customWidth="1"/>
    <col min="2306" max="2309" width="4.625" style="12" customWidth="1"/>
    <col min="2310" max="2310" width="5.375" style="12" customWidth="1"/>
    <col min="2311" max="2332" width="4.625" style="12" customWidth="1"/>
    <col min="2333" max="2333" width="20.625" style="12" customWidth="1"/>
    <col min="2334" max="2335" width="4.625" style="12" customWidth="1"/>
    <col min="2336" max="2337" width="8.625" style="12" customWidth="1"/>
    <col min="2338" max="2339" width="4.625" style="12" customWidth="1"/>
    <col min="2340" max="2341" width="8.625" style="12" customWidth="1"/>
    <col min="2342" max="2343" width="4.625" style="12" customWidth="1"/>
    <col min="2344" max="2347" width="8.625" style="12" customWidth="1"/>
    <col min="2348" max="2348" width="15.625" style="12" customWidth="1"/>
    <col min="2349" max="2349" width="11.875" style="12" bestFit="1" customWidth="1"/>
    <col min="2350" max="2350" width="10.875" style="12" customWidth="1"/>
    <col min="2351" max="2560" width="9" style="12"/>
    <col min="2561" max="2561" width="23.625" style="12" customWidth="1"/>
    <col min="2562" max="2565" width="4.625" style="12" customWidth="1"/>
    <col min="2566" max="2566" width="5.375" style="12" customWidth="1"/>
    <col min="2567" max="2588" width="4.625" style="12" customWidth="1"/>
    <col min="2589" max="2589" width="20.625" style="12" customWidth="1"/>
    <col min="2590" max="2591" width="4.625" style="12" customWidth="1"/>
    <col min="2592" max="2593" width="8.625" style="12" customWidth="1"/>
    <col min="2594" max="2595" width="4.625" style="12" customWidth="1"/>
    <col min="2596" max="2597" width="8.625" style="12" customWidth="1"/>
    <col min="2598" max="2599" width="4.625" style="12" customWidth="1"/>
    <col min="2600" max="2603" width="8.625" style="12" customWidth="1"/>
    <col min="2604" max="2604" width="15.625" style="12" customWidth="1"/>
    <col min="2605" max="2605" width="11.875" style="12" bestFit="1" customWidth="1"/>
    <col min="2606" max="2606" width="10.875" style="12" customWidth="1"/>
    <col min="2607" max="2816" width="9" style="12"/>
    <col min="2817" max="2817" width="23.625" style="12" customWidth="1"/>
    <col min="2818" max="2821" width="4.625" style="12" customWidth="1"/>
    <col min="2822" max="2822" width="5.375" style="12" customWidth="1"/>
    <col min="2823" max="2844" width="4.625" style="12" customWidth="1"/>
    <col min="2845" max="2845" width="20.625" style="12" customWidth="1"/>
    <col min="2846" max="2847" width="4.625" style="12" customWidth="1"/>
    <col min="2848" max="2849" width="8.625" style="12" customWidth="1"/>
    <col min="2850" max="2851" width="4.625" style="12" customWidth="1"/>
    <col min="2852" max="2853" width="8.625" style="12" customWidth="1"/>
    <col min="2854" max="2855" width="4.625" style="12" customWidth="1"/>
    <col min="2856" max="2859" width="8.625" style="12" customWidth="1"/>
    <col min="2860" max="2860" width="15.625" style="12" customWidth="1"/>
    <col min="2861" max="2861" width="11.875" style="12" bestFit="1" customWidth="1"/>
    <col min="2862" max="2862" width="10.875" style="12" customWidth="1"/>
    <col min="2863" max="3072" width="9" style="12"/>
    <col min="3073" max="3073" width="23.625" style="12" customWidth="1"/>
    <col min="3074" max="3077" width="4.625" style="12" customWidth="1"/>
    <col min="3078" max="3078" width="5.375" style="12" customWidth="1"/>
    <col min="3079" max="3100" width="4.625" style="12" customWidth="1"/>
    <col min="3101" max="3101" width="20.625" style="12" customWidth="1"/>
    <col min="3102" max="3103" width="4.625" style="12" customWidth="1"/>
    <col min="3104" max="3105" width="8.625" style="12" customWidth="1"/>
    <col min="3106" max="3107" width="4.625" style="12" customWidth="1"/>
    <col min="3108" max="3109" width="8.625" style="12" customWidth="1"/>
    <col min="3110" max="3111" width="4.625" style="12" customWidth="1"/>
    <col min="3112" max="3115" width="8.625" style="12" customWidth="1"/>
    <col min="3116" max="3116" width="15.625" style="12" customWidth="1"/>
    <col min="3117" max="3117" width="11.875" style="12" bestFit="1" customWidth="1"/>
    <col min="3118" max="3118" width="10.875" style="12" customWidth="1"/>
    <col min="3119" max="3328" width="9" style="12"/>
    <col min="3329" max="3329" width="23.625" style="12" customWidth="1"/>
    <col min="3330" max="3333" width="4.625" style="12" customWidth="1"/>
    <col min="3334" max="3334" width="5.375" style="12" customWidth="1"/>
    <col min="3335" max="3356" width="4.625" style="12" customWidth="1"/>
    <col min="3357" max="3357" width="20.625" style="12" customWidth="1"/>
    <col min="3358" max="3359" width="4.625" style="12" customWidth="1"/>
    <col min="3360" max="3361" width="8.625" style="12" customWidth="1"/>
    <col min="3362" max="3363" width="4.625" style="12" customWidth="1"/>
    <col min="3364" max="3365" width="8.625" style="12" customWidth="1"/>
    <col min="3366" max="3367" width="4.625" style="12" customWidth="1"/>
    <col min="3368" max="3371" width="8.625" style="12" customWidth="1"/>
    <col min="3372" max="3372" width="15.625" style="12" customWidth="1"/>
    <col min="3373" max="3373" width="11.875" style="12" bestFit="1" customWidth="1"/>
    <col min="3374" max="3374" width="10.875" style="12" customWidth="1"/>
    <col min="3375" max="3584" width="9" style="12"/>
    <col min="3585" max="3585" width="23.625" style="12" customWidth="1"/>
    <col min="3586" max="3589" width="4.625" style="12" customWidth="1"/>
    <col min="3590" max="3590" width="5.375" style="12" customWidth="1"/>
    <col min="3591" max="3612" width="4.625" style="12" customWidth="1"/>
    <col min="3613" max="3613" width="20.625" style="12" customWidth="1"/>
    <col min="3614" max="3615" width="4.625" style="12" customWidth="1"/>
    <col min="3616" max="3617" width="8.625" style="12" customWidth="1"/>
    <col min="3618" max="3619" width="4.625" style="12" customWidth="1"/>
    <col min="3620" max="3621" width="8.625" style="12" customWidth="1"/>
    <col min="3622" max="3623" width="4.625" style="12" customWidth="1"/>
    <col min="3624" max="3627" width="8.625" style="12" customWidth="1"/>
    <col min="3628" max="3628" width="15.625" style="12" customWidth="1"/>
    <col min="3629" max="3629" width="11.875" style="12" bestFit="1" customWidth="1"/>
    <col min="3630" max="3630" width="10.875" style="12" customWidth="1"/>
    <col min="3631" max="3840" width="9" style="12"/>
    <col min="3841" max="3841" width="23.625" style="12" customWidth="1"/>
    <col min="3842" max="3845" width="4.625" style="12" customWidth="1"/>
    <col min="3846" max="3846" width="5.375" style="12" customWidth="1"/>
    <col min="3847" max="3868" width="4.625" style="12" customWidth="1"/>
    <col min="3869" max="3869" width="20.625" style="12" customWidth="1"/>
    <col min="3870" max="3871" width="4.625" style="12" customWidth="1"/>
    <col min="3872" max="3873" width="8.625" style="12" customWidth="1"/>
    <col min="3874" max="3875" width="4.625" style="12" customWidth="1"/>
    <col min="3876" max="3877" width="8.625" style="12" customWidth="1"/>
    <col min="3878" max="3879" width="4.625" style="12" customWidth="1"/>
    <col min="3880" max="3883" width="8.625" style="12" customWidth="1"/>
    <col min="3884" max="3884" width="15.625" style="12" customWidth="1"/>
    <col min="3885" max="3885" width="11.875" style="12" bestFit="1" customWidth="1"/>
    <col min="3886" max="3886" width="10.875" style="12" customWidth="1"/>
    <col min="3887" max="4096" width="9" style="12"/>
    <col min="4097" max="4097" width="23.625" style="12" customWidth="1"/>
    <col min="4098" max="4101" width="4.625" style="12" customWidth="1"/>
    <col min="4102" max="4102" width="5.375" style="12" customWidth="1"/>
    <col min="4103" max="4124" width="4.625" style="12" customWidth="1"/>
    <col min="4125" max="4125" width="20.625" style="12" customWidth="1"/>
    <col min="4126" max="4127" width="4.625" style="12" customWidth="1"/>
    <col min="4128" max="4129" width="8.625" style="12" customWidth="1"/>
    <col min="4130" max="4131" width="4.625" style="12" customWidth="1"/>
    <col min="4132" max="4133" width="8.625" style="12" customWidth="1"/>
    <col min="4134" max="4135" width="4.625" style="12" customWidth="1"/>
    <col min="4136" max="4139" width="8.625" style="12" customWidth="1"/>
    <col min="4140" max="4140" width="15.625" style="12" customWidth="1"/>
    <col min="4141" max="4141" width="11.875" style="12" bestFit="1" customWidth="1"/>
    <col min="4142" max="4142" width="10.875" style="12" customWidth="1"/>
    <col min="4143" max="4352" width="9" style="12"/>
    <col min="4353" max="4353" width="23.625" style="12" customWidth="1"/>
    <col min="4354" max="4357" width="4.625" style="12" customWidth="1"/>
    <col min="4358" max="4358" width="5.375" style="12" customWidth="1"/>
    <col min="4359" max="4380" width="4.625" style="12" customWidth="1"/>
    <col min="4381" max="4381" width="20.625" style="12" customWidth="1"/>
    <col min="4382" max="4383" width="4.625" style="12" customWidth="1"/>
    <col min="4384" max="4385" width="8.625" style="12" customWidth="1"/>
    <col min="4386" max="4387" width="4.625" style="12" customWidth="1"/>
    <col min="4388" max="4389" width="8.625" style="12" customWidth="1"/>
    <col min="4390" max="4391" width="4.625" style="12" customWidth="1"/>
    <col min="4392" max="4395" width="8.625" style="12" customWidth="1"/>
    <col min="4396" max="4396" width="15.625" style="12" customWidth="1"/>
    <col min="4397" max="4397" width="11.875" style="12" bestFit="1" customWidth="1"/>
    <col min="4398" max="4398" width="10.875" style="12" customWidth="1"/>
    <col min="4399" max="4608" width="9" style="12"/>
    <col min="4609" max="4609" width="23.625" style="12" customWidth="1"/>
    <col min="4610" max="4613" width="4.625" style="12" customWidth="1"/>
    <col min="4614" max="4614" width="5.375" style="12" customWidth="1"/>
    <col min="4615" max="4636" width="4.625" style="12" customWidth="1"/>
    <col min="4637" max="4637" width="20.625" style="12" customWidth="1"/>
    <col min="4638" max="4639" width="4.625" style="12" customWidth="1"/>
    <col min="4640" max="4641" width="8.625" style="12" customWidth="1"/>
    <col min="4642" max="4643" width="4.625" style="12" customWidth="1"/>
    <col min="4644" max="4645" width="8.625" style="12" customWidth="1"/>
    <col min="4646" max="4647" width="4.625" style="12" customWidth="1"/>
    <col min="4648" max="4651" width="8.625" style="12" customWidth="1"/>
    <col min="4652" max="4652" width="15.625" style="12" customWidth="1"/>
    <col min="4653" max="4653" width="11.875" style="12" bestFit="1" customWidth="1"/>
    <col min="4654" max="4654" width="10.875" style="12" customWidth="1"/>
    <col min="4655" max="4864" width="9" style="12"/>
    <col min="4865" max="4865" width="23.625" style="12" customWidth="1"/>
    <col min="4866" max="4869" width="4.625" style="12" customWidth="1"/>
    <col min="4870" max="4870" width="5.375" style="12" customWidth="1"/>
    <col min="4871" max="4892" width="4.625" style="12" customWidth="1"/>
    <col min="4893" max="4893" width="20.625" style="12" customWidth="1"/>
    <col min="4894" max="4895" width="4.625" style="12" customWidth="1"/>
    <col min="4896" max="4897" width="8.625" style="12" customWidth="1"/>
    <col min="4898" max="4899" width="4.625" style="12" customWidth="1"/>
    <col min="4900" max="4901" width="8.625" style="12" customWidth="1"/>
    <col min="4902" max="4903" width="4.625" style="12" customWidth="1"/>
    <col min="4904" max="4907" width="8.625" style="12" customWidth="1"/>
    <col min="4908" max="4908" width="15.625" style="12" customWidth="1"/>
    <col min="4909" max="4909" width="11.875" style="12" bestFit="1" customWidth="1"/>
    <col min="4910" max="4910" width="10.875" style="12" customWidth="1"/>
    <col min="4911" max="5120" width="9" style="12"/>
    <col min="5121" max="5121" width="23.625" style="12" customWidth="1"/>
    <col min="5122" max="5125" width="4.625" style="12" customWidth="1"/>
    <col min="5126" max="5126" width="5.375" style="12" customWidth="1"/>
    <col min="5127" max="5148" width="4.625" style="12" customWidth="1"/>
    <col min="5149" max="5149" width="20.625" style="12" customWidth="1"/>
    <col min="5150" max="5151" width="4.625" style="12" customWidth="1"/>
    <col min="5152" max="5153" width="8.625" style="12" customWidth="1"/>
    <col min="5154" max="5155" width="4.625" style="12" customWidth="1"/>
    <col min="5156" max="5157" width="8.625" style="12" customWidth="1"/>
    <col min="5158" max="5159" width="4.625" style="12" customWidth="1"/>
    <col min="5160" max="5163" width="8.625" style="12" customWidth="1"/>
    <col min="5164" max="5164" width="15.625" style="12" customWidth="1"/>
    <col min="5165" max="5165" width="11.875" style="12" bestFit="1" customWidth="1"/>
    <col min="5166" max="5166" width="10.875" style="12" customWidth="1"/>
    <col min="5167" max="5376" width="9" style="12"/>
    <col min="5377" max="5377" width="23.625" style="12" customWidth="1"/>
    <col min="5378" max="5381" width="4.625" style="12" customWidth="1"/>
    <col min="5382" max="5382" width="5.375" style="12" customWidth="1"/>
    <col min="5383" max="5404" width="4.625" style="12" customWidth="1"/>
    <col min="5405" max="5405" width="20.625" style="12" customWidth="1"/>
    <col min="5406" max="5407" width="4.625" style="12" customWidth="1"/>
    <col min="5408" max="5409" width="8.625" style="12" customWidth="1"/>
    <col min="5410" max="5411" width="4.625" style="12" customWidth="1"/>
    <col min="5412" max="5413" width="8.625" style="12" customWidth="1"/>
    <col min="5414" max="5415" width="4.625" style="12" customWidth="1"/>
    <col min="5416" max="5419" width="8.625" style="12" customWidth="1"/>
    <col min="5420" max="5420" width="15.625" style="12" customWidth="1"/>
    <col min="5421" max="5421" width="11.875" style="12" bestFit="1" customWidth="1"/>
    <col min="5422" max="5422" width="10.875" style="12" customWidth="1"/>
    <col min="5423" max="5632" width="9" style="12"/>
    <col min="5633" max="5633" width="23.625" style="12" customWidth="1"/>
    <col min="5634" max="5637" width="4.625" style="12" customWidth="1"/>
    <col min="5638" max="5638" width="5.375" style="12" customWidth="1"/>
    <col min="5639" max="5660" width="4.625" style="12" customWidth="1"/>
    <col min="5661" max="5661" width="20.625" style="12" customWidth="1"/>
    <col min="5662" max="5663" width="4.625" style="12" customWidth="1"/>
    <col min="5664" max="5665" width="8.625" style="12" customWidth="1"/>
    <col min="5666" max="5667" width="4.625" style="12" customWidth="1"/>
    <col min="5668" max="5669" width="8.625" style="12" customWidth="1"/>
    <col min="5670" max="5671" width="4.625" style="12" customWidth="1"/>
    <col min="5672" max="5675" width="8.625" style="12" customWidth="1"/>
    <col min="5676" max="5676" width="15.625" style="12" customWidth="1"/>
    <col min="5677" max="5677" width="11.875" style="12" bestFit="1" customWidth="1"/>
    <col min="5678" max="5678" width="10.875" style="12" customWidth="1"/>
    <col min="5679" max="5888" width="9" style="12"/>
    <col min="5889" max="5889" width="23.625" style="12" customWidth="1"/>
    <col min="5890" max="5893" width="4.625" style="12" customWidth="1"/>
    <col min="5894" max="5894" width="5.375" style="12" customWidth="1"/>
    <col min="5895" max="5916" width="4.625" style="12" customWidth="1"/>
    <col min="5917" max="5917" width="20.625" style="12" customWidth="1"/>
    <col min="5918" max="5919" width="4.625" style="12" customWidth="1"/>
    <col min="5920" max="5921" width="8.625" style="12" customWidth="1"/>
    <col min="5922" max="5923" width="4.625" style="12" customWidth="1"/>
    <col min="5924" max="5925" width="8.625" style="12" customWidth="1"/>
    <col min="5926" max="5927" width="4.625" style="12" customWidth="1"/>
    <col min="5928" max="5931" width="8.625" style="12" customWidth="1"/>
    <col min="5932" max="5932" width="15.625" style="12" customWidth="1"/>
    <col min="5933" max="5933" width="11.875" style="12" bestFit="1" customWidth="1"/>
    <col min="5934" max="5934" width="10.875" style="12" customWidth="1"/>
    <col min="5935" max="6144" width="9" style="12"/>
    <col min="6145" max="6145" width="23.625" style="12" customWidth="1"/>
    <col min="6146" max="6149" width="4.625" style="12" customWidth="1"/>
    <col min="6150" max="6150" width="5.375" style="12" customWidth="1"/>
    <col min="6151" max="6172" width="4.625" style="12" customWidth="1"/>
    <col min="6173" max="6173" width="20.625" style="12" customWidth="1"/>
    <col min="6174" max="6175" width="4.625" style="12" customWidth="1"/>
    <col min="6176" max="6177" width="8.625" style="12" customWidth="1"/>
    <col min="6178" max="6179" width="4.625" style="12" customWidth="1"/>
    <col min="6180" max="6181" width="8.625" style="12" customWidth="1"/>
    <col min="6182" max="6183" width="4.625" style="12" customWidth="1"/>
    <col min="6184" max="6187" width="8.625" style="12" customWidth="1"/>
    <col min="6188" max="6188" width="15.625" style="12" customWidth="1"/>
    <col min="6189" max="6189" width="11.875" style="12" bestFit="1" customWidth="1"/>
    <col min="6190" max="6190" width="10.875" style="12" customWidth="1"/>
    <col min="6191" max="6400" width="9" style="12"/>
    <col min="6401" max="6401" width="23.625" style="12" customWidth="1"/>
    <col min="6402" max="6405" width="4.625" style="12" customWidth="1"/>
    <col min="6406" max="6406" width="5.375" style="12" customWidth="1"/>
    <col min="6407" max="6428" width="4.625" style="12" customWidth="1"/>
    <col min="6429" max="6429" width="20.625" style="12" customWidth="1"/>
    <col min="6430" max="6431" width="4.625" style="12" customWidth="1"/>
    <col min="6432" max="6433" width="8.625" style="12" customWidth="1"/>
    <col min="6434" max="6435" width="4.625" style="12" customWidth="1"/>
    <col min="6436" max="6437" width="8.625" style="12" customWidth="1"/>
    <col min="6438" max="6439" width="4.625" style="12" customWidth="1"/>
    <col min="6440" max="6443" width="8.625" style="12" customWidth="1"/>
    <col min="6444" max="6444" width="15.625" style="12" customWidth="1"/>
    <col min="6445" max="6445" width="11.875" style="12" bestFit="1" customWidth="1"/>
    <col min="6446" max="6446" width="10.875" style="12" customWidth="1"/>
    <col min="6447" max="6656" width="9" style="12"/>
    <col min="6657" max="6657" width="23.625" style="12" customWidth="1"/>
    <col min="6658" max="6661" width="4.625" style="12" customWidth="1"/>
    <col min="6662" max="6662" width="5.375" style="12" customWidth="1"/>
    <col min="6663" max="6684" width="4.625" style="12" customWidth="1"/>
    <col min="6685" max="6685" width="20.625" style="12" customWidth="1"/>
    <col min="6686" max="6687" width="4.625" style="12" customWidth="1"/>
    <col min="6688" max="6689" width="8.625" style="12" customWidth="1"/>
    <col min="6690" max="6691" width="4.625" style="12" customWidth="1"/>
    <col min="6692" max="6693" width="8.625" style="12" customWidth="1"/>
    <col min="6694" max="6695" width="4.625" style="12" customWidth="1"/>
    <col min="6696" max="6699" width="8.625" style="12" customWidth="1"/>
    <col min="6700" max="6700" width="15.625" style="12" customWidth="1"/>
    <col min="6701" max="6701" width="11.875" style="12" bestFit="1" customWidth="1"/>
    <col min="6702" max="6702" width="10.875" style="12" customWidth="1"/>
    <col min="6703" max="6912" width="9" style="12"/>
    <col min="6913" max="6913" width="23.625" style="12" customWidth="1"/>
    <col min="6914" max="6917" width="4.625" style="12" customWidth="1"/>
    <col min="6918" max="6918" width="5.375" style="12" customWidth="1"/>
    <col min="6919" max="6940" width="4.625" style="12" customWidth="1"/>
    <col min="6941" max="6941" width="20.625" style="12" customWidth="1"/>
    <col min="6942" max="6943" width="4.625" style="12" customWidth="1"/>
    <col min="6944" max="6945" width="8.625" style="12" customWidth="1"/>
    <col min="6946" max="6947" width="4.625" style="12" customWidth="1"/>
    <col min="6948" max="6949" width="8.625" style="12" customWidth="1"/>
    <col min="6950" max="6951" width="4.625" style="12" customWidth="1"/>
    <col min="6952" max="6955" width="8.625" style="12" customWidth="1"/>
    <col min="6956" max="6956" width="15.625" style="12" customWidth="1"/>
    <col min="6957" max="6957" width="11.875" style="12" bestFit="1" customWidth="1"/>
    <col min="6958" max="6958" width="10.875" style="12" customWidth="1"/>
    <col min="6959" max="7168" width="9" style="12"/>
    <col min="7169" max="7169" width="23.625" style="12" customWidth="1"/>
    <col min="7170" max="7173" width="4.625" style="12" customWidth="1"/>
    <col min="7174" max="7174" width="5.375" style="12" customWidth="1"/>
    <col min="7175" max="7196" width="4.625" style="12" customWidth="1"/>
    <col min="7197" max="7197" width="20.625" style="12" customWidth="1"/>
    <col min="7198" max="7199" width="4.625" style="12" customWidth="1"/>
    <col min="7200" max="7201" width="8.625" style="12" customWidth="1"/>
    <col min="7202" max="7203" width="4.625" style="12" customWidth="1"/>
    <col min="7204" max="7205" width="8.625" style="12" customWidth="1"/>
    <col min="7206" max="7207" width="4.625" style="12" customWidth="1"/>
    <col min="7208" max="7211" width="8.625" style="12" customWidth="1"/>
    <col min="7212" max="7212" width="15.625" style="12" customWidth="1"/>
    <col min="7213" max="7213" width="11.875" style="12" bestFit="1" customWidth="1"/>
    <col min="7214" max="7214" width="10.875" style="12" customWidth="1"/>
    <col min="7215" max="7424" width="9" style="12"/>
    <col min="7425" max="7425" width="23.625" style="12" customWidth="1"/>
    <col min="7426" max="7429" width="4.625" style="12" customWidth="1"/>
    <col min="7430" max="7430" width="5.375" style="12" customWidth="1"/>
    <col min="7431" max="7452" width="4.625" style="12" customWidth="1"/>
    <col min="7453" max="7453" width="20.625" style="12" customWidth="1"/>
    <col min="7454" max="7455" width="4.625" style="12" customWidth="1"/>
    <col min="7456" max="7457" width="8.625" style="12" customWidth="1"/>
    <col min="7458" max="7459" width="4.625" style="12" customWidth="1"/>
    <col min="7460" max="7461" width="8.625" style="12" customWidth="1"/>
    <col min="7462" max="7463" width="4.625" style="12" customWidth="1"/>
    <col min="7464" max="7467" width="8.625" style="12" customWidth="1"/>
    <col min="7468" max="7468" width="15.625" style="12" customWidth="1"/>
    <col min="7469" max="7469" width="11.875" style="12" bestFit="1" customWidth="1"/>
    <col min="7470" max="7470" width="10.875" style="12" customWidth="1"/>
    <col min="7471" max="7680" width="9" style="12"/>
    <col min="7681" max="7681" width="23.625" style="12" customWidth="1"/>
    <col min="7682" max="7685" width="4.625" style="12" customWidth="1"/>
    <col min="7686" max="7686" width="5.375" style="12" customWidth="1"/>
    <col min="7687" max="7708" width="4.625" style="12" customWidth="1"/>
    <col min="7709" max="7709" width="20.625" style="12" customWidth="1"/>
    <col min="7710" max="7711" width="4.625" style="12" customWidth="1"/>
    <col min="7712" max="7713" width="8.625" style="12" customWidth="1"/>
    <col min="7714" max="7715" width="4.625" style="12" customWidth="1"/>
    <col min="7716" max="7717" width="8.625" style="12" customWidth="1"/>
    <col min="7718" max="7719" width="4.625" style="12" customWidth="1"/>
    <col min="7720" max="7723" width="8.625" style="12" customWidth="1"/>
    <col min="7724" max="7724" width="15.625" style="12" customWidth="1"/>
    <col min="7725" max="7725" width="11.875" style="12" bestFit="1" customWidth="1"/>
    <col min="7726" max="7726" width="10.875" style="12" customWidth="1"/>
    <col min="7727" max="7936" width="9" style="12"/>
    <col min="7937" max="7937" width="23.625" style="12" customWidth="1"/>
    <col min="7938" max="7941" width="4.625" style="12" customWidth="1"/>
    <col min="7942" max="7942" width="5.375" style="12" customWidth="1"/>
    <col min="7943" max="7964" width="4.625" style="12" customWidth="1"/>
    <col min="7965" max="7965" width="20.625" style="12" customWidth="1"/>
    <col min="7966" max="7967" width="4.625" style="12" customWidth="1"/>
    <col min="7968" max="7969" width="8.625" style="12" customWidth="1"/>
    <col min="7970" max="7971" width="4.625" style="12" customWidth="1"/>
    <col min="7972" max="7973" width="8.625" style="12" customWidth="1"/>
    <col min="7974" max="7975" width="4.625" style="12" customWidth="1"/>
    <col min="7976" max="7979" width="8.625" style="12" customWidth="1"/>
    <col min="7980" max="7980" width="15.625" style="12" customWidth="1"/>
    <col min="7981" max="7981" width="11.875" style="12" bestFit="1" customWidth="1"/>
    <col min="7982" max="7982" width="10.875" style="12" customWidth="1"/>
    <col min="7983" max="8192" width="9" style="12"/>
    <col min="8193" max="8193" width="23.625" style="12" customWidth="1"/>
    <col min="8194" max="8197" width="4.625" style="12" customWidth="1"/>
    <col min="8198" max="8198" width="5.375" style="12" customWidth="1"/>
    <col min="8199" max="8220" width="4.625" style="12" customWidth="1"/>
    <col min="8221" max="8221" width="20.625" style="12" customWidth="1"/>
    <col min="8222" max="8223" width="4.625" style="12" customWidth="1"/>
    <col min="8224" max="8225" width="8.625" style="12" customWidth="1"/>
    <col min="8226" max="8227" width="4.625" style="12" customWidth="1"/>
    <col min="8228" max="8229" width="8.625" style="12" customWidth="1"/>
    <col min="8230" max="8231" width="4.625" style="12" customWidth="1"/>
    <col min="8232" max="8235" width="8.625" style="12" customWidth="1"/>
    <col min="8236" max="8236" width="15.625" style="12" customWidth="1"/>
    <col min="8237" max="8237" width="11.875" style="12" bestFit="1" customWidth="1"/>
    <col min="8238" max="8238" width="10.875" style="12" customWidth="1"/>
    <col min="8239" max="8448" width="9" style="12"/>
    <col min="8449" max="8449" width="23.625" style="12" customWidth="1"/>
    <col min="8450" max="8453" width="4.625" style="12" customWidth="1"/>
    <col min="8454" max="8454" width="5.375" style="12" customWidth="1"/>
    <col min="8455" max="8476" width="4.625" style="12" customWidth="1"/>
    <col min="8477" max="8477" width="20.625" style="12" customWidth="1"/>
    <col min="8478" max="8479" width="4.625" style="12" customWidth="1"/>
    <col min="8480" max="8481" width="8.625" style="12" customWidth="1"/>
    <col min="8482" max="8483" width="4.625" style="12" customWidth="1"/>
    <col min="8484" max="8485" width="8.625" style="12" customWidth="1"/>
    <col min="8486" max="8487" width="4.625" style="12" customWidth="1"/>
    <col min="8488" max="8491" width="8.625" style="12" customWidth="1"/>
    <col min="8492" max="8492" width="15.625" style="12" customWidth="1"/>
    <col min="8493" max="8493" width="11.875" style="12" bestFit="1" customWidth="1"/>
    <col min="8494" max="8494" width="10.875" style="12" customWidth="1"/>
    <col min="8495" max="8704" width="9" style="12"/>
    <col min="8705" max="8705" width="23.625" style="12" customWidth="1"/>
    <col min="8706" max="8709" width="4.625" style="12" customWidth="1"/>
    <col min="8710" max="8710" width="5.375" style="12" customWidth="1"/>
    <col min="8711" max="8732" width="4.625" style="12" customWidth="1"/>
    <col min="8733" max="8733" width="20.625" style="12" customWidth="1"/>
    <col min="8734" max="8735" width="4.625" style="12" customWidth="1"/>
    <col min="8736" max="8737" width="8.625" style="12" customWidth="1"/>
    <col min="8738" max="8739" width="4.625" style="12" customWidth="1"/>
    <col min="8740" max="8741" width="8.625" style="12" customWidth="1"/>
    <col min="8742" max="8743" width="4.625" style="12" customWidth="1"/>
    <col min="8744" max="8747" width="8.625" style="12" customWidth="1"/>
    <col min="8748" max="8748" width="15.625" style="12" customWidth="1"/>
    <col min="8749" max="8749" width="11.875" style="12" bestFit="1" customWidth="1"/>
    <col min="8750" max="8750" width="10.875" style="12" customWidth="1"/>
    <col min="8751" max="8960" width="9" style="12"/>
    <col min="8961" max="8961" width="23.625" style="12" customWidth="1"/>
    <col min="8962" max="8965" width="4.625" style="12" customWidth="1"/>
    <col min="8966" max="8966" width="5.375" style="12" customWidth="1"/>
    <col min="8967" max="8988" width="4.625" style="12" customWidth="1"/>
    <col min="8989" max="8989" width="20.625" style="12" customWidth="1"/>
    <col min="8990" max="8991" width="4.625" style="12" customWidth="1"/>
    <col min="8992" max="8993" width="8.625" style="12" customWidth="1"/>
    <col min="8994" max="8995" width="4.625" style="12" customWidth="1"/>
    <col min="8996" max="8997" width="8.625" style="12" customWidth="1"/>
    <col min="8998" max="8999" width="4.625" style="12" customWidth="1"/>
    <col min="9000" max="9003" width="8.625" style="12" customWidth="1"/>
    <col min="9004" max="9004" width="15.625" style="12" customWidth="1"/>
    <col min="9005" max="9005" width="11.875" style="12" bestFit="1" customWidth="1"/>
    <col min="9006" max="9006" width="10.875" style="12" customWidth="1"/>
    <col min="9007" max="9216" width="9" style="12"/>
    <col min="9217" max="9217" width="23.625" style="12" customWidth="1"/>
    <col min="9218" max="9221" width="4.625" style="12" customWidth="1"/>
    <col min="9222" max="9222" width="5.375" style="12" customWidth="1"/>
    <col min="9223" max="9244" width="4.625" style="12" customWidth="1"/>
    <col min="9245" max="9245" width="20.625" style="12" customWidth="1"/>
    <col min="9246" max="9247" width="4.625" style="12" customWidth="1"/>
    <col min="9248" max="9249" width="8.625" style="12" customWidth="1"/>
    <col min="9250" max="9251" width="4.625" style="12" customWidth="1"/>
    <col min="9252" max="9253" width="8.625" style="12" customWidth="1"/>
    <col min="9254" max="9255" width="4.625" style="12" customWidth="1"/>
    <col min="9256" max="9259" width="8.625" style="12" customWidth="1"/>
    <col min="9260" max="9260" width="15.625" style="12" customWidth="1"/>
    <col min="9261" max="9261" width="11.875" style="12" bestFit="1" customWidth="1"/>
    <col min="9262" max="9262" width="10.875" style="12" customWidth="1"/>
    <col min="9263" max="9472" width="9" style="12"/>
    <col min="9473" max="9473" width="23.625" style="12" customWidth="1"/>
    <col min="9474" max="9477" width="4.625" style="12" customWidth="1"/>
    <col min="9478" max="9478" width="5.375" style="12" customWidth="1"/>
    <col min="9479" max="9500" width="4.625" style="12" customWidth="1"/>
    <col min="9501" max="9501" width="20.625" style="12" customWidth="1"/>
    <col min="9502" max="9503" width="4.625" style="12" customWidth="1"/>
    <col min="9504" max="9505" width="8.625" style="12" customWidth="1"/>
    <col min="9506" max="9507" width="4.625" style="12" customWidth="1"/>
    <col min="9508" max="9509" width="8.625" style="12" customWidth="1"/>
    <col min="9510" max="9511" width="4.625" style="12" customWidth="1"/>
    <col min="9512" max="9515" width="8.625" style="12" customWidth="1"/>
    <col min="9516" max="9516" width="15.625" style="12" customWidth="1"/>
    <col min="9517" max="9517" width="11.875" style="12" bestFit="1" customWidth="1"/>
    <col min="9518" max="9518" width="10.875" style="12" customWidth="1"/>
    <col min="9519" max="9728" width="9" style="12"/>
    <col min="9729" max="9729" width="23.625" style="12" customWidth="1"/>
    <col min="9730" max="9733" width="4.625" style="12" customWidth="1"/>
    <col min="9734" max="9734" width="5.375" style="12" customWidth="1"/>
    <col min="9735" max="9756" width="4.625" style="12" customWidth="1"/>
    <col min="9757" max="9757" width="20.625" style="12" customWidth="1"/>
    <col min="9758" max="9759" width="4.625" style="12" customWidth="1"/>
    <col min="9760" max="9761" width="8.625" style="12" customWidth="1"/>
    <col min="9762" max="9763" width="4.625" style="12" customWidth="1"/>
    <col min="9764" max="9765" width="8.625" style="12" customWidth="1"/>
    <col min="9766" max="9767" width="4.625" style="12" customWidth="1"/>
    <col min="9768" max="9771" width="8.625" style="12" customWidth="1"/>
    <col min="9772" max="9772" width="15.625" style="12" customWidth="1"/>
    <col min="9773" max="9773" width="11.875" style="12" bestFit="1" customWidth="1"/>
    <col min="9774" max="9774" width="10.875" style="12" customWidth="1"/>
    <col min="9775" max="9984" width="9" style="12"/>
    <col min="9985" max="9985" width="23.625" style="12" customWidth="1"/>
    <col min="9986" max="9989" width="4.625" style="12" customWidth="1"/>
    <col min="9990" max="9990" width="5.375" style="12" customWidth="1"/>
    <col min="9991" max="10012" width="4.625" style="12" customWidth="1"/>
    <col min="10013" max="10013" width="20.625" style="12" customWidth="1"/>
    <col min="10014" max="10015" width="4.625" style="12" customWidth="1"/>
    <col min="10016" max="10017" width="8.625" style="12" customWidth="1"/>
    <col min="10018" max="10019" width="4.625" style="12" customWidth="1"/>
    <col min="10020" max="10021" width="8.625" style="12" customWidth="1"/>
    <col min="10022" max="10023" width="4.625" style="12" customWidth="1"/>
    <col min="10024" max="10027" width="8.625" style="12" customWidth="1"/>
    <col min="10028" max="10028" width="15.625" style="12" customWidth="1"/>
    <col min="10029" max="10029" width="11.875" style="12" bestFit="1" customWidth="1"/>
    <col min="10030" max="10030" width="10.875" style="12" customWidth="1"/>
    <col min="10031" max="10240" width="9" style="12"/>
    <col min="10241" max="10241" width="23.625" style="12" customWidth="1"/>
    <col min="10242" max="10245" width="4.625" style="12" customWidth="1"/>
    <col min="10246" max="10246" width="5.375" style="12" customWidth="1"/>
    <col min="10247" max="10268" width="4.625" style="12" customWidth="1"/>
    <col min="10269" max="10269" width="20.625" style="12" customWidth="1"/>
    <col min="10270" max="10271" width="4.625" style="12" customWidth="1"/>
    <col min="10272" max="10273" width="8.625" style="12" customWidth="1"/>
    <col min="10274" max="10275" width="4.625" style="12" customWidth="1"/>
    <col min="10276" max="10277" width="8.625" style="12" customWidth="1"/>
    <col min="10278" max="10279" width="4.625" style="12" customWidth="1"/>
    <col min="10280" max="10283" width="8.625" style="12" customWidth="1"/>
    <col min="10284" max="10284" width="15.625" style="12" customWidth="1"/>
    <col min="10285" max="10285" width="11.875" style="12" bestFit="1" customWidth="1"/>
    <col min="10286" max="10286" width="10.875" style="12" customWidth="1"/>
    <col min="10287" max="10496" width="9" style="12"/>
    <col min="10497" max="10497" width="23.625" style="12" customWidth="1"/>
    <col min="10498" max="10501" width="4.625" style="12" customWidth="1"/>
    <col min="10502" max="10502" width="5.375" style="12" customWidth="1"/>
    <col min="10503" max="10524" width="4.625" style="12" customWidth="1"/>
    <col min="10525" max="10525" width="20.625" style="12" customWidth="1"/>
    <col min="10526" max="10527" width="4.625" style="12" customWidth="1"/>
    <col min="10528" max="10529" width="8.625" style="12" customWidth="1"/>
    <col min="10530" max="10531" width="4.625" style="12" customWidth="1"/>
    <col min="10532" max="10533" width="8.625" style="12" customWidth="1"/>
    <col min="10534" max="10535" width="4.625" style="12" customWidth="1"/>
    <col min="10536" max="10539" width="8.625" style="12" customWidth="1"/>
    <col min="10540" max="10540" width="15.625" style="12" customWidth="1"/>
    <col min="10541" max="10541" width="11.875" style="12" bestFit="1" customWidth="1"/>
    <col min="10542" max="10542" width="10.875" style="12" customWidth="1"/>
    <col min="10543" max="10752" width="9" style="12"/>
    <col min="10753" max="10753" width="23.625" style="12" customWidth="1"/>
    <col min="10754" max="10757" width="4.625" style="12" customWidth="1"/>
    <col min="10758" max="10758" width="5.375" style="12" customWidth="1"/>
    <col min="10759" max="10780" width="4.625" style="12" customWidth="1"/>
    <col min="10781" max="10781" width="20.625" style="12" customWidth="1"/>
    <col min="10782" max="10783" width="4.625" style="12" customWidth="1"/>
    <col min="10784" max="10785" width="8.625" style="12" customWidth="1"/>
    <col min="10786" max="10787" width="4.625" style="12" customWidth="1"/>
    <col min="10788" max="10789" width="8.625" style="12" customWidth="1"/>
    <col min="10790" max="10791" width="4.625" style="12" customWidth="1"/>
    <col min="10792" max="10795" width="8.625" style="12" customWidth="1"/>
    <col min="10796" max="10796" width="15.625" style="12" customWidth="1"/>
    <col min="10797" max="10797" width="11.875" style="12" bestFit="1" customWidth="1"/>
    <col min="10798" max="10798" width="10.875" style="12" customWidth="1"/>
    <col min="10799" max="11008" width="9" style="12"/>
    <col min="11009" max="11009" width="23.625" style="12" customWidth="1"/>
    <col min="11010" max="11013" width="4.625" style="12" customWidth="1"/>
    <col min="11014" max="11014" width="5.375" style="12" customWidth="1"/>
    <col min="11015" max="11036" width="4.625" style="12" customWidth="1"/>
    <col min="11037" max="11037" width="20.625" style="12" customWidth="1"/>
    <col min="11038" max="11039" width="4.625" style="12" customWidth="1"/>
    <col min="11040" max="11041" width="8.625" style="12" customWidth="1"/>
    <col min="11042" max="11043" width="4.625" style="12" customWidth="1"/>
    <col min="11044" max="11045" width="8.625" style="12" customWidth="1"/>
    <col min="11046" max="11047" width="4.625" style="12" customWidth="1"/>
    <col min="11048" max="11051" width="8.625" style="12" customWidth="1"/>
    <col min="11052" max="11052" width="15.625" style="12" customWidth="1"/>
    <col min="11053" max="11053" width="11.875" style="12" bestFit="1" customWidth="1"/>
    <col min="11054" max="11054" width="10.875" style="12" customWidth="1"/>
    <col min="11055" max="11264" width="9" style="12"/>
    <col min="11265" max="11265" width="23.625" style="12" customWidth="1"/>
    <col min="11266" max="11269" width="4.625" style="12" customWidth="1"/>
    <col min="11270" max="11270" width="5.375" style="12" customWidth="1"/>
    <col min="11271" max="11292" width="4.625" style="12" customWidth="1"/>
    <col min="11293" max="11293" width="20.625" style="12" customWidth="1"/>
    <col min="11294" max="11295" width="4.625" style="12" customWidth="1"/>
    <col min="11296" max="11297" width="8.625" style="12" customWidth="1"/>
    <col min="11298" max="11299" width="4.625" style="12" customWidth="1"/>
    <col min="11300" max="11301" width="8.625" style="12" customWidth="1"/>
    <col min="11302" max="11303" width="4.625" style="12" customWidth="1"/>
    <col min="11304" max="11307" width="8.625" style="12" customWidth="1"/>
    <col min="11308" max="11308" width="15.625" style="12" customWidth="1"/>
    <col min="11309" max="11309" width="11.875" style="12" bestFit="1" customWidth="1"/>
    <col min="11310" max="11310" width="10.875" style="12" customWidth="1"/>
    <col min="11311" max="11520" width="9" style="12"/>
    <col min="11521" max="11521" width="23.625" style="12" customWidth="1"/>
    <col min="11522" max="11525" width="4.625" style="12" customWidth="1"/>
    <col min="11526" max="11526" width="5.375" style="12" customWidth="1"/>
    <col min="11527" max="11548" width="4.625" style="12" customWidth="1"/>
    <col min="11549" max="11549" width="20.625" style="12" customWidth="1"/>
    <col min="11550" max="11551" width="4.625" style="12" customWidth="1"/>
    <col min="11552" max="11553" width="8.625" style="12" customWidth="1"/>
    <col min="11554" max="11555" width="4.625" style="12" customWidth="1"/>
    <col min="11556" max="11557" width="8.625" style="12" customWidth="1"/>
    <col min="11558" max="11559" width="4.625" style="12" customWidth="1"/>
    <col min="11560" max="11563" width="8.625" style="12" customWidth="1"/>
    <col min="11564" max="11564" width="15.625" style="12" customWidth="1"/>
    <col min="11565" max="11565" width="11.875" style="12" bestFit="1" customWidth="1"/>
    <col min="11566" max="11566" width="10.875" style="12" customWidth="1"/>
    <col min="11567" max="11776" width="9" style="12"/>
    <col min="11777" max="11777" width="23.625" style="12" customWidth="1"/>
    <col min="11778" max="11781" width="4.625" style="12" customWidth="1"/>
    <col min="11782" max="11782" width="5.375" style="12" customWidth="1"/>
    <col min="11783" max="11804" width="4.625" style="12" customWidth="1"/>
    <col min="11805" max="11805" width="20.625" style="12" customWidth="1"/>
    <col min="11806" max="11807" width="4.625" style="12" customWidth="1"/>
    <col min="11808" max="11809" width="8.625" style="12" customWidth="1"/>
    <col min="11810" max="11811" width="4.625" style="12" customWidth="1"/>
    <col min="11812" max="11813" width="8.625" style="12" customWidth="1"/>
    <col min="11814" max="11815" width="4.625" style="12" customWidth="1"/>
    <col min="11816" max="11819" width="8.625" style="12" customWidth="1"/>
    <col min="11820" max="11820" width="15.625" style="12" customWidth="1"/>
    <col min="11821" max="11821" width="11.875" style="12" bestFit="1" customWidth="1"/>
    <col min="11822" max="11822" width="10.875" style="12" customWidth="1"/>
    <col min="11823" max="12032" width="9" style="12"/>
    <col min="12033" max="12033" width="23.625" style="12" customWidth="1"/>
    <col min="12034" max="12037" width="4.625" style="12" customWidth="1"/>
    <col min="12038" max="12038" width="5.375" style="12" customWidth="1"/>
    <col min="12039" max="12060" width="4.625" style="12" customWidth="1"/>
    <col min="12061" max="12061" width="20.625" style="12" customWidth="1"/>
    <col min="12062" max="12063" width="4.625" style="12" customWidth="1"/>
    <col min="12064" max="12065" width="8.625" style="12" customWidth="1"/>
    <col min="12066" max="12067" width="4.625" style="12" customWidth="1"/>
    <col min="12068" max="12069" width="8.625" style="12" customWidth="1"/>
    <col min="12070" max="12071" width="4.625" style="12" customWidth="1"/>
    <col min="12072" max="12075" width="8.625" style="12" customWidth="1"/>
    <col min="12076" max="12076" width="15.625" style="12" customWidth="1"/>
    <col min="12077" max="12077" width="11.875" style="12" bestFit="1" customWidth="1"/>
    <col min="12078" max="12078" width="10.875" style="12" customWidth="1"/>
    <col min="12079" max="12288" width="9" style="12"/>
    <col min="12289" max="12289" width="23.625" style="12" customWidth="1"/>
    <col min="12290" max="12293" width="4.625" style="12" customWidth="1"/>
    <col min="12294" max="12294" width="5.375" style="12" customWidth="1"/>
    <col min="12295" max="12316" width="4.625" style="12" customWidth="1"/>
    <col min="12317" max="12317" width="20.625" style="12" customWidth="1"/>
    <col min="12318" max="12319" width="4.625" style="12" customWidth="1"/>
    <col min="12320" max="12321" width="8.625" style="12" customWidth="1"/>
    <col min="12322" max="12323" width="4.625" style="12" customWidth="1"/>
    <col min="12324" max="12325" width="8.625" style="12" customWidth="1"/>
    <col min="12326" max="12327" width="4.625" style="12" customWidth="1"/>
    <col min="12328" max="12331" width="8.625" style="12" customWidth="1"/>
    <col min="12332" max="12332" width="15.625" style="12" customWidth="1"/>
    <col min="12333" max="12333" width="11.875" style="12" bestFit="1" customWidth="1"/>
    <col min="12334" max="12334" width="10.875" style="12" customWidth="1"/>
    <col min="12335" max="12544" width="9" style="12"/>
    <col min="12545" max="12545" width="23.625" style="12" customWidth="1"/>
    <col min="12546" max="12549" width="4.625" style="12" customWidth="1"/>
    <col min="12550" max="12550" width="5.375" style="12" customWidth="1"/>
    <col min="12551" max="12572" width="4.625" style="12" customWidth="1"/>
    <col min="12573" max="12573" width="20.625" style="12" customWidth="1"/>
    <col min="12574" max="12575" width="4.625" style="12" customWidth="1"/>
    <col min="12576" max="12577" width="8.625" style="12" customWidth="1"/>
    <col min="12578" max="12579" width="4.625" style="12" customWidth="1"/>
    <col min="12580" max="12581" width="8.625" style="12" customWidth="1"/>
    <col min="12582" max="12583" width="4.625" style="12" customWidth="1"/>
    <col min="12584" max="12587" width="8.625" style="12" customWidth="1"/>
    <col min="12588" max="12588" width="15.625" style="12" customWidth="1"/>
    <col min="12589" max="12589" width="11.875" style="12" bestFit="1" customWidth="1"/>
    <col min="12590" max="12590" width="10.875" style="12" customWidth="1"/>
    <col min="12591" max="12800" width="9" style="12"/>
    <col min="12801" max="12801" width="23.625" style="12" customWidth="1"/>
    <col min="12802" max="12805" width="4.625" style="12" customWidth="1"/>
    <col min="12806" max="12806" width="5.375" style="12" customWidth="1"/>
    <col min="12807" max="12828" width="4.625" style="12" customWidth="1"/>
    <col min="12829" max="12829" width="20.625" style="12" customWidth="1"/>
    <col min="12830" max="12831" width="4.625" style="12" customWidth="1"/>
    <col min="12832" max="12833" width="8.625" style="12" customWidth="1"/>
    <col min="12834" max="12835" width="4.625" style="12" customWidth="1"/>
    <col min="12836" max="12837" width="8.625" style="12" customWidth="1"/>
    <col min="12838" max="12839" width="4.625" style="12" customWidth="1"/>
    <col min="12840" max="12843" width="8.625" style="12" customWidth="1"/>
    <col min="12844" max="12844" width="15.625" style="12" customWidth="1"/>
    <col min="12845" max="12845" width="11.875" style="12" bestFit="1" customWidth="1"/>
    <col min="12846" max="12846" width="10.875" style="12" customWidth="1"/>
    <col min="12847" max="13056" width="9" style="12"/>
    <col min="13057" max="13057" width="23.625" style="12" customWidth="1"/>
    <col min="13058" max="13061" width="4.625" style="12" customWidth="1"/>
    <col min="13062" max="13062" width="5.375" style="12" customWidth="1"/>
    <col min="13063" max="13084" width="4.625" style="12" customWidth="1"/>
    <col min="13085" max="13085" width="20.625" style="12" customWidth="1"/>
    <col min="13086" max="13087" width="4.625" style="12" customWidth="1"/>
    <col min="13088" max="13089" width="8.625" style="12" customWidth="1"/>
    <col min="13090" max="13091" width="4.625" style="12" customWidth="1"/>
    <col min="13092" max="13093" width="8.625" style="12" customWidth="1"/>
    <col min="13094" max="13095" width="4.625" style="12" customWidth="1"/>
    <col min="13096" max="13099" width="8.625" style="12" customWidth="1"/>
    <col min="13100" max="13100" width="15.625" style="12" customWidth="1"/>
    <col min="13101" max="13101" width="11.875" style="12" bestFit="1" customWidth="1"/>
    <col min="13102" max="13102" width="10.875" style="12" customWidth="1"/>
    <col min="13103" max="13312" width="9" style="12"/>
    <col min="13313" max="13313" width="23.625" style="12" customWidth="1"/>
    <col min="13314" max="13317" width="4.625" style="12" customWidth="1"/>
    <col min="13318" max="13318" width="5.375" style="12" customWidth="1"/>
    <col min="13319" max="13340" width="4.625" style="12" customWidth="1"/>
    <col min="13341" max="13341" width="20.625" style="12" customWidth="1"/>
    <col min="13342" max="13343" width="4.625" style="12" customWidth="1"/>
    <col min="13344" max="13345" width="8.625" style="12" customWidth="1"/>
    <col min="13346" max="13347" width="4.625" style="12" customWidth="1"/>
    <col min="13348" max="13349" width="8.625" style="12" customWidth="1"/>
    <col min="13350" max="13351" width="4.625" style="12" customWidth="1"/>
    <col min="13352" max="13355" width="8.625" style="12" customWidth="1"/>
    <col min="13356" max="13356" width="15.625" style="12" customWidth="1"/>
    <col min="13357" max="13357" width="11.875" style="12" bestFit="1" customWidth="1"/>
    <col min="13358" max="13358" width="10.875" style="12" customWidth="1"/>
    <col min="13359" max="13568" width="9" style="12"/>
    <col min="13569" max="13569" width="23.625" style="12" customWidth="1"/>
    <col min="13570" max="13573" width="4.625" style="12" customWidth="1"/>
    <col min="13574" max="13574" width="5.375" style="12" customWidth="1"/>
    <col min="13575" max="13596" width="4.625" style="12" customWidth="1"/>
    <col min="13597" max="13597" width="20.625" style="12" customWidth="1"/>
    <col min="13598" max="13599" width="4.625" style="12" customWidth="1"/>
    <col min="13600" max="13601" width="8.625" style="12" customWidth="1"/>
    <col min="13602" max="13603" width="4.625" style="12" customWidth="1"/>
    <col min="13604" max="13605" width="8.625" style="12" customWidth="1"/>
    <col min="13606" max="13607" width="4.625" style="12" customWidth="1"/>
    <col min="13608" max="13611" width="8.625" style="12" customWidth="1"/>
    <col min="13612" max="13612" width="15.625" style="12" customWidth="1"/>
    <col min="13613" max="13613" width="11.875" style="12" bestFit="1" customWidth="1"/>
    <col min="13614" max="13614" width="10.875" style="12" customWidth="1"/>
    <col min="13615" max="13824" width="9" style="12"/>
    <col min="13825" max="13825" width="23.625" style="12" customWidth="1"/>
    <col min="13826" max="13829" width="4.625" style="12" customWidth="1"/>
    <col min="13830" max="13830" width="5.375" style="12" customWidth="1"/>
    <col min="13831" max="13852" width="4.625" style="12" customWidth="1"/>
    <col min="13853" max="13853" width="20.625" style="12" customWidth="1"/>
    <col min="13854" max="13855" width="4.625" style="12" customWidth="1"/>
    <col min="13856" max="13857" width="8.625" style="12" customWidth="1"/>
    <col min="13858" max="13859" width="4.625" style="12" customWidth="1"/>
    <col min="13860" max="13861" width="8.625" style="12" customWidth="1"/>
    <col min="13862" max="13863" width="4.625" style="12" customWidth="1"/>
    <col min="13864" max="13867" width="8.625" style="12" customWidth="1"/>
    <col min="13868" max="13868" width="15.625" style="12" customWidth="1"/>
    <col min="13869" max="13869" width="11.875" style="12" bestFit="1" customWidth="1"/>
    <col min="13870" max="13870" width="10.875" style="12" customWidth="1"/>
    <col min="13871" max="14080" width="9" style="12"/>
    <col min="14081" max="14081" width="23.625" style="12" customWidth="1"/>
    <col min="14082" max="14085" width="4.625" style="12" customWidth="1"/>
    <col min="14086" max="14086" width="5.375" style="12" customWidth="1"/>
    <col min="14087" max="14108" width="4.625" style="12" customWidth="1"/>
    <col min="14109" max="14109" width="20.625" style="12" customWidth="1"/>
    <col min="14110" max="14111" width="4.625" style="12" customWidth="1"/>
    <col min="14112" max="14113" width="8.625" style="12" customWidth="1"/>
    <col min="14114" max="14115" width="4.625" style="12" customWidth="1"/>
    <col min="14116" max="14117" width="8.625" style="12" customWidth="1"/>
    <col min="14118" max="14119" width="4.625" style="12" customWidth="1"/>
    <col min="14120" max="14123" width="8.625" style="12" customWidth="1"/>
    <col min="14124" max="14124" width="15.625" style="12" customWidth="1"/>
    <col min="14125" max="14125" width="11.875" style="12" bestFit="1" customWidth="1"/>
    <col min="14126" max="14126" width="10.875" style="12" customWidth="1"/>
    <col min="14127" max="14336" width="9" style="12"/>
    <col min="14337" max="14337" width="23.625" style="12" customWidth="1"/>
    <col min="14338" max="14341" width="4.625" style="12" customWidth="1"/>
    <col min="14342" max="14342" width="5.375" style="12" customWidth="1"/>
    <col min="14343" max="14364" width="4.625" style="12" customWidth="1"/>
    <col min="14365" max="14365" width="20.625" style="12" customWidth="1"/>
    <col min="14366" max="14367" width="4.625" style="12" customWidth="1"/>
    <col min="14368" max="14369" width="8.625" style="12" customWidth="1"/>
    <col min="14370" max="14371" width="4.625" style="12" customWidth="1"/>
    <col min="14372" max="14373" width="8.625" style="12" customWidth="1"/>
    <col min="14374" max="14375" width="4.625" style="12" customWidth="1"/>
    <col min="14376" max="14379" width="8.625" style="12" customWidth="1"/>
    <col min="14380" max="14380" width="15.625" style="12" customWidth="1"/>
    <col min="14381" max="14381" width="11.875" style="12" bestFit="1" customWidth="1"/>
    <col min="14382" max="14382" width="10.875" style="12" customWidth="1"/>
    <col min="14383" max="14592" width="9" style="12"/>
    <col min="14593" max="14593" width="23.625" style="12" customWidth="1"/>
    <col min="14594" max="14597" width="4.625" style="12" customWidth="1"/>
    <col min="14598" max="14598" width="5.375" style="12" customWidth="1"/>
    <col min="14599" max="14620" width="4.625" style="12" customWidth="1"/>
    <col min="14621" max="14621" width="20.625" style="12" customWidth="1"/>
    <col min="14622" max="14623" width="4.625" style="12" customWidth="1"/>
    <col min="14624" max="14625" width="8.625" style="12" customWidth="1"/>
    <col min="14626" max="14627" width="4.625" style="12" customWidth="1"/>
    <col min="14628" max="14629" width="8.625" style="12" customWidth="1"/>
    <col min="14630" max="14631" width="4.625" style="12" customWidth="1"/>
    <col min="14632" max="14635" width="8.625" style="12" customWidth="1"/>
    <col min="14636" max="14636" width="15.625" style="12" customWidth="1"/>
    <col min="14637" max="14637" width="11.875" style="12" bestFit="1" customWidth="1"/>
    <col min="14638" max="14638" width="10.875" style="12" customWidth="1"/>
    <col min="14639" max="14848" width="9" style="12"/>
    <col min="14849" max="14849" width="23.625" style="12" customWidth="1"/>
    <col min="14850" max="14853" width="4.625" style="12" customWidth="1"/>
    <col min="14854" max="14854" width="5.375" style="12" customWidth="1"/>
    <col min="14855" max="14876" width="4.625" style="12" customWidth="1"/>
    <col min="14877" max="14877" width="20.625" style="12" customWidth="1"/>
    <col min="14878" max="14879" width="4.625" style="12" customWidth="1"/>
    <col min="14880" max="14881" width="8.625" style="12" customWidth="1"/>
    <col min="14882" max="14883" width="4.625" style="12" customWidth="1"/>
    <col min="14884" max="14885" width="8.625" style="12" customWidth="1"/>
    <col min="14886" max="14887" width="4.625" style="12" customWidth="1"/>
    <col min="14888" max="14891" width="8.625" style="12" customWidth="1"/>
    <col min="14892" max="14892" width="15.625" style="12" customWidth="1"/>
    <col min="14893" max="14893" width="11.875" style="12" bestFit="1" customWidth="1"/>
    <col min="14894" max="14894" width="10.875" style="12" customWidth="1"/>
    <col min="14895" max="15104" width="9" style="12"/>
    <col min="15105" max="15105" width="23.625" style="12" customWidth="1"/>
    <col min="15106" max="15109" width="4.625" style="12" customWidth="1"/>
    <col min="15110" max="15110" width="5.375" style="12" customWidth="1"/>
    <col min="15111" max="15132" width="4.625" style="12" customWidth="1"/>
    <col min="15133" max="15133" width="20.625" style="12" customWidth="1"/>
    <col min="15134" max="15135" width="4.625" style="12" customWidth="1"/>
    <col min="15136" max="15137" width="8.625" style="12" customWidth="1"/>
    <col min="15138" max="15139" width="4.625" style="12" customWidth="1"/>
    <col min="15140" max="15141" width="8.625" style="12" customWidth="1"/>
    <col min="15142" max="15143" width="4.625" style="12" customWidth="1"/>
    <col min="15144" max="15147" width="8.625" style="12" customWidth="1"/>
    <col min="15148" max="15148" width="15.625" style="12" customWidth="1"/>
    <col min="15149" max="15149" width="11.875" style="12" bestFit="1" customWidth="1"/>
    <col min="15150" max="15150" width="10.875" style="12" customWidth="1"/>
    <col min="15151" max="15360" width="9" style="12"/>
    <col min="15361" max="15361" width="23.625" style="12" customWidth="1"/>
    <col min="15362" max="15365" width="4.625" style="12" customWidth="1"/>
    <col min="15366" max="15366" width="5.375" style="12" customWidth="1"/>
    <col min="15367" max="15388" width="4.625" style="12" customWidth="1"/>
    <col min="15389" max="15389" width="20.625" style="12" customWidth="1"/>
    <col min="15390" max="15391" width="4.625" style="12" customWidth="1"/>
    <col min="15392" max="15393" width="8.625" style="12" customWidth="1"/>
    <col min="15394" max="15395" width="4.625" style="12" customWidth="1"/>
    <col min="15396" max="15397" width="8.625" style="12" customWidth="1"/>
    <col min="15398" max="15399" width="4.625" style="12" customWidth="1"/>
    <col min="15400" max="15403" width="8.625" style="12" customWidth="1"/>
    <col min="15404" max="15404" width="15.625" style="12" customWidth="1"/>
    <col min="15405" max="15405" width="11.875" style="12" bestFit="1" customWidth="1"/>
    <col min="15406" max="15406" width="10.875" style="12" customWidth="1"/>
    <col min="15407" max="15616" width="9" style="12"/>
    <col min="15617" max="15617" width="23.625" style="12" customWidth="1"/>
    <col min="15618" max="15621" width="4.625" style="12" customWidth="1"/>
    <col min="15622" max="15622" width="5.375" style="12" customWidth="1"/>
    <col min="15623" max="15644" width="4.625" style="12" customWidth="1"/>
    <col min="15645" max="15645" width="20.625" style="12" customWidth="1"/>
    <col min="15646" max="15647" width="4.625" style="12" customWidth="1"/>
    <col min="15648" max="15649" width="8.625" style="12" customWidth="1"/>
    <col min="15650" max="15651" width="4.625" style="12" customWidth="1"/>
    <col min="15652" max="15653" width="8.625" style="12" customWidth="1"/>
    <col min="15654" max="15655" width="4.625" style="12" customWidth="1"/>
    <col min="15656" max="15659" width="8.625" style="12" customWidth="1"/>
    <col min="15660" max="15660" width="15.625" style="12" customWidth="1"/>
    <col min="15661" max="15661" width="11.875" style="12" bestFit="1" customWidth="1"/>
    <col min="15662" max="15662" width="10.875" style="12" customWidth="1"/>
    <col min="15663" max="15872" width="9" style="12"/>
    <col min="15873" max="15873" width="23.625" style="12" customWidth="1"/>
    <col min="15874" max="15877" width="4.625" style="12" customWidth="1"/>
    <col min="15878" max="15878" width="5.375" style="12" customWidth="1"/>
    <col min="15879" max="15900" width="4.625" style="12" customWidth="1"/>
    <col min="15901" max="15901" width="20.625" style="12" customWidth="1"/>
    <col min="15902" max="15903" width="4.625" style="12" customWidth="1"/>
    <col min="15904" max="15905" width="8.625" style="12" customWidth="1"/>
    <col min="15906" max="15907" width="4.625" style="12" customWidth="1"/>
    <col min="15908" max="15909" width="8.625" style="12" customWidth="1"/>
    <col min="15910" max="15911" width="4.625" style="12" customWidth="1"/>
    <col min="15912" max="15915" width="8.625" style="12" customWidth="1"/>
    <col min="15916" max="15916" width="15.625" style="12" customWidth="1"/>
    <col min="15917" max="15917" width="11.875" style="12" bestFit="1" customWidth="1"/>
    <col min="15918" max="15918" width="10.875" style="12" customWidth="1"/>
    <col min="15919" max="16128" width="9" style="12"/>
    <col min="16129" max="16129" width="23.625" style="12" customWidth="1"/>
    <col min="16130" max="16133" width="4.625" style="12" customWidth="1"/>
    <col min="16134" max="16134" width="5.375" style="12" customWidth="1"/>
    <col min="16135" max="16156" width="4.625" style="12" customWidth="1"/>
    <col min="16157" max="16157" width="20.625" style="12" customWidth="1"/>
    <col min="16158" max="16159" width="4.625" style="12" customWidth="1"/>
    <col min="16160" max="16161" width="8.625" style="12" customWidth="1"/>
    <col min="16162" max="16163" width="4.625" style="12" customWidth="1"/>
    <col min="16164" max="16165" width="8.625" style="12" customWidth="1"/>
    <col min="16166" max="16167" width="4.625" style="12" customWidth="1"/>
    <col min="16168" max="16171" width="8.625" style="12" customWidth="1"/>
    <col min="16172" max="16172" width="15.625" style="12" customWidth="1"/>
    <col min="16173" max="16173" width="11.875" style="12" bestFit="1" customWidth="1"/>
    <col min="16174" max="16174" width="10.875" style="12" customWidth="1"/>
    <col min="16175" max="16384" width="9" style="12"/>
  </cols>
  <sheetData>
    <row r="1" spans="1:46" ht="24.75" customHeight="1" x14ac:dyDescent="0.2">
      <c r="A1" s="119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C1" s="119" t="str">
        <f>A1</f>
        <v>レディース40歳の部</v>
      </c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</row>
    <row r="2" spans="1:46" ht="24.95" customHeight="1" thickBot="1" x14ac:dyDescent="0.25">
      <c r="A2" s="120" t="s">
        <v>104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C2" s="127" t="str">
        <f>A2</f>
        <v>　Bグループ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</row>
    <row r="3" spans="1:46" ht="35.25" customHeight="1" x14ac:dyDescent="0.15">
      <c r="A3" s="121" t="s">
        <v>62</v>
      </c>
      <c r="B3" s="123" t="s">
        <v>63</v>
      </c>
      <c r="C3" s="123"/>
      <c r="D3" s="123"/>
      <c r="E3" s="123"/>
      <c r="F3" s="123"/>
      <c r="G3" s="123" t="s">
        <v>64</v>
      </c>
      <c r="H3" s="123"/>
      <c r="I3" s="123"/>
      <c r="J3" s="123"/>
      <c r="K3" s="123"/>
      <c r="L3" s="123" t="s">
        <v>65</v>
      </c>
      <c r="M3" s="123"/>
      <c r="N3" s="123"/>
      <c r="O3" s="123"/>
      <c r="P3" s="123"/>
      <c r="Q3" s="123" t="s">
        <v>66</v>
      </c>
      <c r="R3" s="123"/>
      <c r="S3" s="123"/>
      <c r="T3" s="123"/>
      <c r="U3" s="123"/>
      <c r="V3" s="123" t="s">
        <v>67</v>
      </c>
      <c r="W3" s="123"/>
      <c r="X3" s="123"/>
      <c r="Y3" s="123"/>
      <c r="Z3" s="125"/>
      <c r="AC3" s="121" t="str">
        <f>A3</f>
        <v>Fコート</v>
      </c>
      <c r="AD3" s="128" t="s">
        <v>84</v>
      </c>
      <c r="AE3" s="128"/>
      <c r="AF3" s="128"/>
      <c r="AG3" s="112" t="s">
        <v>21</v>
      </c>
      <c r="AH3" s="128" t="s">
        <v>85</v>
      </c>
      <c r="AI3" s="128"/>
      <c r="AJ3" s="128"/>
      <c r="AK3" s="112" t="s">
        <v>21</v>
      </c>
      <c r="AL3" s="128" t="s">
        <v>22</v>
      </c>
      <c r="AM3" s="128"/>
      <c r="AN3" s="128"/>
      <c r="AO3" s="110" t="s">
        <v>21</v>
      </c>
      <c r="AP3" s="110" t="s">
        <v>86</v>
      </c>
      <c r="AQ3" s="110" t="s">
        <v>87</v>
      </c>
      <c r="AR3" s="112" t="s">
        <v>23</v>
      </c>
      <c r="AS3" s="114" t="s">
        <v>21</v>
      </c>
      <c r="AT3" s="13"/>
    </row>
    <row r="4" spans="1:46" ht="34.5" customHeight="1" thickBot="1" x14ac:dyDescent="0.2">
      <c r="A4" s="12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6"/>
      <c r="AC4" s="129"/>
      <c r="AD4" s="14" t="s">
        <v>24</v>
      </c>
      <c r="AE4" s="14" t="s">
        <v>25</v>
      </c>
      <c r="AF4" s="14" t="s">
        <v>88</v>
      </c>
      <c r="AG4" s="113"/>
      <c r="AH4" s="14" t="s">
        <v>24</v>
      </c>
      <c r="AI4" s="14" t="s">
        <v>25</v>
      </c>
      <c r="AJ4" s="14" t="s">
        <v>88</v>
      </c>
      <c r="AK4" s="113"/>
      <c r="AL4" s="14" t="s">
        <v>24</v>
      </c>
      <c r="AM4" s="14" t="s">
        <v>25</v>
      </c>
      <c r="AN4" s="14" t="s">
        <v>88</v>
      </c>
      <c r="AO4" s="111"/>
      <c r="AP4" s="111"/>
      <c r="AQ4" s="111"/>
      <c r="AR4" s="113"/>
      <c r="AS4" s="115"/>
      <c r="AT4" s="13"/>
    </row>
    <row r="5" spans="1:46" ht="21.95" customHeight="1" thickTop="1" x14ac:dyDescent="0.15">
      <c r="A5" s="96" t="str">
        <f>B3</f>
        <v>ブルーローズ</v>
      </c>
      <c r="B5" s="99"/>
      <c r="C5" s="99"/>
      <c r="D5" s="99"/>
      <c r="E5" s="99"/>
      <c r="F5" s="99"/>
      <c r="G5" s="103">
        <v>10</v>
      </c>
      <c r="H5" s="103"/>
      <c r="I5" s="103"/>
      <c r="J5" s="103"/>
      <c r="K5" s="103"/>
      <c r="L5" s="103">
        <v>4</v>
      </c>
      <c r="M5" s="103"/>
      <c r="N5" s="103"/>
      <c r="O5" s="103"/>
      <c r="P5" s="103"/>
      <c r="Q5" s="103">
        <v>7</v>
      </c>
      <c r="R5" s="103"/>
      <c r="S5" s="103"/>
      <c r="T5" s="103"/>
      <c r="U5" s="103"/>
      <c r="V5" s="103">
        <v>1</v>
      </c>
      <c r="W5" s="103"/>
      <c r="X5" s="103"/>
      <c r="Y5" s="103"/>
      <c r="Z5" s="104"/>
      <c r="AC5" s="118" t="str">
        <f>A5</f>
        <v>ブルーローズ</v>
      </c>
      <c r="AD5" s="108">
        <f>IF(B6&gt;F6,1,0)+IF(G6&gt;K6,1,0)+IF(L6&gt;P6,1,0)+IF(Q6&gt;U6,1,0)+IF(V6&gt;Z6,1,0)</f>
        <v>2</v>
      </c>
      <c r="AE5" s="108">
        <f>IF(F6&gt;B6,1,0)+IF(K6&gt;G6,1,0)+IF(P6&gt;L6,1,0)+IF(U6&gt;Q6,1,0)+IF(Z6&gt;V6,1,0)</f>
        <v>2</v>
      </c>
      <c r="AF5" s="109">
        <f>SUM(AD5/(AD5+AE5))</f>
        <v>0.5</v>
      </c>
      <c r="AG5" s="108">
        <f>RANK(AF5,$AF$5:$AF$24,0)</f>
        <v>2</v>
      </c>
      <c r="AH5" s="108">
        <f>SUM(B6+G6+L6+Q6+V6)</f>
        <v>4</v>
      </c>
      <c r="AI5" s="108">
        <f>SUM(F6+K6+P6+U6+Z6)</f>
        <v>4</v>
      </c>
      <c r="AJ5" s="109">
        <f>SUM(AH5/(AH5+AI5))</f>
        <v>0.5</v>
      </c>
      <c r="AK5" s="108">
        <f>RANK(AJ5,$AJ$5:$AJ$24,0)</f>
        <v>2</v>
      </c>
      <c r="AL5" s="108">
        <f>SUM(C6+C7+C8+H6+H7+H8+M6+M7+M8+R6+R7+R8+W6+W7+W8)</f>
        <v>91</v>
      </c>
      <c r="AM5" s="108">
        <f>SUM(E6+E7+E8+J6+J7+J8+O6+O7+O8+T6+T7+T8+Y6+Y7+Y8)</f>
        <v>107</v>
      </c>
      <c r="AN5" s="109">
        <f>SUM(AL5/(AL5+AM5))</f>
        <v>0.45959595959595961</v>
      </c>
      <c r="AO5" s="108">
        <f>RANK(AN5,$AN$5:$AN$24,0)</f>
        <v>4</v>
      </c>
      <c r="AP5" s="109">
        <f>RANK(AF5,$AF$5:$AF$24,1)+AJ5</f>
        <v>2.5</v>
      </c>
      <c r="AQ5" s="109">
        <f>RANK(AP5,$AP$5:$AP$24,1)+AN5</f>
        <v>3.4595959595959598</v>
      </c>
      <c r="AR5" s="116" t="str">
        <f>$AC$5</f>
        <v>ブルーローズ</v>
      </c>
      <c r="AS5" s="117">
        <f>RANK(AQ5,$AQ$5:$AQ$24)</f>
        <v>3</v>
      </c>
      <c r="AT5" s="13"/>
    </row>
    <row r="6" spans="1:46" ht="21.95" customHeight="1" x14ac:dyDescent="0.15">
      <c r="A6" s="96"/>
      <c r="B6" s="92">
        <f>IF(C6&gt;E6,1,0)+IF(C7&gt;E7,1,0)+IF(C8&gt;E8,1,0)</f>
        <v>0</v>
      </c>
      <c r="C6" s="15"/>
      <c r="D6" s="16" t="s">
        <v>89</v>
      </c>
      <c r="E6" s="15"/>
      <c r="F6" s="92">
        <f>IF(E6&gt;C6,1,0)+IF(E7&gt;C7,1,0)+IF(E8&gt;C8,1,0)</f>
        <v>0</v>
      </c>
      <c r="G6" s="90">
        <f>IF(H6&gt;J6,1,0)+IF(H7&gt;J7,1,0)+IF(H8&gt;J8,1,0)</f>
        <v>2</v>
      </c>
      <c r="H6" s="18">
        <v>15</v>
      </c>
      <c r="I6" s="17" t="s">
        <v>89</v>
      </c>
      <c r="J6" s="18">
        <v>12</v>
      </c>
      <c r="K6" s="90">
        <f>IF(J6&gt;H6,1,0)+IF(J7&gt;H7,1,0)+IF(J8&gt;H8,1,0)</f>
        <v>0</v>
      </c>
      <c r="L6" s="90">
        <f>IF(M6&gt;O6,1,0)+IF(M7&gt;O7,1,0)+IF(M8&gt;O8,1,0)</f>
        <v>0</v>
      </c>
      <c r="M6" s="18">
        <v>11</v>
      </c>
      <c r="N6" s="17" t="s">
        <v>89</v>
      </c>
      <c r="O6" s="18">
        <v>15</v>
      </c>
      <c r="P6" s="90">
        <f>IF(O6&gt;M6,1,0)+IF(O7&gt;M7,1,0)+IF(O8&gt;M8,1,0)</f>
        <v>2</v>
      </c>
      <c r="Q6" s="90">
        <f>IF(R6&gt;T6,1,0)+IF(R7&gt;T7,1,0)+IF(R8&gt;T8,1,0)</f>
        <v>2</v>
      </c>
      <c r="R6" s="18">
        <v>15</v>
      </c>
      <c r="S6" s="17" t="s">
        <v>89</v>
      </c>
      <c r="T6" s="18">
        <v>12</v>
      </c>
      <c r="U6" s="90">
        <f>IF(T6&gt;R6,1,0)+IF(T7&gt;R7,1,0)+IF(T8&gt;R8,1,0)</f>
        <v>0</v>
      </c>
      <c r="V6" s="90">
        <f>IF(W6&gt;Y6,1,0)+IF(W7&gt;Y7,1,0)+IF(W8&gt;Y8,1,0)</f>
        <v>0</v>
      </c>
      <c r="W6" s="18">
        <v>7</v>
      </c>
      <c r="X6" s="17" t="s">
        <v>89</v>
      </c>
      <c r="Y6" s="18">
        <v>15</v>
      </c>
      <c r="Z6" s="102">
        <f>IF(Y6&gt;W6,1,0)+IF(Y7&gt;W7,1,0)+IF(Y8&gt;W8,1,0)</f>
        <v>2</v>
      </c>
      <c r="AC6" s="96"/>
      <c r="AD6" s="86"/>
      <c r="AE6" s="86"/>
      <c r="AF6" s="88"/>
      <c r="AG6" s="86"/>
      <c r="AH6" s="86"/>
      <c r="AI6" s="86"/>
      <c r="AJ6" s="88"/>
      <c r="AK6" s="86"/>
      <c r="AL6" s="86"/>
      <c r="AM6" s="86"/>
      <c r="AN6" s="88"/>
      <c r="AO6" s="86"/>
      <c r="AP6" s="86"/>
      <c r="AQ6" s="86"/>
      <c r="AR6" s="82"/>
      <c r="AS6" s="84"/>
      <c r="AT6" s="13"/>
    </row>
    <row r="7" spans="1:46" ht="21.95" customHeight="1" x14ac:dyDescent="0.15">
      <c r="A7" s="96"/>
      <c r="B7" s="92"/>
      <c r="C7" s="15"/>
      <c r="D7" s="16" t="s">
        <v>89</v>
      </c>
      <c r="E7" s="15"/>
      <c r="F7" s="92"/>
      <c r="G7" s="90"/>
      <c r="H7" s="18">
        <v>15</v>
      </c>
      <c r="I7" s="17"/>
      <c r="J7" s="18">
        <v>12</v>
      </c>
      <c r="K7" s="90"/>
      <c r="L7" s="90"/>
      <c r="M7" s="18">
        <v>10</v>
      </c>
      <c r="N7" s="17" t="s">
        <v>89</v>
      </c>
      <c r="O7" s="18">
        <v>15</v>
      </c>
      <c r="P7" s="90"/>
      <c r="Q7" s="90"/>
      <c r="R7" s="18">
        <v>15</v>
      </c>
      <c r="S7" s="17" t="s">
        <v>89</v>
      </c>
      <c r="T7" s="18">
        <v>11</v>
      </c>
      <c r="U7" s="90"/>
      <c r="V7" s="90"/>
      <c r="W7" s="18">
        <v>3</v>
      </c>
      <c r="X7" s="17" t="s">
        <v>89</v>
      </c>
      <c r="Y7" s="18">
        <v>15</v>
      </c>
      <c r="Z7" s="102"/>
      <c r="AC7" s="96"/>
      <c r="AD7" s="86"/>
      <c r="AE7" s="86"/>
      <c r="AF7" s="88"/>
      <c r="AG7" s="86"/>
      <c r="AH7" s="86"/>
      <c r="AI7" s="86"/>
      <c r="AJ7" s="88"/>
      <c r="AK7" s="86"/>
      <c r="AL7" s="86"/>
      <c r="AM7" s="86"/>
      <c r="AN7" s="88"/>
      <c r="AO7" s="86"/>
      <c r="AP7" s="86"/>
      <c r="AQ7" s="86"/>
      <c r="AR7" s="82"/>
      <c r="AS7" s="84"/>
      <c r="AT7" s="13"/>
    </row>
    <row r="8" spans="1:46" ht="21.95" customHeight="1" x14ac:dyDescent="0.15">
      <c r="A8" s="96"/>
      <c r="B8" s="92"/>
      <c r="C8" s="15"/>
      <c r="D8" s="16" t="s">
        <v>89</v>
      </c>
      <c r="E8" s="15"/>
      <c r="F8" s="92"/>
      <c r="G8" s="90"/>
      <c r="H8" s="18"/>
      <c r="I8" s="17" t="s">
        <v>89</v>
      </c>
      <c r="J8" s="18"/>
      <c r="K8" s="90"/>
      <c r="L8" s="90"/>
      <c r="M8" s="18"/>
      <c r="N8" s="17" t="s">
        <v>89</v>
      </c>
      <c r="O8" s="18"/>
      <c r="P8" s="90"/>
      <c r="Q8" s="90"/>
      <c r="R8" s="18"/>
      <c r="S8" s="17" t="s">
        <v>89</v>
      </c>
      <c r="T8" s="18"/>
      <c r="U8" s="90"/>
      <c r="V8" s="90"/>
      <c r="W8" s="18"/>
      <c r="X8" s="17" t="s">
        <v>89</v>
      </c>
      <c r="Y8" s="18"/>
      <c r="Z8" s="102"/>
      <c r="AC8" s="96"/>
      <c r="AD8" s="86"/>
      <c r="AE8" s="86"/>
      <c r="AF8" s="88"/>
      <c r="AG8" s="86"/>
      <c r="AH8" s="86"/>
      <c r="AI8" s="86"/>
      <c r="AJ8" s="88"/>
      <c r="AK8" s="86"/>
      <c r="AL8" s="86"/>
      <c r="AM8" s="86"/>
      <c r="AN8" s="88"/>
      <c r="AO8" s="86"/>
      <c r="AP8" s="86"/>
      <c r="AQ8" s="86"/>
      <c r="AR8" s="101"/>
      <c r="AS8" s="84"/>
      <c r="AT8" s="13"/>
    </row>
    <row r="9" spans="1:46" ht="21.95" customHeight="1" x14ac:dyDescent="0.15">
      <c r="A9" s="96" t="str">
        <f>G3</f>
        <v>フルーツポンチ</v>
      </c>
      <c r="B9" s="98">
        <f>G5</f>
        <v>10</v>
      </c>
      <c r="C9" s="98"/>
      <c r="D9" s="98"/>
      <c r="E9" s="98"/>
      <c r="F9" s="98"/>
      <c r="G9" s="99"/>
      <c r="H9" s="99"/>
      <c r="I9" s="99"/>
      <c r="J9" s="99"/>
      <c r="K9" s="99"/>
      <c r="L9" s="103">
        <v>2</v>
      </c>
      <c r="M9" s="103"/>
      <c r="N9" s="103"/>
      <c r="O9" s="103"/>
      <c r="P9" s="103"/>
      <c r="Q9" s="103">
        <v>5</v>
      </c>
      <c r="R9" s="103"/>
      <c r="S9" s="103"/>
      <c r="T9" s="103"/>
      <c r="U9" s="103"/>
      <c r="V9" s="103">
        <v>8</v>
      </c>
      <c r="W9" s="103"/>
      <c r="X9" s="103"/>
      <c r="Y9" s="103"/>
      <c r="Z9" s="104"/>
      <c r="AC9" s="96" t="str">
        <f>A9</f>
        <v>フルーツポンチ</v>
      </c>
      <c r="AD9" s="86">
        <f>IF(B10&gt;F10,1,0)+IF(G10&gt;K10,1,0)+IF(L10&gt;P10,1,0)+IF(Q10&gt;U10,1,0)+IF(V10&gt;Z10,1,0)</f>
        <v>2</v>
      </c>
      <c r="AE9" s="86">
        <f>IF(F10&gt;B10,1,0)+IF(K10&gt;G10,1,0)+IF(P10&gt;L10,1,0)+IF(U10&gt;Q10,1,0)+IF(Z10&gt;V10,1,0)</f>
        <v>2</v>
      </c>
      <c r="AF9" s="88">
        <f>SUM(AD9/(AD9+AE9))</f>
        <v>0.5</v>
      </c>
      <c r="AG9" s="86">
        <f>RANK(AF9,$AF$5:$AF$24,0)</f>
        <v>2</v>
      </c>
      <c r="AH9" s="86">
        <f>SUM(B10+G10+L10+Q10+V10)</f>
        <v>4</v>
      </c>
      <c r="AI9" s="86">
        <f>SUM(F10+K10+P10+U10+Z10)</f>
        <v>4</v>
      </c>
      <c r="AJ9" s="88">
        <f>SUM(AH9/(AH9+AI9))</f>
        <v>0.5</v>
      </c>
      <c r="AK9" s="86">
        <f>RANK(AJ9,$AJ$5:$AJ$24,0)</f>
        <v>2</v>
      </c>
      <c r="AL9" s="86">
        <f>SUM(C10+C11+C12+H10+H11+H12+M10+M11+M12+R10+R11+R12+W10+W11+W12)</f>
        <v>100</v>
      </c>
      <c r="AM9" s="86">
        <f>SUM(E10+E11+E12+J10+J11+J12+O10+O11+O12+T10+T11+T12+Y10+Y11+Y12)</f>
        <v>103</v>
      </c>
      <c r="AN9" s="88">
        <f>SUM(AL9/(AL9+AM9))</f>
        <v>0.49261083743842365</v>
      </c>
      <c r="AO9" s="86">
        <f>RANK(AN9,$AN$5:$AN$24,0)</f>
        <v>2</v>
      </c>
      <c r="AP9" s="88">
        <f>RANK(AF9,$AF$5:$AF$24,1)+AJ9</f>
        <v>2.5</v>
      </c>
      <c r="AQ9" s="88">
        <f>RANK(AP9,$AP$5:$AP$24,1)+AN9</f>
        <v>3.4926108374384235</v>
      </c>
      <c r="AR9" s="81" t="str">
        <f>$AC$9</f>
        <v>フルーツポンチ</v>
      </c>
      <c r="AS9" s="84">
        <f>RANK(AQ9,$AQ$5:$AQ$24)</f>
        <v>2</v>
      </c>
      <c r="AT9" s="13"/>
    </row>
    <row r="10" spans="1:46" ht="21.95" customHeight="1" x14ac:dyDescent="0.15">
      <c r="A10" s="96"/>
      <c r="B10" s="90">
        <f>IF(C10&gt;E10,1,0)+IF(C11&gt;E11,1,0)+IF(C12&gt;E12,1,0)</f>
        <v>0</v>
      </c>
      <c r="C10" s="18">
        <f>J6</f>
        <v>12</v>
      </c>
      <c r="D10" s="17" t="s">
        <v>89</v>
      </c>
      <c r="E10" s="18">
        <f>H6</f>
        <v>15</v>
      </c>
      <c r="F10" s="90">
        <f>IF(E10&gt;C10,1,0)+IF(E11&gt;C11,1,0)+IF(E12&gt;C12,1,0)</f>
        <v>2</v>
      </c>
      <c r="G10" s="92">
        <f>IF(H10&gt;J10,1,0)+IF(H11&gt;J11,1,0)+IF(H12&gt;J12,1,0)</f>
        <v>0</v>
      </c>
      <c r="H10" s="15"/>
      <c r="I10" s="16" t="s">
        <v>89</v>
      </c>
      <c r="J10" s="15"/>
      <c r="K10" s="92">
        <f>IF(J10&gt;H10,1,0)+IF(J11&gt;H11,1,0)+IF(J12&gt;H12,1,0)</f>
        <v>0</v>
      </c>
      <c r="L10" s="90">
        <f>IF(M10&gt;O10,1,0)+IF(M11&gt;O11,1,0)+IF(M12&gt;O12,1,0)</f>
        <v>2</v>
      </c>
      <c r="M10" s="18">
        <v>15</v>
      </c>
      <c r="N10" s="17" t="s">
        <v>89</v>
      </c>
      <c r="O10" s="18">
        <v>9</v>
      </c>
      <c r="P10" s="90">
        <f>IF(O10&gt;M10,1,0)+IF(O11&gt;M11,1,0)+IF(O12&gt;M12,1,0)</f>
        <v>0</v>
      </c>
      <c r="Q10" s="90">
        <f>IF(R10&gt;T10,1,0)+IF(R11&gt;T11,1,0)+IF(R12&gt;T12,1,0)</f>
        <v>2</v>
      </c>
      <c r="R10" s="18">
        <v>15</v>
      </c>
      <c r="S10" s="17" t="s">
        <v>89</v>
      </c>
      <c r="T10" s="18">
        <v>8</v>
      </c>
      <c r="U10" s="90">
        <f>IF(T10&gt;R10,1,0)+IF(T11&gt;R11,1,0)+IF(T12&gt;R12,1,0)</f>
        <v>0</v>
      </c>
      <c r="V10" s="90">
        <f>IF(W10&gt;Y10,1,0)+IF(W11&gt;Y11,1,0)+IF(W12&gt;Y12,1,0)</f>
        <v>0</v>
      </c>
      <c r="W10" s="18">
        <v>5</v>
      </c>
      <c r="X10" s="17" t="s">
        <v>89</v>
      </c>
      <c r="Y10" s="18">
        <v>15</v>
      </c>
      <c r="Z10" s="102">
        <f>IF(Y10&gt;W10,1,0)+IF(Y11&gt;W11,1,0)+IF(Y12&gt;W12,1,0)</f>
        <v>2</v>
      </c>
      <c r="AC10" s="96"/>
      <c r="AD10" s="86"/>
      <c r="AE10" s="86"/>
      <c r="AF10" s="88"/>
      <c r="AG10" s="86"/>
      <c r="AH10" s="86"/>
      <c r="AI10" s="86"/>
      <c r="AJ10" s="88"/>
      <c r="AK10" s="86"/>
      <c r="AL10" s="86"/>
      <c r="AM10" s="86"/>
      <c r="AN10" s="88"/>
      <c r="AO10" s="86"/>
      <c r="AP10" s="86"/>
      <c r="AQ10" s="86"/>
      <c r="AR10" s="82"/>
      <c r="AS10" s="84"/>
      <c r="AT10" s="13"/>
    </row>
    <row r="11" spans="1:46" ht="21.95" customHeight="1" x14ac:dyDescent="0.15">
      <c r="A11" s="96"/>
      <c r="B11" s="90"/>
      <c r="C11" s="18">
        <f>J7</f>
        <v>12</v>
      </c>
      <c r="D11" s="17" t="s">
        <v>89</v>
      </c>
      <c r="E11" s="18">
        <f>H7</f>
        <v>15</v>
      </c>
      <c r="F11" s="90"/>
      <c r="G11" s="92"/>
      <c r="H11" s="15"/>
      <c r="I11" s="16" t="s">
        <v>89</v>
      </c>
      <c r="J11" s="15"/>
      <c r="K11" s="92"/>
      <c r="L11" s="90"/>
      <c r="M11" s="18">
        <v>17</v>
      </c>
      <c r="N11" s="17" t="s">
        <v>89</v>
      </c>
      <c r="O11" s="18">
        <v>15</v>
      </c>
      <c r="P11" s="90"/>
      <c r="Q11" s="90"/>
      <c r="R11" s="18">
        <v>15</v>
      </c>
      <c r="S11" s="17" t="s">
        <v>89</v>
      </c>
      <c r="T11" s="18">
        <v>11</v>
      </c>
      <c r="U11" s="90"/>
      <c r="V11" s="90"/>
      <c r="W11" s="18">
        <v>9</v>
      </c>
      <c r="X11" s="17" t="s">
        <v>89</v>
      </c>
      <c r="Y11" s="18">
        <v>15</v>
      </c>
      <c r="Z11" s="102"/>
      <c r="AC11" s="96"/>
      <c r="AD11" s="86"/>
      <c r="AE11" s="86"/>
      <c r="AF11" s="88"/>
      <c r="AG11" s="86"/>
      <c r="AH11" s="86"/>
      <c r="AI11" s="86"/>
      <c r="AJ11" s="88"/>
      <c r="AK11" s="86"/>
      <c r="AL11" s="86"/>
      <c r="AM11" s="86"/>
      <c r="AN11" s="88"/>
      <c r="AO11" s="86"/>
      <c r="AP11" s="86"/>
      <c r="AQ11" s="86"/>
      <c r="AR11" s="82"/>
      <c r="AS11" s="84"/>
      <c r="AT11" s="13"/>
    </row>
    <row r="12" spans="1:46" ht="21.95" customHeight="1" x14ac:dyDescent="0.15">
      <c r="A12" s="96"/>
      <c r="B12" s="90"/>
      <c r="C12" s="18">
        <f>J8</f>
        <v>0</v>
      </c>
      <c r="D12" s="17" t="s">
        <v>89</v>
      </c>
      <c r="E12" s="18">
        <f>H8</f>
        <v>0</v>
      </c>
      <c r="F12" s="90"/>
      <c r="G12" s="92"/>
      <c r="H12" s="15"/>
      <c r="I12" s="16" t="s">
        <v>89</v>
      </c>
      <c r="J12" s="15"/>
      <c r="K12" s="92"/>
      <c r="L12" s="90"/>
      <c r="M12" s="18"/>
      <c r="N12" s="17" t="s">
        <v>89</v>
      </c>
      <c r="O12" s="18"/>
      <c r="P12" s="90"/>
      <c r="Q12" s="90"/>
      <c r="R12" s="18"/>
      <c r="S12" s="17" t="s">
        <v>89</v>
      </c>
      <c r="T12" s="18"/>
      <c r="U12" s="90"/>
      <c r="V12" s="90"/>
      <c r="W12" s="18"/>
      <c r="X12" s="17" t="s">
        <v>89</v>
      </c>
      <c r="Y12" s="18"/>
      <c r="Z12" s="102"/>
      <c r="AC12" s="96"/>
      <c r="AD12" s="86"/>
      <c r="AE12" s="86"/>
      <c r="AF12" s="88"/>
      <c r="AG12" s="86"/>
      <c r="AH12" s="86"/>
      <c r="AI12" s="86"/>
      <c r="AJ12" s="88"/>
      <c r="AK12" s="86"/>
      <c r="AL12" s="86"/>
      <c r="AM12" s="86"/>
      <c r="AN12" s="88"/>
      <c r="AO12" s="86"/>
      <c r="AP12" s="86"/>
      <c r="AQ12" s="86"/>
      <c r="AR12" s="101"/>
      <c r="AS12" s="84"/>
      <c r="AT12" s="13"/>
    </row>
    <row r="13" spans="1:46" ht="21.95" customHeight="1" x14ac:dyDescent="0.15">
      <c r="A13" s="96" t="str">
        <f>L3</f>
        <v>ぱ〜る</v>
      </c>
      <c r="B13" s="98">
        <f>L5</f>
        <v>4</v>
      </c>
      <c r="C13" s="98"/>
      <c r="D13" s="98"/>
      <c r="E13" s="98"/>
      <c r="F13" s="98"/>
      <c r="G13" s="98">
        <f>L9</f>
        <v>2</v>
      </c>
      <c r="H13" s="98"/>
      <c r="I13" s="98"/>
      <c r="J13" s="98"/>
      <c r="K13" s="98"/>
      <c r="L13" s="99"/>
      <c r="M13" s="99"/>
      <c r="N13" s="99"/>
      <c r="O13" s="99"/>
      <c r="P13" s="99"/>
      <c r="Q13" s="103">
        <v>9</v>
      </c>
      <c r="R13" s="103"/>
      <c r="S13" s="103"/>
      <c r="T13" s="103"/>
      <c r="U13" s="103"/>
      <c r="V13" s="103">
        <v>6</v>
      </c>
      <c r="W13" s="103"/>
      <c r="X13" s="103"/>
      <c r="Y13" s="103"/>
      <c r="Z13" s="104"/>
      <c r="AC13" s="96" t="str">
        <f>A13</f>
        <v>ぱ〜る</v>
      </c>
      <c r="AD13" s="86">
        <f>IF(B14&gt;F14,1,0)+IF(G14&gt;K14,1,0)+IF(L14&gt;P14,1,0)+IF(Q14&gt;U14,1,0)+IF(V14&gt;Z14,1,0)</f>
        <v>2</v>
      </c>
      <c r="AE13" s="86">
        <f>IF(F14&gt;B14,1,0)+IF(K14&gt;G14,1,0)+IF(P14&gt;L14,1,0)+IF(U14&gt;Q14,1,0)+IF(Z14&gt;V14,1,0)</f>
        <v>2</v>
      </c>
      <c r="AF13" s="88">
        <f>SUM(AD13/(AD13+AE13))</f>
        <v>0.5</v>
      </c>
      <c r="AG13" s="86">
        <f>RANK(AF13,$AF$5:$AF$24,0)</f>
        <v>2</v>
      </c>
      <c r="AH13" s="86">
        <f>SUM(B14+G14+L14+Q14+V14)</f>
        <v>4</v>
      </c>
      <c r="AI13" s="86">
        <f>SUM(F14+K14+P14+U14+Z14)</f>
        <v>5</v>
      </c>
      <c r="AJ13" s="88">
        <f>SUM(AH13/(AH13+AI13))</f>
        <v>0.44444444444444442</v>
      </c>
      <c r="AK13" s="86">
        <f>RANK(AJ13,$AJ$5:$AJ$24,0)</f>
        <v>4</v>
      </c>
      <c r="AL13" s="86">
        <f>SUM(C14+C15+C16+H14+H15+H16+M14+M15+M16+R14+R15+R16+W14+W15+W16)</f>
        <v>110</v>
      </c>
      <c r="AM13" s="86">
        <f>SUM(E14+E15+E16+J14+J15+J16+O14+O15+O16+T14+T15+T16+Y14+Y15+Y16)</f>
        <v>119</v>
      </c>
      <c r="AN13" s="88">
        <f>SUM(AL13/(AL13+AM13))</f>
        <v>0.48034934497816595</v>
      </c>
      <c r="AO13" s="86">
        <f>RANK(AN13,$AN$5:$AN$24,0)</f>
        <v>3</v>
      </c>
      <c r="AP13" s="88">
        <f>RANK(AF13,$AF$5:$AF$24,1)+AJ13</f>
        <v>2.4444444444444446</v>
      </c>
      <c r="AQ13" s="106">
        <f>RANK(AP13,$AP$5:$AP$24,1)+AN13</f>
        <v>2.4803493449781659</v>
      </c>
      <c r="AR13" s="105" t="str">
        <f>$AC$13</f>
        <v>ぱ〜る</v>
      </c>
      <c r="AS13" s="84">
        <f>RANK(AQ13,$AQ$5:$AQ$24)</f>
        <v>4</v>
      </c>
      <c r="AT13" s="13"/>
    </row>
    <row r="14" spans="1:46" ht="21.95" customHeight="1" x14ac:dyDescent="0.15">
      <c r="A14" s="96"/>
      <c r="B14" s="90">
        <f>IF(C14&gt;E14,1,0)+IF(C15&gt;E15,1,0)+IF(C16&gt;E16,1,0)</f>
        <v>2</v>
      </c>
      <c r="C14" s="18">
        <f>O6</f>
        <v>15</v>
      </c>
      <c r="D14" s="17" t="s">
        <v>89</v>
      </c>
      <c r="E14" s="18">
        <f>M6</f>
        <v>11</v>
      </c>
      <c r="F14" s="90">
        <f>IF(E14&gt;C14,1,0)+IF(E15&gt;C15,1,0)+IF(E16&gt;C16,1,0)</f>
        <v>0</v>
      </c>
      <c r="G14" s="90">
        <f>IF(H14&gt;J14,1,0)+IF(H15&gt;J15,1,0)+IF(H16&gt;J16,1,0)</f>
        <v>0</v>
      </c>
      <c r="H14" s="18">
        <f>O10</f>
        <v>9</v>
      </c>
      <c r="I14" s="17" t="s">
        <v>89</v>
      </c>
      <c r="J14" s="18">
        <f>M10</f>
        <v>15</v>
      </c>
      <c r="K14" s="90">
        <f>IF(J14&gt;H14,1,0)+IF(J15&gt;H15,1,0)+IF(J16&gt;H16,1,0)</f>
        <v>2</v>
      </c>
      <c r="L14" s="92">
        <f>IF(M14&gt;O14,1,0)+IF(M15&gt;O15,1,0)+IF(M16&gt;O16,1,0)</f>
        <v>0</v>
      </c>
      <c r="M14" s="15"/>
      <c r="N14" s="16" t="s">
        <v>89</v>
      </c>
      <c r="O14" s="15"/>
      <c r="P14" s="92">
        <f>IF(O14&gt;M14,1,0)+IF(O15&gt;M15,1,0)+IF(O16&gt;M16,1,0)</f>
        <v>0</v>
      </c>
      <c r="Q14" s="90">
        <f>IF(R14&gt;T14,1,0)+IF(R15&gt;T15,1,0)+IF(R16&gt;T16,1,0)</f>
        <v>2</v>
      </c>
      <c r="R14" s="18">
        <v>11</v>
      </c>
      <c r="S14" s="17" t="s">
        <v>89</v>
      </c>
      <c r="T14" s="18">
        <v>15</v>
      </c>
      <c r="U14" s="90">
        <f>IF(T14&gt;R14,1,0)+IF(T15&gt;R15,1,0)+IF(T16&gt;R16,1,0)</f>
        <v>1</v>
      </c>
      <c r="V14" s="90">
        <f>IF(W14&gt;Y14,1,0)+IF(W15&gt;Y15,1,0)+IF(W16&gt;Y16,1,0)</f>
        <v>0</v>
      </c>
      <c r="W14" s="18">
        <v>6</v>
      </c>
      <c r="X14" s="17" t="s">
        <v>89</v>
      </c>
      <c r="Y14" s="18">
        <v>15</v>
      </c>
      <c r="Z14" s="102">
        <f>IF(Y14&gt;W14,1,0)+IF(Y15&gt;W15,1,0)+IF(Y16&gt;W16,1,0)</f>
        <v>2</v>
      </c>
      <c r="AC14" s="96"/>
      <c r="AD14" s="86"/>
      <c r="AE14" s="86"/>
      <c r="AF14" s="88"/>
      <c r="AG14" s="86"/>
      <c r="AH14" s="86"/>
      <c r="AI14" s="86"/>
      <c r="AJ14" s="88"/>
      <c r="AK14" s="86"/>
      <c r="AL14" s="86"/>
      <c r="AM14" s="86"/>
      <c r="AN14" s="88"/>
      <c r="AO14" s="86"/>
      <c r="AP14" s="86"/>
      <c r="AQ14" s="107"/>
      <c r="AR14" s="105"/>
      <c r="AS14" s="84"/>
      <c r="AT14" s="13"/>
    </row>
    <row r="15" spans="1:46" ht="21.95" customHeight="1" x14ac:dyDescent="0.15">
      <c r="A15" s="96"/>
      <c r="B15" s="90"/>
      <c r="C15" s="18">
        <f>O7</f>
        <v>15</v>
      </c>
      <c r="D15" s="17" t="s">
        <v>89</v>
      </c>
      <c r="E15" s="18">
        <f>M7</f>
        <v>10</v>
      </c>
      <c r="F15" s="90"/>
      <c r="G15" s="90"/>
      <c r="H15" s="18">
        <f>O11</f>
        <v>15</v>
      </c>
      <c r="I15" s="17" t="s">
        <v>89</v>
      </c>
      <c r="J15" s="18">
        <f>M11</f>
        <v>17</v>
      </c>
      <c r="K15" s="90"/>
      <c r="L15" s="92"/>
      <c r="M15" s="15"/>
      <c r="N15" s="16" t="s">
        <v>89</v>
      </c>
      <c r="O15" s="15"/>
      <c r="P15" s="92"/>
      <c r="Q15" s="90"/>
      <c r="R15" s="18">
        <v>15</v>
      </c>
      <c r="S15" s="17" t="s">
        <v>89</v>
      </c>
      <c r="T15" s="18">
        <v>8</v>
      </c>
      <c r="U15" s="90"/>
      <c r="V15" s="90"/>
      <c r="W15" s="18">
        <v>9</v>
      </c>
      <c r="X15" s="17" t="s">
        <v>89</v>
      </c>
      <c r="Y15" s="18">
        <v>15</v>
      </c>
      <c r="Z15" s="102"/>
      <c r="AC15" s="96"/>
      <c r="AD15" s="86"/>
      <c r="AE15" s="86"/>
      <c r="AF15" s="88"/>
      <c r="AG15" s="86"/>
      <c r="AH15" s="86"/>
      <c r="AI15" s="86"/>
      <c r="AJ15" s="88"/>
      <c r="AK15" s="86"/>
      <c r="AL15" s="86"/>
      <c r="AM15" s="86"/>
      <c r="AN15" s="88"/>
      <c r="AO15" s="86"/>
      <c r="AP15" s="86"/>
      <c r="AQ15" s="107"/>
      <c r="AR15" s="105"/>
      <c r="AS15" s="84"/>
      <c r="AT15" s="13"/>
    </row>
    <row r="16" spans="1:46" ht="21.95" customHeight="1" x14ac:dyDescent="0.15">
      <c r="A16" s="96"/>
      <c r="B16" s="90"/>
      <c r="C16" s="18">
        <f>O8</f>
        <v>0</v>
      </c>
      <c r="D16" s="17" t="s">
        <v>89</v>
      </c>
      <c r="E16" s="18">
        <f>M8</f>
        <v>0</v>
      </c>
      <c r="F16" s="90"/>
      <c r="G16" s="90"/>
      <c r="H16" s="18">
        <f>O12</f>
        <v>0</v>
      </c>
      <c r="I16" s="17" t="s">
        <v>89</v>
      </c>
      <c r="J16" s="18">
        <f>M12</f>
        <v>0</v>
      </c>
      <c r="K16" s="90"/>
      <c r="L16" s="92"/>
      <c r="M16" s="15"/>
      <c r="N16" s="16" t="s">
        <v>89</v>
      </c>
      <c r="O16" s="15"/>
      <c r="P16" s="92"/>
      <c r="Q16" s="90"/>
      <c r="R16" s="18">
        <v>15</v>
      </c>
      <c r="S16" s="17" t="s">
        <v>89</v>
      </c>
      <c r="T16" s="18">
        <v>13</v>
      </c>
      <c r="U16" s="90"/>
      <c r="V16" s="90"/>
      <c r="W16" s="18"/>
      <c r="X16" s="17" t="s">
        <v>89</v>
      </c>
      <c r="Y16" s="18"/>
      <c r="Z16" s="102"/>
      <c r="AC16" s="96"/>
      <c r="AD16" s="86"/>
      <c r="AE16" s="86"/>
      <c r="AF16" s="88"/>
      <c r="AG16" s="86"/>
      <c r="AH16" s="86"/>
      <c r="AI16" s="86"/>
      <c r="AJ16" s="88"/>
      <c r="AK16" s="86"/>
      <c r="AL16" s="86"/>
      <c r="AM16" s="86"/>
      <c r="AN16" s="88"/>
      <c r="AO16" s="86"/>
      <c r="AP16" s="86"/>
      <c r="AQ16" s="107"/>
      <c r="AR16" s="105"/>
      <c r="AS16" s="84"/>
      <c r="AT16" s="13"/>
    </row>
    <row r="17" spans="1:46" ht="21.95" customHeight="1" x14ac:dyDescent="0.15">
      <c r="A17" s="96" t="str">
        <f>Q3</f>
        <v>サプライズ</v>
      </c>
      <c r="B17" s="98">
        <f>Q5</f>
        <v>7</v>
      </c>
      <c r="C17" s="98"/>
      <c r="D17" s="98"/>
      <c r="E17" s="98"/>
      <c r="F17" s="98"/>
      <c r="G17" s="98">
        <f>Q9</f>
        <v>5</v>
      </c>
      <c r="H17" s="98"/>
      <c r="I17" s="98"/>
      <c r="J17" s="98"/>
      <c r="K17" s="98"/>
      <c r="L17" s="98">
        <f>Q13</f>
        <v>9</v>
      </c>
      <c r="M17" s="98"/>
      <c r="N17" s="98"/>
      <c r="O17" s="98"/>
      <c r="P17" s="98"/>
      <c r="Q17" s="99"/>
      <c r="R17" s="99"/>
      <c r="S17" s="99"/>
      <c r="T17" s="99"/>
      <c r="U17" s="99"/>
      <c r="V17" s="103">
        <v>3</v>
      </c>
      <c r="W17" s="103"/>
      <c r="X17" s="103"/>
      <c r="Y17" s="103"/>
      <c r="Z17" s="104"/>
      <c r="AC17" s="96" t="str">
        <f>A17</f>
        <v>サプライズ</v>
      </c>
      <c r="AD17" s="86">
        <f>IF(B18&gt;F18,1,0)+IF(G18&gt;K18,1,0)+IF(L18&gt;P18,1,0)+IF(Q18&gt;U18,1,0)+IF(V18&gt;Z18,1,0)</f>
        <v>0</v>
      </c>
      <c r="AE17" s="86">
        <f>IF(F18&gt;B18,1,0)+IF(K18&gt;G18,1,0)+IF(P18&gt;L18,1,0)+IF(U18&gt;Q18,1,0)+IF(Z18&gt;V18,1,0)</f>
        <v>4</v>
      </c>
      <c r="AF17" s="88">
        <f>SUM(AD17/(AD17+AE17))</f>
        <v>0</v>
      </c>
      <c r="AG17" s="86">
        <f>RANK(AF17,$AF$5:$AF$24,0)</f>
        <v>5</v>
      </c>
      <c r="AH17" s="86">
        <f>SUM(B18+G18+L18+Q18+V18)</f>
        <v>1</v>
      </c>
      <c r="AI17" s="86">
        <f>SUM(F18+K18+P18+U18+Z18)</f>
        <v>8</v>
      </c>
      <c r="AJ17" s="88">
        <f>SUM(AH17/(AH17+AI17))</f>
        <v>0.1111111111111111</v>
      </c>
      <c r="AK17" s="86">
        <f>RANK(AJ17,$AJ$5:$AJ$24,0)</f>
        <v>5</v>
      </c>
      <c r="AL17" s="86">
        <f>SUM(C18+C19+C20+H18+H19+H20+M18+M19+M20+R18+R19+R20+W18+W19+W20)</f>
        <v>92</v>
      </c>
      <c r="AM17" s="86">
        <f>SUM(E18+E19+E20+J18+J19+J20+O18+O19+O20+T18+T19+T20+Y18+Y19+Y20)</f>
        <v>131</v>
      </c>
      <c r="AN17" s="88">
        <f>SUM(AL17/(AL17+AM17))</f>
        <v>0.41255605381165922</v>
      </c>
      <c r="AO17" s="86">
        <f>RANK(AN17,$AN$5:$AN$24,0)</f>
        <v>5</v>
      </c>
      <c r="AP17" s="88">
        <f>RANK(AF17,$AF$5:$AF$24,1)+AJ17</f>
        <v>1.1111111111111112</v>
      </c>
      <c r="AQ17" s="88">
        <f>RANK(AP17,$AP$5:$AP$24,1)+AN17</f>
        <v>1.4125560538116593</v>
      </c>
      <c r="AR17" s="81" t="str">
        <f>$AC$17</f>
        <v>サプライズ</v>
      </c>
      <c r="AS17" s="84">
        <f>RANK(AQ17,$AQ$5:$AQ$24)</f>
        <v>5</v>
      </c>
      <c r="AT17" s="13"/>
    </row>
    <row r="18" spans="1:46" ht="21.95" customHeight="1" x14ac:dyDescent="0.15">
      <c r="A18" s="96"/>
      <c r="B18" s="90">
        <f>IF(C18&gt;E18,1,0)+IF(C19&gt;E19,1,0)+IF(C20&gt;E20,1,0)</f>
        <v>0</v>
      </c>
      <c r="C18" s="18">
        <f>T6</f>
        <v>12</v>
      </c>
      <c r="D18" s="17" t="s">
        <v>89</v>
      </c>
      <c r="E18" s="18">
        <f>R6</f>
        <v>15</v>
      </c>
      <c r="F18" s="90">
        <f>IF(E18&gt;C18,1,0)+IF(E19&gt;C19,1,0)+IF(E20&gt;C20,1,0)</f>
        <v>2</v>
      </c>
      <c r="G18" s="90">
        <f>IF(H18&gt;J18,1,0)+IF(H19&gt;J19,1,0)+IF(H20&gt;J20,1,0)</f>
        <v>0</v>
      </c>
      <c r="H18" s="18">
        <f>T10</f>
        <v>8</v>
      </c>
      <c r="I18" s="17" t="s">
        <v>89</v>
      </c>
      <c r="J18" s="18">
        <f>R10</f>
        <v>15</v>
      </c>
      <c r="K18" s="90">
        <f>IF(J18&gt;H18,1,0)+IF(J19&gt;H19,1,0)+IF(J20&gt;H20,1,0)</f>
        <v>2</v>
      </c>
      <c r="L18" s="90">
        <f>IF(M18&gt;O18,1,0)+IF(M19&gt;O19,1,0)+IF(M20&gt;O20,1,0)</f>
        <v>1</v>
      </c>
      <c r="M18" s="18">
        <f>T14</f>
        <v>15</v>
      </c>
      <c r="N18" s="17" t="s">
        <v>89</v>
      </c>
      <c r="O18" s="18">
        <f>R14</f>
        <v>11</v>
      </c>
      <c r="P18" s="90">
        <f>IF(O18&gt;M18,1,0)+IF(O19&gt;M19,1,0)+IF(O20&gt;M20,1,0)</f>
        <v>2</v>
      </c>
      <c r="Q18" s="92">
        <f>IF(R18&gt;T18,1,0)+IF(R19&gt;T19,1,0)+IF(R20&gt;T20,1,0)</f>
        <v>0</v>
      </c>
      <c r="R18" s="15"/>
      <c r="S18" s="16" t="s">
        <v>89</v>
      </c>
      <c r="T18" s="15"/>
      <c r="U18" s="92">
        <f>IF(T18&gt;R18,1,0)+IF(T19&gt;R19,1,0)+IF(T20&gt;R20,1,0)</f>
        <v>0</v>
      </c>
      <c r="V18" s="90">
        <f>IF(W18&gt;Y18,1,0)+IF(W19&gt;Y19,1,0)+IF(W20&gt;Y20,1,0)</f>
        <v>0</v>
      </c>
      <c r="W18" s="18">
        <v>8</v>
      </c>
      <c r="X18" s="17" t="s">
        <v>89</v>
      </c>
      <c r="Y18" s="18">
        <v>15</v>
      </c>
      <c r="Z18" s="102">
        <f>IF(Y18&gt;W18,1,0)+IF(Y19&gt;W19,1,0)+IF(Y20&gt;W20,1,0)</f>
        <v>2</v>
      </c>
      <c r="AC18" s="96"/>
      <c r="AD18" s="86"/>
      <c r="AE18" s="86"/>
      <c r="AF18" s="88"/>
      <c r="AG18" s="86"/>
      <c r="AH18" s="86"/>
      <c r="AI18" s="86"/>
      <c r="AJ18" s="88"/>
      <c r="AK18" s="86"/>
      <c r="AL18" s="86"/>
      <c r="AM18" s="86"/>
      <c r="AN18" s="88"/>
      <c r="AO18" s="86"/>
      <c r="AP18" s="86"/>
      <c r="AQ18" s="86"/>
      <c r="AR18" s="82"/>
      <c r="AS18" s="84"/>
      <c r="AT18" s="13"/>
    </row>
    <row r="19" spans="1:46" ht="21.75" customHeight="1" x14ac:dyDescent="0.15">
      <c r="A19" s="96"/>
      <c r="B19" s="90"/>
      <c r="C19" s="18">
        <f>T7</f>
        <v>11</v>
      </c>
      <c r="D19" s="17" t="s">
        <v>89</v>
      </c>
      <c r="E19" s="18">
        <f>R7</f>
        <v>15</v>
      </c>
      <c r="F19" s="90"/>
      <c r="G19" s="90"/>
      <c r="H19" s="18">
        <f>T11</f>
        <v>11</v>
      </c>
      <c r="I19" s="17" t="s">
        <v>89</v>
      </c>
      <c r="J19" s="18">
        <f>R11</f>
        <v>15</v>
      </c>
      <c r="K19" s="90"/>
      <c r="L19" s="90"/>
      <c r="M19" s="18">
        <f>T15</f>
        <v>8</v>
      </c>
      <c r="N19" s="17" t="s">
        <v>89</v>
      </c>
      <c r="O19" s="18">
        <f>R15</f>
        <v>15</v>
      </c>
      <c r="P19" s="90"/>
      <c r="Q19" s="92"/>
      <c r="R19" s="15"/>
      <c r="S19" s="16" t="s">
        <v>89</v>
      </c>
      <c r="T19" s="15"/>
      <c r="U19" s="92"/>
      <c r="V19" s="90"/>
      <c r="W19" s="18">
        <v>6</v>
      </c>
      <c r="X19" s="17" t="s">
        <v>89</v>
      </c>
      <c r="Y19" s="18">
        <v>15</v>
      </c>
      <c r="Z19" s="102"/>
      <c r="AC19" s="96"/>
      <c r="AD19" s="86"/>
      <c r="AE19" s="86"/>
      <c r="AF19" s="88"/>
      <c r="AG19" s="86"/>
      <c r="AH19" s="86"/>
      <c r="AI19" s="86"/>
      <c r="AJ19" s="88"/>
      <c r="AK19" s="86"/>
      <c r="AL19" s="86"/>
      <c r="AM19" s="86"/>
      <c r="AN19" s="88"/>
      <c r="AO19" s="86"/>
      <c r="AP19" s="86"/>
      <c r="AQ19" s="86"/>
      <c r="AR19" s="82"/>
      <c r="AS19" s="84"/>
      <c r="AT19" s="13"/>
    </row>
    <row r="20" spans="1:46" ht="21.95" customHeight="1" x14ac:dyDescent="0.15">
      <c r="A20" s="96"/>
      <c r="B20" s="90"/>
      <c r="C20" s="18">
        <f>T8</f>
        <v>0</v>
      </c>
      <c r="D20" s="17" t="s">
        <v>89</v>
      </c>
      <c r="E20" s="18">
        <f>R8</f>
        <v>0</v>
      </c>
      <c r="F20" s="90"/>
      <c r="G20" s="90"/>
      <c r="H20" s="18">
        <f>T12</f>
        <v>0</v>
      </c>
      <c r="I20" s="17" t="s">
        <v>89</v>
      </c>
      <c r="J20" s="18">
        <f>R12</f>
        <v>0</v>
      </c>
      <c r="K20" s="90"/>
      <c r="L20" s="90"/>
      <c r="M20" s="18">
        <f>T16</f>
        <v>13</v>
      </c>
      <c r="N20" s="17" t="s">
        <v>89</v>
      </c>
      <c r="O20" s="18">
        <f>R16</f>
        <v>15</v>
      </c>
      <c r="P20" s="90"/>
      <c r="Q20" s="92"/>
      <c r="R20" s="15"/>
      <c r="S20" s="16" t="s">
        <v>89</v>
      </c>
      <c r="T20" s="15"/>
      <c r="U20" s="92"/>
      <c r="V20" s="90"/>
      <c r="W20" s="18"/>
      <c r="X20" s="17" t="s">
        <v>89</v>
      </c>
      <c r="Y20" s="18"/>
      <c r="Z20" s="102"/>
      <c r="AC20" s="96"/>
      <c r="AD20" s="86"/>
      <c r="AE20" s="86"/>
      <c r="AF20" s="88"/>
      <c r="AG20" s="86"/>
      <c r="AH20" s="86"/>
      <c r="AI20" s="86"/>
      <c r="AJ20" s="88"/>
      <c r="AK20" s="86"/>
      <c r="AL20" s="86"/>
      <c r="AM20" s="86"/>
      <c r="AN20" s="88"/>
      <c r="AO20" s="86"/>
      <c r="AP20" s="86"/>
      <c r="AQ20" s="86"/>
      <c r="AR20" s="101"/>
      <c r="AS20" s="84"/>
      <c r="AT20" s="13"/>
    </row>
    <row r="21" spans="1:46" ht="21.95" customHeight="1" x14ac:dyDescent="0.15">
      <c r="A21" s="96" t="str">
        <f>V3</f>
        <v>T-3 ピンク</v>
      </c>
      <c r="B21" s="98">
        <f>V5</f>
        <v>1</v>
      </c>
      <c r="C21" s="98"/>
      <c r="D21" s="98"/>
      <c r="E21" s="98"/>
      <c r="F21" s="98"/>
      <c r="G21" s="98">
        <f>V9</f>
        <v>8</v>
      </c>
      <c r="H21" s="98"/>
      <c r="I21" s="98"/>
      <c r="J21" s="98"/>
      <c r="K21" s="98"/>
      <c r="L21" s="98">
        <f>V13</f>
        <v>6</v>
      </c>
      <c r="M21" s="98"/>
      <c r="N21" s="98"/>
      <c r="O21" s="98"/>
      <c r="P21" s="98"/>
      <c r="Q21" s="98">
        <f>V17</f>
        <v>3</v>
      </c>
      <c r="R21" s="98"/>
      <c r="S21" s="98"/>
      <c r="T21" s="98"/>
      <c r="U21" s="98"/>
      <c r="V21" s="99"/>
      <c r="W21" s="99"/>
      <c r="X21" s="99"/>
      <c r="Y21" s="99"/>
      <c r="Z21" s="100"/>
      <c r="AC21" s="96" t="str">
        <f>A21</f>
        <v>T-3 ピンク</v>
      </c>
      <c r="AD21" s="86">
        <f>IF(B22&gt;F22,1,0)+IF(G22&gt;K22,1,0)+IF(L22&gt;P22,1,0)+IF(Q22&gt;U22,1,0)+IF(V22&gt;Z22,1,0)</f>
        <v>4</v>
      </c>
      <c r="AE21" s="86">
        <f>IF(F22&gt;B22,1,0)+IF(K22&gt;G22,1,0)+IF(P22&gt;L22,1,0)+IF(U22&gt;Q22,1,0)+IF(Z22&gt;V22,1,0)</f>
        <v>0</v>
      </c>
      <c r="AF21" s="88">
        <f>SUM(AD21/(AD21+AE21))</f>
        <v>1</v>
      </c>
      <c r="AG21" s="86">
        <f>RANK(AF21,$AF$5:$AF$24,0)</f>
        <v>1</v>
      </c>
      <c r="AH21" s="86">
        <f>SUM(B22+G22+L22+Q22+V22)</f>
        <v>8</v>
      </c>
      <c r="AI21" s="86">
        <f>SUM(F22+K22+P22+U22+Z22)</f>
        <v>0</v>
      </c>
      <c r="AJ21" s="88">
        <f>SUM(AH21/(AH21+AI21))</f>
        <v>1</v>
      </c>
      <c r="AK21" s="86">
        <f>RANK(AJ21,$AJ$5:$AJ$24,0)</f>
        <v>1</v>
      </c>
      <c r="AL21" s="86">
        <f>SUM(C22+C23+C24+H22+H23+H24+M22+M23+M24+R22+R23+R24+W22+W23+W24)</f>
        <v>120</v>
      </c>
      <c r="AM21" s="86">
        <f>SUM(E22+E23+E24+J22+J23+J24+O22+O23+O24+T22+T23+T24+Y22+Y23+Y24)</f>
        <v>53</v>
      </c>
      <c r="AN21" s="88">
        <f>SUM(AL21/(AL21+AM21))</f>
        <v>0.69364161849710981</v>
      </c>
      <c r="AO21" s="86">
        <f>RANK(AN21,$AN$5:$AN$24,0)</f>
        <v>1</v>
      </c>
      <c r="AP21" s="88">
        <f>RANK(AF21,$AF$5:$AF$24,1)+AJ21</f>
        <v>6</v>
      </c>
      <c r="AQ21" s="88">
        <f>RANK(AP21,$AP$5:$AP$24,1)+AN21</f>
        <v>5.6936416184971099</v>
      </c>
      <c r="AR21" s="81" t="str">
        <f>$AC$21</f>
        <v>T-3 ピンク</v>
      </c>
      <c r="AS21" s="84">
        <f>RANK(AQ21,$AQ$5:$AQ$24)</f>
        <v>1</v>
      </c>
      <c r="AT21" s="13"/>
    </row>
    <row r="22" spans="1:46" ht="21.95" customHeight="1" x14ac:dyDescent="0.15">
      <c r="A22" s="96"/>
      <c r="B22" s="90">
        <f>IF(C22&gt;E22,1,0)+IF(C23&gt;E23,1,0)+IF(C24&gt;E24,1,0)</f>
        <v>2</v>
      </c>
      <c r="C22" s="18">
        <f>Y6</f>
        <v>15</v>
      </c>
      <c r="D22" s="17" t="s">
        <v>89</v>
      </c>
      <c r="E22" s="18">
        <f>W6</f>
        <v>7</v>
      </c>
      <c r="F22" s="90">
        <f>IF(E22&gt;C22,1,0)+IF(E23&gt;C23,1,0)+IF(E24&gt;C24,1,0)</f>
        <v>0</v>
      </c>
      <c r="G22" s="90">
        <f>IF(H22&gt;J22,1,0)+IF(H23&gt;J23,1,0)+IF(H24&gt;J24,1,0)</f>
        <v>2</v>
      </c>
      <c r="H22" s="18">
        <f>Y10</f>
        <v>15</v>
      </c>
      <c r="I22" s="17" t="s">
        <v>89</v>
      </c>
      <c r="J22" s="18">
        <f>W10</f>
        <v>5</v>
      </c>
      <c r="K22" s="90">
        <f>IF(J22&gt;H22,1,0)+IF(J23&gt;H23,1,0)+IF(J24&gt;H24,1,0)</f>
        <v>0</v>
      </c>
      <c r="L22" s="90">
        <f>IF(M22&gt;O22,1,0)+IF(M23&gt;O23,1,0)+IF(M24&gt;O24,1,0)</f>
        <v>2</v>
      </c>
      <c r="M22" s="18">
        <f>Y14</f>
        <v>15</v>
      </c>
      <c r="N22" s="17" t="s">
        <v>89</v>
      </c>
      <c r="O22" s="18">
        <f>W14</f>
        <v>6</v>
      </c>
      <c r="P22" s="90">
        <f>IF(O22&gt;M22,1,0)+IF(O23&gt;M23,1,0)+IF(O24&gt;M24,1,0)</f>
        <v>0</v>
      </c>
      <c r="Q22" s="90">
        <f>IF(R22&gt;T22,1,0)+IF(R23&gt;T23,1,0)+IF(R24&gt;T24,1,0)</f>
        <v>2</v>
      </c>
      <c r="R22" s="18">
        <f>Y18</f>
        <v>15</v>
      </c>
      <c r="S22" s="17" t="s">
        <v>89</v>
      </c>
      <c r="T22" s="18">
        <f>W18</f>
        <v>8</v>
      </c>
      <c r="U22" s="90">
        <f>IF(T22&gt;R22,1,0)+IF(T23&gt;R23,1,0)+IF(T24&gt;R24,1,0)</f>
        <v>0</v>
      </c>
      <c r="V22" s="92">
        <f>IF(W22&gt;Y22,1,0)+IF(W23&gt;Y23,1,0)+IF(W24&gt;Y24,1,0)</f>
        <v>0</v>
      </c>
      <c r="W22" s="15"/>
      <c r="X22" s="16" t="s">
        <v>89</v>
      </c>
      <c r="Y22" s="15"/>
      <c r="Z22" s="94">
        <f>IF(Y22&gt;W22,1,0)+IF(Y23&gt;W23,1,0)+IF(Y24&gt;W24,1,0)</f>
        <v>0</v>
      </c>
      <c r="AC22" s="96"/>
      <c r="AD22" s="86"/>
      <c r="AE22" s="86"/>
      <c r="AF22" s="88"/>
      <c r="AG22" s="86"/>
      <c r="AH22" s="86"/>
      <c r="AI22" s="86"/>
      <c r="AJ22" s="88"/>
      <c r="AK22" s="86"/>
      <c r="AL22" s="86"/>
      <c r="AM22" s="86"/>
      <c r="AN22" s="88"/>
      <c r="AO22" s="86"/>
      <c r="AP22" s="86"/>
      <c r="AQ22" s="86"/>
      <c r="AR22" s="82"/>
      <c r="AS22" s="84"/>
      <c r="AT22" s="13"/>
    </row>
    <row r="23" spans="1:46" ht="21.95" customHeight="1" x14ac:dyDescent="0.15">
      <c r="A23" s="96"/>
      <c r="B23" s="90"/>
      <c r="C23" s="18">
        <f>Y7</f>
        <v>15</v>
      </c>
      <c r="D23" s="17" t="s">
        <v>89</v>
      </c>
      <c r="E23" s="18">
        <f>W7</f>
        <v>3</v>
      </c>
      <c r="F23" s="90"/>
      <c r="G23" s="90"/>
      <c r="H23" s="18">
        <f>Y11</f>
        <v>15</v>
      </c>
      <c r="I23" s="17" t="s">
        <v>89</v>
      </c>
      <c r="J23" s="18">
        <f>W11</f>
        <v>9</v>
      </c>
      <c r="K23" s="90"/>
      <c r="L23" s="90"/>
      <c r="M23" s="18">
        <f>Y15</f>
        <v>15</v>
      </c>
      <c r="N23" s="17" t="s">
        <v>89</v>
      </c>
      <c r="O23" s="18">
        <f>W15</f>
        <v>9</v>
      </c>
      <c r="P23" s="90"/>
      <c r="Q23" s="90"/>
      <c r="R23" s="18">
        <f>Y19</f>
        <v>15</v>
      </c>
      <c r="S23" s="17" t="s">
        <v>89</v>
      </c>
      <c r="T23" s="18">
        <f>W19</f>
        <v>6</v>
      </c>
      <c r="U23" s="90"/>
      <c r="V23" s="92"/>
      <c r="W23" s="15"/>
      <c r="X23" s="16" t="s">
        <v>89</v>
      </c>
      <c r="Y23" s="15"/>
      <c r="Z23" s="94"/>
      <c r="AC23" s="96"/>
      <c r="AD23" s="86"/>
      <c r="AE23" s="86"/>
      <c r="AF23" s="88"/>
      <c r="AG23" s="86"/>
      <c r="AH23" s="86"/>
      <c r="AI23" s="86"/>
      <c r="AJ23" s="88"/>
      <c r="AK23" s="86"/>
      <c r="AL23" s="86"/>
      <c r="AM23" s="86"/>
      <c r="AN23" s="88"/>
      <c r="AO23" s="86"/>
      <c r="AP23" s="86"/>
      <c r="AQ23" s="86"/>
      <c r="AR23" s="82"/>
      <c r="AS23" s="84"/>
      <c r="AT23" s="13"/>
    </row>
    <row r="24" spans="1:46" ht="21.95" customHeight="1" thickBot="1" x14ac:dyDescent="0.2">
      <c r="A24" s="97"/>
      <c r="B24" s="91"/>
      <c r="C24" s="22">
        <f>Y8</f>
        <v>0</v>
      </c>
      <c r="D24" s="19" t="s">
        <v>89</v>
      </c>
      <c r="E24" s="22">
        <f>W8</f>
        <v>0</v>
      </c>
      <c r="F24" s="91"/>
      <c r="G24" s="91"/>
      <c r="H24" s="22">
        <f>Y12</f>
        <v>0</v>
      </c>
      <c r="I24" s="19" t="s">
        <v>89</v>
      </c>
      <c r="J24" s="22">
        <f>W12</f>
        <v>0</v>
      </c>
      <c r="K24" s="91"/>
      <c r="L24" s="91"/>
      <c r="M24" s="22">
        <f>Y16</f>
        <v>0</v>
      </c>
      <c r="N24" s="19" t="s">
        <v>89</v>
      </c>
      <c r="O24" s="22">
        <f>W16</f>
        <v>0</v>
      </c>
      <c r="P24" s="91"/>
      <c r="Q24" s="91"/>
      <c r="R24" s="22">
        <f>Y20</f>
        <v>0</v>
      </c>
      <c r="S24" s="19" t="s">
        <v>89</v>
      </c>
      <c r="T24" s="22">
        <f>W20</f>
        <v>0</v>
      </c>
      <c r="U24" s="91"/>
      <c r="V24" s="93"/>
      <c r="W24" s="20"/>
      <c r="X24" s="21" t="s">
        <v>89</v>
      </c>
      <c r="Y24" s="20"/>
      <c r="Z24" s="95"/>
      <c r="AC24" s="97"/>
      <c r="AD24" s="87"/>
      <c r="AE24" s="87"/>
      <c r="AF24" s="89"/>
      <c r="AG24" s="87"/>
      <c r="AH24" s="87"/>
      <c r="AI24" s="87"/>
      <c r="AJ24" s="89"/>
      <c r="AK24" s="87"/>
      <c r="AL24" s="87"/>
      <c r="AM24" s="87"/>
      <c r="AN24" s="89"/>
      <c r="AO24" s="87"/>
      <c r="AP24" s="87"/>
      <c r="AQ24" s="87"/>
      <c r="AR24" s="83"/>
      <c r="AS24" s="85"/>
      <c r="AT24" s="13"/>
    </row>
    <row r="25" spans="1:46" ht="24.95" customHeight="1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C25" s="119">
        <f>A25</f>
        <v>0</v>
      </c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25"/>
      <c r="AB74" s="25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1:45" ht="34.5" customHeight="1" x14ac:dyDescent="0.1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5"/>
      <c r="AB75" s="25"/>
      <c r="AC75" s="26"/>
      <c r="AD75" s="27"/>
      <c r="AE75" s="27"/>
      <c r="AF75" s="27"/>
      <c r="AG75" s="28"/>
      <c r="AH75" s="27"/>
      <c r="AI75" s="27"/>
      <c r="AJ75" s="27"/>
      <c r="AK75" s="28"/>
      <c r="AL75" s="27"/>
      <c r="AM75" s="27"/>
      <c r="AN75" s="27"/>
      <c r="AO75" s="28"/>
      <c r="AP75" s="28"/>
      <c r="AQ75" s="28"/>
      <c r="AR75" s="28"/>
      <c r="AS75" s="29"/>
    </row>
    <row r="76" spans="1:45" ht="35.25" customHeight="1" x14ac:dyDescent="0.15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5"/>
      <c r="AB76" s="25"/>
      <c r="AC76" s="26"/>
      <c r="AD76" s="27"/>
      <c r="AE76" s="27"/>
      <c r="AF76" s="27"/>
      <c r="AG76" s="28"/>
      <c r="AH76" s="27"/>
      <c r="AI76" s="27"/>
      <c r="AJ76" s="27"/>
      <c r="AK76" s="28"/>
      <c r="AL76" s="27"/>
      <c r="AM76" s="27"/>
      <c r="AN76" s="27"/>
      <c r="AO76" s="28"/>
      <c r="AP76" s="28"/>
      <c r="AQ76" s="28"/>
      <c r="AR76" s="28"/>
      <c r="AS76" s="29"/>
    </row>
    <row r="77" spans="1:45" ht="21.95" customHeight="1" x14ac:dyDescent="0.15">
      <c r="A77" s="24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5"/>
      <c r="AB77" s="25"/>
      <c r="AC77" s="24"/>
      <c r="AD77" s="27"/>
      <c r="AE77" s="27"/>
      <c r="AF77" s="31"/>
      <c r="AG77" s="27"/>
      <c r="AH77" s="27"/>
      <c r="AI77" s="27"/>
      <c r="AJ77" s="31"/>
      <c r="AK77" s="27"/>
      <c r="AL77" s="27"/>
      <c r="AM77" s="27"/>
      <c r="AN77" s="31"/>
      <c r="AO77" s="27"/>
      <c r="AP77" s="31"/>
      <c r="AQ77" s="31"/>
      <c r="AR77" s="31"/>
      <c r="AS77" s="32"/>
    </row>
    <row r="78" spans="1:45" ht="21.95" customHeight="1" x14ac:dyDescent="0.15">
      <c r="A78" s="24"/>
      <c r="B78" s="26"/>
      <c r="C78" s="27"/>
      <c r="D78" s="33"/>
      <c r="E78" s="27"/>
      <c r="F78" s="26"/>
      <c r="G78" s="26"/>
      <c r="H78" s="27"/>
      <c r="I78" s="33"/>
      <c r="J78" s="27"/>
      <c r="K78" s="26"/>
      <c r="L78" s="26"/>
      <c r="M78" s="27"/>
      <c r="N78" s="33"/>
      <c r="O78" s="27"/>
      <c r="P78" s="26"/>
      <c r="Q78" s="26"/>
      <c r="R78" s="27"/>
      <c r="S78" s="33"/>
      <c r="T78" s="27"/>
      <c r="U78" s="26"/>
      <c r="V78" s="26"/>
      <c r="W78" s="27"/>
      <c r="X78" s="33"/>
      <c r="Y78" s="27"/>
      <c r="Z78" s="26"/>
      <c r="AA78" s="25"/>
      <c r="AB78" s="25"/>
      <c r="AC78" s="24"/>
      <c r="AD78" s="27"/>
      <c r="AE78" s="27"/>
      <c r="AF78" s="31"/>
      <c r="AG78" s="27"/>
      <c r="AH78" s="27"/>
      <c r="AI78" s="27"/>
      <c r="AJ78" s="31"/>
      <c r="AK78" s="27"/>
      <c r="AL78" s="27"/>
      <c r="AM78" s="27"/>
      <c r="AN78" s="31"/>
      <c r="AO78" s="27"/>
      <c r="AP78" s="27"/>
      <c r="AQ78" s="27"/>
      <c r="AR78" s="27"/>
      <c r="AS78" s="32"/>
    </row>
    <row r="79" spans="1:45" ht="21.95" customHeight="1" x14ac:dyDescent="0.15">
      <c r="A79" s="24"/>
      <c r="B79" s="26"/>
      <c r="C79" s="27"/>
      <c r="D79" s="33"/>
      <c r="E79" s="27"/>
      <c r="F79" s="26"/>
      <c r="G79" s="26"/>
      <c r="H79" s="27"/>
      <c r="I79" s="33"/>
      <c r="J79" s="27"/>
      <c r="K79" s="26"/>
      <c r="L79" s="26"/>
      <c r="M79" s="27"/>
      <c r="N79" s="33"/>
      <c r="O79" s="27"/>
      <c r="P79" s="26"/>
      <c r="Q79" s="26"/>
      <c r="R79" s="27"/>
      <c r="S79" s="33"/>
      <c r="T79" s="27"/>
      <c r="U79" s="26"/>
      <c r="V79" s="26"/>
      <c r="W79" s="27"/>
      <c r="X79" s="33"/>
      <c r="Y79" s="27"/>
      <c r="Z79" s="26"/>
      <c r="AA79" s="25"/>
      <c r="AB79" s="25"/>
      <c r="AC79" s="24"/>
      <c r="AD79" s="27"/>
      <c r="AE79" s="27"/>
      <c r="AF79" s="31"/>
      <c r="AG79" s="27"/>
      <c r="AH79" s="27"/>
      <c r="AI79" s="27"/>
      <c r="AJ79" s="31"/>
      <c r="AK79" s="27"/>
      <c r="AL79" s="27"/>
      <c r="AM79" s="27"/>
      <c r="AN79" s="31"/>
      <c r="AO79" s="27"/>
      <c r="AP79" s="27"/>
      <c r="AQ79" s="27"/>
      <c r="AR79" s="27"/>
      <c r="AS79" s="32"/>
    </row>
    <row r="80" spans="1:45" ht="21.95" customHeight="1" x14ac:dyDescent="0.15">
      <c r="A80" s="24"/>
      <c r="B80" s="26"/>
      <c r="C80" s="27"/>
      <c r="D80" s="33"/>
      <c r="E80" s="27"/>
      <c r="F80" s="26"/>
      <c r="G80" s="26"/>
      <c r="H80" s="27"/>
      <c r="I80" s="33"/>
      <c r="J80" s="27"/>
      <c r="K80" s="26"/>
      <c r="L80" s="26"/>
      <c r="M80" s="27"/>
      <c r="N80" s="33"/>
      <c r="O80" s="27"/>
      <c r="P80" s="26"/>
      <c r="Q80" s="26"/>
      <c r="R80" s="27"/>
      <c r="S80" s="33"/>
      <c r="T80" s="27"/>
      <c r="U80" s="26"/>
      <c r="V80" s="26"/>
      <c r="W80" s="27"/>
      <c r="X80" s="33"/>
      <c r="Y80" s="27"/>
      <c r="Z80" s="26"/>
      <c r="AA80" s="25"/>
      <c r="AB80" s="25"/>
      <c r="AC80" s="24"/>
      <c r="AD80" s="27"/>
      <c r="AE80" s="27"/>
      <c r="AF80" s="31"/>
      <c r="AG80" s="27"/>
      <c r="AH80" s="27"/>
      <c r="AI80" s="27"/>
      <c r="AJ80" s="31"/>
      <c r="AK80" s="27"/>
      <c r="AL80" s="27"/>
      <c r="AM80" s="27"/>
      <c r="AN80" s="31"/>
      <c r="AO80" s="27"/>
      <c r="AP80" s="27"/>
      <c r="AQ80" s="27"/>
      <c r="AR80" s="27"/>
      <c r="AS80" s="32"/>
    </row>
    <row r="81" spans="1:45" ht="21.95" customHeight="1" x14ac:dyDescent="0.15">
      <c r="A81" s="24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5"/>
      <c r="AB81" s="25"/>
      <c r="AC81" s="24"/>
      <c r="AD81" s="27"/>
      <c r="AE81" s="27"/>
      <c r="AF81" s="31"/>
      <c r="AG81" s="27"/>
      <c r="AH81" s="27"/>
      <c r="AI81" s="27"/>
      <c r="AJ81" s="31"/>
      <c r="AK81" s="27"/>
      <c r="AL81" s="27"/>
      <c r="AM81" s="27"/>
      <c r="AN81" s="31"/>
      <c r="AO81" s="27"/>
      <c r="AP81" s="31"/>
      <c r="AQ81" s="31"/>
      <c r="AR81" s="31"/>
      <c r="AS81" s="32"/>
    </row>
    <row r="82" spans="1:45" ht="21.95" customHeight="1" x14ac:dyDescent="0.15">
      <c r="A82" s="24"/>
      <c r="B82" s="26"/>
      <c r="C82" s="27"/>
      <c r="D82" s="33"/>
      <c r="E82" s="27"/>
      <c r="F82" s="26"/>
      <c r="G82" s="26"/>
      <c r="H82" s="27"/>
      <c r="I82" s="33"/>
      <c r="J82" s="27"/>
      <c r="K82" s="26"/>
      <c r="L82" s="26"/>
      <c r="M82" s="27"/>
      <c r="N82" s="33"/>
      <c r="O82" s="27"/>
      <c r="P82" s="26"/>
      <c r="Q82" s="26"/>
      <c r="R82" s="27"/>
      <c r="S82" s="33"/>
      <c r="T82" s="27"/>
      <c r="U82" s="26"/>
      <c r="V82" s="26"/>
      <c r="W82" s="27"/>
      <c r="X82" s="33"/>
      <c r="Y82" s="27"/>
      <c r="Z82" s="26"/>
      <c r="AA82" s="25"/>
      <c r="AB82" s="25"/>
      <c r="AC82" s="24"/>
      <c r="AD82" s="27"/>
      <c r="AE82" s="27"/>
      <c r="AF82" s="31"/>
      <c r="AG82" s="27"/>
      <c r="AH82" s="27"/>
      <c r="AI82" s="27"/>
      <c r="AJ82" s="31"/>
      <c r="AK82" s="27"/>
      <c r="AL82" s="27"/>
      <c r="AM82" s="27"/>
      <c r="AN82" s="31"/>
      <c r="AO82" s="27"/>
      <c r="AP82" s="27"/>
      <c r="AQ82" s="27"/>
      <c r="AR82" s="27"/>
      <c r="AS82" s="32"/>
    </row>
    <row r="83" spans="1:45" ht="21.95" customHeight="1" x14ac:dyDescent="0.15">
      <c r="A83" s="24"/>
      <c r="B83" s="26"/>
      <c r="C83" s="27"/>
      <c r="D83" s="33"/>
      <c r="E83" s="27"/>
      <c r="F83" s="26"/>
      <c r="G83" s="26"/>
      <c r="H83" s="27"/>
      <c r="I83" s="33"/>
      <c r="J83" s="27"/>
      <c r="K83" s="26"/>
      <c r="L83" s="26"/>
      <c r="M83" s="27"/>
      <c r="N83" s="33"/>
      <c r="O83" s="27"/>
      <c r="P83" s="26"/>
      <c r="Q83" s="26"/>
      <c r="R83" s="27"/>
      <c r="S83" s="33"/>
      <c r="T83" s="27"/>
      <c r="U83" s="26"/>
      <c r="V83" s="26"/>
      <c r="W83" s="27"/>
      <c r="X83" s="33"/>
      <c r="Y83" s="27"/>
      <c r="Z83" s="26"/>
      <c r="AA83" s="25"/>
      <c r="AB83" s="25"/>
      <c r="AC83" s="24"/>
      <c r="AD83" s="27"/>
      <c r="AE83" s="27"/>
      <c r="AF83" s="31"/>
      <c r="AG83" s="27"/>
      <c r="AH83" s="27"/>
      <c r="AI83" s="27"/>
      <c r="AJ83" s="31"/>
      <c r="AK83" s="27"/>
      <c r="AL83" s="27"/>
      <c r="AM83" s="27"/>
      <c r="AN83" s="31"/>
      <c r="AO83" s="27"/>
      <c r="AP83" s="27"/>
      <c r="AQ83" s="27"/>
      <c r="AR83" s="27"/>
      <c r="AS83" s="32"/>
    </row>
    <row r="84" spans="1:45" ht="21.95" customHeight="1" x14ac:dyDescent="0.15">
      <c r="A84" s="24"/>
      <c r="B84" s="26"/>
      <c r="C84" s="27"/>
      <c r="D84" s="33"/>
      <c r="E84" s="27"/>
      <c r="F84" s="26"/>
      <c r="G84" s="26"/>
      <c r="H84" s="27"/>
      <c r="I84" s="33"/>
      <c r="J84" s="27"/>
      <c r="K84" s="26"/>
      <c r="L84" s="26"/>
      <c r="M84" s="27"/>
      <c r="N84" s="33"/>
      <c r="O84" s="27"/>
      <c r="P84" s="26"/>
      <c r="Q84" s="26"/>
      <c r="R84" s="27"/>
      <c r="S84" s="33"/>
      <c r="T84" s="27"/>
      <c r="U84" s="26"/>
      <c r="V84" s="26"/>
      <c r="W84" s="27"/>
      <c r="X84" s="33"/>
      <c r="Y84" s="27"/>
      <c r="Z84" s="26"/>
      <c r="AA84" s="25"/>
      <c r="AB84" s="25"/>
      <c r="AC84" s="24"/>
      <c r="AD84" s="27"/>
      <c r="AE84" s="27"/>
      <c r="AF84" s="31"/>
      <c r="AG84" s="27"/>
      <c r="AH84" s="27"/>
      <c r="AI84" s="27"/>
      <c r="AJ84" s="31"/>
      <c r="AK84" s="27"/>
      <c r="AL84" s="27"/>
      <c r="AM84" s="27"/>
      <c r="AN84" s="31"/>
      <c r="AO84" s="27"/>
      <c r="AP84" s="27"/>
      <c r="AQ84" s="27"/>
      <c r="AR84" s="27"/>
      <c r="AS84" s="32"/>
    </row>
    <row r="85" spans="1:45" ht="21.95" customHeight="1" x14ac:dyDescent="0.15">
      <c r="A85" s="24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5"/>
      <c r="AB85" s="25"/>
      <c r="AC85" s="24"/>
      <c r="AD85" s="27"/>
      <c r="AE85" s="27"/>
      <c r="AF85" s="31"/>
      <c r="AG85" s="27"/>
      <c r="AH85" s="27"/>
      <c r="AI85" s="27"/>
      <c r="AJ85" s="31"/>
      <c r="AK85" s="27"/>
      <c r="AL85" s="27"/>
      <c r="AM85" s="27"/>
      <c r="AN85" s="31"/>
      <c r="AO85" s="27"/>
      <c r="AP85" s="31"/>
      <c r="AQ85" s="31"/>
      <c r="AR85" s="31"/>
      <c r="AS85" s="32"/>
    </row>
    <row r="86" spans="1:45" ht="21.95" customHeight="1" x14ac:dyDescent="0.15">
      <c r="A86" s="24"/>
      <c r="B86" s="26"/>
      <c r="C86" s="27"/>
      <c r="D86" s="33"/>
      <c r="E86" s="27"/>
      <c r="F86" s="26"/>
      <c r="G86" s="26"/>
      <c r="H86" s="27"/>
      <c r="I86" s="33"/>
      <c r="J86" s="27"/>
      <c r="K86" s="26"/>
      <c r="L86" s="26"/>
      <c r="M86" s="27"/>
      <c r="N86" s="33"/>
      <c r="O86" s="27"/>
      <c r="P86" s="26"/>
      <c r="Q86" s="26"/>
      <c r="R86" s="27"/>
      <c r="S86" s="33"/>
      <c r="T86" s="27"/>
      <c r="U86" s="26"/>
      <c r="V86" s="26"/>
      <c r="W86" s="27"/>
      <c r="X86" s="33"/>
      <c r="Y86" s="27"/>
      <c r="Z86" s="26"/>
      <c r="AA86" s="25"/>
      <c r="AB86" s="25"/>
      <c r="AC86" s="24"/>
      <c r="AD86" s="27"/>
      <c r="AE86" s="27"/>
      <c r="AF86" s="31"/>
      <c r="AG86" s="27"/>
      <c r="AH86" s="27"/>
      <c r="AI86" s="27"/>
      <c r="AJ86" s="31"/>
      <c r="AK86" s="27"/>
      <c r="AL86" s="27"/>
      <c r="AM86" s="27"/>
      <c r="AN86" s="31"/>
      <c r="AO86" s="27"/>
      <c r="AP86" s="27"/>
      <c r="AQ86" s="27"/>
      <c r="AR86" s="27"/>
      <c r="AS86" s="32"/>
    </row>
    <row r="87" spans="1:45" ht="21.95" customHeight="1" x14ac:dyDescent="0.15">
      <c r="A87" s="24"/>
      <c r="B87" s="26"/>
      <c r="C87" s="27"/>
      <c r="D87" s="33"/>
      <c r="E87" s="27"/>
      <c r="F87" s="26"/>
      <c r="G87" s="26"/>
      <c r="H87" s="27"/>
      <c r="I87" s="33"/>
      <c r="J87" s="27"/>
      <c r="K87" s="26"/>
      <c r="L87" s="26"/>
      <c r="M87" s="27"/>
      <c r="N87" s="33"/>
      <c r="O87" s="27"/>
      <c r="P87" s="26"/>
      <c r="Q87" s="26"/>
      <c r="R87" s="27"/>
      <c r="S87" s="33"/>
      <c r="T87" s="27"/>
      <c r="U87" s="26"/>
      <c r="V87" s="26"/>
      <c r="W87" s="27"/>
      <c r="X87" s="33"/>
      <c r="Y87" s="27"/>
      <c r="Z87" s="26"/>
      <c r="AA87" s="25"/>
      <c r="AB87" s="25"/>
      <c r="AC87" s="24"/>
      <c r="AD87" s="27"/>
      <c r="AE87" s="27"/>
      <c r="AF87" s="31"/>
      <c r="AG87" s="27"/>
      <c r="AH87" s="27"/>
      <c r="AI87" s="27"/>
      <c r="AJ87" s="31"/>
      <c r="AK87" s="27"/>
      <c r="AL87" s="27"/>
      <c r="AM87" s="27"/>
      <c r="AN87" s="31"/>
      <c r="AO87" s="27"/>
      <c r="AP87" s="27"/>
      <c r="AQ87" s="27"/>
      <c r="AR87" s="27"/>
      <c r="AS87" s="32"/>
    </row>
    <row r="88" spans="1:45" ht="21.95" customHeight="1" x14ac:dyDescent="0.15">
      <c r="A88" s="24"/>
      <c r="B88" s="26"/>
      <c r="C88" s="27"/>
      <c r="D88" s="33"/>
      <c r="E88" s="27"/>
      <c r="F88" s="26"/>
      <c r="G88" s="26"/>
      <c r="H88" s="27"/>
      <c r="I88" s="33"/>
      <c r="J88" s="27"/>
      <c r="K88" s="26"/>
      <c r="L88" s="26"/>
      <c r="M88" s="27"/>
      <c r="N88" s="33"/>
      <c r="O88" s="27"/>
      <c r="P88" s="26"/>
      <c r="Q88" s="26"/>
      <c r="R88" s="27"/>
      <c r="S88" s="33"/>
      <c r="T88" s="27"/>
      <c r="U88" s="26"/>
      <c r="V88" s="26"/>
      <c r="W88" s="27"/>
      <c r="X88" s="33"/>
      <c r="Y88" s="27"/>
      <c r="Z88" s="26"/>
      <c r="AA88" s="25"/>
      <c r="AB88" s="25"/>
      <c r="AC88" s="24"/>
      <c r="AD88" s="27"/>
      <c r="AE88" s="27"/>
      <c r="AF88" s="31"/>
      <c r="AG88" s="27"/>
      <c r="AH88" s="27"/>
      <c r="AI88" s="27"/>
      <c r="AJ88" s="31"/>
      <c r="AK88" s="27"/>
      <c r="AL88" s="27"/>
      <c r="AM88" s="27"/>
      <c r="AN88" s="31"/>
      <c r="AO88" s="27"/>
      <c r="AP88" s="27"/>
      <c r="AQ88" s="27"/>
      <c r="AR88" s="27"/>
      <c r="AS88" s="32"/>
    </row>
    <row r="89" spans="1:45" ht="21.95" customHeight="1" x14ac:dyDescent="0.15">
      <c r="A89" s="24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5"/>
      <c r="AB89" s="25"/>
      <c r="AC89" s="24"/>
      <c r="AD89" s="27"/>
      <c r="AE89" s="27"/>
      <c r="AF89" s="31"/>
      <c r="AG89" s="27"/>
      <c r="AH89" s="27"/>
      <c r="AI89" s="27"/>
      <c r="AJ89" s="31"/>
      <c r="AK89" s="27"/>
      <c r="AL89" s="27"/>
      <c r="AM89" s="27"/>
      <c r="AN89" s="31"/>
      <c r="AO89" s="27"/>
      <c r="AP89" s="31"/>
      <c r="AQ89" s="31"/>
      <c r="AR89" s="31"/>
      <c r="AS89" s="32"/>
    </row>
    <row r="90" spans="1:45" ht="21.95" customHeight="1" x14ac:dyDescent="0.15">
      <c r="A90" s="24"/>
      <c r="B90" s="26"/>
      <c r="C90" s="27"/>
      <c r="D90" s="33"/>
      <c r="E90" s="27"/>
      <c r="F90" s="26"/>
      <c r="G90" s="26"/>
      <c r="H90" s="27"/>
      <c r="I90" s="33"/>
      <c r="J90" s="27"/>
      <c r="K90" s="26"/>
      <c r="L90" s="26"/>
      <c r="M90" s="27"/>
      <c r="N90" s="33"/>
      <c r="O90" s="27"/>
      <c r="P90" s="26"/>
      <c r="Q90" s="26"/>
      <c r="R90" s="27"/>
      <c r="S90" s="33"/>
      <c r="T90" s="27"/>
      <c r="U90" s="26"/>
      <c r="V90" s="26"/>
      <c r="W90" s="27"/>
      <c r="X90" s="33"/>
      <c r="Y90" s="27"/>
      <c r="Z90" s="26"/>
      <c r="AA90" s="25"/>
      <c r="AB90" s="25"/>
      <c r="AC90" s="24"/>
      <c r="AD90" s="27"/>
      <c r="AE90" s="27"/>
      <c r="AF90" s="31"/>
      <c r="AG90" s="27"/>
      <c r="AH90" s="27"/>
      <c r="AI90" s="27"/>
      <c r="AJ90" s="31"/>
      <c r="AK90" s="27"/>
      <c r="AL90" s="27"/>
      <c r="AM90" s="27"/>
      <c r="AN90" s="31"/>
      <c r="AO90" s="27"/>
      <c r="AP90" s="27"/>
      <c r="AQ90" s="27"/>
      <c r="AR90" s="27"/>
      <c r="AS90" s="32"/>
    </row>
    <row r="91" spans="1:45" ht="21.95" customHeight="1" x14ac:dyDescent="0.15">
      <c r="A91" s="24"/>
      <c r="B91" s="26"/>
      <c r="C91" s="27"/>
      <c r="D91" s="33"/>
      <c r="E91" s="27"/>
      <c r="F91" s="26"/>
      <c r="G91" s="26"/>
      <c r="H91" s="27"/>
      <c r="I91" s="33"/>
      <c r="J91" s="27"/>
      <c r="K91" s="26"/>
      <c r="L91" s="26"/>
      <c r="M91" s="27"/>
      <c r="N91" s="33"/>
      <c r="O91" s="27"/>
      <c r="P91" s="26"/>
      <c r="Q91" s="26"/>
      <c r="R91" s="27"/>
      <c r="S91" s="33"/>
      <c r="T91" s="27"/>
      <c r="U91" s="26"/>
      <c r="V91" s="26"/>
      <c r="W91" s="27"/>
      <c r="X91" s="33"/>
      <c r="Y91" s="27"/>
      <c r="Z91" s="26"/>
      <c r="AA91" s="25"/>
      <c r="AB91" s="25"/>
      <c r="AC91" s="24"/>
      <c r="AD91" s="27"/>
      <c r="AE91" s="27"/>
      <c r="AF91" s="31"/>
      <c r="AG91" s="27"/>
      <c r="AH91" s="27"/>
      <c r="AI91" s="27"/>
      <c r="AJ91" s="31"/>
      <c r="AK91" s="27"/>
      <c r="AL91" s="27"/>
      <c r="AM91" s="27"/>
      <c r="AN91" s="31"/>
      <c r="AO91" s="27"/>
      <c r="AP91" s="27"/>
      <c r="AQ91" s="27"/>
      <c r="AR91" s="27"/>
      <c r="AS91" s="32"/>
    </row>
    <row r="92" spans="1:45" ht="21.95" customHeight="1" x14ac:dyDescent="0.15">
      <c r="A92" s="24"/>
      <c r="B92" s="26"/>
      <c r="C92" s="27"/>
      <c r="D92" s="33"/>
      <c r="E92" s="27"/>
      <c r="F92" s="26"/>
      <c r="G92" s="26"/>
      <c r="H92" s="27"/>
      <c r="I92" s="33"/>
      <c r="J92" s="27"/>
      <c r="K92" s="26"/>
      <c r="L92" s="26"/>
      <c r="M92" s="27"/>
      <c r="N92" s="33"/>
      <c r="O92" s="27"/>
      <c r="P92" s="26"/>
      <c r="Q92" s="26"/>
      <c r="R92" s="27"/>
      <c r="S92" s="33"/>
      <c r="T92" s="27"/>
      <c r="U92" s="26"/>
      <c r="V92" s="26"/>
      <c r="W92" s="27"/>
      <c r="X92" s="33"/>
      <c r="Y92" s="27"/>
      <c r="Z92" s="26"/>
      <c r="AA92" s="25"/>
      <c r="AB92" s="25"/>
      <c r="AC92" s="24"/>
      <c r="AD92" s="27"/>
      <c r="AE92" s="27"/>
      <c r="AF92" s="31"/>
      <c r="AG92" s="27"/>
      <c r="AH92" s="27"/>
      <c r="AI92" s="27"/>
      <c r="AJ92" s="31"/>
      <c r="AK92" s="27"/>
      <c r="AL92" s="27"/>
      <c r="AM92" s="27"/>
      <c r="AN92" s="31"/>
      <c r="AO92" s="27"/>
      <c r="AP92" s="27"/>
      <c r="AQ92" s="27"/>
      <c r="AR92" s="27"/>
      <c r="AS92" s="32"/>
    </row>
    <row r="93" spans="1:45" ht="21.95" customHeight="1" x14ac:dyDescent="0.15">
      <c r="A93" s="24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5"/>
      <c r="AB93" s="25"/>
      <c r="AC93" s="24"/>
      <c r="AD93" s="27"/>
      <c r="AE93" s="27"/>
      <c r="AF93" s="31"/>
      <c r="AG93" s="27"/>
      <c r="AH93" s="27"/>
      <c r="AI93" s="27"/>
      <c r="AJ93" s="31"/>
      <c r="AK93" s="27"/>
      <c r="AL93" s="27"/>
      <c r="AM93" s="27"/>
      <c r="AN93" s="31"/>
      <c r="AO93" s="27"/>
      <c r="AP93" s="31"/>
      <c r="AQ93" s="31"/>
      <c r="AR93" s="31"/>
      <c r="AS93" s="32"/>
    </row>
    <row r="94" spans="1:45" ht="21.95" customHeight="1" x14ac:dyDescent="0.15">
      <c r="A94" s="24"/>
      <c r="B94" s="26"/>
      <c r="C94" s="27"/>
      <c r="D94" s="33"/>
      <c r="E94" s="27"/>
      <c r="F94" s="26"/>
      <c r="G94" s="26"/>
      <c r="H94" s="27"/>
      <c r="I94" s="33"/>
      <c r="J94" s="27"/>
      <c r="K94" s="26"/>
      <c r="L94" s="26"/>
      <c r="M94" s="27"/>
      <c r="N94" s="33"/>
      <c r="O94" s="27"/>
      <c r="P94" s="26"/>
      <c r="Q94" s="26"/>
      <c r="R94" s="27"/>
      <c r="S94" s="33"/>
      <c r="T94" s="27"/>
      <c r="U94" s="26"/>
      <c r="V94" s="26"/>
      <c r="W94" s="27"/>
      <c r="X94" s="33"/>
      <c r="Y94" s="27"/>
      <c r="Z94" s="26"/>
      <c r="AA94" s="25"/>
      <c r="AB94" s="25"/>
      <c r="AC94" s="24"/>
      <c r="AD94" s="27"/>
      <c r="AE94" s="27"/>
      <c r="AF94" s="31"/>
      <c r="AG94" s="27"/>
      <c r="AH94" s="27"/>
      <c r="AI94" s="27"/>
      <c r="AJ94" s="31"/>
      <c r="AK94" s="27"/>
      <c r="AL94" s="27"/>
      <c r="AM94" s="27"/>
      <c r="AN94" s="31"/>
      <c r="AO94" s="27"/>
      <c r="AP94" s="27"/>
      <c r="AQ94" s="27"/>
      <c r="AR94" s="27"/>
      <c r="AS94" s="32"/>
    </row>
    <row r="95" spans="1:45" ht="21.95" customHeight="1" x14ac:dyDescent="0.15">
      <c r="A95" s="24"/>
      <c r="B95" s="26"/>
      <c r="C95" s="27"/>
      <c r="D95" s="33"/>
      <c r="E95" s="27"/>
      <c r="F95" s="26"/>
      <c r="G95" s="26"/>
      <c r="H95" s="27"/>
      <c r="I95" s="33"/>
      <c r="J95" s="27"/>
      <c r="K95" s="26"/>
      <c r="L95" s="26"/>
      <c r="M95" s="27"/>
      <c r="N95" s="33"/>
      <c r="O95" s="27"/>
      <c r="P95" s="26"/>
      <c r="Q95" s="26"/>
      <c r="R95" s="27"/>
      <c r="S95" s="33"/>
      <c r="T95" s="27"/>
      <c r="U95" s="26"/>
      <c r="V95" s="26"/>
      <c r="W95" s="27"/>
      <c r="X95" s="33"/>
      <c r="Y95" s="27"/>
      <c r="Z95" s="26"/>
      <c r="AA95" s="25"/>
      <c r="AB95" s="25"/>
      <c r="AC95" s="24"/>
      <c r="AD95" s="27"/>
      <c r="AE95" s="27"/>
      <c r="AF95" s="31"/>
      <c r="AG95" s="27"/>
      <c r="AH95" s="27"/>
      <c r="AI95" s="27"/>
      <c r="AJ95" s="31"/>
      <c r="AK95" s="27"/>
      <c r="AL95" s="27"/>
      <c r="AM95" s="27"/>
      <c r="AN95" s="31"/>
      <c r="AO95" s="27"/>
      <c r="AP95" s="27"/>
      <c r="AQ95" s="27"/>
      <c r="AR95" s="27"/>
      <c r="AS95" s="32"/>
    </row>
    <row r="96" spans="1:45" ht="21.95" customHeight="1" x14ac:dyDescent="0.15">
      <c r="A96" s="24"/>
      <c r="B96" s="26"/>
      <c r="C96" s="27"/>
      <c r="D96" s="33"/>
      <c r="E96" s="27"/>
      <c r="F96" s="26"/>
      <c r="G96" s="26"/>
      <c r="H96" s="27"/>
      <c r="I96" s="33"/>
      <c r="J96" s="27"/>
      <c r="K96" s="26"/>
      <c r="L96" s="26"/>
      <c r="M96" s="27"/>
      <c r="N96" s="33"/>
      <c r="O96" s="27"/>
      <c r="P96" s="26"/>
      <c r="Q96" s="26"/>
      <c r="R96" s="27"/>
      <c r="S96" s="33"/>
      <c r="T96" s="27"/>
      <c r="U96" s="26"/>
      <c r="V96" s="26"/>
      <c r="W96" s="27"/>
      <c r="X96" s="33"/>
      <c r="Y96" s="27"/>
      <c r="Z96" s="26"/>
      <c r="AA96" s="25"/>
      <c r="AB96" s="25"/>
      <c r="AC96" s="24"/>
      <c r="AD96" s="27"/>
      <c r="AE96" s="27"/>
      <c r="AF96" s="31"/>
      <c r="AG96" s="27"/>
      <c r="AH96" s="27"/>
      <c r="AI96" s="27"/>
      <c r="AJ96" s="31"/>
      <c r="AK96" s="27"/>
      <c r="AL96" s="27"/>
      <c r="AM96" s="27"/>
      <c r="AN96" s="31"/>
      <c r="AO96" s="27"/>
      <c r="AP96" s="27"/>
      <c r="AQ96" s="27"/>
      <c r="AR96" s="27"/>
      <c r="AS96" s="32"/>
    </row>
    <row r="97" spans="1:45" ht="24.95" customHeigh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</row>
    <row r="98" spans="1:45" ht="24.95" customHeigh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</row>
    <row r="99" spans="1:45" ht="24.95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</row>
    <row r="100" spans="1:45" ht="24.95" customHeigh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</row>
    <row r="101" spans="1:45" ht="24.95" customHeigh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</row>
    <row r="102" spans="1:45" ht="24.95" customHeight="1" x14ac:dyDescent="0.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</row>
    <row r="103" spans="1:45" ht="24.95" customHeight="1" x14ac:dyDescent="0.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</row>
    <row r="104" spans="1:45" ht="24.95" customHeight="1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</row>
    <row r="105" spans="1:45" ht="24.95" customHeight="1" x14ac:dyDescent="0.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</row>
    <row r="106" spans="1:45" ht="24.95" customHeight="1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</row>
    <row r="107" spans="1:45" ht="24.95" customHeight="1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</row>
    <row r="108" spans="1:45" ht="24.95" customHeight="1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</row>
    <row r="109" spans="1:45" ht="24.95" customHeight="1" x14ac:dyDescent="0.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</row>
    <row r="110" spans="1:45" ht="24.95" customHeight="1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</row>
    <row r="111" spans="1:45" ht="24.95" customHeight="1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</row>
    <row r="112" spans="1:45" ht="24.95" customHeight="1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</row>
    <row r="113" spans="1:45" ht="24.95" customHeight="1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</row>
    <row r="114" spans="1:45" ht="24.95" customHeight="1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</row>
    <row r="115" spans="1:45" ht="24.95" customHeight="1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</row>
    <row r="116" spans="1:45" ht="24.95" customHeight="1" x14ac:dyDescent="0.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</row>
    <row r="117" spans="1:45" ht="24.95" customHeight="1" x14ac:dyDescent="0.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</row>
    <row r="118" spans="1:45" ht="24.95" customHeight="1" x14ac:dyDescent="0.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</row>
    <row r="119" spans="1:45" ht="24.95" customHeight="1" x14ac:dyDescent="0.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</row>
    <row r="120" spans="1:45" ht="24.95" customHeight="1" x14ac:dyDescent="0.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</row>
    <row r="121" spans="1:45" ht="24.95" customHeight="1" x14ac:dyDescent="0.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</row>
    <row r="122" spans="1:45" ht="24.95" customHeight="1" x14ac:dyDescent="0.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1:45" ht="24.95" customHeight="1" x14ac:dyDescent="0.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1:45" ht="24.95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1:45" ht="24.95" customHeight="1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1:45" ht="24.95" customHeight="1" x14ac:dyDescent="0.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1:45" x14ac:dyDescent="0.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1:45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1:45" x14ac:dyDescent="0.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1:45" x14ac:dyDescent="0.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1:45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1:45" x14ac:dyDescent="0.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1:45" x14ac:dyDescent="0.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1:45" x14ac:dyDescent="0.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1:45" x14ac:dyDescent="0.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1:45" x14ac:dyDescent="0.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1:45" x14ac:dyDescent="0.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1:45" x14ac:dyDescent="0.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1:45" x14ac:dyDescent="0.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1:45" x14ac:dyDescent="0.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1:45" x14ac:dyDescent="0.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1:45" x14ac:dyDescent="0.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1:45" x14ac:dyDescent="0.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1:45" x14ac:dyDescent="0.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  <row r="145" spans="1:45" x14ac:dyDescent="0.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</row>
    <row r="146" spans="1:45" x14ac:dyDescent="0.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</row>
    <row r="147" spans="1:45" x14ac:dyDescent="0.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</row>
    <row r="148" spans="1:45" x14ac:dyDescent="0.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</row>
    <row r="149" spans="1:45" x14ac:dyDescent="0.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</row>
    <row r="150" spans="1:45" x14ac:dyDescent="0.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</row>
    <row r="151" spans="1:45" x14ac:dyDescent="0.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</row>
    <row r="152" spans="1:45" x14ac:dyDescent="0.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</row>
    <row r="153" spans="1:45" x14ac:dyDescent="0.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</row>
    <row r="154" spans="1:45" x14ac:dyDescent="0.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</row>
    <row r="155" spans="1:45" x14ac:dyDescent="0.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</row>
    <row r="156" spans="1:45" x14ac:dyDescent="0.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</row>
  </sheetData>
  <mergeCells count="188">
    <mergeCell ref="A25:Z25"/>
    <mergeCell ref="AC25:AS25"/>
    <mergeCell ref="A1:Z1"/>
    <mergeCell ref="A2:Z2"/>
    <mergeCell ref="A3:A4"/>
    <mergeCell ref="B3:F4"/>
    <mergeCell ref="G3:K4"/>
    <mergeCell ref="L3:P4"/>
    <mergeCell ref="Q3:U4"/>
    <mergeCell ref="V3:Z4"/>
    <mergeCell ref="AC1:AS1"/>
    <mergeCell ref="AC2:AS2"/>
    <mergeCell ref="AD3:AF3"/>
    <mergeCell ref="AG3:AG4"/>
    <mergeCell ref="AH3:AJ3"/>
    <mergeCell ref="AK3:AK4"/>
    <mergeCell ref="AL3:AN3"/>
    <mergeCell ref="AO3:AO4"/>
    <mergeCell ref="A5:A8"/>
    <mergeCell ref="B5:F5"/>
    <mergeCell ref="G5:K5"/>
    <mergeCell ref="L5:P5"/>
    <mergeCell ref="Q5:U5"/>
    <mergeCell ref="AC3:AC4"/>
    <mergeCell ref="AD5:AD8"/>
    <mergeCell ref="AE5:AE8"/>
    <mergeCell ref="AF5:AF8"/>
    <mergeCell ref="AG5:AG8"/>
    <mergeCell ref="Z6:Z8"/>
    <mergeCell ref="AP3:AP4"/>
    <mergeCell ref="AQ3:AQ4"/>
    <mergeCell ref="AR3:AR4"/>
    <mergeCell ref="AS3:AS4"/>
    <mergeCell ref="AN5:AN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V5:Z5"/>
    <mergeCell ref="AC5:AC8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AR9:AR12"/>
    <mergeCell ref="AS9:AS12"/>
    <mergeCell ref="AI9:AI12"/>
    <mergeCell ref="AJ9:AJ12"/>
    <mergeCell ref="AK9:AK12"/>
    <mergeCell ref="AL9:AL12"/>
    <mergeCell ref="AM9:AM12"/>
    <mergeCell ref="AN9:AN12"/>
    <mergeCell ref="L10:L12"/>
    <mergeCell ref="P10:P12"/>
    <mergeCell ref="Q10:Q12"/>
    <mergeCell ref="U10:U12"/>
    <mergeCell ref="V10:V12"/>
    <mergeCell ref="Z10:Z12"/>
    <mergeCell ref="AO9:AO12"/>
    <mergeCell ref="AP9:AP12"/>
    <mergeCell ref="AQ9:AQ12"/>
    <mergeCell ref="AC9:AC12"/>
    <mergeCell ref="AD9:AD12"/>
    <mergeCell ref="AE9:AE12"/>
    <mergeCell ref="AF9:AF12"/>
    <mergeCell ref="AG9:AG12"/>
    <mergeCell ref="AH9:AH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AR13:AR16"/>
    <mergeCell ref="AS13:AS16"/>
    <mergeCell ref="AI13:AI16"/>
    <mergeCell ref="AJ13:AJ16"/>
    <mergeCell ref="AK13:AK16"/>
    <mergeCell ref="AL13:AL16"/>
    <mergeCell ref="AM13:AM16"/>
    <mergeCell ref="AN13:AN16"/>
    <mergeCell ref="L14:L16"/>
    <mergeCell ref="P14:P16"/>
    <mergeCell ref="Q14:Q16"/>
    <mergeCell ref="U14:U16"/>
    <mergeCell ref="V14:V16"/>
    <mergeCell ref="Z14:Z16"/>
    <mergeCell ref="AO13:AO16"/>
    <mergeCell ref="AP13:AP16"/>
    <mergeCell ref="AQ13:AQ16"/>
    <mergeCell ref="AC13:AC16"/>
    <mergeCell ref="AD13:AD16"/>
    <mergeCell ref="AE13:AE16"/>
    <mergeCell ref="AF13:AF16"/>
    <mergeCell ref="AG13:AG16"/>
    <mergeCell ref="AH13:AH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AR17:AR20"/>
    <mergeCell ref="AS17:AS20"/>
    <mergeCell ref="AI17:AI20"/>
    <mergeCell ref="AJ17:AJ20"/>
    <mergeCell ref="AK17:AK20"/>
    <mergeCell ref="AL17:AL20"/>
    <mergeCell ref="AM17:AM20"/>
    <mergeCell ref="AN17:AN20"/>
    <mergeCell ref="L18:L20"/>
    <mergeCell ref="P18:P20"/>
    <mergeCell ref="Q18:Q20"/>
    <mergeCell ref="U18:U20"/>
    <mergeCell ref="V18:V20"/>
    <mergeCell ref="Z18:Z20"/>
    <mergeCell ref="AO17:AO20"/>
    <mergeCell ref="AP17:AP20"/>
    <mergeCell ref="AQ17:AQ20"/>
    <mergeCell ref="AC17:AC20"/>
    <mergeCell ref="AD17:AD20"/>
    <mergeCell ref="AE17:AE20"/>
    <mergeCell ref="AF17:AF20"/>
    <mergeCell ref="AG17:AG20"/>
    <mergeCell ref="AH17:AH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AR21:AR24"/>
    <mergeCell ref="AS21:AS24"/>
    <mergeCell ref="AI21:AI24"/>
    <mergeCell ref="AJ21:AJ24"/>
    <mergeCell ref="AK21:AK24"/>
    <mergeCell ref="AL21:AL24"/>
    <mergeCell ref="AM21:AM24"/>
    <mergeCell ref="AN21:AN24"/>
    <mergeCell ref="L22:L24"/>
    <mergeCell ref="P22:P24"/>
    <mergeCell ref="Q22:Q24"/>
    <mergeCell ref="U22:U24"/>
    <mergeCell ref="V22:V24"/>
    <mergeCell ref="Z22:Z24"/>
    <mergeCell ref="AO21:AO24"/>
    <mergeCell ref="AP21:AP24"/>
    <mergeCell ref="AQ21:AQ24"/>
    <mergeCell ref="AC21:AC24"/>
    <mergeCell ref="AD21:AD24"/>
    <mergeCell ref="AE21:AE24"/>
    <mergeCell ref="AF21:AF24"/>
    <mergeCell ref="AG21:AG24"/>
    <mergeCell ref="AH21:AH2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X168"/>
  <sheetViews>
    <sheetView zoomScale="70" zoomScaleNormal="70" workbookViewId="0">
      <selection activeCell="AB20" sqref="AB18:AD20"/>
    </sheetView>
  </sheetViews>
  <sheetFormatPr defaultRowHeight="13.5" x14ac:dyDescent="0.15"/>
  <cols>
    <col min="1" max="1" width="15.625" style="12" customWidth="1"/>
    <col min="2" max="32" width="3.875" style="12" customWidth="1"/>
    <col min="33" max="33" width="3.75" style="12" customWidth="1"/>
    <col min="34" max="34" width="15.625" style="12" customWidth="1"/>
    <col min="35" max="36" width="5.625" style="12" customWidth="1"/>
    <col min="37" max="38" width="8.625" style="12" customWidth="1"/>
    <col min="39" max="40" width="5.625" style="12" customWidth="1"/>
    <col min="41" max="42" width="8.625" style="12" customWidth="1"/>
    <col min="43" max="44" width="5.625" style="12" customWidth="1"/>
    <col min="45" max="45" width="9.625" style="12" customWidth="1"/>
    <col min="46" max="48" width="8.625" style="12" customWidth="1"/>
    <col min="49" max="49" width="15.75" style="12" customWidth="1"/>
    <col min="50" max="50" width="9.625" style="12" customWidth="1"/>
    <col min="51" max="256" width="9" style="12"/>
    <col min="257" max="257" width="15.625" style="12" customWidth="1"/>
    <col min="258" max="288" width="3.875" style="12" customWidth="1"/>
    <col min="289" max="289" width="3.75" style="12" customWidth="1"/>
    <col min="290" max="290" width="15.625" style="12" customWidth="1"/>
    <col min="291" max="292" width="5.625" style="12" customWidth="1"/>
    <col min="293" max="294" width="8.625" style="12" customWidth="1"/>
    <col min="295" max="296" width="5.625" style="12" customWidth="1"/>
    <col min="297" max="298" width="8.625" style="12" customWidth="1"/>
    <col min="299" max="300" width="5.625" style="12" customWidth="1"/>
    <col min="301" max="301" width="9.625" style="12" customWidth="1"/>
    <col min="302" max="304" width="8.625" style="12" customWidth="1"/>
    <col min="305" max="305" width="15.75" style="12" customWidth="1"/>
    <col min="306" max="306" width="9.625" style="12" customWidth="1"/>
    <col min="307" max="512" width="9" style="12"/>
    <col min="513" max="513" width="15.625" style="12" customWidth="1"/>
    <col min="514" max="544" width="3.875" style="12" customWidth="1"/>
    <col min="545" max="545" width="3.75" style="12" customWidth="1"/>
    <col min="546" max="546" width="15.625" style="12" customWidth="1"/>
    <col min="547" max="548" width="5.625" style="12" customWidth="1"/>
    <col min="549" max="550" width="8.625" style="12" customWidth="1"/>
    <col min="551" max="552" width="5.625" style="12" customWidth="1"/>
    <col min="553" max="554" width="8.625" style="12" customWidth="1"/>
    <col min="555" max="556" width="5.625" style="12" customWidth="1"/>
    <col min="557" max="557" width="9.625" style="12" customWidth="1"/>
    <col min="558" max="560" width="8.625" style="12" customWidth="1"/>
    <col min="561" max="561" width="15.75" style="12" customWidth="1"/>
    <col min="562" max="562" width="9.625" style="12" customWidth="1"/>
    <col min="563" max="768" width="9" style="12"/>
    <col min="769" max="769" width="15.625" style="12" customWidth="1"/>
    <col min="770" max="800" width="3.875" style="12" customWidth="1"/>
    <col min="801" max="801" width="3.75" style="12" customWidth="1"/>
    <col min="802" max="802" width="15.625" style="12" customWidth="1"/>
    <col min="803" max="804" width="5.625" style="12" customWidth="1"/>
    <col min="805" max="806" width="8.625" style="12" customWidth="1"/>
    <col min="807" max="808" width="5.625" style="12" customWidth="1"/>
    <col min="809" max="810" width="8.625" style="12" customWidth="1"/>
    <col min="811" max="812" width="5.625" style="12" customWidth="1"/>
    <col min="813" max="813" width="9.625" style="12" customWidth="1"/>
    <col min="814" max="816" width="8.625" style="12" customWidth="1"/>
    <col min="817" max="817" width="15.75" style="12" customWidth="1"/>
    <col min="818" max="818" width="9.625" style="12" customWidth="1"/>
    <col min="819" max="1024" width="9" style="12"/>
    <col min="1025" max="1025" width="15.625" style="12" customWidth="1"/>
    <col min="1026" max="1056" width="3.875" style="12" customWidth="1"/>
    <col min="1057" max="1057" width="3.75" style="12" customWidth="1"/>
    <col min="1058" max="1058" width="15.625" style="12" customWidth="1"/>
    <col min="1059" max="1060" width="5.625" style="12" customWidth="1"/>
    <col min="1061" max="1062" width="8.625" style="12" customWidth="1"/>
    <col min="1063" max="1064" width="5.625" style="12" customWidth="1"/>
    <col min="1065" max="1066" width="8.625" style="12" customWidth="1"/>
    <col min="1067" max="1068" width="5.625" style="12" customWidth="1"/>
    <col min="1069" max="1069" width="9.625" style="12" customWidth="1"/>
    <col min="1070" max="1072" width="8.625" style="12" customWidth="1"/>
    <col min="1073" max="1073" width="15.75" style="12" customWidth="1"/>
    <col min="1074" max="1074" width="9.625" style="12" customWidth="1"/>
    <col min="1075" max="1280" width="9" style="12"/>
    <col min="1281" max="1281" width="15.625" style="12" customWidth="1"/>
    <col min="1282" max="1312" width="3.875" style="12" customWidth="1"/>
    <col min="1313" max="1313" width="3.75" style="12" customWidth="1"/>
    <col min="1314" max="1314" width="15.625" style="12" customWidth="1"/>
    <col min="1315" max="1316" width="5.625" style="12" customWidth="1"/>
    <col min="1317" max="1318" width="8.625" style="12" customWidth="1"/>
    <col min="1319" max="1320" width="5.625" style="12" customWidth="1"/>
    <col min="1321" max="1322" width="8.625" style="12" customWidth="1"/>
    <col min="1323" max="1324" width="5.625" style="12" customWidth="1"/>
    <col min="1325" max="1325" width="9.625" style="12" customWidth="1"/>
    <col min="1326" max="1328" width="8.625" style="12" customWidth="1"/>
    <col min="1329" max="1329" width="15.75" style="12" customWidth="1"/>
    <col min="1330" max="1330" width="9.625" style="12" customWidth="1"/>
    <col min="1331" max="1536" width="9" style="12"/>
    <col min="1537" max="1537" width="15.625" style="12" customWidth="1"/>
    <col min="1538" max="1568" width="3.875" style="12" customWidth="1"/>
    <col min="1569" max="1569" width="3.75" style="12" customWidth="1"/>
    <col min="1570" max="1570" width="15.625" style="12" customWidth="1"/>
    <col min="1571" max="1572" width="5.625" style="12" customWidth="1"/>
    <col min="1573" max="1574" width="8.625" style="12" customWidth="1"/>
    <col min="1575" max="1576" width="5.625" style="12" customWidth="1"/>
    <col min="1577" max="1578" width="8.625" style="12" customWidth="1"/>
    <col min="1579" max="1580" width="5.625" style="12" customWidth="1"/>
    <col min="1581" max="1581" width="9.625" style="12" customWidth="1"/>
    <col min="1582" max="1584" width="8.625" style="12" customWidth="1"/>
    <col min="1585" max="1585" width="15.75" style="12" customWidth="1"/>
    <col min="1586" max="1586" width="9.625" style="12" customWidth="1"/>
    <col min="1587" max="1792" width="9" style="12"/>
    <col min="1793" max="1793" width="15.625" style="12" customWidth="1"/>
    <col min="1794" max="1824" width="3.875" style="12" customWidth="1"/>
    <col min="1825" max="1825" width="3.75" style="12" customWidth="1"/>
    <col min="1826" max="1826" width="15.625" style="12" customWidth="1"/>
    <col min="1827" max="1828" width="5.625" style="12" customWidth="1"/>
    <col min="1829" max="1830" width="8.625" style="12" customWidth="1"/>
    <col min="1831" max="1832" width="5.625" style="12" customWidth="1"/>
    <col min="1833" max="1834" width="8.625" style="12" customWidth="1"/>
    <col min="1835" max="1836" width="5.625" style="12" customWidth="1"/>
    <col min="1837" max="1837" width="9.625" style="12" customWidth="1"/>
    <col min="1838" max="1840" width="8.625" style="12" customWidth="1"/>
    <col min="1841" max="1841" width="15.75" style="12" customWidth="1"/>
    <col min="1842" max="1842" width="9.625" style="12" customWidth="1"/>
    <col min="1843" max="2048" width="9" style="12"/>
    <col min="2049" max="2049" width="15.625" style="12" customWidth="1"/>
    <col min="2050" max="2080" width="3.875" style="12" customWidth="1"/>
    <col min="2081" max="2081" width="3.75" style="12" customWidth="1"/>
    <col min="2082" max="2082" width="15.625" style="12" customWidth="1"/>
    <col min="2083" max="2084" width="5.625" style="12" customWidth="1"/>
    <col min="2085" max="2086" width="8.625" style="12" customWidth="1"/>
    <col min="2087" max="2088" width="5.625" style="12" customWidth="1"/>
    <col min="2089" max="2090" width="8.625" style="12" customWidth="1"/>
    <col min="2091" max="2092" width="5.625" style="12" customWidth="1"/>
    <col min="2093" max="2093" width="9.625" style="12" customWidth="1"/>
    <col min="2094" max="2096" width="8.625" style="12" customWidth="1"/>
    <col min="2097" max="2097" width="15.75" style="12" customWidth="1"/>
    <col min="2098" max="2098" width="9.625" style="12" customWidth="1"/>
    <col min="2099" max="2304" width="9" style="12"/>
    <col min="2305" max="2305" width="15.625" style="12" customWidth="1"/>
    <col min="2306" max="2336" width="3.875" style="12" customWidth="1"/>
    <col min="2337" max="2337" width="3.75" style="12" customWidth="1"/>
    <col min="2338" max="2338" width="15.625" style="12" customWidth="1"/>
    <col min="2339" max="2340" width="5.625" style="12" customWidth="1"/>
    <col min="2341" max="2342" width="8.625" style="12" customWidth="1"/>
    <col min="2343" max="2344" width="5.625" style="12" customWidth="1"/>
    <col min="2345" max="2346" width="8.625" style="12" customWidth="1"/>
    <col min="2347" max="2348" width="5.625" style="12" customWidth="1"/>
    <col min="2349" max="2349" width="9.625" style="12" customWidth="1"/>
    <col min="2350" max="2352" width="8.625" style="12" customWidth="1"/>
    <col min="2353" max="2353" width="15.75" style="12" customWidth="1"/>
    <col min="2354" max="2354" width="9.625" style="12" customWidth="1"/>
    <col min="2355" max="2560" width="9" style="12"/>
    <col min="2561" max="2561" width="15.625" style="12" customWidth="1"/>
    <col min="2562" max="2592" width="3.875" style="12" customWidth="1"/>
    <col min="2593" max="2593" width="3.75" style="12" customWidth="1"/>
    <col min="2594" max="2594" width="15.625" style="12" customWidth="1"/>
    <col min="2595" max="2596" width="5.625" style="12" customWidth="1"/>
    <col min="2597" max="2598" width="8.625" style="12" customWidth="1"/>
    <col min="2599" max="2600" width="5.625" style="12" customWidth="1"/>
    <col min="2601" max="2602" width="8.625" style="12" customWidth="1"/>
    <col min="2603" max="2604" width="5.625" style="12" customWidth="1"/>
    <col min="2605" max="2605" width="9.625" style="12" customWidth="1"/>
    <col min="2606" max="2608" width="8.625" style="12" customWidth="1"/>
    <col min="2609" max="2609" width="15.75" style="12" customWidth="1"/>
    <col min="2610" max="2610" width="9.625" style="12" customWidth="1"/>
    <col min="2611" max="2816" width="9" style="12"/>
    <col min="2817" max="2817" width="15.625" style="12" customWidth="1"/>
    <col min="2818" max="2848" width="3.875" style="12" customWidth="1"/>
    <col min="2849" max="2849" width="3.75" style="12" customWidth="1"/>
    <col min="2850" max="2850" width="15.625" style="12" customWidth="1"/>
    <col min="2851" max="2852" width="5.625" style="12" customWidth="1"/>
    <col min="2853" max="2854" width="8.625" style="12" customWidth="1"/>
    <col min="2855" max="2856" width="5.625" style="12" customWidth="1"/>
    <col min="2857" max="2858" width="8.625" style="12" customWidth="1"/>
    <col min="2859" max="2860" width="5.625" style="12" customWidth="1"/>
    <col min="2861" max="2861" width="9.625" style="12" customWidth="1"/>
    <col min="2862" max="2864" width="8.625" style="12" customWidth="1"/>
    <col min="2865" max="2865" width="15.75" style="12" customWidth="1"/>
    <col min="2866" max="2866" width="9.625" style="12" customWidth="1"/>
    <col min="2867" max="3072" width="9" style="12"/>
    <col min="3073" max="3073" width="15.625" style="12" customWidth="1"/>
    <col min="3074" max="3104" width="3.875" style="12" customWidth="1"/>
    <col min="3105" max="3105" width="3.75" style="12" customWidth="1"/>
    <col min="3106" max="3106" width="15.625" style="12" customWidth="1"/>
    <col min="3107" max="3108" width="5.625" style="12" customWidth="1"/>
    <col min="3109" max="3110" width="8.625" style="12" customWidth="1"/>
    <col min="3111" max="3112" width="5.625" style="12" customWidth="1"/>
    <col min="3113" max="3114" width="8.625" style="12" customWidth="1"/>
    <col min="3115" max="3116" width="5.625" style="12" customWidth="1"/>
    <col min="3117" max="3117" width="9.625" style="12" customWidth="1"/>
    <col min="3118" max="3120" width="8.625" style="12" customWidth="1"/>
    <col min="3121" max="3121" width="15.75" style="12" customWidth="1"/>
    <col min="3122" max="3122" width="9.625" style="12" customWidth="1"/>
    <col min="3123" max="3328" width="9" style="12"/>
    <col min="3329" max="3329" width="15.625" style="12" customWidth="1"/>
    <col min="3330" max="3360" width="3.875" style="12" customWidth="1"/>
    <col min="3361" max="3361" width="3.75" style="12" customWidth="1"/>
    <col min="3362" max="3362" width="15.625" style="12" customWidth="1"/>
    <col min="3363" max="3364" width="5.625" style="12" customWidth="1"/>
    <col min="3365" max="3366" width="8.625" style="12" customWidth="1"/>
    <col min="3367" max="3368" width="5.625" style="12" customWidth="1"/>
    <col min="3369" max="3370" width="8.625" style="12" customWidth="1"/>
    <col min="3371" max="3372" width="5.625" style="12" customWidth="1"/>
    <col min="3373" max="3373" width="9.625" style="12" customWidth="1"/>
    <col min="3374" max="3376" width="8.625" style="12" customWidth="1"/>
    <col min="3377" max="3377" width="15.75" style="12" customWidth="1"/>
    <col min="3378" max="3378" width="9.625" style="12" customWidth="1"/>
    <col min="3379" max="3584" width="9" style="12"/>
    <col min="3585" max="3585" width="15.625" style="12" customWidth="1"/>
    <col min="3586" max="3616" width="3.875" style="12" customWidth="1"/>
    <col min="3617" max="3617" width="3.75" style="12" customWidth="1"/>
    <col min="3618" max="3618" width="15.625" style="12" customWidth="1"/>
    <col min="3619" max="3620" width="5.625" style="12" customWidth="1"/>
    <col min="3621" max="3622" width="8.625" style="12" customWidth="1"/>
    <col min="3623" max="3624" width="5.625" style="12" customWidth="1"/>
    <col min="3625" max="3626" width="8.625" style="12" customWidth="1"/>
    <col min="3627" max="3628" width="5.625" style="12" customWidth="1"/>
    <col min="3629" max="3629" width="9.625" style="12" customWidth="1"/>
    <col min="3630" max="3632" width="8.625" style="12" customWidth="1"/>
    <col min="3633" max="3633" width="15.75" style="12" customWidth="1"/>
    <col min="3634" max="3634" width="9.625" style="12" customWidth="1"/>
    <col min="3635" max="3840" width="9" style="12"/>
    <col min="3841" max="3841" width="15.625" style="12" customWidth="1"/>
    <col min="3842" max="3872" width="3.875" style="12" customWidth="1"/>
    <col min="3873" max="3873" width="3.75" style="12" customWidth="1"/>
    <col min="3874" max="3874" width="15.625" style="12" customWidth="1"/>
    <col min="3875" max="3876" width="5.625" style="12" customWidth="1"/>
    <col min="3877" max="3878" width="8.625" style="12" customWidth="1"/>
    <col min="3879" max="3880" width="5.625" style="12" customWidth="1"/>
    <col min="3881" max="3882" width="8.625" style="12" customWidth="1"/>
    <col min="3883" max="3884" width="5.625" style="12" customWidth="1"/>
    <col min="3885" max="3885" width="9.625" style="12" customWidth="1"/>
    <col min="3886" max="3888" width="8.625" style="12" customWidth="1"/>
    <col min="3889" max="3889" width="15.75" style="12" customWidth="1"/>
    <col min="3890" max="3890" width="9.625" style="12" customWidth="1"/>
    <col min="3891" max="4096" width="9" style="12"/>
    <col min="4097" max="4097" width="15.625" style="12" customWidth="1"/>
    <col min="4098" max="4128" width="3.875" style="12" customWidth="1"/>
    <col min="4129" max="4129" width="3.75" style="12" customWidth="1"/>
    <col min="4130" max="4130" width="15.625" style="12" customWidth="1"/>
    <col min="4131" max="4132" width="5.625" style="12" customWidth="1"/>
    <col min="4133" max="4134" width="8.625" style="12" customWidth="1"/>
    <col min="4135" max="4136" width="5.625" style="12" customWidth="1"/>
    <col min="4137" max="4138" width="8.625" style="12" customWidth="1"/>
    <col min="4139" max="4140" width="5.625" style="12" customWidth="1"/>
    <col min="4141" max="4141" width="9.625" style="12" customWidth="1"/>
    <col min="4142" max="4144" width="8.625" style="12" customWidth="1"/>
    <col min="4145" max="4145" width="15.75" style="12" customWidth="1"/>
    <col min="4146" max="4146" width="9.625" style="12" customWidth="1"/>
    <col min="4147" max="4352" width="9" style="12"/>
    <col min="4353" max="4353" width="15.625" style="12" customWidth="1"/>
    <col min="4354" max="4384" width="3.875" style="12" customWidth="1"/>
    <col min="4385" max="4385" width="3.75" style="12" customWidth="1"/>
    <col min="4386" max="4386" width="15.625" style="12" customWidth="1"/>
    <col min="4387" max="4388" width="5.625" style="12" customWidth="1"/>
    <col min="4389" max="4390" width="8.625" style="12" customWidth="1"/>
    <col min="4391" max="4392" width="5.625" style="12" customWidth="1"/>
    <col min="4393" max="4394" width="8.625" style="12" customWidth="1"/>
    <col min="4395" max="4396" width="5.625" style="12" customWidth="1"/>
    <col min="4397" max="4397" width="9.625" style="12" customWidth="1"/>
    <col min="4398" max="4400" width="8.625" style="12" customWidth="1"/>
    <col min="4401" max="4401" width="15.75" style="12" customWidth="1"/>
    <col min="4402" max="4402" width="9.625" style="12" customWidth="1"/>
    <col min="4403" max="4608" width="9" style="12"/>
    <col min="4609" max="4609" width="15.625" style="12" customWidth="1"/>
    <col min="4610" max="4640" width="3.875" style="12" customWidth="1"/>
    <col min="4641" max="4641" width="3.75" style="12" customWidth="1"/>
    <col min="4642" max="4642" width="15.625" style="12" customWidth="1"/>
    <col min="4643" max="4644" width="5.625" style="12" customWidth="1"/>
    <col min="4645" max="4646" width="8.625" style="12" customWidth="1"/>
    <col min="4647" max="4648" width="5.625" style="12" customWidth="1"/>
    <col min="4649" max="4650" width="8.625" style="12" customWidth="1"/>
    <col min="4651" max="4652" width="5.625" style="12" customWidth="1"/>
    <col min="4653" max="4653" width="9.625" style="12" customWidth="1"/>
    <col min="4654" max="4656" width="8.625" style="12" customWidth="1"/>
    <col min="4657" max="4657" width="15.75" style="12" customWidth="1"/>
    <col min="4658" max="4658" width="9.625" style="12" customWidth="1"/>
    <col min="4659" max="4864" width="9" style="12"/>
    <col min="4865" max="4865" width="15.625" style="12" customWidth="1"/>
    <col min="4866" max="4896" width="3.875" style="12" customWidth="1"/>
    <col min="4897" max="4897" width="3.75" style="12" customWidth="1"/>
    <col min="4898" max="4898" width="15.625" style="12" customWidth="1"/>
    <col min="4899" max="4900" width="5.625" style="12" customWidth="1"/>
    <col min="4901" max="4902" width="8.625" style="12" customWidth="1"/>
    <col min="4903" max="4904" width="5.625" style="12" customWidth="1"/>
    <col min="4905" max="4906" width="8.625" style="12" customWidth="1"/>
    <col min="4907" max="4908" width="5.625" style="12" customWidth="1"/>
    <col min="4909" max="4909" width="9.625" style="12" customWidth="1"/>
    <col min="4910" max="4912" width="8.625" style="12" customWidth="1"/>
    <col min="4913" max="4913" width="15.75" style="12" customWidth="1"/>
    <col min="4914" max="4914" width="9.625" style="12" customWidth="1"/>
    <col min="4915" max="5120" width="9" style="12"/>
    <col min="5121" max="5121" width="15.625" style="12" customWidth="1"/>
    <col min="5122" max="5152" width="3.875" style="12" customWidth="1"/>
    <col min="5153" max="5153" width="3.75" style="12" customWidth="1"/>
    <col min="5154" max="5154" width="15.625" style="12" customWidth="1"/>
    <col min="5155" max="5156" width="5.625" style="12" customWidth="1"/>
    <col min="5157" max="5158" width="8.625" style="12" customWidth="1"/>
    <col min="5159" max="5160" width="5.625" style="12" customWidth="1"/>
    <col min="5161" max="5162" width="8.625" style="12" customWidth="1"/>
    <col min="5163" max="5164" width="5.625" style="12" customWidth="1"/>
    <col min="5165" max="5165" width="9.625" style="12" customWidth="1"/>
    <col min="5166" max="5168" width="8.625" style="12" customWidth="1"/>
    <col min="5169" max="5169" width="15.75" style="12" customWidth="1"/>
    <col min="5170" max="5170" width="9.625" style="12" customWidth="1"/>
    <col min="5171" max="5376" width="9" style="12"/>
    <col min="5377" max="5377" width="15.625" style="12" customWidth="1"/>
    <col min="5378" max="5408" width="3.875" style="12" customWidth="1"/>
    <col min="5409" max="5409" width="3.75" style="12" customWidth="1"/>
    <col min="5410" max="5410" width="15.625" style="12" customWidth="1"/>
    <col min="5411" max="5412" width="5.625" style="12" customWidth="1"/>
    <col min="5413" max="5414" width="8.625" style="12" customWidth="1"/>
    <col min="5415" max="5416" width="5.625" style="12" customWidth="1"/>
    <col min="5417" max="5418" width="8.625" style="12" customWidth="1"/>
    <col min="5419" max="5420" width="5.625" style="12" customWidth="1"/>
    <col min="5421" max="5421" width="9.625" style="12" customWidth="1"/>
    <col min="5422" max="5424" width="8.625" style="12" customWidth="1"/>
    <col min="5425" max="5425" width="15.75" style="12" customWidth="1"/>
    <col min="5426" max="5426" width="9.625" style="12" customWidth="1"/>
    <col min="5427" max="5632" width="9" style="12"/>
    <col min="5633" max="5633" width="15.625" style="12" customWidth="1"/>
    <col min="5634" max="5664" width="3.875" style="12" customWidth="1"/>
    <col min="5665" max="5665" width="3.75" style="12" customWidth="1"/>
    <col min="5666" max="5666" width="15.625" style="12" customWidth="1"/>
    <col min="5667" max="5668" width="5.625" style="12" customWidth="1"/>
    <col min="5669" max="5670" width="8.625" style="12" customWidth="1"/>
    <col min="5671" max="5672" width="5.625" style="12" customWidth="1"/>
    <col min="5673" max="5674" width="8.625" style="12" customWidth="1"/>
    <col min="5675" max="5676" width="5.625" style="12" customWidth="1"/>
    <col min="5677" max="5677" width="9.625" style="12" customWidth="1"/>
    <col min="5678" max="5680" width="8.625" style="12" customWidth="1"/>
    <col min="5681" max="5681" width="15.75" style="12" customWidth="1"/>
    <col min="5682" max="5682" width="9.625" style="12" customWidth="1"/>
    <col min="5683" max="5888" width="9" style="12"/>
    <col min="5889" max="5889" width="15.625" style="12" customWidth="1"/>
    <col min="5890" max="5920" width="3.875" style="12" customWidth="1"/>
    <col min="5921" max="5921" width="3.75" style="12" customWidth="1"/>
    <col min="5922" max="5922" width="15.625" style="12" customWidth="1"/>
    <col min="5923" max="5924" width="5.625" style="12" customWidth="1"/>
    <col min="5925" max="5926" width="8.625" style="12" customWidth="1"/>
    <col min="5927" max="5928" width="5.625" style="12" customWidth="1"/>
    <col min="5929" max="5930" width="8.625" style="12" customWidth="1"/>
    <col min="5931" max="5932" width="5.625" style="12" customWidth="1"/>
    <col min="5933" max="5933" width="9.625" style="12" customWidth="1"/>
    <col min="5934" max="5936" width="8.625" style="12" customWidth="1"/>
    <col min="5937" max="5937" width="15.75" style="12" customWidth="1"/>
    <col min="5938" max="5938" width="9.625" style="12" customWidth="1"/>
    <col min="5939" max="6144" width="9" style="12"/>
    <col min="6145" max="6145" width="15.625" style="12" customWidth="1"/>
    <col min="6146" max="6176" width="3.875" style="12" customWidth="1"/>
    <col min="6177" max="6177" width="3.75" style="12" customWidth="1"/>
    <col min="6178" max="6178" width="15.625" style="12" customWidth="1"/>
    <col min="6179" max="6180" width="5.625" style="12" customWidth="1"/>
    <col min="6181" max="6182" width="8.625" style="12" customWidth="1"/>
    <col min="6183" max="6184" width="5.625" style="12" customWidth="1"/>
    <col min="6185" max="6186" width="8.625" style="12" customWidth="1"/>
    <col min="6187" max="6188" width="5.625" style="12" customWidth="1"/>
    <col min="6189" max="6189" width="9.625" style="12" customWidth="1"/>
    <col min="6190" max="6192" width="8.625" style="12" customWidth="1"/>
    <col min="6193" max="6193" width="15.75" style="12" customWidth="1"/>
    <col min="6194" max="6194" width="9.625" style="12" customWidth="1"/>
    <col min="6195" max="6400" width="9" style="12"/>
    <col min="6401" max="6401" width="15.625" style="12" customWidth="1"/>
    <col min="6402" max="6432" width="3.875" style="12" customWidth="1"/>
    <col min="6433" max="6433" width="3.75" style="12" customWidth="1"/>
    <col min="6434" max="6434" width="15.625" style="12" customWidth="1"/>
    <col min="6435" max="6436" width="5.625" style="12" customWidth="1"/>
    <col min="6437" max="6438" width="8.625" style="12" customWidth="1"/>
    <col min="6439" max="6440" width="5.625" style="12" customWidth="1"/>
    <col min="6441" max="6442" width="8.625" style="12" customWidth="1"/>
    <col min="6443" max="6444" width="5.625" style="12" customWidth="1"/>
    <col min="6445" max="6445" width="9.625" style="12" customWidth="1"/>
    <col min="6446" max="6448" width="8.625" style="12" customWidth="1"/>
    <col min="6449" max="6449" width="15.75" style="12" customWidth="1"/>
    <col min="6450" max="6450" width="9.625" style="12" customWidth="1"/>
    <col min="6451" max="6656" width="9" style="12"/>
    <col min="6657" max="6657" width="15.625" style="12" customWidth="1"/>
    <col min="6658" max="6688" width="3.875" style="12" customWidth="1"/>
    <col min="6689" max="6689" width="3.75" style="12" customWidth="1"/>
    <col min="6690" max="6690" width="15.625" style="12" customWidth="1"/>
    <col min="6691" max="6692" width="5.625" style="12" customWidth="1"/>
    <col min="6693" max="6694" width="8.625" style="12" customWidth="1"/>
    <col min="6695" max="6696" width="5.625" style="12" customWidth="1"/>
    <col min="6697" max="6698" width="8.625" style="12" customWidth="1"/>
    <col min="6699" max="6700" width="5.625" style="12" customWidth="1"/>
    <col min="6701" max="6701" width="9.625" style="12" customWidth="1"/>
    <col min="6702" max="6704" width="8.625" style="12" customWidth="1"/>
    <col min="6705" max="6705" width="15.75" style="12" customWidth="1"/>
    <col min="6706" max="6706" width="9.625" style="12" customWidth="1"/>
    <col min="6707" max="6912" width="9" style="12"/>
    <col min="6913" max="6913" width="15.625" style="12" customWidth="1"/>
    <col min="6914" max="6944" width="3.875" style="12" customWidth="1"/>
    <col min="6945" max="6945" width="3.75" style="12" customWidth="1"/>
    <col min="6946" max="6946" width="15.625" style="12" customWidth="1"/>
    <col min="6947" max="6948" width="5.625" style="12" customWidth="1"/>
    <col min="6949" max="6950" width="8.625" style="12" customWidth="1"/>
    <col min="6951" max="6952" width="5.625" style="12" customWidth="1"/>
    <col min="6953" max="6954" width="8.625" style="12" customWidth="1"/>
    <col min="6955" max="6956" width="5.625" style="12" customWidth="1"/>
    <col min="6957" max="6957" width="9.625" style="12" customWidth="1"/>
    <col min="6958" max="6960" width="8.625" style="12" customWidth="1"/>
    <col min="6961" max="6961" width="15.75" style="12" customWidth="1"/>
    <col min="6962" max="6962" width="9.625" style="12" customWidth="1"/>
    <col min="6963" max="7168" width="9" style="12"/>
    <col min="7169" max="7169" width="15.625" style="12" customWidth="1"/>
    <col min="7170" max="7200" width="3.875" style="12" customWidth="1"/>
    <col min="7201" max="7201" width="3.75" style="12" customWidth="1"/>
    <col min="7202" max="7202" width="15.625" style="12" customWidth="1"/>
    <col min="7203" max="7204" width="5.625" style="12" customWidth="1"/>
    <col min="7205" max="7206" width="8.625" style="12" customWidth="1"/>
    <col min="7207" max="7208" width="5.625" style="12" customWidth="1"/>
    <col min="7209" max="7210" width="8.625" style="12" customWidth="1"/>
    <col min="7211" max="7212" width="5.625" style="12" customWidth="1"/>
    <col min="7213" max="7213" width="9.625" style="12" customWidth="1"/>
    <col min="7214" max="7216" width="8.625" style="12" customWidth="1"/>
    <col min="7217" max="7217" width="15.75" style="12" customWidth="1"/>
    <col min="7218" max="7218" width="9.625" style="12" customWidth="1"/>
    <col min="7219" max="7424" width="9" style="12"/>
    <col min="7425" max="7425" width="15.625" style="12" customWidth="1"/>
    <col min="7426" max="7456" width="3.875" style="12" customWidth="1"/>
    <col min="7457" max="7457" width="3.75" style="12" customWidth="1"/>
    <col min="7458" max="7458" width="15.625" style="12" customWidth="1"/>
    <col min="7459" max="7460" width="5.625" style="12" customWidth="1"/>
    <col min="7461" max="7462" width="8.625" style="12" customWidth="1"/>
    <col min="7463" max="7464" width="5.625" style="12" customWidth="1"/>
    <col min="7465" max="7466" width="8.625" style="12" customWidth="1"/>
    <col min="7467" max="7468" width="5.625" style="12" customWidth="1"/>
    <col min="7469" max="7469" width="9.625" style="12" customWidth="1"/>
    <col min="7470" max="7472" width="8.625" style="12" customWidth="1"/>
    <col min="7473" max="7473" width="15.75" style="12" customWidth="1"/>
    <col min="7474" max="7474" width="9.625" style="12" customWidth="1"/>
    <col min="7475" max="7680" width="9" style="12"/>
    <col min="7681" max="7681" width="15.625" style="12" customWidth="1"/>
    <col min="7682" max="7712" width="3.875" style="12" customWidth="1"/>
    <col min="7713" max="7713" width="3.75" style="12" customWidth="1"/>
    <col min="7714" max="7714" width="15.625" style="12" customWidth="1"/>
    <col min="7715" max="7716" width="5.625" style="12" customWidth="1"/>
    <col min="7717" max="7718" width="8.625" style="12" customWidth="1"/>
    <col min="7719" max="7720" width="5.625" style="12" customWidth="1"/>
    <col min="7721" max="7722" width="8.625" style="12" customWidth="1"/>
    <col min="7723" max="7724" width="5.625" style="12" customWidth="1"/>
    <col min="7725" max="7725" width="9.625" style="12" customWidth="1"/>
    <col min="7726" max="7728" width="8.625" style="12" customWidth="1"/>
    <col min="7729" max="7729" width="15.75" style="12" customWidth="1"/>
    <col min="7730" max="7730" width="9.625" style="12" customWidth="1"/>
    <col min="7731" max="7936" width="9" style="12"/>
    <col min="7937" max="7937" width="15.625" style="12" customWidth="1"/>
    <col min="7938" max="7968" width="3.875" style="12" customWidth="1"/>
    <col min="7969" max="7969" width="3.75" style="12" customWidth="1"/>
    <col min="7970" max="7970" width="15.625" style="12" customWidth="1"/>
    <col min="7971" max="7972" width="5.625" style="12" customWidth="1"/>
    <col min="7973" max="7974" width="8.625" style="12" customWidth="1"/>
    <col min="7975" max="7976" width="5.625" style="12" customWidth="1"/>
    <col min="7977" max="7978" width="8.625" style="12" customWidth="1"/>
    <col min="7979" max="7980" width="5.625" style="12" customWidth="1"/>
    <col min="7981" max="7981" width="9.625" style="12" customWidth="1"/>
    <col min="7982" max="7984" width="8.625" style="12" customWidth="1"/>
    <col min="7985" max="7985" width="15.75" style="12" customWidth="1"/>
    <col min="7986" max="7986" width="9.625" style="12" customWidth="1"/>
    <col min="7987" max="8192" width="9" style="12"/>
    <col min="8193" max="8193" width="15.625" style="12" customWidth="1"/>
    <col min="8194" max="8224" width="3.875" style="12" customWidth="1"/>
    <col min="8225" max="8225" width="3.75" style="12" customWidth="1"/>
    <col min="8226" max="8226" width="15.625" style="12" customWidth="1"/>
    <col min="8227" max="8228" width="5.625" style="12" customWidth="1"/>
    <col min="8229" max="8230" width="8.625" style="12" customWidth="1"/>
    <col min="8231" max="8232" width="5.625" style="12" customWidth="1"/>
    <col min="8233" max="8234" width="8.625" style="12" customWidth="1"/>
    <col min="8235" max="8236" width="5.625" style="12" customWidth="1"/>
    <col min="8237" max="8237" width="9.625" style="12" customWidth="1"/>
    <col min="8238" max="8240" width="8.625" style="12" customWidth="1"/>
    <col min="8241" max="8241" width="15.75" style="12" customWidth="1"/>
    <col min="8242" max="8242" width="9.625" style="12" customWidth="1"/>
    <col min="8243" max="8448" width="9" style="12"/>
    <col min="8449" max="8449" width="15.625" style="12" customWidth="1"/>
    <col min="8450" max="8480" width="3.875" style="12" customWidth="1"/>
    <col min="8481" max="8481" width="3.75" style="12" customWidth="1"/>
    <col min="8482" max="8482" width="15.625" style="12" customWidth="1"/>
    <col min="8483" max="8484" width="5.625" style="12" customWidth="1"/>
    <col min="8485" max="8486" width="8.625" style="12" customWidth="1"/>
    <col min="8487" max="8488" width="5.625" style="12" customWidth="1"/>
    <col min="8489" max="8490" width="8.625" style="12" customWidth="1"/>
    <col min="8491" max="8492" width="5.625" style="12" customWidth="1"/>
    <col min="8493" max="8493" width="9.625" style="12" customWidth="1"/>
    <col min="8494" max="8496" width="8.625" style="12" customWidth="1"/>
    <col min="8497" max="8497" width="15.75" style="12" customWidth="1"/>
    <col min="8498" max="8498" width="9.625" style="12" customWidth="1"/>
    <col min="8499" max="8704" width="9" style="12"/>
    <col min="8705" max="8705" width="15.625" style="12" customWidth="1"/>
    <col min="8706" max="8736" width="3.875" style="12" customWidth="1"/>
    <col min="8737" max="8737" width="3.75" style="12" customWidth="1"/>
    <col min="8738" max="8738" width="15.625" style="12" customWidth="1"/>
    <col min="8739" max="8740" width="5.625" style="12" customWidth="1"/>
    <col min="8741" max="8742" width="8.625" style="12" customWidth="1"/>
    <col min="8743" max="8744" width="5.625" style="12" customWidth="1"/>
    <col min="8745" max="8746" width="8.625" style="12" customWidth="1"/>
    <col min="8747" max="8748" width="5.625" style="12" customWidth="1"/>
    <col min="8749" max="8749" width="9.625" style="12" customWidth="1"/>
    <col min="8750" max="8752" width="8.625" style="12" customWidth="1"/>
    <col min="8753" max="8753" width="15.75" style="12" customWidth="1"/>
    <col min="8754" max="8754" width="9.625" style="12" customWidth="1"/>
    <col min="8755" max="8960" width="9" style="12"/>
    <col min="8961" max="8961" width="15.625" style="12" customWidth="1"/>
    <col min="8962" max="8992" width="3.875" style="12" customWidth="1"/>
    <col min="8993" max="8993" width="3.75" style="12" customWidth="1"/>
    <col min="8994" max="8994" width="15.625" style="12" customWidth="1"/>
    <col min="8995" max="8996" width="5.625" style="12" customWidth="1"/>
    <col min="8997" max="8998" width="8.625" style="12" customWidth="1"/>
    <col min="8999" max="9000" width="5.625" style="12" customWidth="1"/>
    <col min="9001" max="9002" width="8.625" style="12" customWidth="1"/>
    <col min="9003" max="9004" width="5.625" style="12" customWidth="1"/>
    <col min="9005" max="9005" width="9.625" style="12" customWidth="1"/>
    <col min="9006" max="9008" width="8.625" style="12" customWidth="1"/>
    <col min="9009" max="9009" width="15.75" style="12" customWidth="1"/>
    <col min="9010" max="9010" width="9.625" style="12" customWidth="1"/>
    <col min="9011" max="9216" width="9" style="12"/>
    <col min="9217" max="9217" width="15.625" style="12" customWidth="1"/>
    <col min="9218" max="9248" width="3.875" style="12" customWidth="1"/>
    <col min="9249" max="9249" width="3.75" style="12" customWidth="1"/>
    <col min="9250" max="9250" width="15.625" style="12" customWidth="1"/>
    <col min="9251" max="9252" width="5.625" style="12" customWidth="1"/>
    <col min="9253" max="9254" width="8.625" style="12" customWidth="1"/>
    <col min="9255" max="9256" width="5.625" style="12" customWidth="1"/>
    <col min="9257" max="9258" width="8.625" style="12" customWidth="1"/>
    <col min="9259" max="9260" width="5.625" style="12" customWidth="1"/>
    <col min="9261" max="9261" width="9.625" style="12" customWidth="1"/>
    <col min="9262" max="9264" width="8.625" style="12" customWidth="1"/>
    <col min="9265" max="9265" width="15.75" style="12" customWidth="1"/>
    <col min="9266" max="9266" width="9.625" style="12" customWidth="1"/>
    <col min="9267" max="9472" width="9" style="12"/>
    <col min="9473" max="9473" width="15.625" style="12" customWidth="1"/>
    <col min="9474" max="9504" width="3.875" style="12" customWidth="1"/>
    <col min="9505" max="9505" width="3.75" style="12" customWidth="1"/>
    <col min="9506" max="9506" width="15.625" style="12" customWidth="1"/>
    <col min="9507" max="9508" width="5.625" style="12" customWidth="1"/>
    <col min="9509" max="9510" width="8.625" style="12" customWidth="1"/>
    <col min="9511" max="9512" width="5.625" style="12" customWidth="1"/>
    <col min="9513" max="9514" width="8.625" style="12" customWidth="1"/>
    <col min="9515" max="9516" width="5.625" style="12" customWidth="1"/>
    <col min="9517" max="9517" width="9.625" style="12" customWidth="1"/>
    <col min="9518" max="9520" width="8.625" style="12" customWidth="1"/>
    <col min="9521" max="9521" width="15.75" style="12" customWidth="1"/>
    <col min="9522" max="9522" width="9.625" style="12" customWidth="1"/>
    <col min="9523" max="9728" width="9" style="12"/>
    <col min="9729" max="9729" width="15.625" style="12" customWidth="1"/>
    <col min="9730" max="9760" width="3.875" style="12" customWidth="1"/>
    <col min="9761" max="9761" width="3.75" style="12" customWidth="1"/>
    <col min="9762" max="9762" width="15.625" style="12" customWidth="1"/>
    <col min="9763" max="9764" width="5.625" style="12" customWidth="1"/>
    <col min="9765" max="9766" width="8.625" style="12" customWidth="1"/>
    <col min="9767" max="9768" width="5.625" style="12" customWidth="1"/>
    <col min="9769" max="9770" width="8.625" style="12" customWidth="1"/>
    <col min="9771" max="9772" width="5.625" style="12" customWidth="1"/>
    <col min="9773" max="9773" width="9.625" style="12" customWidth="1"/>
    <col min="9774" max="9776" width="8.625" style="12" customWidth="1"/>
    <col min="9777" max="9777" width="15.75" style="12" customWidth="1"/>
    <col min="9778" max="9778" width="9.625" style="12" customWidth="1"/>
    <col min="9779" max="9984" width="9" style="12"/>
    <col min="9985" max="9985" width="15.625" style="12" customWidth="1"/>
    <col min="9986" max="10016" width="3.875" style="12" customWidth="1"/>
    <col min="10017" max="10017" width="3.75" style="12" customWidth="1"/>
    <col min="10018" max="10018" width="15.625" style="12" customWidth="1"/>
    <col min="10019" max="10020" width="5.625" style="12" customWidth="1"/>
    <col min="10021" max="10022" width="8.625" style="12" customWidth="1"/>
    <col min="10023" max="10024" width="5.625" style="12" customWidth="1"/>
    <col min="10025" max="10026" width="8.625" style="12" customWidth="1"/>
    <col min="10027" max="10028" width="5.625" style="12" customWidth="1"/>
    <col min="10029" max="10029" width="9.625" style="12" customWidth="1"/>
    <col min="10030" max="10032" width="8.625" style="12" customWidth="1"/>
    <col min="10033" max="10033" width="15.75" style="12" customWidth="1"/>
    <col min="10034" max="10034" width="9.625" style="12" customWidth="1"/>
    <col min="10035" max="10240" width="9" style="12"/>
    <col min="10241" max="10241" width="15.625" style="12" customWidth="1"/>
    <col min="10242" max="10272" width="3.875" style="12" customWidth="1"/>
    <col min="10273" max="10273" width="3.75" style="12" customWidth="1"/>
    <col min="10274" max="10274" width="15.625" style="12" customWidth="1"/>
    <col min="10275" max="10276" width="5.625" style="12" customWidth="1"/>
    <col min="10277" max="10278" width="8.625" style="12" customWidth="1"/>
    <col min="10279" max="10280" width="5.625" style="12" customWidth="1"/>
    <col min="10281" max="10282" width="8.625" style="12" customWidth="1"/>
    <col min="10283" max="10284" width="5.625" style="12" customWidth="1"/>
    <col min="10285" max="10285" width="9.625" style="12" customWidth="1"/>
    <col min="10286" max="10288" width="8.625" style="12" customWidth="1"/>
    <col min="10289" max="10289" width="15.75" style="12" customWidth="1"/>
    <col min="10290" max="10290" width="9.625" style="12" customWidth="1"/>
    <col min="10291" max="10496" width="9" style="12"/>
    <col min="10497" max="10497" width="15.625" style="12" customWidth="1"/>
    <col min="10498" max="10528" width="3.875" style="12" customWidth="1"/>
    <col min="10529" max="10529" width="3.75" style="12" customWidth="1"/>
    <col min="10530" max="10530" width="15.625" style="12" customWidth="1"/>
    <col min="10531" max="10532" width="5.625" style="12" customWidth="1"/>
    <col min="10533" max="10534" width="8.625" style="12" customWidth="1"/>
    <col min="10535" max="10536" width="5.625" style="12" customWidth="1"/>
    <col min="10537" max="10538" width="8.625" style="12" customWidth="1"/>
    <col min="10539" max="10540" width="5.625" style="12" customWidth="1"/>
    <col min="10541" max="10541" width="9.625" style="12" customWidth="1"/>
    <col min="10542" max="10544" width="8.625" style="12" customWidth="1"/>
    <col min="10545" max="10545" width="15.75" style="12" customWidth="1"/>
    <col min="10546" max="10546" width="9.625" style="12" customWidth="1"/>
    <col min="10547" max="10752" width="9" style="12"/>
    <col min="10753" max="10753" width="15.625" style="12" customWidth="1"/>
    <col min="10754" max="10784" width="3.875" style="12" customWidth="1"/>
    <col min="10785" max="10785" width="3.75" style="12" customWidth="1"/>
    <col min="10786" max="10786" width="15.625" style="12" customWidth="1"/>
    <col min="10787" max="10788" width="5.625" style="12" customWidth="1"/>
    <col min="10789" max="10790" width="8.625" style="12" customWidth="1"/>
    <col min="10791" max="10792" width="5.625" style="12" customWidth="1"/>
    <col min="10793" max="10794" width="8.625" style="12" customWidth="1"/>
    <col min="10795" max="10796" width="5.625" style="12" customWidth="1"/>
    <col min="10797" max="10797" width="9.625" style="12" customWidth="1"/>
    <col min="10798" max="10800" width="8.625" style="12" customWidth="1"/>
    <col min="10801" max="10801" width="15.75" style="12" customWidth="1"/>
    <col min="10802" max="10802" width="9.625" style="12" customWidth="1"/>
    <col min="10803" max="11008" width="9" style="12"/>
    <col min="11009" max="11009" width="15.625" style="12" customWidth="1"/>
    <col min="11010" max="11040" width="3.875" style="12" customWidth="1"/>
    <col min="11041" max="11041" width="3.75" style="12" customWidth="1"/>
    <col min="11042" max="11042" width="15.625" style="12" customWidth="1"/>
    <col min="11043" max="11044" width="5.625" style="12" customWidth="1"/>
    <col min="11045" max="11046" width="8.625" style="12" customWidth="1"/>
    <col min="11047" max="11048" width="5.625" style="12" customWidth="1"/>
    <col min="11049" max="11050" width="8.625" style="12" customWidth="1"/>
    <col min="11051" max="11052" width="5.625" style="12" customWidth="1"/>
    <col min="11053" max="11053" width="9.625" style="12" customWidth="1"/>
    <col min="11054" max="11056" width="8.625" style="12" customWidth="1"/>
    <col min="11057" max="11057" width="15.75" style="12" customWidth="1"/>
    <col min="11058" max="11058" width="9.625" style="12" customWidth="1"/>
    <col min="11059" max="11264" width="9" style="12"/>
    <col min="11265" max="11265" width="15.625" style="12" customWidth="1"/>
    <col min="11266" max="11296" width="3.875" style="12" customWidth="1"/>
    <col min="11297" max="11297" width="3.75" style="12" customWidth="1"/>
    <col min="11298" max="11298" width="15.625" style="12" customWidth="1"/>
    <col min="11299" max="11300" width="5.625" style="12" customWidth="1"/>
    <col min="11301" max="11302" width="8.625" style="12" customWidth="1"/>
    <col min="11303" max="11304" width="5.625" style="12" customWidth="1"/>
    <col min="11305" max="11306" width="8.625" style="12" customWidth="1"/>
    <col min="11307" max="11308" width="5.625" style="12" customWidth="1"/>
    <col min="11309" max="11309" width="9.625" style="12" customWidth="1"/>
    <col min="11310" max="11312" width="8.625" style="12" customWidth="1"/>
    <col min="11313" max="11313" width="15.75" style="12" customWidth="1"/>
    <col min="11314" max="11314" width="9.625" style="12" customWidth="1"/>
    <col min="11315" max="11520" width="9" style="12"/>
    <col min="11521" max="11521" width="15.625" style="12" customWidth="1"/>
    <col min="11522" max="11552" width="3.875" style="12" customWidth="1"/>
    <col min="11553" max="11553" width="3.75" style="12" customWidth="1"/>
    <col min="11554" max="11554" width="15.625" style="12" customWidth="1"/>
    <col min="11555" max="11556" width="5.625" style="12" customWidth="1"/>
    <col min="11557" max="11558" width="8.625" style="12" customWidth="1"/>
    <col min="11559" max="11560" width="5.625" style="12" customWidth="1"/>
    <col min="11561" max="11562" width="8.625" style="12" customWidth="1"/>
    <col min="11563" max="11564" width="5.625" style="12" customWidth="1"/>
    <col min="11565" max="11565" width="9.625" style="12" customWidth="1"/>
    <col min="11566" max="11568" width="8.625" style="12" customWidth="1"/>
    <col min="11569" max="11569" width="15.75" style="12" customWidth="1"/>
    <col min="11570" max="11570" width="9.625" style="12" customWidth="1"/>
    <col min="11571" max="11776" width="9" style="12"/>
    <col min="11777" max="11777" width="15.625" style="12" customWidth="1"/>
    <col min="11778" max="11808" width="3.875" style="12" customWidth="1"/>
    <col min="11809" max="11809" width="3.75" style="12" customWidth="1"/>
    <col min="11810" max="11810" width="15.625" style="12" customWidth="1"/>
    <col min="11811" max="11812" width="5.625" style="12" customWidth="1"/>
    <col min="11813" max="11814" width="8.625" style="12" customWidth="1"/>
    <col min="11815" max="11816" width="5.625" style="12" customWidth="1"/>
    <col min="11817" max="11818" width="8.625" style="12" customWidth="1"/>
    <col min="11819" max="11820" width="5.625" style="12" customWidth="1"/>
    <col min="11821" max="11821" width="9.625" style="12" customWidth="1"/>
    <col min="11822" max="11824" width="8.625" style="12" customWidth="1"/>
    <col min="11825" max="11825" width="15.75" style="12" customWidth="1"/>
    <col min="11826" max="11826" width="9.625" style="12" customWidth="1"/>
    <col min="11827" max="12032" width="9" style="12"/>
    <col min="12033" max="12033" width="15.625" style="12" customWidth="1"/>
    <col min="12034" max="12064" width="3.875" style="12" customWidth="1"/>
    <col min="12065" max="12065" width="3.75" style="12" customWidth="1"/>
    <col min="12066" max="12066" width="15.625" style="12" customWidth="1"/>
    <col min="12067" max="12068" width="5.625" style="12" customWidth="1"/>
    <col min="12069" max="12070" width="8.625" style="12" customWidth="1"/>
    <col min="12071" max="12072" width="5.625" style="12" customWidth="1"/>
    <col min="12073" max="12074" width="8.625" style="12" customWidth="1"/>
    <col min="12075" max="12076" width="5.625" style="12" customWidth="1"/>
    <col min="12077" max="12077" width="9.625" style="12" customWidth="1"/>
    <col min="12078" max="12080" width="8.625" style="12" customWidth="1"/>
    <col min="12081" max="12081" width="15.75" style="12" customWidth="1"/>
    <col min="12082" max="12082" width="9.625" style="12" customWidth="1"/>
    <col min="12083" max="12288" width="9" style="12"/>
    <col min="12289" max="12289" width="15.625" style="12" customWidth="1"/>
    <col min="12290" max="12320" width="3.875" style="12" customWidth="1"/>
    <col min="12321" max="12321" width="3.75" style="12" customWidth="1"/>
    <col min="12322" max="12322" width="15.625" style="12" customWidth="1"/>
    <col min="12323" max="12324" width="5.625" style="12" customWidth="1"/>
    <col min="12325" max="12326" width="8.625" style="12" customWidth="1"/>
    <col min="12327" max="12328" width="5.625" style="12" customWidth="1"/>
    <col min="12329" max="12330" width="8.625" style="12" customWidth="1"/>
    <col min="12331" max="12332" width="5.625" style="12" customWidth="1"/>
    <col min="12333" max="12333" width="9.625" style="12" customWidth="1"/>
    <col min="12334" max="12336" width="8.625" style="12" customWidth="1"/>
    <col min="12337" max="12337" width="15.75" style="12" customWidth="1"/>
    <col min="12338" max="12338" width="9.625" style="12" customWidth="1"/>
    <col min="12339" max="12544" width="9" style="12"/>
    <col min="12545" max="12545" width="15.625" style="12" customWidth="1"/>
    <col min="12546" max="12576" width="3.875" style="12" customWidth="1"/>
    <col min="12577" max="12577" width="3.75" style="12" customWidth="1"/>
    <col min="12578" max="12578" width="15.625" style="12" customWidth="1"/>
    <col min="12579" max="12580" width="5.625" style="12" customWidth="1"/>
    <col min="12581" max="12582" width="8.625" style="12" customWidth="1"/>
    <col min="12583" max="12584" width="5.625" style="12" customWidth="1"/>
    <col min="12585" max="12586" width="8.625" style="12" customWidth="1"/>
    <col min="12587" max="12588" width="5.625" style="12" customWidth="1"/>
    <col min="12589" max="12589" width="9.625" style="12" customWidth="1"/>
    <col min="12590" max="12592" width="8.625" style="12" customWidth="1"/>
    <col min="12593" max="12593" width="15.75" style="12" customWidth="1"/>
    <col min="12594" max="12594" width="9.625" style="12" customWidth="1"/>
    <col min="12595" max="12800" width="9" style="12"/>
    <col min="12801" max="12801" width="15.625" style="12" customWidth="1"/>
    <col min="12802" max="12832" width="3.875" style="12" customWidth="1"/>
    <col min="12833" max="12833" width="3.75" style="12" customWidth="1"/>
    <col min="12834" max="12834" width="15.625" style="12" customWidth="1"/>
    <col min="12835" max="12836" width="5.625" style="12" customWidth="1"/>
    <col min="12837" max="12838" width="8.625" style="12" customWidth="1"/>
    <col min="12839" max="12840" width="5.625" style="12" customWidth="1"/>
    <col min="12841" max="12842" width="8.625" style="12" customWidth="1"/>
    <col min="12843" max="12844" width="5.625" style="12" customWidth="1"/>
    <col min="12845" max="12845" width="9.625" style="12" customWidth="1"/>
    <col min="12846" max="12848" width="8.625" style="12" customWidth="1"/>
    <col min="12849" max="12849" width="15.75" style="12" customWidth="1"/>
    <col min="12850" max="12850" width="9.625" style="12" customWidth="1"/>
    <col min="12851" max="13056" width="9" style="12"/>
    <col min="13057" max="13057" width="15.625" style="12" customWidth="1"/>
    <col min="13058" max="13088" width="3.875" style="12" customWidth="1"/>
    <col min="13089" max="13089" width="3.75" style="12" customWidth="1"/>
    <col min="13090" max="13090" width="15.625" style="12" customWidth="1"/>
    <col min="13091" max="13092" width="5.625" style="12" customWidth="1"/>
    <col min="13093" max="13094" width="8.625" style="12" customWidth="1"/>
    <col min="13095" max="13096" width="5.625" style="12" customWidth="1"/>
    <col min="13097" max="13098" width="8.625" style="12" customWidth="1"/>
    <col min="13099" max="13100" width="5.625" style="12" customWidth="1"/>
    <col min="13101" max="13101" width="9.625" style="12" customWidth="1"/>
    <col min="13102" max="13104" width="8.625" style="12" customWidth="1"/>
    <col min="13105" max="13105" width="15.75" style="12" customWidth="1"/>
    <col min="13106" max="13106" width="9.625" style="12" customWidth="1"/>
    <col min="13107" max="13312" width="9" style="12"/>
    <col min="13313" max="13313" width="15.625" style="12" customWidth="1"/>
    <col min="13314" max="13344" width="3.875" style="12" customWidth="1"/>
    <col min="13345" max="13345" width="3.75" style="12" customWidth="1"/>
    <col min="13346" max="13346" width="15.625" style="12" customWidth="1"/>
    <col min="13347" max="13348" width="5.625" style="12" customWidth="1"/>
    <col min="13349" max="13350" width="8.625" style="12" customWidth="1"/>
    <col min="13351" max="13352" width="5.625" style="12" customWidth="1"/>
    <col min="13353" max="13354" width="8.625" style="12" customWidth="1"/>
    <col min="13355" max="13356" width="5.625" style="12" customWidth="1"/>
    <col min="13357" max="13357" width="9.625" style="12" customWidth="1"/>
    <col min="13358" max="13360" width="8.625" style="12" customWidth="1"/>
    <col min="13361" max="13361" width="15.75" style="12" customWidth="1"/>
    <col min="13362" max="13362" width="9.625" style="12" customWidth="1"/>
    <col min="13363" max="13568" width="9" style="12"/>
    <col min="13569" max="13569" width="15.625" style="12" customWidth="1"/>
    <col min="13570" max="13600" width="3.875" style="12" customWidth="1"/>
    <col min="13601" max="13601" width="3.75" style="12" customWidth="1"/>
    <col min="13602" max="13602" width="15.625" style="12" customWidth="1"/>
    <col min="13603" max="13604" width="5.625" style="12" customWidth="1"/>
    <col min="13605" max="13606" width="8.625" style="12" customWidth="1"/>
    <col min="13607" max="13608" width="5.625" style="12" customWidth="1"/>
    <col min="13609" max="13610" width="8.625" style="12" customWidth="1"/>
    <col min="13611" max="13612" width="5.625" style="12" customWidth="1"/>
    <col min="13613" max="13613" width="9.625" style="12" customWidth="1"/>
    <col min="13614" max="13616" width="8.625" style="12" customWidth="1"/>
    <col min="13617" max="13617" width="15.75" style="12" customWidth="1"/>
    <col min="13618" max="13618" width="9.625" style="12" customWidth="1"/>
    <col min="13619" max="13824" width="9" style="12"/>
    <col min="13825" max="13825" width="15.625" style="12" customWidth="1"/>
    <col min="13826" max="13856" width="3.875" style="12" customWidth="1"/>
    <col min="13857" max="13857" width="3.75" style="12" customWidth="1"/>
    <col min="13858" max="13858" width="15.625" style="12" customWidth="1"/>
    <col min="13859" max="13860" width="5.625" style="12" customWidth="1"/>
    <col min="13861" max="13862" width="8.625" style="12" customWidth="1"/>
    <col min="13863" max="13864" width="5.625" style="12" customWidth="1"/>
    <col min="13865" max="13866" width="8.625" style="12" customWidth="1"/>
    <col min="13867" max="13868" width="5.625" style="12" customWidth="1"/>
    <col min="13869" max="13869" width="9.625" style="12" customWidth="1"/>
    <col min="13870" max="13872" width="8.625" style="12" customWidth="1"/>
    <col min="13873" max="13873" width="15.75" style="12" customWidth="1"/>
    <col min="13874" max="13874" width="9.625" style="12" customWidth="1"/>
    <col min="13875" max="14080" width="9" style="12"/>
    <col min="14081" max="14081" width="15.625" style="12" customWidth="1"/>
    <col min="14082" max="14112" width="3.875" style="12" customWidth="1"/>
    <col min="14113" max="14113" width="3.75" style="12" customWidth="1"/>
    <col min="14114" max="14114" width="15.625" style="12" customWidth="1"/>
    <col min="14115" max="14116" width="5.625" style="12" customWidth="1"/>
    <col min="14117" max="14118" width="8.625" style="12" customWidth="1"/>
    <col min="14119" max="14120" width="5.625" style="12" customWidth="1"/>
    <col min="14121" max="14122" width="8.625" style="12" customWidth="1"/>
    <col min="14123" max="14124" width="5.625" style="12" customWidth="1"/>
    <col min="14125" max="14125" width="9.625" style="12" customWidth="1"/>
    <col min="14126" max="14128" width="8.625" style="12" customWidth="1"/>
    <col min="14129" max="14129" width="15.75" style="12" customWidth="1"/>
    <col min="14130" max="14130" width="9.625" style="12" customWidth="1"/>
    <col min="14131" max="14336" width="9" style="12"/>
    <col min="14337" max="14337" width="15.625" style="12" customWidth="1"/>
    <col min="14338" max="14368" width="3.875" style="12" customWidth="1"/>
    <col min="14369" max="14369" width="3.75" style="12" customWidth="1"/>
    <col min="14370" max="14370" width="15.625" style="12" customWidth="1"/>
    <col min="14371" max="14372" width="5.625" style="12" customWidth="1"/>
    <col min="14373" max="14374" width="8.625" style="12" customWidth="1"/>
    <col min="14375" max="14376" width="5.625" style="12" customWidth="1"/>
    <col min="14377" max="14378" width="8.625" style="12" customWidth="1"/>
    <col min="14379" max="14380" width="5.625" style="12" customWidth="1"/>
    <col min="14381" max="14381" width="9.625" style="12" customWidth="1"/>
    <col min="14382" max="14384" width="8.625" style="12" customWidth="1"/>
    <col min="14385" max="14385" width="15.75" style="12" customWidth="1"/>
    <col min="14386" max="14386" width="9.625" style="12" customWidth="1"/>
    <col min="14387" max="14592" width="9" style="12"/>
    <col min="14593" max="14593" width="15.625" style="12" customWidth="1"/>
    <col min="14594" max="14624" width="3.875" style="12" customWidth="1"/>
    <col min="14625" max="14625" width="3.75" style="12" customWidth="1"/>
    <col min="14626" max="14626" width="15.625" style="12" customWidth="1"/>
    <col min="14627" max="14628" width="5.625" style="12" customWidth="1"/>
    <col min="14629" max="14630" width="8.625" style="12" customWidth="1"/>
    <col min="14631" max="14632" width="5.625" style="12" customWidth="1"/>
    <col min="14633" max="14634" width="8.625" style="12" customWidth="1"/>
    <col min="14635" max="14636" width="5.625" style="12" customWidth="1"/>
    <col min="14637" max="14637" width="9.625" style="12" customWidth="1"/>
    <col min="14638" max="14640" width="8.625" style="12" customWidth="1"/>
    <col min="14641" max="14641" width="15.75" style="12" customWidth="1"/>
    <col min="14642" max="14642" width="9.625" style="12" customWidth="1"/>
    <col min="14643" max="14848" width="9" style="12"/>
    <col min="14849" max="14849" width="15.625" style="12" customWidth="1"/>
    <col min="14850" max="14880" width="3.875" style="12" customWidth="1"/>
    <col min="14881" max="14881" width="3.75" style="12" customWidth="1"/>
    <col min="14882" max="14882" width="15.625" style="12" customWidth="1"/>
    <col min="14883" max="14884" width="5.625" style="12" customWidth="1"/>
    <col min="14885" max="14886" width="8.625" style="12" customWidth="1"/>
    <col min="14887" max="14888" width="5.625" style="12" customWidth="1"/>
    <col min="14889" max="14890" width="8.625" style="12" customWidth="1"/>
    <col min="14891" max="14892" width="5.625" style="12" customWidth="1"/>
    <col min="14893" max="14893" width="9.625" style="12" customWidth="1"/>
    <col min="14894" max="14896" width="8.625" style="12" customWidth="1"/>
    <col min="14897" max="14897" width="15.75" style="12" customWidth="1"/>
    <col min="14898" max="14898" width="9.625" style="12" customWidth="1"/>
    <col min="14899" max="15104" width="9" style="12"/>
    <col min="15105" max="15105" width="15.625" style="12" customWidth="1"/>
    <col min="15106" max="15136" width="3.875" style="12" customWidth="1"/>
    <col min="15137" max="15137" width="3.75" style="12" customWidth="1"/>
    <col min="15138" max="15138" width="15.625" style="12" customWidth="1"/>
    <col min="15139" max="15140" width="5.625" style="12" customWidth="1"/>
    <col min="15141" max="15142" width="8.625" style="12" customWidth="1"/>
    <col min="15143" max="15144" width="5.625" style="12" customWidth="1"/>
    <col min="15145" max="15146" width="8.625" style="12" customWidth="1"/>
    <col min="15147" max="15148" width="5.625" style="12" customWidth="1"/>
    <col min="15149" max="15149" width="9.625" style="12" customWidth="1"/>
    <col min="15150" max="15152" width="8.625" style="12" customWidth="1"/>
    <col min="15153" max="15153" width="15.75" style="12" customWidth="1"/>
    <col min="15154" max="15154" width="9.625" style="12" customWidth="1"/>
    <col min="15155" max="15360" width="9" style="12"/>
    <col min="15361" max="15361" width="15.625" style="12" customWidth="1"/>
    <col min="15362" max="15392" width="3.875" style="12" customWidth="1"/>
    <col min="15393" max="15393" width="3.75" style="12" customWidth="1"/>
    <col min="15394" max="15394" width="15.625" style="12" customWidth="1"/>
    <col min="15395" max="15396" width="5.625" style="12" customWidth="1"/>
    <col min="15397" max="15398" width="8.625" style="12" customWidth="1"/>
    <col min="15399" max="15400" width="5.625" style="12" customWidth="1"/>
    <col min="15401" max="15402" width="8.625" style="12" customWidth="1"/>
    <col min="15403" max="15404" width="5.625" style="12" customWidth="1"/>
    <col min="15405" max="15405" width="9.625" style="12" customWidth="1"/>
    <col min="15406" max="15408" width="8.625" style="12" customWidth="1"/>
    <col min="15409" max="15409" width="15.75" style="12" customWidth="1"/>
    <col min="15410" max="15410" width="9.625" style="12" customWidth="1"/>
    <col min="15411" max="15616" width="9" style="12"/>
    <col min="15617" max="15617" width="15.625" style="12" customWidth="1"/>
    <col min="15618" max="15648" width="3.875" style="12" customWidth="1"/>
    <col min="15649" max="15649" width="3.75" style="12" customWidth="1"/>
    <col min="15650" max="15650" width="15.625" style="12" customWidth="1"/>
    <col min="15651" max="15652" width="5.625" style="12" customWidth="1"/>
    <col min="15653" max="15654" width="8.625" style="12" customWidth="1"/>
    <col min="15655" max="15656" width="5.625" style="12" customWidth="1"/>
    <col min="15657" max="15658" width="8.625" style="12" customWidth="1"/>
    <col min="15659" max="15660" width="5.625" style="12" customWidth="1"/>
    <col min="15661" max="15661" width="9.625" style="12" customWidth="1"/>
    <col min="15662" max="15664" width="8.625" style="12" customWidth="1"/>
    <col min="15665" max="15665" width="15.75" style="12" customWidth="1"/>
    <col min="15666" max="15666" width="9.625" style="12" customWidth="1"/>
    <col min="15667" max="15872" width="9" style="12"/>
    <col min="15873" max="15873" width="15.625" style="12" customWidth="1"/>
    <col min="15874" max="15904" width="3.875" style="12" customWidth="1"/>
    <col min="15905" max="15905" width="3.75" style="12" customWidth="1"/>
    <col min="15906" max="15906" width="15.625" style="12" customWidth="1"/>
    <col min="15907" max="15908" width="5.625" style="12" customWidth="1"/>
    <col min="15909" max="15910" width="8.625" style="12" customWidth="1"/>
    <col min="15911" max="15912" width="5.625" style="12" customWidth="1"/>
    <col min="15913" max="15914" width="8.625" style="12" customWidth="1"/>
    <col min="15915" max="15916" width="5.625" style="12" customWidth="1"/>
    <col min="15917" max="15917" width="9.625" style="12" customWidth="1"/>
    <col min="15918" max="15920" width="8.625" style="12" customWidth="1"/>
    <col min="15921" max="15921" width="15.75" style="12" customWidth="1"/>
    <col min="15922" max="15922" width="9.625" style="12" customWidth="1"/>
    <col min="15923" max="16128" width="9" style="12"/>
    <col min="16129" max="16129" width="15.625" style="12" customWidth="1"/>
    <col min="16130" max="16160" width="3.875" style="12" customWidth="1"/>
    <col min="16161" max="16161" width="3.75" style="12" customWidth="1"/>
    <col min="16162" max="16162" width="15.625" style="12" customWidth="1"/>
    <col min="16163" max="16164" width="5.625" style="12" customWidth="1"/>
    <col min="16165" max="16166" width="8.625" style="12" customWidth="1"/>
    <col min="16167" max="16168" width="5.625" style="12" customWidth="1"/>
    <col min="16169" max="16170" width="8.625" style="12" customWidth="1"/>
    <col min="16171" max="16172" width="5.625" style="12" customWidth="1"/>
    <col min="16173" max="16173" width="9.625" style="12" customWidth="1"/>
    <col min="16174" max="16176" width="8.625" style="12" customWidth="1"/>
    <col min="16177" max="16177" width="15.75" style="12" customWidth="1"/>
    <col min="16178" max="16178" width="9.625" style="12" customWidth="1"/>
    <col min="16179" max="16384" width="9" style="12"/>
  </cols>
  <sheetData>
    <row r="1" spans="1:50" ht="24.95" customHeight="1" x14ac:dyDescent="0.2">
      <c r="A1" s="120" t="s">
        <v>102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H1" s="120" t="str">
        <f>A1</f>
        <v>レディース40歳の部</v>
      </c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</row>
    <row r="2" spans="1:50" ht="24.95" customHeight="1" thickBot="1" x14ac:dyDescent="0.25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34"/>
      <c r="AG2" s="34"/>
      <c r="AH2" s="127" t="str">
        <f>A2</f>
        <v>　Cグループ</v>
      </c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</row>
    <row r="3" spans="1:50" ht="24.95" customHeight="1" x14ac:dyDescent="0.15">
      <c r="A3" s="215" t="s">
        <v>68</v>
      </c>
      <c r="B3" s="217" t="s">
        <v>69</v>
      </c>
      <c r="C3" s="218"/>
      <c r="D3" s="218"/>
      <c r="E3" s="218"/>
      <c r="F3" s="219"/>
      <c r="G3" s="223" t="s">
        <v>70</v>
      </c>
      <c r="H3" s="218"/>
      <c r="I3" s="218"/>
      <c r="J3" s="218"/>
      <c r="K3" s="219"/>
      <c r="L3" s="223" t="s">
        <v>71</v>
      </c>
      <c r="M3" s="218"/>
      <c r="N3" s="218"/>
      <c r="O3" s="218"/>
      <c r="P3" s="219"/>
      <c r="Q3" s="223" t="s">
        <v>72</v>
      </c>
      <c r="R3" s="218"/>
      <c r="S3" s="218"/>
      <c r="T3" s="218"/>
      <c r="U3" s="219"/>
      <c r="V3" s="223" t="s">
        <v>73</v>
      </c>
      <c r="W3" s="218"/>
      <c r="X3" s="218"/>
      <c r="Y3" s="218"/>
      <c r="Z3" s="219"/>
      <c r="AA3" s="223" t="s">
        <v>74</v>
      </c>
      <c r="AB3" s="218"/>
      <c r="AC3" s="218"/>
      <c r="AD3" s="218"/>
      <c r="AE3" s="237"/>
      <c r="AF3" s="35"/>
      <c r="AG3" s="35"/>
      <c r="AH3" s="239"/>
      <c r="AI3" s="225" t="s">
        <v>26</v>
      </c>
      <c r="AJ3" s="226"/>
      <c r="AK3" s="227"/>
      <c r="AL3" s="228" t="s">
        <v>21</v>
      </c>
      <c r="AM3" s="230" t="s">
        <v>90</v>
      </c>
      <c r="AN3" s="226"/>
      <c r="AO3" s="227"/>
      <c r="AP3" s="228" t="s">
        <v>21</v>
      </c>
      <c r="AQ3" s="230" t="s">
        <v>27</v>
      </c>
      <c r="AR3" s="226"/>
      <c r="AS3" s="227"/>
      <c r="AT3" s="228" t="s">
        <v>28</v>
      </c>
      <c r="AU3" s="231" t="s">
        <v>86</v>
      </c>
      <c r="AV3" s="231" t="s">
        <v>87</v>
      </c>
      <c r="AW3" s="233" t="s">
        <v>23</v>
      </c>
      <c r="AX3" s="235" t="s">
        <v>91</v>
      </c>
    </row>
    <row r="4" spans="1:50" ht="24.95" customHeight="1" thickBot="1" x14ac:dyDescent="0.2">
      <c r="A4" s="216"/>
      <c r="B4" s="220"/>
      <c r="C4" s="221"/>
      <c r="D4" s="221"/>
      <c r="E4" s="221"/>
      <c r="F4" s="222"/>
      <c r="G4" s="224"/>
      <c r="H4" s="221"/>
      <c r="I4" s="221"/>
      <c r="J4" s="221"/>
      <c r="K4" s="222"/>
      <c r="L4" s="224"/>
      <c r="M4" s="221"/>
      <c r="N4" s="221"/>
      <c r="O4" s="221"/>
      <c r="P4" s="222"/>
      <c r="Q4" s="224"/>
      <c r="R4" s="221"/>
      <c r="S4" s="221"/>
      <c r="T4" s="221"/>
      <c r="U4" s="222"/>
      <c r="V4" s="224"/>
      <c r="W4" s="221"/>
      <c r="X4" s="221"/>
      <c r="Y4" s="221"/>
      <c r="Z4" s="222"/>
      <c r="AA4" s="224"/>
      <c r="AB4" s="221"/>
      <c r="AC4" s="221"/>
      <c r="AD4" s="221"/>
      <c r="AE4" s="238"/>
      <c r="AF4" s="35"/>
      <c r="AG4" s="35"/>
      <c r="AH4" s="240"/>
      <c r="AI4" s="36" t="s">
        <v>29</v>
      </c>
      <c r="AJ4" s="37" t="s">
        <v>25</v>
      </c>
      <c r="AK4" s="37" t="s">
        <v>88</v>
      </c>
      <c r="AL4" s="229"/>
      <c r="AM4" s="36" t="s">
        <v>29</v>
      </c>
      <c r="AN4" s="37" t="s">
        <v>25</v>
      </c>
      <c r="AO4" s="37" t="s">
        <v>88</v>
      </c>
      <c r="AP4" s="229"/>
      <c r="AQ4" s="36" t="s">
        <v>29</v>
      </c>
      <c r="AR4" s="37" t="s">
        <v>25</v>
      </c>
      <c r="AS4" s="37" t="s">
        <v>88</v>
      </c>
      <c r="AT4" s="229"/>
      <c r="AU4" s="232"/>
      <c r="AV4" s="232"/>
      <c r="AW4" s="234"/>
      <c r="AX4" s="236"/>
    </row>
    <row r="5" spans="1:50" ht="21.95" customHeight="1" x14ac:dyDescent="0.15">
      <c r="A5" s="201" t="str">
        <f>B3</f>
        <v>Rin Rin ｌuna</v>
      </c>
      <c r="B5" s="202"/>
      <c r="C5" s="203"/>
      <c r="D5" s="203"/>
      <c r="E5" s="203"/>
      <c r="F5" s="204"/>
      <c r="G5" s="205">
        <v>10</v>
      </c>
      <c r="H5" s="206"/>
      <c r="I5" s="206"/>
      <c r="J5" s="206"/>
      <c r="K5" s="207"/>
      <c r="L5" s="205">
        <v>7</v>
      </c>
      <c r="M5" s="206"/>
      <c r="N5" s="206"/>
      <c r="O5" s="206"/>
      <c r="P5" s="207"/>
      <c r="Q5" s="208">
        <v>0</v>
      </c>
      <c r="R5" s="209"/>
      <c r="S5" s="209"/>
      <c r="T5" s="209"/>
      <c r="U5" s="210"/>
      <c r="V5" s="205">
        <v>4</v>
      </c>
      <c r="W5" s="206"/>
      <c r="X5" s="206"/>
      <c r="Y5" s="206"/>
      <c r="Z5" s="207"/>
      <c r="AA5" s="205">
        <v>1</v>
      </c>
      <c r="AB5" s="206"/>
      <c r="AC5" s="206"/>
      <c r="AD5" s="206"/>
      <c r="AE5" s="214"/>
      <c r="AF5" s="38"/>
      <c r="AG5" s="38"/>
      <c r="AH5" s="201" t="str">
        <f>A5</f>
        <v>Rin Rin ｌuna</v>
      </c>
      <c r="AI5" s="241">
        <f>IF(B6&gt;F6,1,0)+IF(G6&gt;K6,1,0)+IF(L6&gt;P6,1,0)+IF(Q6&gt;U6,1,0)+IF(V6&gt;Z6,1,0)+IF(AA6&gt;AE6,1,0)</f>
        <v>4</v>
      </c>
      <c r="AJ5" s="198">
        <f>IF(F6&gt;B6,1,0)+IF(K6&gt;G6,1,0)+IF(P6&gt;L6,1,0)+IF(U6&gt;Q6,1,0)+IF(Z6&gt;V6,1,0)+IF(AE6&gt;AA6,1,0)</f>
        <v>0</v>
      </c>
      <c r="AK5" s="197">
        <f>SUM(AI5/(AI5+AJ5))</f>
        <v>1</v>
      </c>
      <c r="AL5" s="198">
        <f>RANK(AK5,$AK$5:$AK$28,0)</f>
        <v>1</v>
      </c>
      <c r="AM5" s="198">
        <f>SUM(B6+G6+L6+Q6+V6+AA6)</f>
        <v>8</v>
      </c>
      <c r="AN5" s="198">
        <f>SUM(F6+K6+P6+U6+Z6+AE6)</f>
        <v>1</v>
      </c>
      <c r="AO5" s="197">
        <f>SUM(AM5/(AM5+AN5))</f>
        <v>0.88888888888888884</v>
      </c>
      <c r="AP5" s="198">
        <f>RANK(AO5,$AO$5:$AO$28,0)</f>
        <v>1</v>
      </c>
      <c r="AQ5" s="198">
        <f>SUM(C6+C7+C8+H6+H7+H8+M6+M7+M8+R6+R7+R8+W6+W7+W8+AB6+AB7+AB8)</f>
        <v>133</v>
      </c>
      <c r="AR5" s="198">
        <f>SUM(E6+E7+E8+J6+J7+J8+O6+O7+O8+T6+T7+T8+Y6+Y7+Y8+AD6+AD7+AD8)</f>
        <v>89</v>
      </c>
      <c r="AS5" s="197">
        <f>SUM(AQ5/(AQ5+AR5))</f>
        <v>0.59909909909909909</v>
      </c>
      <c r="AT5" s="198">
        <f>RANK(AS5,$AS$5:$AS$28,0)</f>
        <v>1</v>
      </c>
      <c r="AU5" s="197">
        <f>RANK(AK5,$AK$5:$AK$28,1)+AO5</f>
        <v>5.8888888888888893</v>
      </c>
      <c r="AV5" s="197">
        <f>RANK(AU5,$AU$5:$AU$28,1)+AS5</f>
        <v>6.5990990990990994</v>
      </c>
      <c r="AW5" s="199" t="str">
        <f>$AH$5</f>
        <v>Rin Rin ｌuna</v>
      </c>
      <c r="AX5" s="200">
        <f>RANK(AV5,$AV$5:$AV$28)</f>
        <v>1</v>
      </c>
    </row>
    <row r="6" spans="1:50" ht="21.95" customHeight="1" x14ac:dyDescent="0.15">
      <c r="A6" s="153"/>
      <c r="B6" s="211">
        <f>IF(C6&gt;E6,1,0)+IF(C7&gt;E7,1,0)+IF(C8&gt;E8,1,0)</f>
        <v>0</v>
      </c>
      <c r="C6" s="15"/>
      <c r="D6" s="39" t="s">
        <v>89</v>
      </c>
      <c r="E6" s="15"/>
      <c r="F6" s="158">
        <f>IF(E6&gt;C6,1,0)+IF(E7&gt;C7,1,0)+IF(E8&gt;C8,1,0)</f>
        <v>0</v>
      </c>
      <c r="G6" s="143">
        <f>IF(H6&gt;J6,1,0)+IF(H7&gt;J7,1,0)+IF(H8&gt;J8,1,0)</f>
        <v>2</v>
      </c>
      <c r="H6" s="18">
        <v>15</v>
      </c>
      <c r="I6" s="40" t="s">
        <v>89</v>
      </c>
      <c r="J6" s="18">
        <v>10</v>
      </c>
      <c r="K6" s="143">
        <f>IF(J6&gt;H6,1,0)+IF(J7&gt;H7,1,0)+IF(J8&gt;H8,1,0)</f>
        <v>0</v>
      </c>
      <c r="L6" s="143">
        <f>IF(M6&gt;O6,1,0)+IF(M7&gt;O7,1,0)+IF(M8&gt;O8,1,0)</f>
        <v>2</v>
      </c>
      <c r="M6" s="18">
        <v>15</v>
      </c>
      <c r="N6" s="40" t="s">
        <v>89</v>
      </c>
      <c r="O6" s="18">
        <v>6</v>
      </c>
      <c r="P6" s="143">
        <f>IF(O6&gt;M6,1,0)+IF(O7&gt;M7,1,0)+IF(O8&gt;M8,1,0)</f>
        <v>0</v>
      </c>
      <c r="Q6" s="146">
        <f>IF(R6&gt;T6,1,0)+IF(R7&gt;T7,1,0)+IF(R8&gt;T8,1,0)</f>
        <v>0</v>
      </c>
      <c r="R6" s="54"/>
      <c r="S6" s="55" t="s">
        <v>89</v>
      </c>
      <c r="T6" s="54"/>
      <c r="U6" s="146">
        <f>IF(T6&gt;R6,1,0)+IF(T7&gt;R7,1,0)+IF(T8&gt;R8,1,0)</f>
        <v>0</v>
      </c>
      <c r="V6" s="143">
        <f>IF(W6&gt;Y6,1,0)+IF(W7&gt;Y7,1,0)+IF(W8&gt;Y8,1,0)</f>
        <v>2</v>
      </c>
      <c r="W6" s="18">
        <v>17</v>
      </c>
      <c r="X6" s="40" t="s">
        <v>89</v>
      </c>
      <c r="Y6" s="18">
        <v>15</v>
      </c>
      <c r="Z6" s="143">
        <f>IF(Y6&gt;W6,1,0)+IF(Y7&gt;W7,1,0)+IF(Y8&gt;W8,1,0)</f>
        <v>0</v>
      </c>
      <c r="AA6" s="143">
        <f>IF(AB6&gt;AD6,1,0)+IF(AB7&gt;AD7,1,0)+IF(AB8&gt;AD8,1,0)</f>
        <v>2</v>
      </c>
      <c r="AB6" s="18">
        <v>15</v>
      </c>
      <c r="AC6" s="40" t="s">
        <v>89</v>
      </c>
      <c r="AD6" s="18">
        <v>9</v>
      </c>
      <c r="AE6" s="185">
        <f>IF(AD6&gt;AB6,1,0)+IF(AD7&gt;AB7,1,0)+IF(AD8&gt;AB8,1,0)</f>
        <v>1</v>
      </c>
      <c r="AF6" s="41"/>
      <c r="AG6" s="41"/>
      <c r="AH6" s="153"/>
      <c r="AI6" s="156"/>
      <c r="AJ6" s="134"/>
      <c r="AK6" s="131"/>
      <c r="AL6" s="134"/>
      <c r="AM6" s="134"/>
      <c r="AN6" s="134"/>
      <c r="AO6" s="131"/>
      <c r="AP6" s="134"/>
      <c r="AQ6" s="134"/>
      <c r="AR6" s="134"/>
      <c r="AS6" s="131"/>
      <c r="AT6" s="134"/>
      <c r="AU6" s="131"/>
      <c r="AV6" s="131"/>
      <c r="AW6" s="82"/>
      <c r="AX6" s="137"/>
    </row>
    <row r="7" spans="1:50" ht="21.95" customHeight="1" x14ac:dyDescent="0.15">
      <c r="A7" s="153"/>
      <c r="B7" s="212"/>
      <c r="C7" s="15"/>
      <c r="D7" s="39" t="s">
        <v>89</v>
      </c>
      <c r="E7" s="15"/>
      <c r="F7" s="159"/>
      <c r="G7" s="144"/>
      <c r="H7" s="18">
        <v>15</v>
      </c>
      <c r="I7" s="40" t="s">
        <v>89</v>
      </c>
      <c r="J7" s="18">
        <v>12</v>
      </c>
      <c r="K7" s="144"/>
      <c r="L7" s="144"/>
      <c r="M7" s="18">
        <v>15</v>
      </c>
      <c r="N7" s="40" t="s">
        <v>89</v>
      </c>
      <c r="O7" s="18">
        <v>6</v>
      </c>
      <c r="P7" s="144"/>
      <c r="Q7" s="147"/>
      <c r="R7" s="54"/>
      <c r="S7" s="55" t="s">
        <v>89</v>
      </c>
      <c r="T7" s="54"/>
      <c r="U7" s="147"/>
      <c r="V7" s="144"/>
      <c r="W7" s="18">
        <v>15</v>
      </c>
      <c r="X7" s="40" t="s">
        <v>89</v>
      </c>
      <c r="Y7" s="18">
        <v>10</v>
      </c>
      <c r="Z7" s="144"/>
      <c r="AA7" s="144"/>
      <c r="AB7" s="18">
        <v>11</v>
      </c>
      <c r="AC7" s="40" t="s">
        <v>89</v>
      </c>
      <c r="AD7" s="18">
        <v>15</v>
      </c>
      <c r="AE7" s="186"/>
      <c r="AF7" s="41"/>
      <c r="AG7" s="41"/>
      <c r="AH7" s="153"/>
      <c r="AI7" s="156"/>
      <c r="AJ7" s="134"/>
      <c r="AK7" s="131"/>
      <c r="AL7" s="134"/>
      <c r="AM7" s="134"/>
      <c r="AN7" s="134"/>
      <c r="AO7" s="131"/>
      <c r="AP7" s="134"/>
      <c r="AQ7" s="134"/>
      <c r="AR7" s="134"/>
      <c r="AS7" s="131"/>
      <c r="AT7" s="134"/>
      <c r="AU7" s="131"/>
      <c r="AV7" s="131"/>
      <c r="AW7" s="82"/>
      <c r="AX7" s="137"/>
    </row>
    <row r="8" spans="1:50" ht="21.95" customHeight="1" x14ac:dyDescent="0.15">
      <c r="A8" s="177"/>
      <c r="B8" s="213"/>
      <c r="C8" s="15"/>
      <c r="D8" s="39" t="s">
        <v>89</v>
      </c>
      <c r="E8" s="15"/>
      <c r="F8" s="179"/>
      <c r="G8" s="181"/>
      <c r="H8" s="18"/>
      <c r="I8" s="40" t="s">
        <v>89</v>
      </c>
      <c r="J8" s="18"/>
      <c r="K8" s="181"/>
      <c r="L8" s="181"/>
      <c r="M8" s="18"/>
      <c r="N8" s="40" t="s">
        <v>89</v>
      </c>
      <c r="O8" s="18"/>
      <c r="P8" s="181"/>
      <c r="Q8" s="173"/>
      <c r="R8" s="54"/>
      <c r="S8" s="55" t="s">
        <v>89</v>
      </c>
      <c r="T8" s="54"/>
      <c r="U8" s="173"/>
      <c r="V8" s="181"/>
      <c r="W8" s="18"/>
      <c r="X8" s="40" t="s">
        <v>89</v>
      </c>
      <c r="Y8" s="18"/>
      <c r="Z8" s="181"/>
      <c r="AA8" s="181"/>
      <c r="AB8" s="18">
        <v>15</v>
      </c>
      <c r="AC8" s="40" t="s">
        <v>89</v>
      </c>
      <c r="AD8" s="18">
        <v>6</v>
      </c>
      <c r="AE8" s="187"/>
      <c r="AF8" s="41"/>
      <c r="AG8" s="41"/>
      <c r="AH8" s="177"/>
      <c r="AI8" s="172"/>
      <c r="AJ8" s="108"/>
      <c r="AK8" s="109"/>
      <c r="AL8" s="108"/>
      <c r="AM8" s="108"/>
      <c r="AN8" s="108"/>
      <c r="AO8" s="109"/>
      <c r="AP8" s="108"/>
      <c r="AQ8" s="108"/>
      <c r="AR8" s="108"/>
      <c r="AS8" s="109"/>
      <c r="AT8" s="108"/>
      <c r="AU8" s="109"/>
      <c r="AV8" s="109"/>
      <c r="AW8" s="101"/>
      <c r="AX8" s="171"/>
    </row>
    <row r="9" spans="1:50" ht="21.95" customHeight="1" x14ac:dyDescent="0.15">
      <c r="A9" s="152" t="str">
        <f>G3</f>
        <v>ブルームーン</v>
      </c>
      <c r="B9" s="164">
        <f>G5</f>
        <v>10</v>
      </c>
      <c r="C9" s="165"/>
      <c r="D9" s="165"/>
      <c r="E9" s="165"/>
      <c r="F9" s="166"/>
      <c r="G9" s="149"/>
      <c r="H9" s="150"/>
      <c r="I9" s="150"/>
      <c r="J9" s="150"/>
      <c r="K9" s="178"/>
      <c r="L9" s="182">
        <v>0</v>
      </c>
      <c r="M9" s="183"/>
      <c r="N9" s="183"/>
      <c r="O9" s="183"/>
      <c r="P9" s="196"/>
      <c r="Q9" s="189">
        <v>6</v>
      </c>
      <c r="R9" s="190"/>
      <c r="S9" s="190"/>
      <c r="T9" s="190"/>
      <c r="U9" s="191"/>
      <c r="V9" s="189">
        <v>2</v>
      </c>
      <c r="W9" s="190"/>
      <c r="X9" s="190"/>
      <c r="Y9" s="190"/>
      <c r="Z9" s="191"/>
      <c r="AA9" s="189">
        <v>8</v>
      </c>
      <c r="AB9" s="190"/>
      <c r="AC9" s="190"/>
      <c r="AD9" s="190"/>
      <c r="AE9" s="195"/>
      <c r="AF9" s="38"/>
      <c r="AG9" s="38"/>
      <c r="AH9" s="152" t="str">
        <f>A9</f>
        <v>ブルームーン</v>
      </c>
      <c r="AI9" s="155">
        <f>IF(B10&gt;F10,1,0)+IF(G10&gt;K10,1,0)+IF(L10&gt;P10,1,0)+IF(Q10&gt;U10,1,0)+IF(V10&gt;Z10,1,0)+IF(AA10&gt;AE10,1,0)</f>
        <v>0</v>
      </c>
      <c r="AJ9" s="133">
        <f>IF(F10&gt;B10,1,0)+IF(K10&gt;G10,1,0)+IF(P10&gt;L10,1,0)+IF(U10&gt;Q10,1,0)+IF(Z10&gt;V10,1,0)+IF(AE10&gt;AA10,1,0)</f>
        <v>4</v>
      </c>
      <c r="AK9" s="130">
        <f>SUM(AI9/(AI9+AJ9))</f>
        <v>0</v>
      </c>
      <c r="AL9" s="133">
        <f>RANK(AK9,$AK$5:$AK$28,0)</f>
        <v>6</v>
      </c>
      <c r="AM9" s="133">
        <f>SUM(B10+G10+L10+Q10+V10+AA10)</f>
        <v>0</v>
      </c>
      <c r="AN9" s="133">
        <f>SUM(F10+K10+P10+U10+Z10+AE10)</f>
        <v>8</v>
      </c>
      <c r="AO9" s="130">
        <f>SUM(AM9/(AM9+AN9))</f>
        <v>0</v>
      </c>
      <c r="AP9" s="133">
        <f>RANK(AO9,$AO$5:$AO$28,0)</f>
        <v>6</v>
      </c>
      <c r="AQ9" s="133">
        <f>SUM(C10+C11+C12+H10+H11+H12+M10+M11+M12+R10+R11+R12+W10+W11+W12+AB10+AB11+AB12)</f>
        <v>77</v>
      </c>
      <c r="AR9" s="133">
        <f>SUM(E10+E11+E12+J10+J11+J12+O10+O11+O12+T10+T11+T12+Y10+Y11+Y12+AD10+AD11+AD12)</f>
        <v>120</v>
      </c>
      <c r="AS9" s="130">
        <f>SUM(AQ9/(AQ9+AR9))</f>
        <v>0.39086294416243655</v>
      </c>
      <c r="AT9" s="133">
        <f>RANK(AS9,$AS$5:$AS$28,0)</f>
        <v>6</v>
      </c>
      <c r="AU9" s="130">
        <f>RANK(AK9,$AK$5:$AK$28,1)+AO9</f>
        <v>1</v>
      </c>
      <c r="AV9" s="130">
        <f>RANK(AU9,$AU$5:$AU$28,1)+AS9</f>
        <v>1.3908629441624365</v>
      </c>
      <c r="AW9" s="81" t="str">
        <f>$AH$9</f>
        <v>ブルームーン</v>
      </c>
      <c r="AX9" s="136">
        <f>RANK(AV9,$AV$5:$AV$28)</f>
        <v>6</v>
      </c>
    </row>
    <row r="10" spans="1:50" ht="21.95" customHeight="1" x14ac:dyDescent="0.15">
      <c r="A10" s="153"/>
      <c r="B10" s="140">
        <f>IF(C10&gt;E10,1,0)+IF(C11&gt;E11,1,0)+IF(C12&gt;E12,1,0)</f>
        <v>0</v>
      </c>
      <c r="C10" s="18">
        <f>J6</f>
        <v>10</v>
      </c>
      <c r="D10" s="40" t="s">
        <v>89</v>
      </c>
      <c r="E10" s="18">
        <f>H6</f>
        <v>15</v>
      </c>
      <c r="F10" s="143">
        <f>IF(E10&gt;C10,1,0)+IF(E11&gt;C11,1,0)+IF(E12&gt;C12,1,0)</f>
        <v>2</v>
      </c>
      <c r="G10" s="158">
        <f>IF(H10&gt;J10,1,0)+IF(H11&gt;J11,1,0)+IF(H12&gt;J12,1,0)</f>
        <v>0</v>
      </c>
      <c r="H10" s="15"/>
      <c r="I10" s="39" t="s">
        <v>89</v>
      </c>
      <c r="J10" s="15"/>
      <c r="K10" s="158">
        <f>IF(J10&gt;H10,1,0)+IF(J11&gt;H11,1,0)+IF(J12&gt;H12,1,0)</f>
        <v>0</v>
      </c>
      <c r="L10" s="146">
        <f>IF(M10&gt;O10,1,0)+IF(M11&gt;O11,1,0)+IF(M12&gt;O12,1,0)</f>
        <v>0</v>
      </c>
      <c r="M10" s="54"/>
      <c r="N10" s="55" t="s">
        <v>89</v>
      </c>
      <c r="O10" s="54"/>
      <c r="P10" s="146">
        <f>IF(O10&gt;M10,1,0)+IF(O11&gt;M11,1,0)+IF(O12&gt;M12,1,0)</f>
        <v>0</v>
      </c>
      <c r="Q10" s="143">
        <f>IF(R10&gt;T10,1,0)+IF(R11&gt;T11,1,0)+IF(R12&gt;T12,1,0)</f>
        <v>0</v>
      </c>
      <c r="R10" s="18">
        <v>9</v>
      </c>
      <c r="S10" s="40" t="s">
        <v>89</v>
      </c>
      <c r="T10" s="18">
        <v>15</v>
      </c>
      <c r="U10" s="143">
        <f>IF(T10&gt;R10,1,0)+IF(T11&gt;R11,1,0)+IF(T12&gt;R12,1,0)</f>
        <v>2</v>
      </c>
      <c r="V10" s="143">
        <f>IF(W10&gt;Y10,1,0)+IF(W11&gt;Y11,1,0)+IF(W12&gt;Y12,1,0)</f>
        <v>0</v>
      </c>
      <c r="W10" s="18">
        <v>11</v>
      </c>
      <c r="X10" s="40" t="s">
        <v>89</v>
      </c>
      <c r="Y10" s="18">
        <v>15</v>
      </c>
      <c r="Z10" s="143">
        <f>IF(Y10&gt;W10,1,0)+IF(Y11&gt;W11,1,0)+IF(Y12&gt;W12,1,0)</f>
        <v>2</v>
      </c>
      <c r="AA10" s="143">
        <f>IF(AB10&gt;AD10,1,0)+IF(AB11&gt;AD11,1,0)+IF(AB12&gt;AD12,1,0)</f>
        <v>0</v>
      </c>
      <c r="AB10" s="18">
        <v>11</v>
      </c>
      <c r="AC10" s="40" t="s">
        <v>89</v>
      </c>
      <c r="AD10" s="18">
        <v>15</v>
      </c>
      <c r="AE10" s="185">
        <f>IF(AD10&gt;AB10,1,0)+IF(AD11&gt;AB11,1,0)+IF(AD12&gt;AB12,1,0)</f>
        <v>2</v>
      </c>
      <c r="AF10" s="41"/>
      <c r="AG10" s="41"/>
      <c r="AH10" s="153"/>
      <c r="AI10" s="156"/>
      <c r="AJ10" s="134"/>
      <c r="AK10" s="131"/>
      <c r="AL10" s="134"/>
      <c r="AM10" s="134"/>
      <c r="AN10" s="134"/>
      <c r="AO10" s="131"/>
      <c r="AP10" s="134"/>
      <c r="AQ10" s="134"/>
      <c r="AR10" s="134"/>
      <c r="AS10" s="131"/>
      <c r="AT10" s="134"/>
      <c r="AU10" s="131"/>
      <c r="AV10" s="131"/>
      <c r="AW10" s="82"/>
      <c r="AX10" s="137"/>
    </row>
    <row r="11" spans="1:50" ht="21.95" customHeight="1" x14ac:dyDescent="0.15">
      <c r="A11" s="153"/>
      <c r="B11" s="141"/>
      <c r="C11" s="18">
        <f>J7</f>
        <v>12</v>
      </c>
      <c r="D11" s="40" t="s">
        <v>89</v>
      </c>
      <c r="E11" s="18">
        <f>H7</f>
        <v>15</v>
      </c>
      <c r="F11" s="144"/>
      <c r="G11" s="159"/>
      <c r="H11" s="15"/>
      <c r="I11" s="39" t="s">
        <v>89</v>
      </c>
      <c r="J11" s="15"/>
      <c r="K11" s="159"/>
      <c r="L11" s="147"/>
      <c r="M11" s="54"/>
      <c r="N11" s="55" t="s">
        <v>89</v>
      </c>
      <c r="O11" s="54"/>
      <c r="P11" s="147"/>
      <c r="Q11" s="144"/>
      <c r="R11" s="18">
        <v>8</v>
      </c>
      <c r="S11" s="40" t="s">
        <v>89</v>
      </c>
      <c r="T11" s="18">
        <v>15</v>
      </c>
      <c r="U11" s="144"/>
      <c r="V11" s="144"/>
      <c r="W11" s="18">
        <v>7</v>
      </c>
      <c r="X11" s="40" t="s">
        <v>89</v>
      </c>
      <c r="Y11" s="18">
        <v>15</v>
      </c>
      <c r="Z11" s="144"/>
      <c r="AA11" s="144"/>
      <c r="AB11" s="18">
        <v>9</v>
      </c>
      <c r="AC11" s="40" t="s">
        <v>89</v>
      </c>
      <c r="AD11" s="18">
        <v>15</v>
      </c>
      <c r="AE11" s="186"/>
      <c r="AF11" s="41"/>
      <c r="AG11" s="41"/>
      <c r="AH11" s="153"/>
      <c r="AI11" s="156"/>
      <c r="AJ11" s="134"/>
      <c r="AK11" s="131"/>
      <c r="AL11" s="134"/>
      <c r="AM11" s="134"/>
      <c r="AN11" s="134"/>
      <c r="AO11" s="131"/>
      <c r="AP11" s="134"/>
      <c r="AQ11" s="134"/>
      <c r="AR11" s="134"/>
      <c r="AS11" s="131"/>
      <c r="AT11" s="134"/>
      <c r="AU11" s="131"/>
      <c r="AV11" s="131"/>
      <c r="AW11" s="82"/>
      <c r="AX11" s="137"/>
    </row>
    <row r="12" spans="1:50" ht="21.95" customHeight="1" x14ac:dyDescent="0.15">
      <c r="A12" s="177"/>
      <c r="B12" s="180"/>
      <c r="C12" s="18">
        <f>J8</f>
        <v>0</v>
      </c>
      <c r="D12" s="40" t="s">
        <v>89</v>
      </c>
      <c r="E12" s="18">
        <f>H8</f>
        <v>0</v>
      </c>
      <c r="F12" s="181"/>
      <c r="G12" s="179"/>
      <c r="H12" s="15"/>
      <c r="I12" s="39" t="s">
        <v>89</v>
      </c>
      <c r="J12" s="15"/>
      <c r="K12" s="179"/>
      <c r="L12" s="173"/>
      <c r="M12" s="54"/>
      <c r="N12" s="55" t="s">
        <v>89</v>
      </c>
      <c r="O12" s="54"/>
      <c r="P12" s="173"/>
      <c r="Q12" s="181"/>
      <c r="R12" s="18"/>
      <c r="S12" s="40" t="s">
        <v>89</v>
      </c>
      <c r="T12" s="18"/>
      <c r="U12" s="181"/>
      <c r="V12" s="181"/>
      <c r="W12" s="18"/>
      <c r="X12" s="40" t="s">
        <v>89</v>
      </c>
      <c r="Y12" s="18"/>
      <c r="Z12" s="181"/>
      <c r="AA12" s="181"/>
      <c r="AB12" s="18"/>
      <c r="AC12" s="40" t="s">
        <v>89</v>
      </c>
      <c r="AD12" s="18"/>
      <c r="AE12" s="187"/>
      <c r="AF12" s="41"/>
      <c r="AG12" s="41"/>
      <c r="AH12" s="177"/>
      <c r="AI12" s="172"/>
      <c r="AJ12" s="108"/>
      <c r="AK12" s="109"/>
      <c r="AL12" s="108"/>
      <c r="AM12" s="108"/>
      <c r="AN12" s="108"/>
      <c r="AO12" s="109"/>
      <c r="AP12" s="108"/>
      <c r="AQ12" s="108"/>
      <c r="AR12" s="108"/>
      <c r="AS12" s="109"/>
      <c r="AT12" s="108"/>
      <c r="AU12" s="109"/>
      <c r="AV12" s="109"/>
      <c r="AW12" s="101"/>
      <c r="AX12" s="171"/>
    </row>
    <row r="13" spans="1:50" ht="21.95" customHeight="1" x14ac:dyDescent="0.15">
      <c r="A13" s="152" t="str">
        <f>L3</f>
        <v>リリーズ A</v>
      </c>
      <c r="B13" s="164">
        <f>L5</f>
        <v>7</v>
      </c>
      <c r="C13" s="165"/>
      <c r="D13" s="165"/>
      <c r="E13" s="165"/>
      <c r="F13" s="166"/>
      <c r="G13" s="168">
        <f>L9</f>
        <v>0</v>
      </c>
      <c r="H13" s="169"/>
      <c r="I13" s="169"/>
      <c r="J13" s="169"/>
      <c r="K13" s="170"/>
      <c r="L13" s="149"/>
      <c r="M13" s="150"/>
      <c r="N13" s="150"/>
      <c r="O13" s="150"/>
      <c r="P13" s="178"/>
      <c r="Q13" s="189">
        <v>3</v>
      </c>
      <c r="R13" s="190"/>
      <c r="S13" s="190"/>
      <c r="T13" s="190"/>
      <c r="U13" s="191"/>
      <c r="V13" s="189">
        <v>11</v>
      </c>
      <c r="W13" s="190"/>
      <c r="X13" s="190"/>
      <c r="Y13" s="190"/>
      <c r="Z13" s="191"/>
      <c r="AA13" s="189">
        <v>5</v>
      </c>
      <c r="AB13" s="190"/>
      <c r="AC13" s="190"/>
      <c r="AD13" s="190"/>
      <c r="AE13" s="195"/>
      <c r="AF13" s="38"/>
      <c r="AG13" s="38"/>
      <c r="AH13" s="152" t="str">
        <f>A13</f>
        <v>リリーズ A</v>
      </c>
      <c r="AI13" s="155">
        <f>IF(B14&gt;F14,1,0)+IF(G14&gt;K14,1,0)+IF(L14&gt;P14,1,0)+IF(Q14&gt;U14,1,0)+IF(V14&gt;Z14,1,0)+IF(AA14&gt;AE14,1,0)</f>
        <v>2</v>
      </c>
      <c r="AJ13" s="133">
        <f>IF(F14&gt;B14,1,0)+IF(K14&gt;G14,1,0)+IF(P14&gt;L14,1,0)+IF(U14&gt;Q14,1,0)+IF(Z14&gt;V14,1,0)+IF(AE14&gt;AA14,1,0)</f>
        <v>2</v>
      </c>
      <c r="AK13" s="130">
        <f>SUM(AI13/(AI13+AJ13))</f>
        <v>0.5</v>
      </c>
      <c r="AL13" s="133">
        <f>RANK(AK13,$AK$5:$AK$28,0)</f>
        <v>3</v>
      </c>
      <c r="AM13" s="133">
        <f>SUM(B14+G14+L14+Q14+V14+AA14)</f>
        <v>5</v>
      </c>
      <c r="AN13" s="133">
        <f>SUM(F14+K14+P14+U14+Z14+AE14)</f>
        <v>5</v>
      </c>
      <c r="AO13" s="130">
        <f>SUM(AM13/(AM13+AN13))</f>
        <v>0.5</v>
      </c>
      <c r="AP13" s="133">
        <f>RANK(AO13,$AO$5:$AO$28,0)</f>
        <v>3</v>
      </c>
      <c r="AQ13" s="133">
        <f>SUM(C14+C15+C16+H14+H15+H16+M14+M15+M16+R14+R15+R16+W14+W15+W16+AB14+AB15+AB16)</f>
        <v>117</v>
      </c>
      <c r="AR13" s="133">
        <f>SUM(E14+E15+E16+J14+J15+J16+O14+O15+O16+T14+T15+T16+Y14+Y15+Y16+AD14+AD15+AD16)</f>
        <v>133</v>
      </c>
      <c r="AS13" s="130">
        <f>SUM(AQ13/(AQ13+AR13))</f>
        <v>0.46800000000000003</v>
      </c>
      <c r="AT13" s="133">
        <f>RANK(AS13,$AS$5:$AS$28,0)</f>
        <v>4</v>
      </c>
      <c r="AU13" s="130">
        <f>RANK(AK13,$AK$5:$AK$28,1)+AO13</f>
        <v>4.5</v>
      </c>
      <c r="AV13" s="130">
        <f>RANK(AU13,$AU$5:$AU$28,1)+AS13</f>
        <v>4.468</v>
      </c>
      <c r="AW13" s="81" t="str">
        <f>$AH$13</f>
        <v>リリーズ A</v>
      </c>
      <c r="AX13" s="136">
        <f>RANK(AV13,$AV$5:$AV$28)</f>
        <v>3</v>
      </c>
    </row>
    <row r="14" spans="1:50" ht="21.75" customHeight="1" x14ac:dyDescent="0.15">
      <c r="A14" s="153"/>
      <c r="B14" s="140">
        <f>IF(C14&gt;E14,1,0)+IF(C15&gt;E15,1,0)+IF(C16&gt;E16,1,0)</f>
        <v>0</v>
      </c>
      <c r="C14" s="18">
        <f>O6</f>
        <v>6</v>
      </c>
      <c r="D14" s="40" t="s">
        <v>89</v>
      </c>
      <c r="E14" s="18">
        <f>M6</f>
        <v>15</v>
      </c>
      <c r="F14" s="143">
        <f>IF(E14&gt;C14,1,0)+IF(E15&gt;C15,1,0)+IF(E16&gt;C16,1,0)</f>
        <v>2</v>
      </c>
      <c r="G14" s="146">
        <f>IF(H14&gt;J14,1,0)+IF(H15&gt;J15,1,0)+IF(H16&gt;J16,1,0)</f>
        <v>0</v>
      </c>
      <c r="H14" s="54">
        <f>O10</f>
        <v>0</v>
      </c>
      <c r="I14" s="55" t="s">
        <v>89</v>
      </c>
      <c r="J14" s="54">
        <f>M10</f>
        <v>0</v>
      </c>
      <c r="K14" s="146">
        <f>IF(J14&gt;H14,1,0)+IF(J15&gt;H15,1,0)+IF(J16&gt;H16,1,0)</f>
        <v>0</v>
      </c>
      <c r="L14" s="158">
        <f>IF(M14&gt;O14,1,0)+IF(M15&gt;O15,1,0)+IF(M16&gt;O16,1,0)</f>
        <v>0</v>
      </c>
      <c r="M14" s="15"/>
      <c r="N14" s="39" t="s">
        <v>89</v>
      </c>
      <c r="O14" s="15"/>
      <c r="P14" s="158">
        <f>IF(O14&gt;M14,1,0)+IF(O15&gt;M15,1,0)+IF(O16&gt;M16,1,0)</f>
        <v>0</v>
      </c>
      <c r="Q14" s="143">
        <f>IF(R14&gt;T14,1,0)+IF(R15&gt;T15,1,0)+IF(R16&gt;T16,1,0)</f>
        <v>1</v>
      </c>
      <c r="R14" s="18">
        <v>6</v>
      </c>
      <c r="S14" s="40" t="s">
        <v>89</v>
      </c>
      <c r="T14" s="18">
        <v>15</v>
      </c>
      <c r="U14" s="143">
        <f>IF(T14&gt;R14,1,0)+IF(T15&gt;R15,1,0)+IF(T16&gt;R16,1,0)</f>
        <v>2</v>
      </c>
      <c r="V14" s="143">
        <f>IF(W14&gt;Y14,1,0)+IF(W15&gt;Y15,1,0)+IF(W16&gt;Y16,1,0)</f>
        <v>2</v>
      </c>
      <c r="W14" s="18">
        <v>15</v>
      </c>
      <c r="X14" s="40" t="s">
        <v>89</v>
      </c>
      <c r="Y14" s="18">
        <v>11</v>
      </c>
      <c r="Z14" s="143">
        <f>IF(Y14&gt;W14,1,0)+IF(Y15&gt;W15,1,0)+IF(Y16&gt;W16,1,0)</f>
        <v>0</v>
      </c>
      <c r="AA14" s="143">
        <f>IF(AB14&gt;AD14,1,0)+IF(AB15&gt;AD15,1,0)+IF(AB16&gt;AD16,1,0)</f>
        <v>2</v>
      </c>
      <c r="AB14" s="18">
        <v>15</v>
      </c>
      <c r="AC14" s="40" t="s">
        <v>89</v>
      </c>
      <c r="AD14" s="18">
        <v>9</v>
      </c>
      <c r="AE14" s="185">
        <f>IF(AD14&gt;AB14,1,0)+IF(AD15&gt;AB15,1,0)+IF(AD16&gt;AB16,1,0)</f>
        <v>1</v>
      </c>
      <c r="AF14" s="41"/>
      <c r="AG14" s="41"/>
      <c r="AH14" s="153"/>
      <c r="AI14" s="156"/>
      <c r="AJ14" s="134"/>
      <c r="AK14" s="131"/>
      <c r="AL14" s="134"/>
      <c r="AM14" s="134"/>
      <c r="AN14" s="134"/>
      <c r="AO14" s="131"/>
      <c r="AP14" s="134"/>
      <c r="AQ14" s="134"/>
      <c r="AR14" s="134"/>
      <c r="AS14" s="131"/>
      <c r="AT14" s="134"/>
      <c r="AU14" s="131"/>
      <c r="AV14" s="131"/>
      <c r="AW14" s="82"/>
      <c r="AX14" s="137"/>
    </row>
    <row r="15" spans="1:50" ht="21.95" customHeight="1" x14ac:dyDescent="0.15">
      <c r="A15" s="153"/>
      <c r="B15" s="141"/>
      <c r="C15" s="18">
        <f>O7</f>
        <v>6</v>
      </c>
      <c r="D15" s="40" t="s">
        <v>89</v>
      </c>
      <c r="E15" s="18">
        <f>M7</f>
        <v>15</v>
      </c>
      <c r="F15" s="144"/>
      <c r="G15" s="147"/>
      <c r="H15" s="54">
        <f>O11</f>
        <v>0</v>
      </c>
      <c r="I15" s="55" t="s">
        <v>89</v>
      </c>
      <c r="J15" s="54">
        <f>M11</f>
        <v>0</v>
      </c>
      <c r="K15" s="147"/>
      <c r="L15" s="159"/>
      <c r="M15" s="15"/>
      <c r="N15" s="39" t="s">
        <v>89</v>
      </c>
      <c r="O15" s="15"/>
      <c r="P15" s="159"/>
      <c r="Q15" s="144"/>
      <c r="R15" s="18">
        <v>15</v>
      </c>
      <c r="S15" s="40" t="s">
        <v>89</v>
      </c>
      <c r="T15" s="18">
        <v>13</v>
      </c>
      <c r="U15" s="144"/>
      <c r="V15" s="144"/>
      <c r="W15" s="18">
        <v>15</v>
      </c>
      <c r="X15" s="40" t="s">
        <v>89</v>
      </c>
      <c r="Y15" s="18">
        <v>12</v>
      </c>
      <c r="Z15" s="144"/>
      <c r="AA15" s="144"/>
      <c r="AB15" s="18">
        <v>11</v>
      </c>
      <c r="AC15" s="40" t="s">
        <v>89</v>
      </c>
      <c r="AD15" s="18">
        <v>15</v>
      </c>
      <c r="AE15" s="186"/>
      <c r="AF15" s="41"/>
      <c r="AG15" s="41"/>
      <c r="AH15" s="153"/>
      <c r="AI15" s="156"/>
      <c r="AJ15" s="134"/>
      <c r="AK15" s="131"/>
      <c r="AL15" s="134"/>
      <c r="AM15" s="134"/>
      <c r="AN15" s="134"/>
      <c r="AO15" s="131"/>
      <c r="AP15" s="134"/>
      <c r="AQ15" s="134"/>
      <c r="AR15" s="134"/>
      <c r="AS15" s="131"/>
      <c r="AT15" s="134"/>
      <c r="AU15" s="131"/>
      <c r="AV15" s="131"/>
      <c r="AW15" s="82"/>
      <c r="AX15" s="137"/>
    </row>
    <row r="16" spans="1:50" ht="21.95" customHeight="1" x14ac:dyDescent="0.15">
      <c r="A16" s="177"/>
      <c r="B16" s="180"/>
      <c r="C16" s="18">
        <f>O8</f>
        <v>0</v>
      </c>
      <c r="D16" s="40" t="s">
        <v>89</v>
      </c>
      <c r="E16" s="18">
        <f>M8</f>
        <v>0</v>
      </c>
      <c r="F16" s="181"/>
      <c r="G16" s="173"/>
      <c r="H16" s="54">
        <f>O12</f>
        <v>0</v>
      </c>
      <c r="I16" s="55" t="s">
        <v>89</v>
      </c>
      <c r="J16" s="54">
        <f>M12</f>
        <v>0</v>
      </c>
      <c r="K16" s="173"/>
      <c r="L16" s="179"/>
      <c r="M16" s="15"/>
      <c r="N16" s="39" t="s">
        <v>89</v>
      </c>
      <c r="O16" s="15"/>
      <c r="P16" s="179"/>
      <c r="Q16" s="181"/>
      <c r="R16" s="18">
        <v>13</v>
      </c>
      <c r="S16" s="40" t="s">
        <v>89</v>
      </c>
      <c r="T16" s="18">
        <v>15</v>
      </c>
      <c r="U16" s="181"/>
      <c r="V16" s="181"/>
      <c r="W16" s="18"/>
      <c r="X16" s="40" t="s">
        <v>89</v>
      </c>
      <c r="Y16" s="18"/>
      <c r="Z16" s="181"/>
      <c r="AA16" s="181"/>
      <c r="AB16" s="18">
        <v>15</v>
      </c>
      <c r="AC16" s="40" t="s">
        <v>89</v>
      </c>
      <c r="AD16" s="18">
        <v>13</v>
      </c>
      <c r="AE16" s="187"/>
      <c r="AF16" s="41"/>
      <c r="AG16" s="41"/>
      <c r="AH16" s="177"/>
      <c r="AI16" s="172"/>
      <c r="AJ16" s="108"/>
      <c r="AK16" s="109"/>
      <c r="AL16" s="108"/>
      <c r="AM16" s="108"/>
      <c r="AN16" s="108"/>
      <c r="AO16" s="109"/>
      <c r="AP16" s="108"/>
      <c r="AQ16" s="108"/>
      <c r="AR16" s="108"/>
      <c r="AS16" s="109"/>
      <c r="AT16" s="108"/>
      <c r="AU16" s="109"/>
      <c r="AV16" s="109"/>
      <c r="AW16" s="101"/>
      <c r="AX16" s="171"/>
    </row>
    <row r="17" spans="1:50" ht="21.95" customHeight="1" x14ac:dyDescent="0.15">
      <c r="A17" s="152" t="str">
        <f>Q3</f>
        <v>ミルキーズ</v>
      </c>
      <c r="B17" s="188">
        <f>Q5</f>
        <v>0</v>
      </c>
      <c r="C17" s="169"/>
      <c r="D17" s="169"/>
      <c r="E17" s="169"/>
      <c r="F17" s="170"/>
      <c r="G17" s="167">
        <f>Q9</f>
        <v>6</v>
      </c>
      <c r="H17" s="165"/>
      <c r="I17" s="165"/>
      <c r="J17" s="165"/>
      <c r="K17" s="166"/>
      <c r="L17" s="167">
        <f>Q13</f>
        <v>3</v>
      </c>
      <c r="M17" s="165"/>
      <c r="N17" s="165"/>
      <c r="O17" s="165"/>
      <c r="P17" s="166"/>
      <c r="Q17" s="149"/>
      <c r="R17" s="150"/>
      <c r="S17" s="150"/>
      <c r="T17" s="150"/>
      <c r="U17" s="178"/>
      <c r="V17" s="189">
        <v>9</v>
      </c>
      <c r="W17" s="190"/>
      <c r="X17" s="190"/>
      <c r="Y17" s="190"/>
      <c r="Z17" s="191"/>
      <c r="AA17" s="189">
        <v>12</v>
      </c>
      <c r="AB17" s="190"/>
      <c r="AC17" s="190"/>
      <c r="AD17" s="190"/>
      <c r="AE17" s="195"/>
      <c r="AF17" s="38"/>
      <c r="AG17" s="38"/>
      <c r="AH17" s="152" t="str">
        <f>A17</f>
        <v>ミルキーズ</v>
      </c>
      <c r="AI17" s="155">
        <f>IF(B18&gt;F18,1,0)+IF(G18&gt;K18,1,0)+IF(L18&gt;P18,1,0)+IF(Q18&gt;U18,1,0)+IF(V18&gt;Z18,1,0)+IF(AA18&gt;AE18,1,0)</f>
        <v>4</v>
      </c>
      <c r="AJ17" s="133">
        <f>IF(F18&gt;B18,1,0)+IF(K18&gt;G18,1,0)+IF(P18&gt;L18,1,0)+IF(U18&gt;Q18,1,0)+IF(Z18&gt;V18,1,0)+IF(AE18&gt;AA18,1,0)</f>
        <v>0</v>
      </c>
      <c r="AK17" s="130">
        <f>SUM(AI17/(AI17+AJ17))</f>
        <v>1</v>
      </c>
      <c r="AL17" s="133">
        <f>RANK(AK17,$AK$5:$AK$28,0)</f>
        <v>1</v>
      </c>
      <c r="AM17" s="133">
        <f>SUM(B18+G18+L18+Q18+V18+AA18)</f>
        <v>8</v>
      </c>
      <c r="AN17" s="133">
        <f>SUM(F18+K18+P18+U18+Z18+AE18)</f>
        <v>2</v>
      </c>
      <c r="AO17" s="130">
        <f>SUM(AM17/(AM17+AN17))</f>
        <v>0.8</v>
      </c>
      <c r="AP17" s="133">
        <f>RANK(AO17,$AO$5:$AO$28,0)</f>
        <v>2</v>
      </c>
      <c r="AQ17" s="133">
        <f>SUM(C18+C19+C20+H18+H19+H20+M18+M19+M20+R18+R19+R20+W18+W19+W20+AB18+AB19+AB20)</f>
        <v>147</v>
      </c>
      <c r="AR17" s="133">
        <f>SUM(E18+E19+E20+J18+J19+J20+O18+O19+O20+T18+T19+T20+Y18+Y19+Y20+AD18+AD19+AD20)</f>
        <v>102</v>
      </c>
      <c r="AS17" s="130">
        <f>SUM(AQ17/(AQ17+AR17))</f>
        <v>0.59036144578313254</v>
      </c>
      <c r="AT17" s="133">
        <f>RANK(AS17,$AS$5:$AS$28,0)</f>
        <v>2</v>
      </c>
      <c r="AU17" s="130">
        <f>RANK(AK17,$AK$5:$AK$28,1)+AO17</f>
        <v>5.8</v>
      </c>
      <c r="AV17" s="130">
        <f>RANK(AU17,$AU$5:$AU$28,1)+AS17</f>
        <v>5.5903614457831328</v>
      </c>
      <c r="AW17" s="81" t="str">
        <f>$AH$17</f>
        <v>ミルキーズ</v>
      </c>
      <c r="AX17" s="136">
        <f>RANK(AV17,$AV$5:$AV$28)</f>
        <v>2</v>
      </c>
    </row>
    <row r="18" spans="1:50" ht="21.95" customHeight="1" x14ac:dyDescent="0.15">
      <c r="A18" s="153"/>
      <c r="B18" s="192">
        <f>IF(C18&gt;E18,1,0)+IF(C19&gt;E19,1,0)+IF(C20&gt;E20,1,0)</f>
        <v>0</v>
      </c>
      <c r="C18" s="54">
        <f>T6</f>
        <v>0</v>
      </c>
      <c r="D18" s="55" t="s">
        <v>89</v>
      </c>
      <c r="E18" s="54">
        <f>R6</f>
        <v>0</v>
      </c>
      <c r="F18" s="146">
        <f>IF(E18&gt;C18,1,0)+IF(E19&gt;C19,1,0)+IF(E20&gt;C20,1,0)</f>
        <v>0</v>
      </c>
      <c r="G18" s="143">
        <f>IF(H18&gt;J18,1,0)+IF(H19&gt;J19,1,0)+IF(H20&gt;J20,1,0)</f>
        <v>2</v>
      </c>
      <c r="H18" s="18">
        <f>T10</f>
        <v>15</v>
      </c>
      <c r="I18" s="40" t="s">
        <v>89</v>
      </c>
      <c r="J18" s="18">
        <f>R10</f>
        <v>9</v>
      </c>
      <c r="K18" s="143">
        <f>IF(J18&gt;H18,1,0)+IF(J19&gt;H19,1,0)+IF(J20&gt;H20,1,0)</f>
        <v>0</v>
      </c>
      <c r="L18" s="143">
        <f>IF(M18&gt;O18,1,0)+IF(M19&gt;O19,1,0)+IF(M20&gt;O20,1,0)</f>
        <v>2</v>
      </c>
      <c r="M18" s="18">
        <f>T14</f>
        <v>15</v>
      </c>
      <c r="N18" s="40" t="s">
        <v>89</v>
      </c>
      <c r="O18" s="18">
        <f>R14</f>
        <v>6</v>
      </c>
      <c r="P18" s="143">
        <f>IF(O18&gt;M18,1,0)+IF(O19&gt;M19,1,0)+IF(O20&gt;M20,1,0)</f>
        <v>1</v>
      </c>
      <c r="Q18" s="158">
        <f>IF(R18&gt;T18,1,0)+IF(R19&gt;T19,1,0)+IF(R20&gt;T20,1,0)</f>
        <v>0</v>
      </c>
      <c r="R18" s="15"/>
      <c r="S18" s="39" t="s">
        <v>89</v>
      </c>
      <c r="T18" s="15"/>
      <c r="U18" s="158">
        <f>IF(T18&gt;R18,1,0)+IF(T19&gt;R19,1,0)+IF(T20&gt;R20,1,0)</f>
        <v>0</v>
      </c>
      <c r="V18" s="143">
        <f>IF(W18&gt;Y18,1,0)+IF(W19&gt;Y19,1,0)+IF(W20&gt;Y20,1,0)</f>
        <v>2</v>
      </c>
      <c r="W18" s="18">
        <v>15</v>
      </c>
      <c r="X18" s="40" t="s">
        <v>89</v>
      </c>
      <c r="Y18" s="18">
        <v>7</v>
      </c>
      <c r="Z18" s="143">
        <f>IF(Y18&gt;W18,1,0)+IF(Y19&gt;W19,1,0)+IF(Y20&gt;W20,1,0)</f>
        <v>1</v>
      </c>
      <c r="AA18" s="143">
        <f>IF(AB18&gt;AD18,1,0)+IF(AB19&gt;AD19,1,0)+IF(AB20&gt;AD20,1,0)</f>
        <v>2</v>
      </c>
      <c r="AB18" s="18">
        <v>16</v>
      </c>
      <c r="AC18" s="40" t="s">
        <v>89</v>
      </c>
      <c r="AD18" s="18">
        <v>14</v>
      </c>
      <c r="AE18" s="185">
        <f>IF(AD18&gt;AB18,1,0)+IF(AD19&gt;AB19,1,0)+IF(AD20&gt;AB20,1,0)</f>
        <v>0</v>
      </c>
      <c r="AF18" s="41"/>
      <c r="AG18" s="41"/>
      <c r="AH18" s="153"/>
      <c r="AI18" s="156"/>
      <c r="AJ18" s="134"/>
      <c r="AK18" s="131"/>
      <c r="AL18" s="134"/>
      <c r="AM18" s="134"/>
      <c r="AN18" s="134"/>
      <c r="AO18" s="131"/>
      <c r="AP18" s="134"/>
      <c r="AQ18" s="134"/>
      <c r="AR18" s="134"/>
      <c r="AS18" s="131"/>
      <c r="AT18" s="134"/>
      <c r="AU18" s="131"/>
      <c r="AV18" s="131"/>
      <c r="AW18" s="82"/>
      <c r="AX18" s="137"/>
    </row>
    <row r="19" spans="1:50" ht="21.95" customHeight="1" x14ac:dyDescent="0.15">
      <c r="A19" s="153"/>
      <c r="B19" s="193"/>
      <c r="C19" s="54">
        <f>T7</f>
        <v>0</v>
      </c>
      <c r="D19" s="55" t="s">
        <v>89</v>
      </c>
      <c r="E19" s="54">
        <f>R7</f>
        <v>0</v>
      </c>
      <c r="F19" s="147"/>
      <c r="G19" s="144"/>
      <c r="H19" s="18">
        <f>T11</f>
        <v>15</v>
      </c>
      <c r="I19" s="40" t="s">
        <v>89</v>
      </c>
      <c r="J19" s="18">
        <f>R11</f>
        <v>8</v>
      </c>
      <c r="K19" s="144"/>
      <c r="L19" s="144"/>
      <c r="M19" s="18">
        <f>T15</f>
        <v>13</v>
      </c>
      <c r="N19" s="40" t="s">
        <v>89</v>
      </c>
      <c r="O19" s="18">
        <f>R15</f>
        <v>15</v>
      </c>
      <c r="P19" s="144"/>
      <c r="Q19" s="159"/>
      <c r="R19" s="15"/>
      <c r="S19" s="39" t="s">
        <v>89</v>
      </c>
      <c r="T19" s="15"/>
      <c r="U19" s="159"/>
      <c r="V19" s="144"/>
      <c r="W19" s="18">
        <v>13</v>
      </c>
      <c r="X19" s="40" t="s">
        <v>89</v>
      </c>
      <c r="Y19" s="18">
        <v>15</v>
      </c>
      <c r="Z19" s="144"/>
      <c r="AA19" s="144"/>
      <c r="AB19" s="18">
        <v>15</v>
      </c>
      <c r="AC19" s="40" t="s">
        <v>89</v>
      </c>
      <c r="AD19" s="18">
        <v>11</v>
      </c>
      <c r="AE19" s="186"/>
      <c r="AF19" s="41"/>
      <c r="AG19" s="41"/>
      <c r="AH19" s="153"/>
      <c r="AI19" s="156"/>
      <c r="AJ19" s="134"/>
      <c r="AK19" s="131"/>
      <c r="AL19" s="134"/>
      <c r="AM19" s="134"/>
      <c r="AN19" s="134"/>
      <c r="AO19" s="131"/>
      <c r="AP19" s="134"/>
      <c r="AQ19" s="134"/>
      <c r="AR19" s="134"/>
      <c r="AS19" s="131"/>
      <c r="AT19" s="134"/>
      <c r="AU19" s="131"/>
      <c r="AV19" s="131"/>
      <c r="AW19" s="82"/>
      <c r="AX19" s="137"/>
    </row>
    <row r="20" spans="1:50" ht="21.95" customHeight="1" x14ac:dyDescent="0.15">
      <c r="A20" s="177"/>
      <c r="B20" s="194"/>
      <c r="C20" s="54">
        <f>T8</f>
        <v>0</v>
      </c>
      <c r="D20" s="55" t="s">
        <v>89</v>
      </c>
      <c r="E20" s="54">
        <f>R8</f>
        <v>0</v>
      </c>
      <c r="F20" s="173"/>
      <c r="G20" s="181"/>
      <c r="H20" s="18">
        <f>T12</f>
        <v>0</v>
      </c>
      <c r="I20" s="40" t="s">
        <v>89</v>
      </c>
      <c r="J20" s="18">
        <f>R12</f>
        <v>0</v>
      </c>
      <c r="K20" s="181"/>
      <c r="L20" s="181"/>
      <c r="M20" s="18">
        <f>T16</f>
        <v>15</v>
      </c>
      <c r="N20" s="40" t="s">
        <v>89</v>
      </c>
      <c r="O20" s="18">
        <f>R16</f>
        <v>13</v>
      </c>
      <c r="P20" s="181"/>
      <c r="Q20" s="179"/>
      <c r="R20" s="15"/>
      <c r="S20" s="39" t="s">
        <v>89</v>
      </c>
      <c r="T20" s="15"/>
      <c r="U20" s="179"/>
      <c r="V20" s="181"/>
      <c r="W20" s="18">
        <v>15</v>
      </c>
      <c r="X20" s="40" t="s">
        <v>89</v>
      </c>
      <c r="Y20" s="18">
        <v>4</v>
      </c>
      <c r="Z20" s="181"/>
      <c r="AA20" s="181"/>
      <c r="AB20" s="18"/>
      <c r="AC20" s="40" t="s">
        <v>89</v>
      </c>
      <c r="AD20" s="18"/>
      <c r="AE20" s="187"/>
      <c r="AF20" s="41"/>
      <c r="AG20" s="41"/>
      <c r="AH20" s="177"/>
      <c r="AI20" s="172"/>
      <c r="AJ20" s="108"/>
      <c r="AK20" s="109"/>
      <c r="AL20" s="108"/>
      <c r="AM20" s="108"/>
      <c r="AN20" s="108"/>
      <c r="AO20" s="109"/>
      <c r="AP20" s="108"/>
      <c r="AQ20" s="108"/>
      <c r="AR20" s="108"/>
      <c r="AS20" s="109"/>
      <c r="AT20" s="108"/>
      <c r="AU20" s="109"/>
      <c r="AV20" s="109"/>
      <c r="AW20" s="101"/>
      <c r="AX20" s="171"/>
    </row>
    <row r="21" spans="1:50" ht="21.95" customHeight="1" x14ac:dyDescent="0.15">
      <c r="A21" s="152" t="str">
        <f>V3</f>
        <v>虹 C</v>
      </c>
      <c r="B21" s="164">
        <f>V5</f>
        <v>4</v>
      </c>
      <c r="C21" s="165"/>
      <c r="D21" s="165"/>
      <c r="E21" s="165"/>
      <c r="F21" s="166"/>
      <c r="G21" s="167">
        <f>V9</f>
        <v>2</v>
      </c>
      <c r="H21" s="165"/>
      <c r="I21" s="165"/>
      <c r="J21" s="165"/>
      <c r="K21" s="166"/>
      <c r="L21" s="167">
        <f>V13</f>
        <v>11</v>
      </c>
      <c r="M21" s="165"/>
      <c r="N21" s="165"/>
      <c r="O21" s="165"/>
      <c r="P21" s="166"/>
      <c r="Q21" s="167">
        <f>V17</f>
        <v>9</v>
      </c>
      <c r="R21" s="165"/>
      <c r="S21" s="165"/>
      <c r="T21" s="165"/>
      <c r="U21" s="166"/>
      <c r="V21" s="149"/>
      <c r="W21" s="150"/>
      <c r="X21" s="150"/>
      <c r="Y21" s="150"/>
      <c r="Z21" s="178"/>
      <c r="AA21" s="182">
        <v>0</v>
      </c>
      <c r="AB21" s="183"/>
      <c r="AC21" s="183"/>
      <c r="AD21" s="183"/>
      <c r="AE21" s="184"/>
      <c r="AF21" s="38"/>
      <c r="AG21" s="38"/>
      <c r="AH21" s="152" t="str">
        <f>A21</f>
        <v>虹 C</v>
      </c>
      <c r="AI21" s="155">
        <f>IF(B22&gt;F22,1,0)+IF(G22&gt;K22,1,0)+IF(L22&gt;P22,1,0)+IF(Q22&gt;U22,1,0)+IF(V22&gt;Z22,1,0)+IF(AA22&gt;AE22,1,0)</f>
        <v>1</v>
      </c>
      <c r="AJ21" s="133">
        <f>IF(F22&gt;B22,1,0)+IF(K22&gt;G22,1,0)+IF(P22&gt;L22,1,0)+IF(U22&gt;Q22,1,0)+IF(Z22&gt;V22,1,0)+IF(AE22&gt;AA22,1,0)</f>
        <v>3</v>
      </c>
      <c r="AK21" s="130">
        <f>SUM(AI21/(AI21+AJ21))</f>
        <v>0.25</v>
      </c>
      <c r="AL21" s="133">
        <f>RANK(AK21,$AK$5:$AK$28,0)</f>
        <v>4</v>
      </c>
      <c r="AM21" s="133">
        <f>SUM(B22+G22+L22+Q22+V22+AA22)</f>
        <v>3</v>
      </c>
      <c r="AN21" s="133">
        <f>SUM(F22+K22+P22+U22+Z22+AE22)</f>
        <v>6</v>
      </c>
      <c r="AO21" s="130">
        <f>SUM(AM21/(AM21+AN21))</f>
        <v>0.33333333333333331</v>
      </c>
      <c r="AP21" s="133">
        <f>RANK(AO21,$AO$5:$AO$28,0)</f>
        <v>5</v>
      </c>
      <c r="AQ21" s="133">
        <f>SUM(C22+C23+C24+H22+H23+H24+M22+M23+M24+R22+R23+R24+W22+W23+W24+AB22+AB23+AB24)</f>
        <v>104</v>
      </c>
      <c r="AR21" s="133">
        <f>SUM(E22+E23+E24+J22+J23+J24+O22+O23+O24+T22+T23+T24+Y22+Y23+Y24+AD22+AD23+AD24)</f>
        <v>123</v>
      </c>
      <c r="AS21" s="130">
        <f>SUM(AQ21/(AQ21+AR21))</f>
        <v>0.45814977973568283</v>
      </c>
      <c r="AT21" s="133">
        <f>RANK(AS21,$AS$5:$AS$28,0)</f>
        <v>5</v>
      </c>
      <c r="AU21" s="130">
        <f>RANK(AK21,$AK$5:$AK$28,1)+AO21</f>
        <v>2.3333333333333335</v>
      </c>
      <c r="AV21" s="130">
        <f>RANK(AU21,$AU$5:$AU$28,1)+AS21</f>
        <v>2.4581497797356828</v>
      </c>
      <c r="AW21" s="81" t="str">
        <f>$AH$21</f>
        <v>虹 C</v>
      </c>
      <c r="AX21" s="136">
        <f>RANK(AV21,$AV$5:$AV$28)</f>
        <v>5</v>
      </c>
    </row>
    <row r="22" spans="1:50" ht="21.95" customHeight="1" x14ac:dyDescent="0.15">
      <c r="A22" s="153"/>
      <c r="B22" s="140">
        <f>IF(C22&gt;E22,1,0)+IF(C23&gt;E23,1,0)+IF(C24&gt;E24,1,0)</f>
        <v>0</v>
      </c>
      <c r="C22" s="18">
        <f>Y6</f>
        <v>15</v>
      </c>
      <c r="D22" s="40" t="s">
        <v>89</v>
      </c>
      <c r="E22" s="18">
        <f>W6</f>
        <v>17</v>
      </c>
      <c r="F22" s="143">
        <f>IF(E22&gt;C22,1,0)+IF(E23&gt;C23,1,0)+IF(E24&gt;C24,1,0)</f>
        <v>2</v>
      </c>
      <c r="G22" s="143">
        <f>IF(H22&gt;J22,1,0)+IF(H23&gt;J23,1,0)+IF(H24&gt;J24,1,0)</f>
        <v>2</v>
      </c>
      <c r="H22" s="18">
        <f>Y10</f>
        <v>15</v>
      </c>
      <c r="I22" s="40" t="s">
        <v>89</v>
      </c>
      <c r="J22" s="18">
        <f>W10</f>
        <v>11</v>
      </c>
      <c r="K22" s="143">
        <f>IF(J22&gt;H22,1,0)+IF(J23&gt;H23,1,0)+IF(J24&gt;H24,1,0)</f>
        <v>0</v>
      </c>
      <c r="L22" s="143">
        <f>IF(M22&gt;O22,1,0)+IF(M23&gt;O23,1,0)+IF(M24&gt;O24,1,0)</f>
        <v>0</v>
      </c>
      <c r="M22" s="18">
        <f>Y14</f>
        <v>11</v>
      </c>
      <c r="N22" s="40" t="s">
        <v>89</v>
      </c>
      <c r="O22" s="18">
        <f>W14</f>
        <v>15</v>
      </c>
      <c r="P22" s="143">
        <f>IF(O22&gt;M22,1,0)+IF(O23&gt;M23,1,0)+IF(O24&gt;M24,1,0)</f>
        <v>2</v>
      </c>
      <c r="Q22" s="143">
        <f>IF(R22&gt;T22,1,0)+IF(R23&gt;T23,1,0)+IF(R24&gt;T24,1,0)</f>
        <v>1</v>
      </c>
      <c r="R22" s="18">
        <f>Y18</f>
        <v>7</v>
      </c>
      <c r="S22" s="40" t="s">
        <v>89</v>
      </c>
      <c r="T22" s="18">
        <f>W18</f>
        <v>15</v>
      </c>
      <c r="U22" s="143">
        <f>IF(T22&gt;R22,1,0)+IF(T23&gt;R23,1,0)+IF(T24&gt;R24,1,0)</f>
        <v>2</v>
      </c>
      <c r="V22" s="158">
        <f>IF(W22&gt;Y22,1,0)+IF(W23&gt;Y23,1,0)+IF(W24&gt;Y24,1,0)</f>
        <v>0</v>
      </c>
      <c r="W22" s="15"/>
      <c r="X22" s="39" t="s">
        <v>89</v>
      </c>
      <c r="Y22" s="15"/>
      <c r="Z22" s="158">
        <f>IF(Y22&gt;W22,1,0)+IF(Y23&gt;W23,1,0)+IF(Y24&gt;W24,1,0)</f>
        <v>0</v>
      </c>
      <c r="AA22" s="146">
        <f>IF(AB22&gt;AD22,1,0)+IF(AB23&gt;AD23,1,0)+IF(AB24&gt;AD24,1,0)</f>
        <v>0</v>
      </c>
      <c r="AB22" s="54"/>
      <c r="AC22" s="55" t="s">
        <v>89</v>
      </c>
      <c r="AD22" s="54"/>
      <c r="AE22" s="174">
        <f>IF(AD22&gt;AB22,1,0)+IF(AD23&gt;AB23,1,0)+IF(AD24&gt;AB24,1,0)</f>
        <v>0</v>
      </c>
      <c r="AF22" s="41"/>
      <c r="AG22" s="41"/>
      <c r="AH22" s="153"/>
      <c r="AI22" s="156"/>
      <c r="AJ22" s="134"/>
      <c r="AK22" s="131"/>
      <c r="AL22" s="134"/>
      <c r="AM22" s="134"/>
      <c r="AN22" s="134"/>
      <c r="AO22" s="131"/>
      <c r="AP22" s="134"/>
      <c r="AQ22" s="134"/>
      <c r="AR22" s="134"/>
      <c r="AS22" s="131"/>
      <c r="AT22" s="134"/>
      <c r="AU22" s="131"/>
      <c r="AV22" s="131"/>
      <c r="AW22" s="82"/>
      <c r="AX22" s="137"/>
    </row>
    <row r="23" spans="1:50" ht="21.95" customHeight="1" x14ac:dyDescent="0.15">
      <c r="A23" s="153"/>
      <c r="B23" s="141"/>
      <c r="C23" s="18">
        <f>Y7</f>
        <v>10</v>
      </c>
      <c r="D23" s="40" t="s">
        <v>89</v>
      </c>
      <c r="E23" s="18">
        <f>W7</f>
        <v>15</v>
      </c>
      <c r="F23" s="144"/>
      <c r="G23" s="144"/>
      <c r="H23" s="18">
        <f>Y11</f>
        <v>15</v>
      </c>
      <c r="I23" s="40" t="s">
        <v>89</v>
      </c>
      <c r="J23" s="18">
        <f>W11</f>
        <v>7</v>
      </c>
      <c r="K23" s="144"/>
      <c r="L23" s="144"/>
      <c r="M23" s="18">
        <f>Y15</f>
        <v>12</v>
      </c>
      <c r="N23" s="40" t="s">
        <v>92</v>
      </c>
      <c r="O23" s="18">
        <f>W15</f>
        <v>15</v>
      </c>
      <c r="P23" s="144"/>
      <c r="Q23" s="144"/>
      <c r="R23" s="18">
        <f>Y19</f>
        <v>15</v>
      </c>
      <c r="S23" s="40" t="s">
        <v>93</v>
      </c>
      <c r="T23" s="18">
        <f>W19</f>
        <v>13</v>
      </c>
      <c r="U23" s="144"/>
      <c r="V23" s="159"/>
      <c r="W23" s="15"/>
      <c r="X23" s="39" t="s">
        <v>93</v>
      </c>
      <c r="Y23" s="15"/>
      <c r="Z23" s="159"/>
      <c r="AA23" s="147"/>
      <c r="AB23" s="54"/>
      <c r="AC23" s="55" t="s">
        <v>93</v>
      </c>
      <c r="AD23" s="54"/>
      <c r="AE23" s="175"/>
      <c r="AF23" s="41"/>
      <c r="AG23" s="41"/>
      <c r="AH23" s="153"/>
      <c r="AI23" s="156"/>
      <c r="AJ23" s="134"/>
      <c r="AK23" s="131"/>
      <c r="AL23" s="134"/>
      <c r="AM23" s="134"/>
      <c r="AN23" s="134"/>
      <c r="AO23" s="131"/>
      <c r="AP23" s="134"/>
      <c r="AQ23" s="134"/>
      <c r="AR23" s="134"/>
      <c r="AS23" s="131"/>
      <c r="AT23" s="134"/>
      <c r="AU23" s="131"/>
      <c r="AV23" s="131"/>
      <c r="AW23" s="82"/>
      <c r="AX23" s="137"/>
    </row>
    <row r="24" spans="1:50" ht="21.95" customHeight="1" x14ac:dyDescent="0.15">
      <c r="A24" s="177"/>
      <c r="B24" s="180"/>
      <c r="C24" s="18">
        <f>Y8</f>
        <v>0</v>
      </c>
      <c r="D24" s="40" t="s">
        <v>89</v>
      </c>
      <c r="E24" s="18">
        <f>W8</f>
        <v>0</v>
      </c>
      <c r="F24" s="181"/>
      <c r="G24" s="181"/>
      <c r="H24" s="18">
        <f>Y12</f>
        <v>0</v>
      </c>
      <c r="I24" s="40" t="s">
        <v>89</v>
      </c>
      <c r="J24" s="18">
        <f>W12</f>
        <v>0</v>
      </c>
      <c r="K24" s="181"/>
      <c r="L24" s="181"/>
      <c r="M24" s="18">
        <f>Y16</f>
        <v>0</v>
      </c>
      <c r="N24" s="40" t="s">
        <v>89</v>
      </c>
      <c r="O24" s="18">
        <f>W16</f>
        <v>0</v>
      </c>
      <c r="P24" s="181"/>
      <c r="Q24" s="181"/>
      <c r="R24" s="18">
        <f>Y20</f>
        <v>4</v>
      </c>
      <c r="S24" s="40" t="s">
        <v>89</v>
      </c>
      <c r="T24" s="18">
        <f>W20</f>
        <v>15</v>
      </c>
      <c r="U24" s="181"/>
      <c r="V24" s="179"/>
      <c r="W24" s="15"/>
      <c r="X24" s="39" t="s">
        <v>89</v>
      </c>
      <c r="Y24" s="15"/>
      <c r="Z24" s="179"/>
      <c r="AA24" s="173"/>
      <c r="AB24" s="54"/>
      <c r="AC24" s="55" t="s">
        <v>89</v>
      </c>
      <c r="AD24" s="54"/>
      <c r="AE24" s="176"/>
      <c r="AF24" s="41"/>
      <c r="AG24" s="41"/>
      <c r="AH24" s="177"/>
      <c r="AI24" s="172"/>
      <c r="AJ24" s="108"/>
      <c r="AK24" s="109"/>
      <c r="AL24" s="108"/>
      <c r="AM24" s="108"/>
      <c r="AN24" s="108"/>
      <c r="AO24" s="109"/>
      <c r="AP24" s="108"/>
      <c r="AQ24" s="108"/>
      <c r="AR24" s="108"/>
      <c r="AS24" s="109"/>
      <c r="AT24" s="108"/>
      <c r="AU24" s="109"/>
      <c r="AV24" s="109"/>
      <c r="AW24" s="101"/>
      <c r="AX24" s="171"/>
    </row>
    <row r="25" spans="1:50" ht="21.95" customHeight="1" x14ac:dyDescent="0.15">
      <c r="A25" s="152" t="str">
        <f>AA3</f>
        <v>H&amp;G</v>
      </c>
      <c r="B25" s="164">
        <f>AA5</f>
        <v>1</v>
      </c>
      <c r="C25" s="165"/>
      <c r="D25" s="165"/>
      <c r="E25" s="165"/>
      <c r="F25" s="166"/>
      <c r="G25" s="167">
        <f>AA9</f>
        <v>8</v>
      </c>
      <c r="H25" s="165"/>
      <c r="I25" s="165"/>
      <c r="J25" s="165"/>
      <c r="K25" s="166"/>
      <c r="L25" s="167">
        <f>AA13</f>
        <v>5</v>
      </c>
      <c r="M25" s="165"/>
      <c r="N25" s="165"/>
      <c r="O25" s="165"/>
      <c r="P25" s="166"/>
      <c r="Q25" s="167">
        <f>AA17</f>
        <v>12</v>
      </c>
      <c r="R25" s="165"/>
      <c r="S25" s="165"/>
      <c r="T25" s="165"/>
      <c r="U25" s="166"/>
      <c r="V25" s="168">
        <f>AA21</f>
        <v>0</v>
      </c>
      <c r="W25" s="169"/>
      <c r="X25" s="169"/>
      <c r="Y25" s="169"/>
      <c r="Z25" s="170"/>
      <c r="AA25" s="149"/>
      <c r="AB25" s="150"/>
      <c r="AC25" s="150"/>
      <c r="AD25" s="150"/>
      <c r="AE25" s="151"/>
      <c r="AF25" s="38"/>
      <c r="AG25" s="38"/>
      <c r="AH25" s="152" t="str">
        <f>A25</f>
        <v>H&amp;G</v>
      </c>
      <c r="AI25" s="155">
        <f>IF(B26&gt;F26,1,0)+IF(G26&gt;K26,1,0)+IF(L26&gt;P26,1,0)+IF(Q26&gt;U26,1,0)+IF(V26&gt;Z26,1,0)+IF(AA26&gt;AE26,1,0)</f>
        <v>1</v>
      </c>
      <c r="AJ25" s="133">
        <f>IF(F26&gt;B26,1,0)+IF(K26&gt;G26,1,0)+IF(P26&gt;L26,1,0)+IF(U26&gt;Q26,1,0)+IF(Z26&gt;V26,1,0)+IF(AE26&gt;AA26,1,0)</f>
        <v>3</v>
      </c>
      <c r="AK25" s="130">
        <f>SUM(AI25/(AI25+AJ25))</f>
        <v>0.25</v>
      </c>
      <c r="AL25" s="133">
        <f>RANK(AK25,$AK$5:$AK$28,0)</f>
        <v>4</v>
      </c>
      <c r="AM25" s="133">
        <f>SUM(B26+G26+L26+Q26+V26+AA26)</f>
        <v>4</v>
      </c>
      <c r="AN25" s="133">
        <f>SUM(F26+K26+P26+U26+Z26+AE26)</f>
        <v>6</v>
      </c>
      <c r="AO25" s="130">
        <f>SUM(AM25/(AM25+AN25))</f>
        <v>0.4</v>
      </c>
      <c r="AP25" s="133">
        <f>RANK(AO25,$AO$5:$AO$28,0)</f>
        <v>4</v>
      </c>
      <c r="AQ25" s="133">
        <f>SUM(C26+C27+C28+H26+H27+H28+M26+M27+M28+R26+R27+R28+W26+W27+W28+AB26+AB27+AB28)</f>
        <v>122</v>
      </c>
      <c r="AR25" s="133">
        <f>SUM(E26+E27+E28+J26+J27+J28+O26+O27+O28+T26+T27+T28+Y26+Y27+Y28+AD26+AD27+AD28)</f>
        <v>133</v>
      </c>
      <c r="AS25" s="130">
        <f>SUM(AQ25/(AQ25+AR25))</f>
        <v>0.47843137254901963</v>
      </c>
      <c r="AT25" s="133">
        <f>RANK(AS25,$AS$5:$AS$28,0)</f>
        <v>3</v>
      </c>
      <c r="AU25" s="130">
        <f>RANK(AK25,$AK$5:$AK$28,1)+AO25</f>
        <v>2.4</v>
      </c>
      <c r="AV25" s="130">
        <f>RANK(AU25,$AU$5:$AU$28,1)+AS25</f>
        <v>3.4784313725490197</v>
      </c>
      <c r="AW25" s="81" t="str">
        <f>$AH$25</f>
        <v>H&amp;G</v>
      </c>
      <c r="AX25" s="136">
        <f>RANK(AV25,$AV$5:$AV$28)</f>
        <v>4</v>
      </c>
    </row>
    <row r="26" spans="1:50" ht="21.95" customHeight="1" x14ac:dyDescent="0.15">
      <c r="A26" s="153"/>
      <c r="B26" s="140">
        <f>IF(C26&gt;E26,1,0)+IF(C27&gt;E27,1,0)+IF(C28&gt;E28,1,0)</f>
        <v>1</v>
      </c>
      <c r="C26" s="18">
        <f>AD6</f>
        <v>9</v>
      </c>
      <c r="D26" s="40" t="s">
        <v>94</v>
      </c>
      <c r="E26" s="18">
        <f>AB6</f>
        <v>15</v>
      </c>
      <c r="F26" s="143">
        <f>IF(E26&gt;C26,1,0)+IF(E27&gt;C27,1,0)+IF(E28&gt;C28,1,0)</f>
        <v>2</v>
      </c>
      <c r="G26" s="143">
        <f>IF(H26&gt;J26,1,0)+IF(H27&gt;J27,1,0)+IF(H28&gt;J28,1,0)</f>
        <v>2</v>
      </c>
      <c r="H26" s="18">
        <f>AD10</f>
        <v>15</v>
      </c>
      <c r="I26" s="40" t="s">
        <v>95</v>
      </c>
      <c r="J26" s="18">
        <f>AB10</f>
        <v>11</v>
      </c>
      <c r="K26" s="143">
        <f>IF(J26&gt;H26,1,0)+IF(J27&gt;H27,1,0)+IF(J28&gt;H28,1,0)</f>
        <v>0</v>
      </c>
      <c r="L26" s="143">
        <f>IF(M26&gt;O26,1,0)+IF(M27&gt;O27,1,0)+IF(M28&gt;O28,1,0)</f>
        <v>1</v>
      </c>
      <c r="M26" s="18">
        <f>AD14</f>
        <v>9</v>
      </c>
      <c r="N26" s="40" t="s">
        <v>95</v>
      </c>
      <c r="O26" s="18">
        <f>AB14</f>
        <v>15</v>
      </c>
      <c r="P26" s="143">
        <f>IF(O26&gt;M26,1,0)+IF(O27&gt;M27,1,0)+IF(O28&gt;M28,1,0)</f>
        <v>2</v>
      </c>
      <c r="Q26" s="143">
        <f>IF(R26&gt;T26,1,0)+IF(R27&gt;T27,1,0)+IF(R28&gt;T28,1,0)</f>
        <v>0</v>
      </c>
      <c r="R26" s="18">
        <f>AD18</f>
        <v>14</v>
      </c>
      <c r="S26" s="40" t="s">
        <v>94</v>
      </c>
      <c r="T26" s="18">
        <f>AB18</f>
        <v>16</v>
      </c>
      <c r="U26" s="143">
        <f>IF(T26&gt;R26,1,0)+IF(T27&gt;R27,1,0)+IF(T28&gt;R28,1,0)</f>
        <v>2</v>
      </c>
      <c r="V26" s="146">
        <f>IF(W26&gt;Y26,1,0)+IF(W27&gt;Y27,1,0)+IF(W28&gt;Y28,1,0)</f>
        <v>0</v>
      </c>
      <c r="W26" s="54">
        <f>AD22</f>
        <v>0</v>
      </c>
      <c r="X26" s="55" t="s">
        <v>95</v>
      </c>
      <c r="Y26" s="54">
        <f>AB22</f>
        <v>0</v>
      </c>
      <c r="Z26" s="146">
        <f>IF(Y26&gt;W26,1,0)+IF(Y27&gt;W27,1,0)+IF(Y28&gt;W28,1,0)</f>
        <v>0</v>
      </c>
      <c r="AA26" s="158">
        <f>IF(AB26&gt;AD26,1,0)+IF(AB27&gt;AD27,1,0)+IF(AB28&gt;AD28,1,0)</f>
        <v>0</v>
      </c>
      <c r="AB26" s="15"/>
      <c r="AC26" s="39" t="s">
        <v>95</v>
      </c>
      <c r="AD26" s="15"/>
      <c r="AE26" s="161">
        <f>IF(AD26&gt;AB26,1,0)+IF(AD27&gt;AB27,1,0)+IF(AD28&gt;AB28,1,0)</f>
        <v>0</v>
      </c>
      <c r="AF26" s="41"/>
      <c r="AG26" s="41"/>
      <c r="AH26" s="153"/>
      <c r="AI26" s="156"/>
      <c r="AJ26" s="134"/>
      <c r="AK26" s="131"/>
      <c r="AL26" s="134"/>
      <c r="AM26" s="134"/>
      <c r="AN26" s="134"/>
      <c r="AO26" s="131"/>
      <c r="AP26" s="134"/>
      <c r="AQ26" s="134"/>
      <c r="AR26" s="134"/>
      <c r="AS26" s="131"/>
      <c r="AT26" s="134"/>
      <c r="AU26" s="131"/>
      <c r="AV26" s="131"/>
      <c r="AW26" s="82"/>
      <c r="AX26" s="137"/>
    </row>
    <row r="27" spans="1:50" ht="21.95" customHeight="1" x14ac:dyDescent="0.15">
      <c r="A27" s="153"/>
      <c r="B27" s="141"/>
      <c r="C27" s="18">
        <f>AD7</f>
        <v>15</v>
      </c>
      <c r="D27" s="40" t="s">
        <v>95</v>
      </c>
      <c r="E27" s="18">
        <f>AB7</f>
        <v>11</v>
      </c>
      <c r="F27" s="144"/>
      <c r="G27" s="144"/>
      <c r="H27" s="18">
        <f>AD11</f>
        <v>15</v>
      </c>
      <c r="I27" s="40" t="s">
        <v>89</v>
      </c>
      <c r="J27" s="18">
        <f>AB11</f>
        <v>9</v>
      </c>
      <c r="K27" s="144"/>
      <c r="L27" s="144"/>
      <c r="M27" s="18">
        <f>AD15</f>
        <v>15</v>
      </c>
      <c r="N27" s="40" t="s">
        <v>89</v>
      </c>
      <c r="O27" s="18">
        <f>AB15</f>
        <v>11</v>
      </c>
      <c r="P27" s="144"/>
      <c r="Q27" s="144"/>
      <c r="R27" s="18">
        <f>AD19</f>
        <v>11</v>
      </c>
      <c r="S27" s="40" t="s">
        <v>89</v>
      </c>
      <c r="T27" s="18">
        <f>AB19</f>
        <v>15</v>
      </c>
      <c r="U27" s="144"/>
      <c r="V27" s="147"/>
      <c r="W27" s="54">
        <f>AD23</f>
        <v>0</v>
      </c>
      <c r="X27" s="55" t="s">
        <v>89</v>
      </c>
      <c r="Y27" s="54">
        <f>AB23</f>
        <v>0</v>
      </c>
      <c r="Z27" s="147"/>
      <c r="AA27" s="159"/>
      <c r="AB27" s="15"/>
      <c r="AC27" s="39" t="s">
        <v>89</v>
      </c>
      <c r="AD27" s="15"/>
      <c r="AE27" s="162"/>
      <c r="AF27" s="41"/>
      <c r="AG27" s="41"/>
      <c r="AH27" s="153"/>
      <c r="AI27" s="156"/>
      <c r="AJ27" s="134"/>
      <c r="AK27" s="131"/>
      <c r="AL27" s="134"/>
      <c r="AM27" s="134"/>
      <c r="AN27" s="134"/>
      <c r="AO27" s="131"/>
      <c r="AP27" s="134"/>
      <c r="AQ27" s="134"/>
      <c r="AR27" s="134"/>
      <c r="AS27" s="131"/>
      <c r="AT27" s="134"/>
      <c r="AU27" s="131"/>
      <c r="AV27" s="131"/>
      <c r="AW27" s="82"/>
      <c r="AX27" s="137"/>
    </row>
    <row r="28" spans="1:50" ht="21.95" customHeight="1" thickBot="1" x14ac:dyDescent="0.2">
      <c r="A28" s="154"/>
      <c r="B28" s="142"/>
      <c r="C28" s="22">
        <f>AD8</f>
        <v>6</v>
      </c>
      <c r="D28" s="42" t="s">
        <v>89</v>
      </c>
      <c r="E28" s="22">
        <f>AB8</f>
        <v>15</v>
      </c>
      <c r="F28" s="145"/>
      <c r="G28" s="145"/>
      <c r="H28" s="22">
        <f>AD12</f>
        <v>0</v>
      </c>
      <c r="I28" s="42" t="s">
        <v>89</v>
      </c>
      <c r="J28" s="22">
        <f>AB12</f>
        <v>0</v>
      </c>
      <c r="K28" s="145"/>
      <c r="L28" s="145"/>
      <c r="M28" s="22">
        <f>AD16</f>
        <v>13</v>
      </c>
      <c r="N28" s="42" t="s">
        <v>89</v>
      </c>
      <c r="O28" s="22">
        <f>AB16</f>
        <v>15</v>
      </c>
      <c r="P28" s="145"/>
      <c r="Q28" s="145"/>
      <c r="R28" s="22">
        <f>AD20</f>
        <v>0</v>
      </c>
      <c r="S28" s="42" t="s">
        <v>89</v>
      </c>
      <c r="T28" s="22">
        <f>AB20</f>
        <v>0</v>
      </c>
      <c r="U28" s="145"/>
      <c r="V28" s="148"/>
      <c r="W28" s="56">
        <f>AD24</f>
        <v>0</v>
      </c>
      <c r="X28" s="57" t="s">
        <v>89</v>
      </c>
      <c r="Y28" s="56">
        <f>AB24</f>
        <v>0</v>
      </c>
      <c r="Z28" s="148"/>
      <c r="AA28" s="160"/>
      <c r="AB28" s="20"/>
      <c r="AC28" s="43" t="s">
        <v>89</v>
      </c>
      <c r="AD28" s="20"/>
      <c r="AE28" s="163"/>
      <c r="AF28" s="44"/>
      <c r="AG28" s="45"/>
      <c r="AH28" s="154"/>
      <c r="AI28" s="157"/>
      <c r="AJ28" s="135"/>
      <c r="AK28" s="132"/>
      <c r="AL28" s="135"/>
      <c r="AM28" s="135"/>
      <c r="AN28" s="135"/>
      <c r="AO28" s="132"/>
      <c r="AP28" s="135"/>
      <c r="AQ28" s="135"/>
      <c r="AR28" s="135"/>
      <c r="AS28" s="132"/>
      <c r="AT28" s="135"/>
      <c r="AU28" s="132"/>
      <c r="AV28" s="132"/>
      <c r="AW28" s="83"/>
      <c r="AX28" s="138"/>
    </row>
    <row r="29" spans="1:50" ht="24.95" customHeight="1" x14ac:dyDescent="0.2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H29" s="139">
        <f>A29</f>
        <v>0</v>
      </c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</row>
    <row r="87" spans="1:50" ht="24.95" customHeight="1" x14ac:dyDescent="0.15">
      <c r="A87" s="23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23"/>
      <c r="AI87" s="49"/>
      <c r="AJ87" s="49"/>
      <c r="AK87" s="49"/>
      <c r="AL87" s="50"/>
      <c r="AM87" s="49"/>
      <c r="AN87" s="49"/>
      <c r="AO87" s="49"/>
      <c r="AP87" s="50"/>
      <c r="AQ87" s="49"/>
      <c r="AR87" s="49"/>
      <c r="AS87" s="49"/>
      <c r="AT87" s="50"/>
      <c r="AU87" s="49"/>
      <c r="AV87" s="49"/>
      <c r="AW87" s="49"/>
      <c r="AX87" s="51"/>
    </row>
    <row r="88" spans="1:50" ht="24.95" customHeight="1" x14ac:dyDescent="0.15">
      <c r="A88" s="23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23"/>
      <c r="AI88" s="49"/>
      <c r="AJ88" s="49"/>
      <c r="AK88" s="49"/>
      <c r="AL88" s="50"/>
      <c r="AM88" s="49"/>
      <c r="AN88" s="49"/>
      <c r="AO88" s="49"/>
      <c r="AP88" s="50"/>
      <c r="AQ88" s="49"/>
      <c r="AR88" s="49"/>
      <c r="AS88" s="49"/>
      <c r="AT88" s="50"/>
      <c r="AU88" s="49"/>
      <c r="AV88" s="49"/>
      <c r="AW88" s="49"/>
      <c r="AX88" s="51"/>
    </row>
    <row r="89" spans="1:50" ht="21.95" customHeight="1" x14ac:dyDescent="0.15">
      <c r="A89" s="48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52"/>
      <c r="AI89" s="27"/>
      <c r="AJ89" s="27"/>
      <c r="AK89" s="31"/>
      <c r="AL89" s="27"/>
      <c r="AM89" s="27"/>
      <c r="AN89" s="27"/>
      <c r="AO89" s="31"/>
      <c r="AP89" s="27"/>
      <c r="AQ89" s="27"/>
      <c r="AR89" s="27"/>
      <c r="AS89" s="31"/>
      <c r="AT89" s="27"/>
      <c r="AU89" s="31"/>
      <c r="AV89" s="31"/>
      <c r="AW89" s="31"/>
      <c r="AX89" s="53"/>
    </row>
    <row r="90" spans="1:50" ht="21.95" customHeight="1" x14ac:dyDescent="0.15">
      <c r="A90" s="48"/>
      <c r="B90" s="52"/>
      <c r="C90" s="27"/>
      <c r="D90" s="52"/>
      <c r="E90" s="27"/>
      <c r="F90" s="52"/>
      <c r="G90" s="52"/>
      <c r="H90" s="27"/>
      <c r="I90" s="52"/>
      <c r="J90" s="27"/>
      <c r="K90" s="52"/>
      <c r="L90" s="52"/>
      <c r="M90" s="27"/>
      <c r="N90" s="52"/>
      <c r="O90" s="27"/>
      <c r="P90" s="52"/>
      <c r="Q90" s="52"/>
      <c r="R90" s="27"/>
      <c r="S90" s="52"/>
      <c r="T90" s="27"/>
      <c r="U90" s="52"/>
      <c r="V90" s="52"/>
      <c r="W90" s="27"/>
      <c r="X90" s="52"/>
      <c r="Y90" s="27"/>
      <c r="Z90" s="52"/>
      <c r="AA90" s="52"/>
      <c r="AB90" s="27"/>
      <c r="AC90" s="52"/>
      <c r="AD90" s="27"/>
      <c r="AE90" s="52"/>
      <c r="AF90" s="52"/>
      <c r="AG90" s="52"/>
      <c r="AH90" s="52"/>
      <c r="AI90" s="27"/>
      <c r="AJ90" s="27"/>
      <c r="AK90" s="31"/>
      <c r="AL90" s="27"/>
      <c r="AM90" s="27"/>
      <c r="AN90" s="27"/>
      <c r="AO90" s="31"/>
      <c r="AP90" s="27"/>
      <c r="AQ90" s="27"/>
      <c r="AR90" s="27"/>
      <c r="AS90" s="31"/>
      <c r="AT90" s="27"/>
      <c r="AU90" s="27"/>
      <c r="AV90" s="27"/>
      <c r="AW90" s="27"/>
      <c r="AX90" s="53"/>
    </row>
    <row r="91" spans="1:50" ht="21.95" customHeight="1" x14ac:dyDescent="0.15">
      <c r="A91" s="48"/>
      <c r="B91" s="52"/>
      <c r="C91" s="27"/>
      <c r="D91" s="52"/>
      <c r="E91" s="27"/>
      <c r="F91" s="52"/>
      <c r="G91" s="52"/>
      <c r="H91" s="27"/>
      <c r="I91" s="52"/>
      <c r="J91" s="27"/>
      <c r="K91" s="52"/>
      <c r="L91" s="52"/>
      <c r="M91" s="27"/>
      <c r="N91" s="52"/>
      <c r="O91" s="27"/>
      <c r="P91" s="52"/>
      <c r="Q91" s="52"/>
      <c r="R91" s="27"/>
      <c r="S91" s="52"/>
      <c r="T91" s="27"/>
      <c r="U91" s="52"/>
      <c r="V91" s="52"/>
      <c r="W91" s="27"/>
      <c r="X91" s="52"/>
      <c r="Y91" s="27"/>
      <c r="Z91" s="52"/>
      <c r="AA91" s="52"/>
      <c r="AB91" s="27"/>
      <c r="AC91" s="52"/>
      <c r="AD91" s="27"/>
      <c r="AE91" s="52"/>
      <c r="AF91" s="52"/>
      <c r="AG91" s="52"/>
      <c r="AH91" s="52"/>
      <c r="AI91" s="27"/>
      <c r="AJ91" s="27"/>
      <c r="AK91" s="31"/>
      <c r="AL91" s="27"/>
      <c r="AM91" s="27"/>
      <c r="AN91" s="27"/>
      <c r="AO91" s="31"/>
      <c r="AP91" s="27"/>
      <c r="AQ91" s="27"/>
      <c r="AR91" s="27"/>
      <c r="AS91" s="31"/>
      <c r="AT91" s="27"/>
      <c r="AU91" s="27"/>
      <c r="AV91" s="27"/>
      <c r="AW91" s="27"/>
      <c r="AX91" s="53"/>
    </row>
    <row r="92" spans="1:50" ht="21.95" customHeight="1" x14ac:dyDescent="0.15">
      <c r="A92" s="48"/>
      <c r="B92" s="52"/>
      <c r="C92" s="27"/>
      <c r="D92" s="52"/>
      <c r="E92" s="27"/>
      <c r="F92" s="52"/>
      <c r="G92" s="52"/>
      <c r="H92" s="27"/>
      <c r="I92" s="52"/>
      <c r="J92" s="27"/>
      <c r="K92" s="52"/>
      <c r="L92" s="52"/>
      <c r="M92" s="27"/>
      <c r="N92" s="52"/>
      <c r="O92" s="27"/>
      <c r="P92" s="52"/>
      <c r="Q92" s="52"/>
      <c r="R92" s="27"/>
      <c r="S92" s="52"/>
      <c r="T92" s="27"/>
      <c r="U92" s="52"/>
      <c r="V92" s="52"/>
      <c r="W92" s="27"/>
      <c r="X92" s="52"/>
      <c r="Y92" s="27"/>
      <c r="Z92" s="52"/>
      <c r="AA92" s="52"/>
      <c r="AB92" s="27"/>
      <c r="AC92" s="52"/>
      <c r="AD92" s="27"/>
      <c r="AE92" s="52"/>
      <c r="AF92" s="52"/>
      <c r="AG92" s="52"/>
      <c r="AH92" s="52"/>
      <c r="AI92" s="27"/>
      <c r="AJ92" s="27"/>
      <c r="AK92" s="31"/>
      <c r="AL92" s="27"/>
      <c r="AM92" s="27"/>
      <c r="AN92" s="27"/>
      <c r="AO92" s="31"/>
      <c r="AP92" s="27"/>
      <c r="AQ92" s="27"/>
      <c r="AR92" s="27"/>
      <c r="AS92" s="31"/>
      <c r="AT92" s="27"/>
      <c r="AU92" s="27"/>
      <c r="AV92" s="27"/>
      <c r="AW92" s="27"/>
      <c r="AX92" s="53"/>
    </row>
    <row r="93" spans="1:50" ht="21.95" customHeight="1" x14ac:dyDescent="0.15">
      <c r="A93" s="48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52"/>
      <c r="AI93" s="27"/>
      <c r="AJ93" s="27"/>
      <c r="AK93" s="31"/>
      <c r="AL93" s="27"/>
      <c r="AM93" s="27"/>
      <c r="AN93" s="27"/>
      <c r="AO93" s="31"/>
      <c r="AP93" s="27"/>
      <c r="AQ93" s="27"/>
      <c r="AR93" s="27"/>
      <c r="AS93" s="31"/>
      <c r="AT93" s="27"/>
      <c r="AU93" s="31"/>
      <c r="AV93" s="31"/>
      <c r="AW93" s="31"/>
      <c r="AX93" s="53"/>
    </row>
    <row r="94" spans="1:50" ht="21.95" customHeight="1" x14ac:dyDescent="0.15">
      <c r="A94" s="48"/>
      <c r="B94" s="52"/>
      <c r="C94" s="27"/>
      <c r="D94" s="52"/>
      <c r="E94" s="27"/>
      <c r="F94" s="52"/>
      <c r="G94" s="52"/>
      <c r="H94" s="27"/>
      <c r="I94" s="52"/>
      <c r="J94" s="27"/>
      <c r="K94" s="52"/>
      <c r="L94" s="52"/>
      <c r="M94" s="27"/>
      <c r="N94" s="52"/>
      <c r="O94" s="27"/>
      <c r="P94" s="52"/>
      <c r="Q94" s="52"/>
      <c r="R94" s="27"/>
      <c r="S94" s="52"/>
      <c r="T94" s="27"/>
      <c r="U94" s="52"/>
      <c r="V94" s="52"/>
      <c r="W94" s="27"/>
      <c r="X94" s="52"/>
      <c r="Y94" s="27"/>
      <c r="Z94" s="52"/>
      <c r="AA94" s="52"/>
      <c r="AB94" s="27"/>
      <c r="AC94" s="52"/>
      <c r="AD94" s="27"/>
      <c r="AE94" s="52"/>
      <c r="AF94" s="52"/>
      <c r="AG94" s="52"/>
      <c r="AH94" s="52"/>
      <c r="AI94" s="27"/>
      <c r="AJ94" s="27"/>
      <c r="AK94" s="31"/>
      <c r="AL94" s="27"/>
      <c r="AM94" s="27"/>
      <c r="AN94" s="27"/>
      <c r="AO94" s="31"/>
      <c r="AP94" s="27"/>
      <c r="AQ94" s="27"/>
      <c r="AR94" s="27"/>
      <c r="AS94" s="31"/>
      <c r="AT94" s="27"/>
      <c r="AU94" s="27"/>
      <c r="AV94" s="27"/>
      <c r="AW94" s="27"/>
      <c r="AX94" s="53"/>
    </row>
    <row r="95" spans="1:50" ht="21.95" customHeight="1" x14ac:dyDescent="0.15">
      <c r="A95" s="48"/>
      <c r="B95" s="52"/>
      <c r="C95" s="27"/>
      <c r="D95" s="52"/>
      <c r="E95" s="27"/>
      <c r="F95" s="52"/>
      <c r="G95" s="52"/>
      <c r="H95" s="27"/>
      <c r="I95" s="52"/>
      <c r="J95" s="27"/>
      <c r="K95" s="52"/>
      <c r="L95" s="52"/>
      <c r="M95" s="27"/>
      <c r="N95" s="52"/>
      <c r="O95" s="27"/>
      <c r="P95" s="52"/>
      <c r="Q95" s="52"/>
      <c r="R95" s="27"/>
      <c r="S95" s="52"/>
      <c r="T95" s="27"/>
      <c r="U95" s="52"/>
      <c r="V95" s="52"/>
      <c r="W95" s="27"/>
      <c r="X95" s="52"/>
      <c r="Y95" s="27"/>
      <c r="Z95" s="52"/>
      <c r="AA95" s="52"/>
      <c r="AB95" s="27"/>
      <c r="AC95" s="52"/>
      <c r="AD95" s="27"/>
      <c r="AE95" s="52"/>
      <c r="AF95" s="52"/>
      <c r="AG95" s="52"/>
      <c r="AH95" s="52"/>
      <c r="AI95" s="27"/>
      <c r="AJ95" s="27"/>
      <c r="AK95" s="31"/>
      <c r="AL95" s="27"/>
      <c r="AM95" s="27"/>
      <c r="AN95" s="27"/>
      <c r="AO95" s="31"/>
      <c r="AP95" s="27"/>
      <c r="AQ95" s="27"/>
      <c r="AR95" s="27"/>
      <c r="AS95" s="31"/>
      <c r="AT95" s="27"/>
      <c r="AU95" s="27"/>
      <c r="AV95" s="27"/>
      <c r="AW95" s="27"/>
      <c r="AX95" s="53"/>
    </row>
    <row r="96" spans="1:50" ht="21.95" customHeight="1" x14ac:dyDescent="0.15">
      <c r="A96" s="48"/>
      <c r="B96" s="52"/>
      <c r="C96" s="27"/>
      <c r="D96" s="52"/>
      <c r="E96" s="27"/>
      <c r="F96" s="52"/>
      <c r="G96" s="52"/>
      <c r="H96" s="27"/>
      <c r="I96" s="52"/>
      <c r="J96" s="27"/>
      <c r="K96" s="52"/>
      <c r="L96" s="52"/>
      <c r="M96" s="27"/>
      <c r="N96" s="52"/>
      <c r="O96" s="27"/>
      <c r="P96" s="52"/>
      <c r="Q96" s="52"/>
      <c r="R96" s="27"/>
      <c r="S96" s="52"/>
      <c r="T96" s="27"/>
      <c r="U96" s="52"/>
      <c r="V96" s="52"/>
      <c r="W96" s="27"/>
      <c r="X96" s="52"/>
      <c r="Y96" s="27"/>
      <c r="Z96" s="52"/>
      <c r="AA96" s="52"/>
      <c r="AB96" s="27"/>
      <c r="AC96" s="52"/>
      <c r="AD96" s="27"/>
      <c r="AE96" s="52"/>
      <c r="AF96" s="52"/>
      <c r="AG96" s="52"/>
      <c r="AH96" s="52"/>
      <c r="AI96" s="27"/>
      <c r="AJ96" s="27"/>
      <c r="AK96" s="31"/>
      <c r="AL96" s="27"/>
      <c r="AM96" s="27"/>
      <c r="AN96" s="27"/>
      <c r="AO96" s="31"/>
      <c r="AP96" s="27"/>
      <c r="AQ96" s="27"/>
      <c r="AR96" s="27"/>
      <c r="AS96" s="31"/>
      <c r="AT96" s="27"/>
      <c r="AU96" s="27"/>
      <c r="AV96" s="27"/>
      <c r="AW96" s="27"/>
      <c r="AX96" s="53"/>
    </row>
    <row r="97" spans="1:50" ht="21.95" customHeight="1" x14ac:dyDescent="0.15">
      <c r="A97" s="48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52"/>
      <c r="AI97" s="27"/>
      <c r="AJ97" s="27"/>
      <c r="AK97" s="31"/>
      <c r="AL97" s="27"/>
      <c r="AM97" s="27"/>
      <c r="AN97" s="27"/>
      <c r="AO97" s="31"/>
      <c r="AP97" s="27"/>
      <c r="AQ97" s="27"/>
      <c r="AR97" s="27"/>
      <c r="AS97" s="31"/>
      <c r="AT97" s="27"/>
      <c r="AU97" s="31"/>
      <c r="AV97" s="31"/>
      <c r="AW97" s="31"/>
      <c r="AX97" s="53"/>
    </row>
    <row r="98" spans="1:50" ht="21.95" customHeight="1" x14ac:dyDescent="0.15">
      <c r="A98" s="48"/>
      <c r="B98" s="52"/>
      <c r="C98" s="27"/>
      <c r="D98" s="52"/>
      <c r="E98" s="27"/>
      <c r="F98" s="52"/>
      <c r="G98" s="52"/>
      <c r="H98" s="27"/>
      <c r="I98" s="52"/>
      <c r="J98" s="27"/>
      <c r="K98" s="52"/>
      <c r="L98" s="52"/>
      <c r="M98" s="27"/>
      <c r="N98" s="52"/>
      <c r="O98" s="27"/>
      <c r="P98" s="52"/>
      <c r="Q98" s="52"/>
      <c r="R98" s="27"/>
      <c r="S98" s="52"/>
      <c r="T98" s="27"/>
      <c r="U98" s="52"/>
      <c r="V98" s="52"/>
      <c r="W98" s="27"/>
      <c r="X98" s="52"/>
      <c r="Y98" s="27"/>
      <c r="Z98" s="52"/>
      <c r="AA98" s="52"/>
      <c r="AB98" s="27"/>
      <c r="AC98" s="52"/>
      <c r="AD98" s="27"/>
      <c r="AE98" s="52"/>
      <c r="AF98" s="52"/>
      <c r="AG98" s="52"/>
      <c r="AH98" s="52"/>
      <c r="AI98" s="27"/>
      <c r="AJ98" s="27"/>
      <c r="AK98" s="31"/>
      <c r="AL98" s="27"/>
      <c r="AM98" s="27"/>
      <c r="AN98" s="27"/>
      <c r="AO98" s="31"/>
      <c r="AP98" s="27"/>
      <c r="AQ98" s="27"/>
      <c r="AR98" s="27"/>
      <c r="AS98" s="31"/>
      <c r="AT98" s="27"/>
      <c r="AU98" s="27"/>
      <c r="AV98" s="27"/>
      <c r="AW98" s="27"/>
      <c r="AX98" s="53"/>
    </row>
    <row r="99" spans="1:50" ht="21.95" customHeight="1" x14ac:dyDescent="0.15">
      <c r="A99" s="48"/>
      <c r="B99" s="52"/>
      <c r="C99" s="27"/>
      <c r="D99" s="52"/>
      <c r="E99" s="27"/>
      <c r="F99" s="52"/>
      <c r="G99" s="52"/>
      <c r="H99" s="27"/>
      <c r="I99" s="52"/>
      <c r="J99" s="27"/>
      <c r="K99" s="52"/>
      <c r="L99" s="52"/>
      <c r="M99" s="27"/>
      <c r="N99" s="52"/>
      <c r="O99" s="27"/>
      <c r="P99" s="52"/>
      <c r="Q99" s="52"/>
      <c r="R99" s="27"/>
      <c r="S99" s="52"/>
      <c r="T99" s="27"/>
      <c r="U99" s="52"/>
      <c r="V99" s="52"/>
      <c r="W99" s="27"/>
      <c r="X99" s="52"/>
      <c r="Y99" s="27"/>
      <c r="Z99" s="52"/>
      <c r="AA99" s="52"/>
      <c r="AB99" s="27"/>
      <c r="AC99" s="52"/>
      <c r="AD99" s="27"/>
      <c r="AE99" s="52"/>
      <c r="AF99" s="52"/>
      <c r="AG99" s="52"/>
      <c r="AH99" s="52"/>
      <c r="AI99" s="27"/>
      <c r="AJ99" s="27"/>
      <c r="AK99" s="31"/>
      <c r="AL99" s="27"/>
      <c r="AM99" s="27"/>
      <c r="AN99" s="27"/>
      <c r="AO99" s="31"/>
      <c r="AP99" s="27"/>
      <c r="AQ99" s="27"/>
      <c r="AR99" s="27"/>
      <c r="AS99" s="31"/>
      <c r="AT99" s="27"/>
      <c r="AU99" s="27"/>
      <c r="AV99" s="27"/>
      <c r="AW99" s="27"/>
      <c r="AX99" s="53"/>
    </row>
    <row r="100" spans="1:50" ht="21.95" customHeight="1" x14ac:dyDescent="0.15">
      <c r="A100" s="48"/>
      <c r="B100" s="52"/>
      <c r="C100" s="27"/>
      <c r="D100" s="52"/>
      <c r="E100" s="27"/>
      <c r="F100" s="52"/>
      <c r="G100" s="52"/>
      <c r="H100" s="27"/>
      <c r="I100" s="52"/>
      <c r="J100" s="27"/>
      <c r="K100" s="52"/>
      <c r="L100" s="52"/>
      <c r="M100" s="27"/>
      <c r="N100" s="52"/>
      <c r="O100" s="27"/>
      <c r="P100" s="52"/>
      <c r="Q100" s="52"/>
      <c r="R100" s="27"/>
      <c r="S100" s="52"/>
      <c r="T100" s="27"/>
      <c r="U100" s="52"/>
      <c r="V100" s="52"/>
      <c r="W100" s="27"/>
      <c r="X100" s="52"/>
      <c r="Y100" s="27"/>
      <c r="Z100" s="52"/>
      <c r="AA100" s="52"/>
      <c r="AB100" s="27"/>
      <c r="AC100" s="52"/>
      <c r="AD100" s="27"/>
      <c r="AE100" s="52"/>
      <c r="AF100" s="52"/>
      <c r="AG100" s="52"/>
      <c r="AH100" s="52"/>
      <c r="AI100" s="27"/>
      <c r="AJ100" s="27"/>
      <c r="AK100" s="31"/>
      <c r="AL100" s="27"/>
      <c r="AM100" s="27"/>
      <c r="AN100" s="27"/>
      <c r="AO100" s="31"/>
      <c r="AP100" s="27"/>
      <c r="AQ100" s="27"/>
      <c r="AR100" s="27"/>
      <c r="AS100" s="31"/>
      <c r="AT100" s="27"/>
      <c r="AU100" s="27"/>
      <c r="AV100" s="27"/>
      <c r="AW100" s="27"/>
      <c r="AX100" s="53"/>
    </row>
    <row r="101" spans="1:50" ht="21.95" customHeight="1" x14ac:dyDescent="0.15">
      <c r="A101" s="48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52"/>
      <c r="AI101" s="27"/>
      <c r="AJ101" s="27"/>
      <c r="AK101" s="31"/>
      <c r="AL101" s="27"/>
      <c r="AM101" s="27"/>
      <c r="AN101" s="27"/>
      <c r="AO101" s="31"/>
      <c r="AP101" s="27"/>
      <c r="AQ101" s="27"/>
      <c r="AR101" s="27"/>
      <c r="AS101" s="31"/>
      <c r="AT101" s="27"/>
      <c r="AU101" s="31"/>
      <c r="AV101" s="31"/>
      <c r="AW101" s="31"/>
      <c r="AX101" s="53"/>
    </row>
    <row r="102" spans="1:50" ht="21.95" customHeight="1" x14ac:dyDescent="0.15">
      <c r="A102" s="48"/>
      <c r="B102" s="52"/>
      <c r="C102" s="27"/>
      <c r="D102" s="52"/>
      <c r="E102" s="27"/>
      <c r="F102" s="52"/>
      <c r="G102" s="52"/>
      <c r="H102" s="27"/>
      <c r="I102" s="52"/>
      <c r="J102" s="27"/>
      <c r="K102" s="52"/>
      <c r="L102" s="52"/>
      <c r="M102" s="27"/>
      <c r="N102" s="52"/>
      <c r="O102" s="27"/>
      <c r="P102" s="52"/>
      <c r="Q102" s="52"/>
      <c r="R102" s="27"/>
      <c r="S102" s="52"/>
      <c r="T102" s="27"/>
      <c r="U102" s="52"/>
      <c r="V102" s="52"/>
      <c r="W102" s="27"/>
      <c r="X102" s="52"/>
      <c r="Y102" s="27"/>
      <c r="Z102" s="52"/>
      <c r="AA102" s="52"/>
      <c r="AB102" s="27"/>
      <c r="AC102" s="52"/>
      <c r="AD102" s="27"/>
      <c r="AE102" s="52"/>
      <c r="AF102" s="52"/>
      <c r="AG102" s="52"/>
      <c r="AH102" s="52"/>
      <c r="AI102" s="27"/>
      <c r="AJ102" s="27"/>
      <c r="AK102" s="31"/>
      <c r="AL102" s="27"/>
      <c r="AM102" s="27"/>
      <c r="AN102" s="27"/>
      <c r="AO102" s="31"/>
      <c r="AP102" s="27"/>
      <c r="AQ102" s="27"/>
      <c r="AR102" s="27"/>
      <c r="AS102" s="31"/>
      <c r="AT102" s="27"/>
      <c r="AU102" s="27"/>
      <c r="AV102" s="27"/>
      <c r="AW102" s="27"/>
      <c r="AX102" s="53"/>
    </row>
    <row r="103" spans="1:50" ht="21.95" customHeight="1" x14ac:dyDescent="0.15">
      <c r="A103" s="48"/>
      <c r="B103" s="52"/>
      <c r="C103" s="27"/>
      <c r="D103" s="52"/>
      <c r="E103" s="27"/>
      <c r="F103" s="52"/>
      <c r="G103" s="52"/>
      <c r="H103" s="27"/>
      <c r="I103" s="52"/>
      <c r="J103" s="27"/>
      <c r="K103" s="52"/>
      <c r="L103" s="52"/>
      <c r="M103" s="27"/>
      <c r="N103" s="52"/>
      <c r="O103" s="27"/>
      <c r="P103" s="52"/>
      <c r="Q103" s="52"/>
      <c r="R103" s="27"/>
      <c r="S103" s="52"/>
      <c r="T103" s="27"/>
      <c r="U103" s="52"/>
      <c r="V103" s="52"/>
      <c r="W103" s="27"/>
      <c r="X103" s="52"/>
      <c r="Y103" s="27"/>
      <c r="Z103" s="52"/>
      <c r="AA103" s="52"/>
      <c r="AB103" s="27"/>
      <c r="AC103" s="52"/>
      <c r="AD103" s="27"/>
      <c r="AE103" s="52"/>
      <c r="AF103" s="52"/>
      <c r="AG103" s="52"/>
      <c r="AH103" s="52"/>
      <c r="AI103" s="27"/>
      <c r="AJ103" s="27"/>
      <c r="AK103" s="31"/>
      <c r="AL103" s="27"/>
      <c r="AM103" s="27"/>
      <c r="AN103" s="27"/>
      <c r="AO103" s="31"/>
      <c r="AP103" s="27"/>
      <c r="AQ103" s="27"/>
      <c r="AR103" s="27"/>
      <c r="AS103" s="31"/>
      <c r="AT103" s="27"/>
      <c r="AU103" s="27"/>
      <c r="AV103" s="27"/>
      <c r="AW103" s="27"/>
      <c r="AX103" s="53"/>
    </row>
    <row r="104" spans="1:50" ht="21.95" customHeight="1" x14ac:dyDescent="0.15">
      <c r="A104" s="48"/>
      <c r="B104" s="52"/>
      <c r="C104" s="27"/>
      <c r="D104" s="52"/>
      <c r="E104" s="27"/>
      <c r="F104" s="52"/>
      <c r="G104" s="52"/>
      <c r="H104" s="27"/>
      <c r="I104" s="52"/>
      <c r="J104" s="27"/>
      <c r="K104" s="52"/>
      <c r="L104" s="52"/>
      <c r="M104" s="27"/>
      <c r="N104" s="52"/>
      <c r="O104" s="27"/>
      <c r="P104" s="52"/>
      <c r="Q104" s="52"/>
      <c r="R104" s="27"/>
      <c r="S104" s="52"/>
      <c r="T104" s="27"/>
      <c r="U104" s="52"/>
      <c r="V104" s="52"/>
      <c r="W104" s="27"/>
      <c r="X104" s="52"/>
      <c r="Y104" s="27"/>
      <c r="Z104" s="52"/>
      <c r="AA104" s="52"/>
      <c r="AB104" s="27"/>
      <c r="AC104" s="52"/>
      <c r="AD104" s="27"/>
      <c r="AE104" s="52"/>
      <c r="AF104" s="52"/>
      <c r="AG104" s="52"/>
      <c r="AH104" s="52"/>
      <c r="AI104" s="27"/>
      <c r="AJ104" s="27"/>
      <c r="AK104" s="31"/>
      <c r="AL104" s="27"/>
      <c r="AM104" s="27"/>
      <c r="AN104" s="27"/>
      <c r="AO104" s="31"/>
      <c r="AP104" s="27"/>
      <c r="AQ104" s="27"/>
      <c r="AR104" s="27"/>
      <c r="AS104" s="31"/>
      <c r="AT104" s="27"/>
      <c r="AU104" s="27"/>
      <c r="AV104" s="27"/>
      <c r="AW104" s="27"/>
      <c r="AX104" s="53"/>
    </row>
    <row r="105" spans="1:50" ht="21.95" customHeight="1" x14ac:dyDescent="0.15">
      <c r="A105" s="48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52"/>
      <c r="AI105" s="27"/>
      <c r="AJ105" s="27"/>
      <c r="AK105" s="31"/>
      <c r="AL105" s="27"/>
      <c r="AM105" s="27"/>
      <c r="AN105" s="27"/>
      <c r="AO105" s="31"/>
      <c r="AP105" s="27"/>
      <c r="AQ105" s="27"/>
      <c r="AR105" s="27"/>
      <c r="AS105" s="31"/>
      <c r="AT105" s="27"/>
      <c r="AU105" s="31"/>
      <c r="AV105" s="31"/>
      <c r="AW105" s="31"/>
      <c r="AX105" s="53"/>
    </row>
    <row r="106" spans="1:50" ht="21.95" customHeight="1" x14ac:dyDescent="0.15">
      <c r="A106" s="48"/>
      <c r="B106" s="52"/>
      <c r="C106" s="27"/>
      <c r="D106" s="52"/>
      <c r="E106" s="27"/>
      <c r="F106" s="52"/>
      <c r="G106" s="52"/>
      <c r="H106" s="27"/>
      <c r="I106" s="52"/>
      <c r="J106" s="27"/>
      <c r="K106" s="52"/>
      <c r="L106" s="52"/>
      <c r="M106" s="27"/>
      <c r="N106" s="52"/>
      <c r="O106" s="27"/>
      <c r="P106" s="52"/>
      <c r="Q106" s="52"/>
      <c r="R106" s="27"/>
      <c r="S106" s="52"/>
      <c r="T106" s="27"/>
      <c r="U106" s="52"/>
      <c r="V106" s="52"/>
      <c r="W106" s="27"/>
      <c r="X106" s="52"/>
      <c r="Y106" s="27"/>
      <c r="Z106" s="52"/>
      <c r="AA106" s="52"/>
      <c r="AB106" s="27"/>
      <c r="AC106" s="52"/>
      <c r="AD106" s="27"/>
      <c r="AE106" s="52"/>
      <c r="AF106" s="52"/>
      <c r="AG106" s="52"/>
      <c r="AH106" s="52"/>
      <c r="AI106" s="27"/>
      <c r="AJ106" s="27"/>
      <c r="AK106" s="31"/>
      <c r="AL106" s="27"/>
      <c r="AM106" s="27"/>
      <c r="AN106" s="27"/>
      <c r="AO106" s="31"/>
      <c r="AP106" s="27"/>
      <c r="AQ106" s="27"/>
      <c r="AR106" s="27"/>
      <c r="AS106" s="31"/>
      <c r="AT106" s="27"/>
      <c r="AU106" s="27"/>
      <c r="AV106" s="27"/>
      <c r="AW106" s="27"/>
      <c r="AX106" s="53"/>
    </row>
    <row r="107" spans="1:50" ht="21.95" customHeight="1" x14ac:dyDescent="0.15">
      <c r="A107" s="48"/>
      <c r="B107" s="52"/>
      <c r="C107" s="27"/>
      <c r="D107" s="52"/>
      <c r="E107" s="27"/>
      <c r="F107" s="52"/>
      <c r="G107" s="52"/>
      <c r="H107" s="27"/>
      <c r="I107" s="52"/>
      <c r="J107" s="27"/>
      <c r="K107" s="52"/>
      <c r="L107" s="52"/>
      <c r="M107" s="27"/>
      <c r="N107" s="52"/>
      <c r="O107" s="27"/>
      <c r="P107" s="52"/>
      <c r="Q107" s="52"/>
      <c r="R107" s="27"/>
      <c r="S107" s="52"/>
      <c r="T107" s="27"/>
      <c r="U107" s="52"/>
      <c r="V107" s="52"/>
      <c r="W107" s="27"/>
      <c r="X107" s="52"/>
      <c r="Y107" s="27"/>
      <c r="Z107" s="52"/>
      <c r="AA107" s="52"/>
      <c r="AB107" s="27"/>
      <c r="AC107" s="52"/>
      <c r="AD107" s="27"/>
      <c r="AE107" s="52"/>
      <c r="AF107" s="52"/>
      <c r="AG107" s="52"/>
      <c r="AH107" s="52"/>
      <c r="AI107" s="27"/>
      <c r="AJ107" s="27"/>
      <c r="AK107" s="31"/>
      <c r="AL107" s="27"/>
      <c r="AM107" s="27"/>
      <c r="AN107" s="27"/>
      <c r="AO107" s="31"/>
      <c r="AP107" s="27"/>
      <c r="AQ107" s="27"/>
      <c r="AR107" s="27"/>
      <c r="AS107" s="31"/>
      <c r="AT107" s="27"/>
      <c r="AU107" s="27"/>
      <c r="AV107" s="27"/>
      <c r="AW107" s="27"/>
      <c r="AX107" s="53"/>
    </row>
    <row r="108" spans="1:50" ht="21.95" customHeight="1" x14ac:dyDescent="0.15">
      <c r="A108" s="48"/>
      <c r="B108" s="52"/>
      <c r="C108" s="27"/>
      <c r="D108" s="52"/>
      <c r="E108" s="27"/>
      <c r="F108" s="52"/>
      <c r="G108" s="52"/>
      <c r="H108" s="27"/>
      <c r="I108" s="52"/>
      <c r="J108" s="27"/>
      <c r="K108" s="52"/>
      <c r="L108" s="52"/>
      <c r="M108" s="27"/>
      <c r="N108" s="52"/>
      <c r="O108" s="27"/>
      <c r="P108" s="52"/>
      <c r="Q108" s="52"/>
      <c r="R108" s="27"/>
      <c r="S108" s="52"/>
      <c r="T108" s="27"/>
      <c r="U108" s="52"/>
      <c r="V108" s="52"/>
      <c r="W108" s="27"/>
      <c r="X108" s="52"/>
      <c r="Y108" s="27"/>
      <c r="Z108" s="52"/>
      <c r="AA108" s="52"/>
      <c r="AB108" s="27"/>
      <c r="AC108" s="52"/>
      <c r="AD108" s="27"/>
      <c r="AE108" s="52"/>
      <c r="AF108" s="52"/>
      <c r="AG108" s="52"/>
      <c r="AH108" s="52"/>
      <c r="AI108" s="27"/>
      <c r="AJ108" s="27"/>
      <c r="AK108" s="31"/>
      <c r="AL108" s="27"/>
      <c r="AM108" s="27"/>
      <c r="AN108" s="27"/>
      <c r="AO108" s="31"/>
      <c r="AP108" s="27"/>
      <c r="AQ108" s="27"/>
      <c r="AR108" s="27"/>
      <c r="AS108" s="31"/>
      <c r="AT108" s="27"/>
      <c r="AU108" s="27"/>
      <c r="AV108" s="27"/>
      <c r="AW108" s="27"/>
      <c r="AX108" s="53"/>
    </row>
    <row r="109" spans="1:50" ht="21.95" customHeight="1" x14ac:dyDescent="0.15">
      <c r="A109" s="48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52"/>
      <c r="AI109" s="27"/>
      <c r="AJ109" s="27"/>
      <c r="AK109" s="31"/>
      <c r="AL109" s="27"/>
      <c r="AM109" s="27"/>
      <c r="AN109" s="27"/>
      <c r="AO109" s="31"/>
      <c r="AP109" s="27"/>
      <c r="AQ109" s="27"/>
      <c r="AR109" s="27"/>
      <c r="AS109" s="31"/>
      <c r="AT109" s="27"/>
      <c r="AU109" s="31"/>
      <c r="AV109" s="31"/>
      <c r="AW109" s="31"/>
      <c r="AX109" s="53"/>
    </row>
    <row r="110" spans="1:50" ht="21.95" customHeight="1" x14ac:dyDescent="0.15">
      <c r="A110" s="48"/>
      <c r="B110" s="52"/>
      <c r="C110" s="27"/>
      <c r="D110" s="52"/>
      <c r="E110" s="27"/>
      <c r="F110" s="52"/>
      <c r="G110" s="52"/>
      <c r="H110" s="27"/>
      <c r="I110" s="52"/>
      <c r="J110" s="27"/>
      <c r="K110" s="52"/>
      <c r="L110" s="52"/>
      <c r="M110" s="27"/>
      <c r="N110" s="52"/>
      <c r="O110" s="27"/>
      <c r="P110" s="52"/>
      <c r="Q110" s="52"/>
      <c r="R110" s="27"/>
      <c r="S110" s="52"/>
      <c r="T110" s="27"/>
      <c r="U110" s="52"/>
      <c r="V110" s="52"/>
      <c r="W110" s="27"/>
      <c r="X110" s="52"/>
      <c r="Y110" s="27"/>
      <c r="Z110" s="52"/>
      <c r="AA110" s="52"/>
      <c r="AB110" s="27"/>
      <c r="AC110" s="52"/>
      <c r="AD110" s="27"/>
      <c r="AE110" s="52"/>
      <c r="AF110" s="52"/>
      <c r="AG110" s="52"/>
      <c r="AH110" s="52"/>
      <c r="AI110" s="27"/>
      <c r="AJ110" s="27"/>
      <c r="AK110" s="31"/>
      <c r="AL110" s="27"/>
      <c r="AM110" s="27"/>
      <c r="AN110" s="27"/>
      <c r="AO110" s="31"/>
      <c r="AP110" s="27"/>
      <c r="AQ110" s="27"/>
      <c r="AR110" s="27"/>
      <c r="AS110" s="31"/>
      <c r="AT110" s="27"/>
      <c r="AU110" s="27"/>
      <c r="AV110" s="27"/>
      <c r="AW110" s="27"/>
      <c r="AX110" s="53"/>
    </row>
    <row r="111" spans="1:50" ht="21.95" customHeight="1" x14ac:dyDescent="0.15">
      <c r="A111" s="48"/>
      <c r="B111" s="52"/>
      <c r="C111" s="27"/>
      <c r="D111" s="52"/>
      <c r="E111" s="27"/>
      <c r="F111" s="52"/>
      <c r="G111" s="52"/>
      <c r="H111" s="27"/>
      <c r="I111" s="52"/>
      <c r="J111" s="27"/>
      <c r="K111" s="52"/>
      <c r="L111" s="52"/>
      <c r="M111" s="27"/>
      <c r="N111" s="52"/>
      <c r="O111" s="27"/>
      <c r="P111" s="52"/>
      <c r="Q111" s="52"/>
      <c r="R111" s="27"/>
      <c r="S111" s="52"/>
      <c r="T111" s="27"/>
      <c r="U111" s="52"/>
      <c r="V111" s="52"/>
      <c r="W111" s="27"/>
      <c r="X111" s="52"/>
      <c r="Y111" s="27"/>
      <c r="Z111" s="52"/>
      <c r="AA111" s="52"/>
      <c r="AB111" s="27"/>
      <c r="AC111" s="52"/>
      <c r="AD111" s="27"/>
      <c r="AE111" s="52"/>
      <c r="AF111" s="52"/>
      <c r="AG111" s="52"/>
      <c r="AH111" s="52"/>
      <c r="AI111" s="27"/>
      <c r="AJ111" s="27"/>
      <c r="AK111" s="31"/>
      <c r="AL111" s="27"/>
      <c r="AM111" s="27"/>
      <c r="AN111" s="27"/>
      <c r="AO111" s="31"/>
      <c r="AP111" s="27"/>
      <c r="AQ111" s="27"/>
      <c r="AR111" s="27"/>
      <c r="AS111" s="31"/>
      <c r="AT111" s="27"/>
      <c r="AU111" s="27"/>
      <c r="AV111" s="27"/>
      <c r="AW111" s="27"/>
      <c r="AX111" s="53"/>
    </row>
    <row r="112" spans="1:50" ht="21.95" customHeight="1" x14ac:dyDescent="0.15">
      <c r="A112" s="48"/>
      <c r="B112" s="52"/>
      <c r="C112" s="27"/>
      <c r="D112" s="52"/>
      <c r="E112" s="27"/>
      <c r="F112" s="52"/>
      <c r="G112" s="52"/>
      <c r="H112" s="27"/>
      <c r="I112" s="52"/>
      <c r="J112" s="27"/>
      <c r="K112" s="52"/>
      <c r="L112" s="52"/>
      <c r="M112" s="27"/>
      <c r="N112" s="52"/>
      <c r="O112" s="27"/>
      <c r="P112" s="52"/>
      <c r="Q112" s="52"/>
      <c r="R112" s="27"/>
      <c r="S112" s="52"/>
      <c r="T112" s="27"/>
      <c r="U112" s="52"/>
      <c r="V112" s="52"/>
      <c r="W112" s="27"/>
      <c r="X112" s="52"/>
      <c r="Y112" s="27"/>
      <c r="Z112" s="52"/>
      <c r="AA112" s="52"/>
      <c r="AB112" s="27"/>
      <c r="AC112" s="52"/>
      <c r="AD112" s="27"/>
      <c r="AE112" s="52"/>
      <c r="AF112" s="52"/>
      <c r="AG112" s="52"/>
      <c r="AH112" s="52"/>
      <c r="AI112" s="27"/>
      <c r="AJ112" s="27"/>
      <c r="AK112" s="31"/>
      <c r="AL112" s="27"/>
      <c r="AM112" s="27"/>
      <c r="AN112" s="27"/>
      <c r="AO112" s="31"/>
      <c r="AP112" s="27"/>
      <c r="AQ112" s="27"/>
      <c r="AR112" s="27"/>
      <c r="AS112" s="31"/>
      <c r="AT112" s="27"/>
      <c r="AU112" s="27"/>
      <c r="AV112" s="27"/>
      <c r="AW112" s="27"/>
      <c r="AX112" s="53"/>
    </row>
    <row r="113" spans="1:50" ht="24.95" customHeight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25"/>
      <c r="AG113" s="25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</row>
    <row r="114" spans="1:50" ht="24.95" customHeight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</row>
    <row r="115" spans="1:50" ht="24.95" customHeight="1" x14ac:dyDescent="0.15">
      <c r="A115" s="23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23"/>
      <c r="AI115" s="49"/>
      <c r="AJ115" s="49"/>
      <c r="AK115" s="49"/>
      <c r="AL115" s="50"/>
      <c r="AM115" s="49"/>
      <c r="AN115" s="49"/>
      <c r="AO115" s="49"/>
      <c r="AP115" s="50"/>
      <c r="AQ115" s="49"/>
      <c r="AR115" s="49"/>
      <c r="AS115" s="49"/>
      <c r="AT115" s="50"/>
      <c r="AU115" s="49"/>
      <c r="AV115" s="49"/>
      <c r="AW115" s="49"/>
      <c r="AX115" s="51"/>
    </row>
    <row r="116" spans="1:50" ht="24.95" customHeight="1" x14ac:dyDescent="0.15">
      <c r="A116" s="23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23"/>
      <c r="AI116" s="49"/>
      <c r="AJ116" s="49"/>
      <c r="AK116" s="49"/>
      <c r="AL116" s="50"/>
      <c r="AM116" s="49"/>
      <c r="AN116" s="49"/>
      <c r="AO116" s="49"/>
      <c r="AP116" s="50"/>
      <c r="AQ116" s="49"/>
      <c r="AR116" s="49"/>
      <c r="AS116" s="49"/>
      <c r="AT116" s="50"/>
      <c r="AU116" s="49"/>
      <c r="AV116" s="49"/>
      <c r="AW116" s="49"/>
      <c r="AX116" s="51"/>
    </row>
    <row r="117" spans="1:50" ht="21.95" customHeight="1" x14ac:dyDescent="0.15">
      <c r="A117" s="48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52"/>
      <c r="AI117" s="27"/>
      <c r="AJ117" s="27"/>
      <c r="AK117" s="31"/>
      <c r="AL117" s="27"/>
      <c r="AM117" s="27"/>
      <c r="AN117" s="27"/>
      <c r="AO117" s="31"/>
      <c r="AP117" s="27"/>
      <c r="AQ117" s="27"/>
      <c r="AR117" s="27"/>
      <c r="AS117" s="31"/>
      <c r="AT117" s="27"/>
      <c r="AU117" s="31"/>
      <c r="AV117" s="31"/>
      <c r="AW117" s="31"/>
      <c r="AX117" s="53"/>
    </row>
    <row r="118" spans="1:50" ht="21.95" customHeight="1" x14ac:dyDescent="0.15">
      <c r="A118" s="48"/>
      <c r="B118" s="52"/>
      <c r="C118" s="27"/>
      <c r="D118" s="52"/>
      <c r="E118" s="27"/>
      <c r="F118" s="52"/>
      <c r="G118" s="52"/>
      <c r="H118" s="27"/>
      <c r="I118" s="52"/>
      <c r="J118" s="27"/>
      <c r="K118" s="52"/>
      <c r="L118" s="52"/>
      <c r="M118" s="27"/>
      <c r="N118" s="52"/>
      <c r="O118" s="27"/>
      <c r="P118" s="52"/>
      <c r="Q118" s="52"/>
      <c r="R118" s="27"/>
      <c r="S118" s="52"/>
      <c r="T118" s="27"/>
      <c r="U118" s="52"/>
      <c r="V118" s="52"/>
      <c r="W118" s="27"/>
      <c r="X118" s="52"/>
      <c r="Y118" s="27"/>
      <c r="Z118" s="52"/>
      <c r="AA118" s="52"/>
      <c r="AB118" s="27"/>
      <c r="AC118" s="52"/>
      <c r="AD118" s="27"/>
      <c r="AE118" s="52"/>
      <c r="AF118" s="52"/>
      <c r="AG118" s="52"/>
      <c r="AH118" s="52"/>
      <c r="AI118" s="27"/>
      <c r="AJ118" s="27"/>
      <c r="AK118" s="31"/>
      <c r="AL118" s="27"/>
      <c r="AM118" s="27"/>
      <c r="AN118" s="27"/>
      <c r="AO118" s="31"/>
      <c r="AP118" s="27"/>
      <c r="AQ118" s="27"/>
      <c r="AR118" s="27"/>
      <c r="AS118" s="31"/>
      <c r="AT118" s="27"/>
      <c r="AU118" s="27"/>
      <c r="AV118" s="27"/>
      <c r="AW118" s="27"/>
      <c r="AX118" s="53"/>
    </row>
    <row r="119" spans="1:50" ht="21.95" customHeight="1" x14ac:dyDescent="0.15">
      <c r="A119" s="48"/>
      <c r="B119" s="52"/>
      <c r="C119" s="27"/>
      <c r="D119" s="52"/>
      <c r="E119" s="27"/>
      <c r="F119" s="52"/>
      <c r="G119" s="52"/>
      <c r="H119" s="27"/>
      <c r="I119" s="52"/>
      <c r="J119" s="27"/>
      <c r="K119" s="52"/>
      <c r="L119" s="52"/>
      <c r="M119" s="27"/>
      <c r="N119" s="52"/>
      <c r="O119" s="27"/>
      <c r="P119" s="52"/>
      <c r="Q119" s="52"/>
      <c r="R119" s="27"/>
      <c r="S119" s="52"/>
      <c r="T119" s="27"/>
      <c r="U119" s="52"/>
      <c r="V119" s="52"/>
      <c r="W119" s="27"/>
      <c r="X119" s="52"/>
      <c r="Y119" s="27"/>
      <c r="Z119" s="52"/>
      <c r="AA119" s="52"/>
      <c r="AB119" s="27"/>
      <c r="AC119" s="52"/>
      <c r="AD119" s="27"/>
      <c r="AE119" s="52"/>
      <c r="AF119" s="52"/>
      <c r="AG119" s="52"/>
      <c r="AH119" s="52"/>
      <c r="AI119" s="27"/>
      <c r="AJ119" s="27"/>
      <c r="AK119" s="31"/>
      <c r="AL119" s="27"/>
      <c r="AM119" s="27"/>
      <c r="AN119" s="27"/>
      <c r="AO119" s="31"/>
      <c r="AP119" s="27"/>
      <c r="AQ119" s="27"/>
      <c r="AR119" s="27"/>
      <c r="AS119" s="31"/>
      <c r="AT119" s="27"/>
      <c r="AU119" s="27"/>
      <c r="AV119" s="27"/>
      <c r="AW119" s="27"/>
      <c r="AX119" s="53"/>
    </row>
    <row r="120" spans="1:50" ht="21.95" customHeight="1" x14ac:dyDescent="0.15">
      <c r="A120" s="48"/>
      <c r="B120" s="52"/>
      <c r="C120" s="27"/>
      <c r="D120" s="52"/>
      <c r="E120" s="27"/>
      <c r="F120" s="52"/>
      <c r="G120" s="52"/>
      <c r="H120" s="27"/>
      <c r="I120" s="52"/>
      <c r="J120" s="27"/>
      <c r="K120" s="52"/>
      <c r="L120" s="52"/>
      <c r="M120" s="27"/>
      <c r="N120" s="52"/>
      <c r="O120" s="27"/>
      <c r="P120" s="52"/>
      <c r="Q120" s="52"/>
      <c r="R120" s="27"/>
      <c r="S120" s="52"/>
      <c r="T120" s="27"/>
      <c r="U120" s="52"/>
      <c r="V120" s="52"/>
      <c r="W120" s="27"/>
      <c r="X120" s="52"/>
      <c r="Y120" s="27"/>
      <c r="Z120" s="52"/>
      <c r="AA120" s="52"/>
      <c r="AB120" s="27"/>
      <c r="AC120" s="52"/>
      <c r="AD120" s="27"/>
      <c r="AE120" s="52"/>
      <c r="AF120" s="52"/>
      <c r="AG120" s="52"/>
      <c r="AH120" s="52"/>
      <c r="AI120" s="27"/>
      <c r="AJ120" s="27"/>
      <c r="AK120" s="31"/>
      <c r="AL120" s="27"/>
      <c r="AM120" s="27"/>
      <c r="AN120" s="27"/>
      <c r="AO120" s="31"/>
      <c r="AP120" s="27"/>
      <c r="AQ120" s="27"/>
      <c r="AR120" s="27"/>
      <c r="AS120" s="31"/>
      <c r="AT120" s="27"/>
      <c r="AU120" s="27"/>
      <c r="AV120" s="27"/>
      <c r="AW120" s="27"/>
      <c r="AX120" s="53"/>
    </row>
    <row r="121" spans="1:50" ht="21.95" customHeight="1" x14ac:dyDescent="0.15">
      <c r="A121" s="48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52"/>
      <c r="AI121" s="27"/>
      <c r="AJ121" s="27"/>
      <c r="AK121" s="31"/>
      <c r="AL121" s="27"/>
      <c r="AM121" s="27"/>
      <c r="AN121" s="27"/>
      <c r="AO121" s="31"/>
      <c r="AP121" s="27"/>
      <c r="AQ121" s="27"/>
      <c r="AR121" s="27"/>
      <c r="AS121" s="31"/>
      <c r="AT121" s="27"/>
      <c r="AU121" s="31"/>
      <c r="AV121" s="31"/>
      <c r="AW121" s="31"/>
      <c r="AX121" s="53"/>
    </row>
    <row r="122" spans="1:50" ht="21.95" customHeight="1" x14ac:dyDescent="0.15">
      <c r="A122" s="48"/>
      <c r="B122" s="52"/>
      <c r="C122" s="27"/>
      <c r="D122" s="52"/>
      <c r="E122" s="27"/>
      <c r="F122" s="52"/>
      <c r="G122" s="52"/>
      <c r="H122" s="27"/>
      <c r="I122" s="52"/>
      <c r="J122" s="27"/>
      <c r="K122" s="52"/>
      <c r="L122" s="52"/>
      <c r="M122" s="27"/>
      <c r="N122" s="52"/>
      <c r="O122" s="27"/>
      <c r="P122" s="52"/>
      <c r="Q122" s="52"/>
      <c r="R122" s="27"/>
      <c r="S122" s="52"/>
      <c r="T122" s="27"/>
      <c r="U122" s="52"/>
      <c r="V122" s="52"/>
      <c r="W122" s="27"/>
      <c r="X122" s="52"/>
      <c r="Y122" s="27"/>
      <c r="Z122" s="52"/>
      <c r="AA122" s="52"/>
      <c r="AB122" s="27"/>
      <c r="AC122" s="52"/>
      <c r="AD122" s="27"/>
      <c r="AE122" s="52"/>
      <c r="AF122" s="52"/>
      <c r="AG122" s="52"/>
      <c r="AH122" s="52"/>
      <c r="AI122" s="27"/>
      <c r="AJ122" s="27"/>
      <c r="AK122" s="31"/>
      <c r="AL122" s="27"/>
      <c r="AM122" s="27"/>
      <c r="AN122" s="27"/>
      <c r="AO122" s="31"/>
      <c r="AP122" s="27"/>
      <c r="AQ122" s="27"/>
      <c r="AR122" s="27"/>
      <c r="AS122" s="31"/>
      <c r="AT122" s="27"/>
      <c r="AU122" s="27"/>
      <c r="AV122" s="27"/>
      <c r="AW122" s="27"/>
      <c r="AX122" s="53"/>
    </row>
    <row r="123" spans="1:50" ht="21.95" customHeight="1" x14ac:dyDescent="0.15">
      <c r="A123" s="48"/>
      <c r="B123" s="52"/>
      <c r="C123" s="27"/>
      <c r="D123" s="52"/>
      <c r="E123" s="27"/>
      <c r="F123" s="52"/>
      <c r="G123" s="52"/>
      <c r="H123" s="27"/>
      <c r="I123" s="52"/>
      <c r="J123" s="27"/>
      <c r="K123" s="52"/>
      <c r="L123" s="52"/>
      <c r="M123" s="27"/>
      <c r="N123" s="52"/>
      <c r="O123" s="27"/>
      <c r="P123" s="52"/>
      <c r="Q123" s="52"/>
      <c r="R123" s="27"/>
      <c r="S123" s="52"/>
      <c r="T123" s="27"/>
      <c r="U123" s="52"/>
      <c r="V123" s="52"/>
      <c r="W123" s="27"/>
      <c r="X123" s="52"/>
      <c r="Y123" s="27"/>
      <c r="Z123" s="52"/>
      <c r="AA123" s="52"/>
      <c r="AB123" s="27"/>
      <c r="AC123" s="52"/>
      <c r="AD123" s="27"/>
      <c r="AE123" s="52"/>
      <c r="AF123" s="52"/>
      <c r="AG123" s="52"/>
      <c r="AH123" s="52"/>
      <c r="AI123" s="27"/>
      <c r="AJ123" s="27"/>
      <c r="AK123" s="31"/>
      <c r="AL123" s="27"/>
      <c r="AM123" s="27"/>
      <c r="AN123" s="27"/>
      <c r="AO123" s="31"/>
      <c r="AP123" s="27"/>
      <c r="AQ123" s="27"/>
      <c r="AR123" s="27"/>
      <c r="AS123" s="31"/>
      <c r="AT123" s="27"/>
      <c r="AU123" s="27"/>
      <c r="AV123" s="27"/>
      <c r="AW123" s="27"/>
      <c r="AX123" s="53"/>
    </row>
    <row r="124" spans="1:50" ht="21.95" customHeight="1" x14ac:dyDescent="0.15">
      <c r="A124" s="48"/>
      <c r="B124" s="52"/>
      <c r="C124" s="27"/>
      <c r="D124" s="52"/>
      <c r="E124" s="27"/>
      <c r="F124" s="52"/>
      <c r="G124" s="52"/>
      <c r="H124" s="27"/>
      <c r="I124" s="52"/>
      <c r="J124" s="27"/>
      <c r="K124" s="52"/>
      <c r="L124" s="52"/>
      <c r="M124" s="27"/>
      <c r="N124" s="52"/>
      <c r="O124" s="27"/>
      <c r="P124" s="52"/>
      <c r="Q124" s="52"/>
      <c r="R124" s="27"/>
      <c r="S124" s="52"/>
      <c r="T124" s="27"/>
      <c r="U124" s="52"/>
      <c r="V124" s="52"/>
      <c r="W124" s="27"/>
      <c r="X124" s="52"/>
      <c r="Y124" s="27"/>
      <c r="Z124" s="52"/>
      <c r="AA124" s="52"/>
      <c r="AB124" s="27"/>
      <c r="AC124" s="52"/>
      <c r="AD124" s="27"/>
      <c r="AE124" s="52"/>
      <c r="AF124" s="52"/>
      <c r="AG124" s="52"/>
      <c r="AH124" s="52"/>
      <c r="AI124" s="27"/>
      <c r="AJ124" s="27"/>
      <c r="AK124" s="31"/>
      <c r="AL124" s="27"/>
      <c r="AM124" s="27"/>
      <c r="AN124" s="27"/>
      <c r="AO124" s="31"/>
      <c r="AP124" s="27"/>
      <c r="AQ124" s="27"/>
      <c r="AR124" s="27"/>
      <c r="AS124" s="31"/>
      <c r="AT124" s="27"/>
      <c r="AU124" s="27"/>
      <c r="AV124" s="27"/>
      <c r="AW124" s="27"/>
      <c r="AX124" s="53"/>
    </row>
    <row r="125" spans="1:50" ht="21.95" customHeight="1" x14ac:dyDescent="0.15">
      <c r="A125" s="48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52"/>
      <c r="AI125" s="27"/>
      <c r="AJ125" s="27"/>
      <c r="AK125" s="31"/>
      <c r="AL125" s="27"/>
      <c r="AM125" s="27"/>
      <c r="AN125" s="27"/>
      <c r="AO125" s="31"/>
      <c r="AP125" s="27"/>
      <c r="AQ125" s="27"/>
      <c r="AR125" s="27"/>
      <c r="AS125" s="31"/>
      <c r="AT125" s="27"/>
      <c r="AU125" s="31"/>
      <c r="AV125" s="31"/>
      <c r="AW125" s="31"/>
      <c r="AX125" s="53"/>
    </row>
    <row r="126" spans="1:50" ht="21.95" customHeight="1" x14ac:dyDescent="0.15">
      <c r="A126" s="48"/>
      <c r="B126" s="52"/>
      <c r="C126" s="27"/>
      <c r="D126" s="52"/>
      <c r="E126" s="27"/>
      <c r="F126" s="52"/>
      <c r="G126" s="52"/>
      <c r="H126" s="27"/>
      <c r="I126" s="52"/>
      <c r="J126" s="27"/>
      <c r="K126" s="52"/>
      <c r="L126" s="52"/>
      <c r="M126" s="27"/>
      <c r="N126" s="52"/>
      <c r="O126" s="27"/>
      <c r="P126" s="52"/>
      <c r="Q126" s="52"/>
      <c r="R126" s="27"/>
      <c r="S126" s="52"/>
      <c r="T126" s="27"/>
      <c r="U126" s="52"/>
      <c r="V126" s="52"/>
      <c r="W126" s="27"/>
      <c r="X126" s="52"/>
      <c r="Y126" s="27"/>
      <c r="Z126" s="52"/>
      <c r="AA126" s="52"/>
      <c r="AB126" s="27"/>
      <c r="AC126" s="52"/>
      <c r="AD126" s="27"/>
      <c r="AE126" s="52"/>
      <c r="AF126" s="52"/>
      <c r="AG126" s="52"/>
      <c r="AH126" s="52"/>
      <c r="AI126" s="27"/>
      <c r="AJ126" s="27"/>
      <c r="AK126" s="31"/>
      <c r="AL126" s="27"/>
      <c r="AM126" s="27"/>
      <c r="AN126" s="27"/>
      <c r="AO126" s="31"/>
      <c r="AP126" s="27"/>
      <c r="AQ126" s="27"/>
      <c r="AR126" s="27"/>
      <c r="AS126" s="31"/>
      <c r="AT126" s="27"/>
      <c r="AU126" s="27"/>
      <c r="AV126" s="27"/>
      <c r="AW126" s="27"/>
      <c r="AX126" s="53"/>
    </row>
    <row r="127" spans="1:50" ht="21.95" customHeight="1" x14ac:dyDescent="0.15">
      <c r="A127" s="48"/>
      <c r="B127" s="52"/>
      <c r="C127" s="27"/>
      <c r="D127" s="52"/>
      <c r="E127" s="27"/>
      <c r="F127" s="52"/>
      <c r="G127" s="52"/>
      <c r="H127" s="27"/>
      <c r="I127" s="52"/>
      <c r="J127" s="27"/>
      <c r="K127" s="52"/>
      <c r="L127" s="52"/>
      <c r="M127" s="27"/>
      <c r="N127" s="52"/>
      <c r="O127" s="27"/>
      <c r="P127" s="52"/>
      <c r="Q127" s="52"/>
      <c r="R127" s="27"/>
      <c r="S127" s="52"/>
      <c r="T127" s="27"/>
      <c r="U127" s="52"/>
      <c r="V127" s="52"/>
      <c r="W127" s="27"/>
      <c r="X127" s="52"/>
      <c r="Y127" s="27"/>
      <c r="Z127" s="52"/>
      <c r="AA127" s="52"/>
      <c r="AB127" s="27"/>
      <c r="AC127" s="52"/>
      <c r="AD127" s="27"/>
      <c r="AE127" s="52"/>
      <c r="AF127" s="52"/>
      <c r="AG127" s="52"/>
      <c r="AH127" s="52"/>
      <c r="AI127" s="27"/>
      <c r="AJ127" s="27"/>
      <c r="AK127" s="31"/>
      <c r="AL127" s="27"/>
      <c r="AM127" s="27"/>
      <c r="AN127" s="27"/>
      <c r="AO127" s="31"/>
      <c r="AP127" s="27"/>
      <c r="AQ127" s="27"/>
      <c r="AR127" s="27"/>
      <c r="AS127" s="31"/>
      <c r="AT127" s="27"/>
      <c r="AU127" s="27"/>
      <c r="AV127" s="27"/>
      <c r="AW127" s="27"/>
      <c r="AX127" s="53"/>
    </row>
    <row r="128" spans="1:50" ht="21.95" customHeight="1" x14ac:dyDescent="0.15">
      <c r="A128" s="48"/>
      <c r="B128" s="52"/>
      <c r="C128" s="27"/>
      <c r="D128" s="52"/>
      <c r="E128" s="27"/>
      <c r="F128" s="52"/>
      <c r="G128" s="52"/>
      <c r="H128" s="27"/>
      <c r="I128" s="52"/>
      <c r="J128" s="27"/>
      <c r="K128" s="52"/>
      <c r="L128" s="52"/>
      <c r="M128" s="27"/>
      <c r="N128" s="52"/>
      <c r="O128" s="27"/>
      <c r="P128" s="52"/>
      <c r="Q128" s="52"/>
      <c r="R128" s="27"/>
      <c r="S128" s="52"/>
      <c r="T128" s="27"/>
      <c r="U128" s="52"/>
      <c r="V128" s="52"/>
      <c r="W128" s="27"/>
      <c r="X128" s="52"/>
      <c r="Y128" s="27"/>
      <c r="Z128" s="52"/>
      <c r="AA128" s="52"/>
      <c r="AB128" s="27"/>
      <c r="AC128" s="52"/>
      <c r="AD128" s="27"/>
      <c r="AE128" s="52"/>
      <c r="AF128" s="52"/>
      <c r="AG128" s="52"/>
      <c r="AH128" s="52"/>
      <c r="AI128" s="27"/>
      <c r="AJ128" s="27"/>
      <c r="AK128" s="31"/>
      <c r="AL128" s="27"/>
      <c r="AM128" s="27"/>
      <c r="AN128" s="27"/>
      <c r="AO128" s="31"/>
      <c r="AP128" s="27"/>
      <c r="AQ128" s="27"/>
      <c r="AR128" s="27"/>
      <c r="AS128" s="31"/>
      <c r="AT128" s="27"/>
      <c r="AU128" s="27"/>
      <c r="AV128" s="27"/>
      <c r="AW128" s="27"/>
      <c r="AX128" s="53"/>
    </row>
    <row r="129" spans="1:50" ht="21.95" customHeight="1" x14ac:dyDescent="0.15">
      <c r="A129" s="48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52"/>
      <c r="AI129" s="27"/>
      <c r="AJ129" s="27"/>
      <c r="AK129" s="31"/>
      <c r="AL129" s="27"/>
      <c r="AM129" s="27"/>
      <c r="AN129" s="27"/>
      <c r="AO129" s="31"/>
      <c r="AP129" s="27"/>
      <c r="AQ129" s="27"/>
      <c r="AR129" s="27"/>
      <c r="AS129" s="31"/>
      <c r="AT129" s="27"/>
      <c r="AU129" s="31"/>
      <c r="AV129" s="31"/>
      <c r="AW129" s="31"/>
      <c r="AX129" s="53"/>
    </row>
    <row r="130" spans="1:50" ht="21.95" customHeight="1" x14ac:dyDescent="0.15">
      <c r="A130" s="48"/>
      <c r="B130" s="52"/>
      <c r="C130" s="27"/>
      <c r="D130" s="52"/>
      <c r="E130" s="27"/>
      <c r="F130" s="52"/>
      <c r="G130" s="52"/>
      <c r="H130" s="27"/>
      <c r="I130" s="52"/>
      <c r="J130" s="27"/>
      <c r="K130" s="52"/>
      <c r="L130" s="52"/>
      <c r="M130" s="27"/>
      <c r="N130" s="52"/>
      <c r="O130" s="27"/>
      <c r="P130" s="52"/>
      <c r="Q130" s="52"/>
      <c r="R130" s="27"/>
      <c r="S130" s="52"/>
      <c r="T130" s="27"/>
      <c r="U130" s="52"/>
      <c r="V130" s="52"/>
      <c r="W130" s="27"/>
      <c r="X130" s="52"/>
      <c r="Y130" s="27"/>
      <c r="Z130" s="52"/>
      <c r="AA130" s="52"/>
      <c r="AB130" s="27"/>
      <c r="AC130" s="52"/>
      <c r="AD130" s="27"/>
      <c r="AE130" s="52"/>
      <c r="AF130" s="52"/>
      <c r="AG130" s="52"/>
      <c r="AH130" s="52"/>
      <c r="AI130" s="27"/>
      <c r="AJ130" s="27"/>
      <c r="AK130" s="31"/>
      <c r="AL130" s="27"/>
      <c r="AM130" s="27"/>
      <c r="AN130" s="27"/>
      <c r="AO130" s="31"/>
      <c r="AP130" s="27"/>
      <c r="AQ130" s="27"/>
      <c r="AR130" s="27"/>
      <c r="AS130" s="31"/>
      <c r="AT130" s="27"/>
      <c r="AU130" s="27"/>
      <c r="AV130" s="27"/>
      <c r="AW130" s="27"/>
      <c r="AX130" s="53"/>
    </row>
    <row r="131" spans="1:50" ht="21.95" customHeight="1" x14ac:dyDescent="0.15">
      <c r="A131" s="48"/>
      <c r="B131" s="52"/>
      <c r="C131" s="27"/>
      <c r="D131" s="52"/>
      <c r="E131" s="27"/>
      <c r="F131" s="52"/>
      <c r="G131" s="52"/>
      <c r="H131" s="27"/>
      <c r="I131" s="52"/>
      <c r="J131" s="27"/>
      <c r="K131" s="52"/>
      <c r="L131" s="52"/>
      <c r="M131" s="27"/>
      <c r="N131" s="52"/>
      <c r="O131" s="27"/>
      <c r="P131" s="52"/>
      <c r="Q131" s="52"/>
      <c r="R131" s="27"/>
      <c r="S131" s="52"/>
      <c r="T131" s="27"/>
      <c r="U131" s="52"/>
      <c r="V131" s="52"/>
      <c r="W131" s="27"/>
      <c r="X131" s="52"/>
      <c r="Y131" s="27"/>
      <c r="Z131" s="52"/>
      <c r="AA131" s="52"/>
      <c r="AB131" s="27"/>
      <c r="AC131" s="52"/>
      <c r="AD131" s="27"/>
      <c r="AE131" s="52"/>
      <c r="AF131" s="52"/>
      <c r="AG131" s="52"/>
      <c r="AH131" s="52"/>
      <c r="AI131" s="27"/>
      <c r="AJ131" s="27"/>
      <c r="AK131" s="31"/>
      <c r="AL131" s="27"/>
      <c r="AM131" s="27"/>
      <c r="AN131" s="27"/>
      <c r="AO131" s="31"/>
      <c r="AP131" s="27"/>
      <c r="AQ131" s="27"/>
      <c r="AR131" s="27"/>
      <c r="AS131" s="31"/>
      <c r="AT131" s="27"/>
      <c r="AU131" s="27"/>
      <c r="AV131" s="27"/>
      <c r="AW131" s="27"/>
      <c r="AX131" s="53"/>
    </row>
    <row r="132" spans="1:50" ht="21.95" customHeight="1" x14ac:dyDescent="0.15">
      <c r="A132" s="48"/>
      <c r="B132" s="52"/>
      <c r="C132" s="27"/>
      <c r="D132" s="52"/>
      <c r="E132" s="27"/>
      <c r="F132" s="52"/>
      <c r="G132" s="52"/>
      <c r="H132" s="27"/>
      <c r="I132" s="52"/>
      <c r="J132" s="27"/>
      <c r="K132" s="52"/>
      <c r="L132" s="52"/>
      <c r="M132" s="27"/>
      <c r="N132" s="52"/>
      <c r="O132" s="27"/>
      <c r="P132" s="52"/>
      <c r="Q132" s="52"/>
      <c r="R132" s="27"/>
      <c r="S132" s="52"/>
      <c r="T132" s="27"/>
      <c r="U132" s="52"/>
      <c r="V132" s="52"/>
      <c r="W132" s="27"/>
      <c r="X132" s="52"/>
      <c r="Y132" s="27"/>
      <c r="Z132" s="52"/>
      <c r="AA132" s="52"/>
      <c r="AB132" s="27"/>
      <c r="AC132" s="52"/>
      <c r="AD132" s="27"/>
      <c r="AE132" s="52"/>
      <c r="AF132" s="52"/>
      <c r="AG132" s="52"/>
      <c r="AH132" s="52"/>
      <c r="AI132" s="27"/>
      <c r="AJ132" s="27"/>
      <c r="AK132" s="31"/>
      <c r="AL132" s="27"/>
      <c r="AM132" s="27"/>
      <c r="AN132" s="27"/>
      <c r="AO132" s="31"/>
      <c r="AP132" s="27"/>
      <c r="AQ132" s="27"/>
      <c r="AR132" s="27"/>
      <c r="AS132" s="31"/>
      <c r="AT132" s="27"/>
      <c r="AU132" s="27"/>
      <c r="AV132" s="27"/>
      <c r="AW132" s="27"/>
      <c r="AX132" s="53"/>
    </row>
    <row r="133" spans="1:50" ht="21.95" customHeight="1" x14ac:dyDescent="0.15">
      <c r="A133" s="48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52"/>
      <c r="AI133" s="27"/>
      <c r="AJ133" s="27"/>
      <c r="AK133" s="31"/>
      <c r="AL133" s="27"/>
      <c r="AM133" s="27"/>
      <c r="AN133" s="27"/>
      <c r="AO133" s="31"/>
      <c r="AP133" s="27"/>
      <c r="AQ133" s="27"/>
      <c r="AR133" s="27"/>
      <c r="AS133" s="31"/>
      <c r="AT133" s="27"/>
      <c r="AU133" s="31"/>
      <c r="AV133" s="31"/>
      <c r="AW133" s="31"/>
      <c r="AX133" s="53"/>
    </row>
    <row r="134" spans="1:50" ht="21.95" customHeight="1" x14ac:dyDescent="0.15">
      <c r="A134" s="48"/>
      <c r="B134" s="52"/>
      <c r="C134" s="27"/>
      <c r="D134" s="52"/>
      <c r="E134" s="27"/>
      <c r="F134" s="52"/>
      <c r="G134" s="52"/>
      <c r="H134" s="27"/>
      <c r="I134" s="52"/>
      <c r="J134" s="27"/>
      <c r="K134" s="52"/>
      <c r="L134" s="52"/>
      <c r="M134" s="27"/>
      <c r="N134" s="52"/>
      <c r="O134" s="27"/>
      <c r="P134" s="52"/>
      <c r="Q134" s="52"/>
      <c r="R134" s="27"/>
      <c r="S134" s="52"/>
      <c r="T134" s="27"/>
      <c r="U134" s="52"/>
      <c r="V134" s="52"/>
      <c r="W134" s="27"/>
      <c r="X134" s="52"/>
      <c r="Y134" s="27"/>
      <c r="Z134" s="52"/>
      <c r="AA134" s="52"/>
      <c r="AB134" s="27"/>
      <c r="AC134" s="52"/>
      <c r="AD134" s="27"/>
      <c r="AE134" s="52"/>
      <c r="AF134" s="52"/>
      <c r="AG134" s="52"/>
      <c r="AH134" s="52"/>
      <c r="AI134" s="27"/>
      <c r="AJ134" s="27"/>
      <c r="AK134" s="31"/>
      <c r="AL134" s="27"/>
      <c r="AM134" s="27"/>
      <c r="AN134" s="27"/>
      <c r="AO134" s="31"/>
      <c r="AP134" s="27"/>
      <c r="AQ134" s="27"/>
      <c r="AR134" s="27"/>
      <c r="AS134" s="31"/>
      <c r="AT134" s="27"/>
      <c r="AU134" s="27"/>
      <c r="AV134" s="27"/>
      <c r="AW134" s="27"/>
      <c r="AX134" s="53"/>
    </row>
    <row r="135" spans="1:50" ht="21.95" customHeight="1" x14ac:dyDescent="0.15">
      <c r="A135" s="48"/>
      <c r="B135" s="52"/>
      <c r="C135" s="27"/>
      <c r="D135" s="52"/>
      <c r="E135" s="27"/>
      <c r="F135" s="52"/>
      <c r="G135" s="52"/>
      <c r="H135" s="27"/>
      <c r="I135" s="52"/>
      <c r="J135" s="27"/>
      <c r="K135" s="52"/>
      <c r="L135" s="52"/>
      <c r="M135" s="27"/>
      <c r="N135" s="52"/>
      <c r="O135" s="27"/>
      <c r="P135" s="52"/>
      <c r="Q135" s="52"/>
      <c r="R135" s="27"/>
      <c r="S135" s="52"/>
      <c r="T135" s="27"/>
      <c r="U135" s="52"/>
      <c r="V135" s="52"/>
      <c r="W135" s="27"/>
      <c r="X135" s="52"/>
      <c r="Y135" s="27"/>
      <c r="Z135" s="52"/>
      <c r="AA135" s="52"/>
      <c r="AB135" s="27"/>
      <c r="AC135" s="52"/>
      <c r="AD135" s="27"/>
      <c r="AE135" s="52"/>
      <c r="AF135" s="52"/>
      <c r="AG135" s="52"/>
      <c r="AH135" s="52"/>
      <c r="AI135" s="27"/>
      <c r="AJ135" s="27"/>
      <c r="AK135" s="31"/>
      <c r="AL135" s="27"/>
      <c r="AM135" s="27"/>
      <c r="AN135" s="27"/>
      <c r="AO135" s="31"/>
      <c r="AP135" s="27"/>
      <c r="AQ135" s="27"/>
      <c r="AR135" s="27"/>
      <c r="AS135" s="31"/>
      <c r="AT135" s="27"/>
      <c r="AU135" s="27"/>
      <c r="AV135" s="27"/>
      <c r="AW135" s="27"/>
      <c r="AX135" s="53"/>
    </row>
    <row r="136" spans="1:50" ht="21.95" customHeight="1" x14ac:dyDescent="0.15">
      <c r="A136" s="48"/>
      <c r="B136" s="52"/>
      <c r="C136" s="27"/>
      <c r="D136" s="52"/>
      <c r="E136" s="27"/>
      <c r="F136" s="52"/>
      <c r="G136" s="52"/>
      <c r="H136" s="27"/>
      <c r="I136" s="52"/>
      <c r="J136" s="27"/>
      <c r="K136" s="52"/>
      <c r="L136" s="52"/>
      <c r="M136" s="27"/>
      <c r="N136" s="52"/>
      <c r="O136" s="27"/>
      <c r="P136" s="52"/>
      <c r="Q136" s="52"/>
      <c r="R136" s="27"/>
      <c r="S136" s="52"/>
      <c r="T136" s="27"/>
      <c r="U136" s="52"/>
      <c r="V136" s="52"/>
      <c r="W136" s="27"/>
      <c r="X136" s="52"/>
      <c r="Y136" s="27"/>
      <c r="Z136" s="52"/>
      <c r="AA136" s="52"/>
      <c r="AB136" s="27"/>
      <c r="AC136" s="52"/>
      <c r="AD136" s="27"/>
      <c r="AE136" s="52"/>
      <c r="AF136" s="52"/>
      <c r="AG136" s="52"/>
      <c r="AH136" s="52"/>
      <c r="AI136" s="27"/>
      <c r="AJ136" s="27"/>
      <c r="AK136" s="31"/>
      <c r="AL136" s="27"/>
      <c r="AM136" s="27"/>
      <c r="AN136" s="27"/>
      <c r="AO136" s="31"/>
      <c r="AP136" s="27"/>
      <c r="AQ136" s="27"/>
      <c r="AR136" s="27"/>
      <c r="AS136" s="31"/>
      <c r="AT136" s="27"/>
      <c r="AU136" s="27"/>
      <c r="AV136" s="27"/>
      <c r="AW136" s="27"/>
      <c r="AX136" s="53"/>
    </row>
    <row r="137" spans="1:50" ht="21.95" customHeight="1" x14ac:dyDescent="0.15">
      <c r="A137" s="48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52"/>
      <c r="AI137" s="27"/>
      <c r="AJ137" s="27"/>
      <c r="AK137" s="31"/>
      <c r="AL137" s="27"/>
      <c r="AM137" s="27"/>
      <c r="AN137" s="27"/>
      <c r="AO137" s="31"/>
      <c r="AP137" s="27"/>
      <c r="AQ137" s="27"/>
      <c r="AR137" s="27"/>
      <c r="AS137" s="31"/>
      <c r="AT137" s="27"/>
      <c r="AU137" s="31"/>
      <c r="AV137" s="31"/>
      <c r="AW137" s="31"/>
      <c r="AX137" s="53"/>
    </row>
    <row r="138" spans="1:50" ht="21.95" customHeight="1" x14ac:dyDescent="0.15">
      <c r="A138" s="48"/>
      <c r="B138" s="52"/>
      <c r="C138" s="27"/>
      <c r="D138" s="52"/>
      <c r="E138" s="27"/>
      <c r="F138" s="52"/>
      <c r="G138" s="52"/>
      <c r="H138" s="27"/>
      <c r="I138" s="52"/>
      <c r="J138" s="27"/>
      <c r="K138" s="52"/>
      <c r="L138" s="52"/>
      <c r="M138" s="27"/>
      <c r="N138" s="52"/>
      <c r="O138" s="27"/>
      <c r="P138" s="52"/>
      <c r="Q138" s="52"/>
      <c r="R138" s="27"/>
      <c r="S138" s="52"/>
      <c r="T138" s="27"/>
      <c r="U138" s="52"/>
      <c r="V138" s="52"/>
      <c r="W138" s="27"/>
      <c r="X138" s="52"/>
      <c r="Y138" s="27"/>
      <c r="Z138" s="52"/>
      <c r="AA138" s="52"/>
      <c r="AB138" s="27"/>
      <c r="AC138" s="52"/>
      <c r="AD138" s="27"/>
      <c r="AE138" s="52"/>
      <c r="AF138" s="52"/>
      <c r="AG138" s="52"/>
      <c r="AH138" s="52"/>
      <c r="AI138" s="27"/>
      <c r="AJ138" s="27"/>
      <c r="AK138" s="31"/>
      <c r="AL138" s="27"/>
      <c r="AM138" s="27"/>
      <c r="AN138" s="27"/>
      <c r="AO138" s="31"/>
      <c r="AP138" s="27"/>
      <c r="AQ138" s="27"/>
      <c r="AR138" s="27"/>
      <c r="AS138" s="31"/>
      <c r="AT138" s="27"/>
      <c r="AU138" s="27"/>
      <c r="AV138" s="27"/>
      <c r="AW138" s="27"/>
      <c r="AX138" s="53"/>
    </row>
    <row r="139" spans="1:50" ht="21.95" customHeight="1" x14ac:dyDescent="0.15">
      <c r="A139" s="48"/>
      <c r="B139" s="52"/>
      <c r="C139" s="27"/>
      <c r="D139" s="52"/>
      <c r="E139" s="27"/>
      <c r="F139" s="52"/>
      <c r="G139" s="52"/>
      <c r="H139" s="27"/>
      <c r="I139" s="52"/>
      <c r="J139" s="27"/>
      <c r="K139" s="52"/>
      <c r="L139" s="52"/>
      <c r="M139" s="27"/>
      <c r="N139" s="52"/>
      <c r="O139" s="27"/>
      <c r="P139" s="52"/>
      <c r="Q139" s="52"/>
      <c r="R139" s="27"/>
      <c r="S139" s="52"/>
      <c r="T139" s="27"/>
      <c r="U139" s="52"/>
      <c r="V139" s="52"/>
      <c r="W139" s="27"/>
      <c r="X139" s="52"/>
      <c r="Y139" s="27"/>
      <c r="Z139" s="52"/>
      <c r="AA139" s="52"/>
      <c r="AB139" s="27"/>
      <c r="AC139" s="52"/>
      <c r="AD139" s="27"/>
      <c r="AE139" s="52"/>
      <c r="AF139" s="52"/>
      <c r="AG139" s="52"/>
      <c r="AH139" s="52"/>
      <c r="AI139" s="27"/>
      <c r="AJ139" s="27"/>
      <c r="AK139" s="31"/>
      <c r="AL139" s="27"/>
      <c r="AM139" s="27"/>
      <c r="AN139" s="27"/>
      <c r="AO139" s="31"/>
      <c r="AP139" s="27"/>
      <c r="AQ139" s="27"/>
      <c r="AR139" s="27"/>
      <c r="AS139" s="31"/>
      <c r="AT139" s="27"/>
      <c r="AU139" s="27"/>
      <c r="AV139" s="27"/>
      <c r="AW139" s="27"/>
      <c r="AX139" s="53"/>
    </row>
    <row r="140" spans="1:50" ht="21.95" customHeight="1" x14ac:dyDescent="0.15">
      <c r="A140" s="48"/>
      <c r="B140" s="52"/>
      <c r="C140" s="27"/>
      <c r="D140" s="52"/>
      <c r="E140" s="27"/>
      <c r="F140" s="52"/>
      <c r="G140" s="52"/>
      <c r="H140" s="27"/>
      <c r="I140" s="52"/>
      <c r="J140" s="27"/>
      <c r="K140" s="52"/>
      <c r="L140" s="52"/>
      <c r="M140" s="27"/>
      <c r="N140" s="52"/>
      <c r="O140" s="27"/>
      <c r="P140" s="52"/>
      <c r="Q140" s="52"/>
      <c r="R140" s="27"/>
      <c r="S140" s="52"/>
      <c r="T140" s="27"/>
      <c r="U140" s="52"/>
      <c r="V140" s="52"/>
      <c r="W140" s="27"/>
      <c r="X140" s="52"/>
      <c r="Y140" s="27"/>
      <c r="Z140" s="52"/>
      <c r="AA140" s="52"/>
      <c r="AB140" s="27"/>
      <c r="AC140" s="52"/>
      <c r="AD140" s="27"/>
      <c r="AE140" s="52"/>
      <c r="AF140" s="52"/>
      <c r="AG140" s="52"/>
      <c r="AH140" s="52"/>
      <c r="AI140" s="27"/>
      <c r="AJ140" s="27"/>
      <c r="AK140" s="31"/>
      <c r="AL140" s="27"/>
      <c r="AM140" s="27"/>
      <c r="AN140" s="27"/>
      <c r="AO140" s="31"/>
      <c r="AP140" s="27"/>
      <c r="AQ140" s="27"/>
      <c r="AR140" s="27"/>
      <c r="AS140" s="31"/>
      <c r="AT140" s="27"/>
      <c r="AU140" s="27"/>
      <c r="AV140" s="27"/>
      <c r="AW140" s="27"/>
      <c r="AX140" s="53"/>
    </row>
    <row r="141" spans="1:50" ht="24.95" customHeight="1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25"/>
      <c r="AG141" s="25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</row>
    <row r="142" spans="1:50" ht="24.95" customHeight="1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</row>
    <row r="143" spans="1:50" ht="24.95" customHeight="1" x14ac:dyDescent="0.15">
      <c r="A143" s="23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23"/>
      <c r="AI143" s="49"/>
      <c r="AJ143" s="49"/>
      <c r="AK143" s="49"/>
      <c r="AL143" s="50"/>
      <c r="AM143" s="49"/>
      <c r="AN143" s="49"/>
      <c r="AO143" s="49"/>
      <c r="AP143" s="50"/>
      <c r="AQ143" s="49"/>
      <c r="AR143" s="49"/>
      <c r="AS143" s="49"/>
      <c r="AT143" s="50"/>
      <c r="AU143" s="49"/>
      <c r="AV143" s="49"/>
      <c r="AW143" s="49"/>
      <c r="AX143" s="51"/>
    </row>
    <row r="144" spans="1:50" ht="24.95" customHeight="1" x14ac:dyDescent="0.15">
      <c r="A144" s="23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23"/>
      <c r="AI144" s="49"/>
      <c r="AJ144" s="49"/>
      <c r="AK144" s="49"/>
      <c r="AL144" s="50"/>
      <c r="AM144" s="49"/>
      <c r="AN144" s="49"/>
      <c r="AO144" s="49"/>
      <c r="AP144" s="50"/>
      <c r="AQ144" s="49"/>
      <c r="AR144" s="49"/>
      <c r="AS144" s="49"/>
      <c r="AT144" s="50"/>
      <c r="AU144" s="49"/>
      <c r="AV144" s="49"/>
      <c r="AW144" s="49"/>
      <c r="AX144" s="51"/>
    </row>
    <row r="145" spans="1:50" ht="21.95" customHeight="1" x14ac:dyDescent="0.15">
      <c r="A145" s="48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52"/>
      <c r="AI145" s="27"/>
      <c r="AJ145" s="27"/>
      <c r="AK145" s="31"/>
      <c r="AL145" s="27"/>
      <c r="AM145" s="27"/>
      <c r="AN145" s="27"/>
      <c r="AO145" s="31"/>
      <c r="AP145" s="27"/>
      <c r="AQ145" s="27"/>
      <c r="AR145" s="27"/>
      <c r="AS145" s="31"/>
      <c r="AT145" s="27"/>
      <c r="AU145" s="31"/>
      <c r="AV145" s="31"/>
      <c r="AW145" s="31"/>
      <c r="AX145" s="53"/>
    </row>
    <row r="146" spans="1:50" ht="21.95" customHeight="1" x14ac:dyDescent="0.15">
      <c r="A146" s="48"/>
      <c r="B146" s="52"/>
      <c r="C146" s="27"/>
      <c r="D146" s="52"/>
      <c r="E146" s="27"/>
      <c r="F146" s="52"/>
      <c r="G146" s="52"/>
      <c r="H146" s="27"/>
      <c r="I146" s="52"/>
      <c r="J146" s="27"/>
      <c r="K146" s="52"/>
      <c r="L146" s="52"/>
      <c r="M146" s="27"/>
      <c r="N146" s="52"/>
      <c r="O146" s="27"/>
      <c r="P146" s="52"/>
      <c r="Q146" s="52"/>
      <c r="R146" s="27"/>
      <c r="S146" s="52"/>
      <c r="T146" s="27"/>
      <c r="U146" s="52"/>
      <c r="V146" s="52"/>
      <c r="W146" s="27"/>
      <c r="X146" s="52"/>
      <c r="Y146" s="27"/>
      <c r="Z146" s="52"/>
      <c r="AA146" s="52"/>
      <c r="AB146" s="27"/>
      <c r="AC146" s="52"/>
      <c r="AD146" s="27"/>
      <c r="AE146" s="52"/>
      <c r="AF146" s="52"/>
      <c r="AG146" s="52"/>
      <c r="AH146" s="52"/>
      <c r="AI146" s="27"/>
      <c r="AJ146" s="27"/>
      <c r="AK146" s="31"/>
      <c r="AL146" s="27"/>
      <c r="AM146" s="27"/>
      <c r="AN146" s="27"/>
      <c r="AO146" s="31"/>
      <c r="AP146" s="27"/>
      <c r="AQ146" s="27"/>
      <c r="AR146" s="27"/>
      <c r="AS146" s="31"/>
      <c r="AT146" s="27"/>
      <c r="AU146" s="27"/>
      <c r="AV146" s="27"/>
      <c r="AW146" s="27"/>
      <c r="AX146" s="53"/>
    </row>
    <row r="147" spans="1:50" ht="21.95" customHeight="1" x14ac:dyDescent="0.15">
      <c r="A147" s="48"/>
      <c r="B147" s="52"/>
      <c r="C147" s="27"/>
      <c r="D147" s="52"/>
      <c r="E147" s="27"/>
      <c r="F147" s="52"/>
      <c r="G147" s="52"/>
      <c r="H147" s="27"/>
      <c r="I147" s="52"/>
      <c r="J147" s="27"/>
      <c r="K147" s="52"/>
      <c r="L147" s="52"/>
      <c r="M147" s="27"/>
      <c r="N147" s="52"/>
      <c r="O147" s="27"/>
      <c r="P147" s="52"/>
      <c r="Q147" s="52"/>
      <c r="R147" s="27"/>
      <c r="S147" s="52"/>
      <c r="T147" s="27"/>
      <c r="U147" s="52"/>
      <c r="V147" s="52"/>
      <c r="W147" s="27"/>
      <c r="X147" s="52"/>
      <c r="Y147" s="27"/>
      <c r="Z147" s="52"/>
      <c r="AA147" s="52"/>
      <c r="AB147" s="27"/>
      <c r="AC147" s="52"/>
      <c r="AD147" s="27"/>
      <c r="AE147" s="52"/>
      <c r="AF147" s="52"/>
      <c r="AG147" s="52"/>
      <c r="AH147" s="52"/>
      <c r="AI147" s="27"/>
      <c r="AJ147" s="27"/>
      <c r="AK147" s="31"/>
      <c r="AL147" s="27"/>
      <c r="AM147" s="27"/>
      <c r="AN147" s="27"/>
      <c r="AO147" s="31"/>
      <c r="AP147" s="27"/>
      <c r="AQ147" s="27"/>
      <c r="AR147" s="27"/>
      <c r="AS147" s="31"/>
      <c r="AT147" s="27"/>
      <c r="AU147" s="27"/>
      <c r="AV147" s="27"/>
      <c r="AW147" s="27"/>
      <c r="AX147" s="53"/>
    </row>
    <row r="148" spans="1:50" ht="21.95" customHeight="1" x14ac:dyDescent="0.15">
      <c r="A148" s="48"/>
      <c r="B148" s="52"/>
      <c r="C148" s="27"/>
      <c r="D148" s="52"/>
      <c r="E148" s="27"/>
      <c r="F148" s="52"/>
      <c r="G148" s="52"/>
      <c r="H148" s="27"/>
      <c r="I148" s="52"/>
      <c r="J148" s="27"/>
      <c r="K148" s="52"/>
      <c r="L148" s="52"/>
      <c r="M148" s="27"/>
      <c r="N148" s="52"/>
      <c r="O148" s="27"/>
      <c r="P148" s="52"/>
      <c r="Q148" s="52"/>
      <c r="R148" s="27"/>
      <c r="S148" s="52"/>
      <c r="T148" s="27"/>
      <c r="U148" s="52"/>
      <c r="V148" s="52"/>
      <c r="W148" s="27"/>
      <c r="X148" s="52"/>
      <c r="Y148" s="27"/>
      <c r="Z148" s="52"/>
      <c r="AA148" s="52"/>
      <c r="AB148" s="27"/>
      <c r="AC148" s="52"/>
      <c r="AD148" s="27"/>
      <c r="AE148" s="52"/>
      <c r="AF148" s="52"/>
      <c r="AG148" s="52"/>
      <c r="AH148" s="52"/>
      <c r="AI148" s="27"/>
      <c r="AJ148" s="27"/>
      <c r="AK148" s="31"/>
      <c r="AL148" s="27"/>
      <c r="AM148" s="27"/>
      <c r="AN148" s="27"/>
      <c r="AO148" s="31"/>
      <c r="AP148" s="27"/>
      <c r="AQ148" s="27"/>
      <c r="AR148" s="27"/>
      <c r="AS148" s="31"/>
      <c r="AT148" s="27"/>
      <c r="AU148" s="27"/>
      <c r="AV148" s="27"/>
      <c r="AW148" s="27"/>
      <c r="AX148" s="53"/>
    </row>
    <row r="149" spans="1:50" ht="21.95" customHeight="1" x14ac:dyDescent="0.15">
      <c r="A149" s="48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52"/>
      <c r="AI149" s="27"/>
      <c r="AJ149" s="27"/>
      <c r="AK149" s="31"/>
      <c r="AL149" s="27"/>
      <c r="AM149" s="27"/>
      <c r="AN149" s="27"/>
      <c r="AO149" s="31"/>
      <c r="AP149" s="27"/>
      <c r="AQ149" s="27"/>
      <c r="AR149" s="27"/>
      <c r="AS149" s="31"/>
      <c r="AT149" s="27"/>
      <c r="AU149" s="31"/>
      <c r="AV149" s="31"/>
      <c r="AW149" s="31"/>
      <c r="AX149" s="53"/>
    </row>
    <row r="150" spans="1:50" ht="21.95" customHeight="1" x14ac:dyDescent="0.15">
      <c r="A150" s="48"/>
      <c r="B150" s="52"/>
      <c r="C150" s="27"/>
      <c r="D150" s="52"/>
      <c r="E150" s="27"/>
      <c r="F150" s="52"/>
      <c r="G150" s="52"/>
      <c r="H150" s="27"/>
      <c r="I150" s="52"/>
      <c r="J150" s="27"/>
      <c r="K150" s="52"/>
      <c r="L150" s="52"/>
      <c r="M150" s="27"/>
      <c r="N150" s="52"/>
      <c r="O150" s="27"/>
      <c r="P150" s="52"/>
      <c r="Q150" s="52"/>
      <c r="R150" s="27"/>
      <c r="S150" s="52"/>
      <c r="T150" s="27"/>
      <c r="U150" s="52"/>
      <c r="V150" s="52"/>
      <c r="W150" s="27"/>
      <c r="X150" s="52"/>
      <c r="Y150" s="27"/>
      <c r="Z150" s="52"/>
      <c r="AA150" s="52"/>
      <c r="AB150" s="27"/>
      <c r="AC150" s="52"/>
      <c r="AD150" s="27"/>
      <c r="AE150" s="52"/>
      <c r="AF150" s="52"/>
      <c r="AG150" s="52"/>
      <c r="AH150" s="52"/>
      <c r="AI150" s="27"/>
      <c r="AJ150" s="27"/>
      <c r="AK150" s="31"/>
      <c r="AL150" s="27"/>
      <c r="AM150" s="27"/>
      <c r="AN150" s="27"/>
      <c r="AO150" s="31"/>
      <c r="AP150" s="27"/>
      <c r="AQ150" s="27"/>
      <c r="AR150" s="27"/>
      <c r="AS150" s="31"/>
      <c r="AT150" s="27"/>
      <c r="AU150" s="27"/>
      <c r="AV150" s="27"/>
      <c r="AW150" s="27"/>
      <c r="AX150" s="53"/>
    </row>
    <row r="151" spans="1:50" ht="21.95" customHeight="1" x14ac:dyDescent="0.15">
      <c r="A151" s="48"/>
      <c r="B151" s="52"/>
      <c r="C151" s="27"/>
      <c r="D151" s="52"/>
      <c r="E151" s="27"/>
      <c r="F151" s="52"/>
      <c r="G151" s="52"/>
      <c r="H151" s="27"/>
      <c r="I151" s="52"/>
      <c r="J151" s="27"/>
      <c r="K151" s="52"/>
      <c r="L151" s="52"/>
      <c r="M151" s="27"/>
      <c r="N151" s="52"/>
      <c r="O151" s="27"/>
      <c r="P151" s="52"/>
      <c r="Q151" s="52"/>
      <c r="R151" s="27"/>
      <c r="S151" s="52"/>
      <c r="T151" s="27"/>
      <c r="U151" s="52"/>
      <c r="V151" s="52"/>
      <c r="W151" s="27"/>
      <c r="X151" s="52"/>
      <c r="Y151" s="27"/>
      <c r="Z151" s="52"/>
      <c r="AA151" s="52"/>
      <c r="AB151" s="27"/>
      <c r="AC151" s="52"/>
      <c r="AD151" s="27"/>
      <c r="AE151" s="52"/>
      <c r="AF151" s="52"/>
      <c r="AG151" s="52"/>
      <c r="AH151" s="52"/>
      <c r="AI151" s="27"/>
      <c r="AJ151" s="27"/>
      <c r="AK151" s="31"/>
      <c r="AL151" s="27"/>
      <c r="AM151" s="27"/>
      <c r="AN151" s="27"/>
      <c r="AO151" s="31"/>
      <c r="AP151" s="27"/>
      <c r="AQ151" s="27"/>
      <c r="AR151" s="27"/>
      <c r="AS151" s="31"/>
      <c r="AT151" s="27"/>
      <c r="AU151" s="27"/>
      <c r="AV151" s="27"/>
      <c r="AW151" s="27"/>
      <c r="AX151" s="53"/>
    </row>
    <row r="152" spans="1:50" ht="21.95" customHeight="1" x14ac:dyDescent="0.15">
      <c r="A152" s="48"/>
      <c r="B152" s="52"/>
      <c r="C152" s="27"/>
      <c r="D152" s="52"/>
      <c r="E152" s="27"/>
      <c r="F152" s="52"/>
      <c r="G152" s="52"/>
      <c r="H152" s="27"/>
      <c r="I152" s="52"/>
      <c r="J152" s="27"/>
      <c r="K152" s="52"/>
      <c r="L152" s="52"/>
      <c r="M152" s="27"/>
      <c r="N152" s="52"/>
      <c r="O152" s="27"/>
      <c r="P152" s="52"/>
      <c r="Q152" s="52"/>
      <c r="R152" s="27"/>
      <c r="S152" s="52"/>
      <c r="T152" s="27"/>
      <c r="U152" s="52"/>
      <c r="V152" s="52"/>
      <c r="W152" s="27"/>
      <c r="X152" s="52"/>
      <c r="Y152" s="27"/>
      <c r="Z152" s="52"/>
      <c r="AA152" s="52"/>
      <c r="AB152" s="27"/>
      <c r="AC152" s="52"/>
      <c r="AD152" s="27"/>
      <c r="AE152" s="52"/>
      <c r="AF152" s="52"/>
      <c r="AG152" s="52"/>
      <c r="AH152" s="52"/>
      <c r="AI152" s="27"/>
      <c r="AJ152" s="27"/>
      <c r="AK152" s="31"/>
      <c r="AL152" s="27"/>
      <c r="AM152" s="27"/>
      <c r="AN152" s="27"/>
      <c r="AO152" s="31"/>
      <c r="AP152" s="27"/>
      <c r="AQ152" s="27"/>
      <c r="AR152" s="27"/>
      <c r="AS152" s="31"/>
      <c r="AT152" s="27"/>
      <c r="AU152" s="27"/>
      <c r="AV152" s="27"/>
      <c r="AW152" s="27"/>
      <c r="AX152" s="53"/>
    </row>
    <row r="153" spans="1:50" ht="21.95" customHeight="1" x14ac:dyDescent="0.15">
      <c r="A153" s="48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52"/>
      <c r="AI153" s="27"/>
      <c r="AJ153" s="27"/>
      <c r="AK153" s="31"/>
      <c r="AL153" s="27"/>
      <c r="AM153" s="27"/>
      <c r="AN153" s="27"/>
      <c r="AO153" s="31"/>
      <c r="AP153" s="27"/>
      <c r="AQ153" s="27"/>
      <c r="AR153" s="27"/>
      <c r="AS153" s="31"/>
      <c r="AT153" s="27"/>
      <c r="AU153" s="31"/>
      <c r="AV153" s="31"/>
      <c r="AW153" s="31"/>
      <c r="AX153" s="53"/>
    </row>
    <row r="154" spans="1:50" ht="21.95" customHeight="1" x14ac:dyDescent="0.15">
      <c r="A154" s="48"/>
      <c r="B154" s="52"/>
      <c r="C154" s="27"/>
      <c r="D154" s="52"/>
      <c r="E154" s="27"/>
      <c r="F154" s="52"/>
      <c r="G154" s="52"/>
      <c r="H154" s="27"/>
      <c r="I154" s="52"/>
      <c r="J154" s="27"/>
      <c r="K154" s="52"/>
      <c r="L154" s="52"/>
      <c r="M154" s="27"/>
      <c r="N154" s="52"/>
      <c r="O154" s="27"/>
      <c r="P154" s="52"/>
      <c r="Q154" s="52"/>
      <c r="R154" s="27"/>
      <c r="S154" s="52"/>
      <c r="T154" s="27"/>
      <c r="U154" s="52"/>
      <c r="V154" s="52"/>
      <c r="W154" s="27"/>
      <c r="X154" s="52"/>
      <c r="Y154" s="27"/>
      <c r="Z154" s="52"/>
      <c r="AA154" s="52"/>
      <c r="AB154" s="27"/>
      <c r="AC154" s="52"/>
      <c r="AD154" s="27"/>
      <c r="AE154" s="52"/>
      <c r="AF154" s="52"/>
      <c r="AG154" s="52"/>
      <c r="AH154" s="52"/>
      <c r="AI154" s="27"/>
      <c r="AJ154" s="27"/>
      <c r="AK154" s="31"/>
      <c r="AL154" s="27"/>
      <c r="AM154" s="27"/>
      <c r="AN154" s="27"/>
      <c r="AO154" s="31"/>
      <c r="AP154" s="27"/>
      <c r="AQ154" s="27"/>
      <c r="AR154" s="27"/>
      <c r="AS154" s="31"/>
      <c r="AT154" s="27"/>
      <c r="AU154" s="27"/>
      <c r="AV154" s="27"/>
      <c r="AW154" s="27"/>
      <c r="AX154" s="53"/>
    </row>
    <row r="155" spans="1:50" ht="21.95" customHeight="1" x14ac:dyDescent="0.15">
      <c r="A155" s="48"/>
      <c r="B155" s="52"/>
      <c r="C155" s="27"/>
      <c r="D155" s="52"/>
      <c r="E155" s="27"/>
      <c r="F155" s="52"/>
      <c r="G155" s="52"/>
      <c r="H155" s="27"/>
      <c r="I155" s="52"/>
      <c r="J155" s="27"/>
      <c r="K155" s="52"/>
      <c r="L155" s="52"/>
      <c r="M155" s="27"/>
      <c r="N155" s="52"/>
      <c r="O155" s="27"/>
      <c r="P155" s="52"/>
      <c r="Q155" s="52"/>
      <c r="R155" s="27"/>
      <c r="S155" s="52"/>
      <c r="T155" s="27"/>
      <c r="U155" s="52"/>
      <c r="V155" s="52"/>
      <c r="W155" s="27"/>
      <c r="X155" s="52"/>
      <c r="Y155" s="27"/>
      <c r="Z155" s="52"/>
      <c r="AA155" s="52"/>
      <c r="AB155" s="27"/>
      <c r="AC155" s="52"/>
      <c r="AD155" s="27"/>
      <c r="AE155" s="52"/>
      <c r="AF155" s="52"/>
      <c r="AG155" s="52"/>
      <c r="AH155" s="52"/>
      <c r="AI155" s="27"/>
      <c r="AJ155" s="27"/>
      <c r="AK155" s="31"/>
      <c r="AL155" s="27"/>
      <c r="AM155" s="27"/>
      <c r="AN155" s="27"/>
      <c r="AO155" s="31"/>
      <c r="AP155" s="27"/>
      <c r="AQ155" s="27"/>
      <c r="AR155" s="27"/>
      <c r="AS155" s="31"/>
      <c r="AT155" s="27"/>
      <c r="AU155" s="27"/>
      <c r="AV155" s="27"/>
      <c r="AW155" s="27"/>
      <c r="AX155" s="53"/>
    </row>
    <row r="156" spans="1:50" ht="21.95" customHeight="1" x14ac:dyDescent="0.15">
      <c r="A156" s="48"/>
      <c r="B156" s="52"/>
      <c r="C156" s="27"/>
      <c r="D156" s="52"/>
      <c r="E156" s="27"/>
      <c r="F156" s="52"/>
      <c r="G156" s="52"/>
      <c r="H156" s="27"/>
      <c r="I156" s="52"/>
      <c r="J156" s="27"/>
      <c r="K156" s="52"/>
      <c r="L156" s="52"/>
      <c r="M156" s="27"/>
      <c r="N156" s="52"/>
      <c r="O156" s="27"/>
      <c r="P156" s="52"/>
      <c r="Q156" s="52"/>
      <c r="R156" s="27"/>
      <c r="S156" s="52"/>
      <c r="T156" s="27"/>
      <c r="U156" s="52"/>
      <c r="V156" s="52"/>
      <c r="W156" s="27"/>
      <c r="X156" s="52"/>
      <c r="Y156" s="27"/>
      <c r="Z156" s="52"/>
      <c r="AA156" s="52"/>
      <c r="AB156" s="27"/>
      <c r="AC156" s="52"/>
      <c r="AD156" s="27"/>
      <c r="AE156" s="52"/>
      <c r="AF156" s="52"/>
      <c r="AG156" s="52"/>
      <c r="AH156" s="52"/>
      <c r="AI156" s="27"/>
      <c r="AJ156" s="27"/>
      <c r="AK156" s="31"/>
      <c r="AL156" s="27"/>
      <c r="AM156" s="27"/>
      <c r="AN156" s="27"/>
      <c r="AO156" s="31"/>
      <c r="AP156" s="27"/>
      <c r="AQ156" s="27"/>
      <c r="AR156" s="27"/>
      <c r="AS156" s="31"/>
      <c r="AT156" s="27"/>
      <c r="AU156" s="27"/>
      <c r="AV156" s="27"/>
      <c r="AW156" s="27"/>
      <c r="AX156" s="53"/>
    </row>
    <row r="157" spans="1:50" ht="21.95" customHeight="1" x14ac:dyDescent="0.15">
      <c r="A157" s="48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52"/>
      <c r="AI157" s="27"/>
      <c r="AJ157" s="27"/>
      <c r="AK157" s="31"/>
      <c r="AL157" s="27"/>
      <c r="AM157" s="27"/>
      <c r="AN157" s="27"/>
      <c r="AO157" s="31"/>
      <c r="AP157" s="27"/>
      <c r="AQ157" s="27"/>
      <c r="AR157" s="27"/>
      <c r="AS157" s="31"/>
      <c r="AT157" s="27"/>
      <c r="AU157" s="31"/>
      <c r="AV157" s="31"/>
      <c r="AW157" s="31"/>
      <c r="AX157" s="53"/>
    </row>
    <row r="158" spans="1:50" ht="21.95" customHeight="1" x14ac:dyDescent="0.15">
      <c r="A158" s="48"/>
      <c r="B158" s="52"/>
      <c r="C158" s="27"/>
      <c r="D158" s="52"/>
      <c r="E158" s="27"/>
      <c r="F158" s="52"/>
      <c r="G158" s="52"/>
      <c r="H158" s="27"/>
      <c r="I158" s="52"/>
      <c r="J158" s="27"/>
      <c r="K158" s="52"/>
      <c r="L158" s="52"/>
      <c r="M158" s="27"/>
      <c r="N158" s="52"/>
      <c r="O158" s="27"/>
      <c r="P158" s="52"/>
      <c r="Q158" s="52"/>
      <c r="R158" s="27"/>
      <c r="S158" s="52"/>
      <c r="T158" s="27"/>
      <c r="U158" s="52"/>
      <c r="V158" s="52"/>
      <c r="W158" s="27"/>
      <c r="X158" s="52"/>
      <c r="Y158" s="27"/>
      <c r="Z158" s="52"/>
      <c r="AA158" s="52"/>
      <c r="AB158" s="27"/>
      <c r="AC158" s="52"/>
      <c r="AD158" s="27"/>
      <c r="AE158" s="52"/>
      <c r="AF158" s="52"/>
      <c r="AG158" s="52"/>
      <c r="AH158" s="52"/>
      <c r="AI158" s="27"/>
      <c r="AJ158" s="27"/>
      <c r="AK158" s="31"/>
      <c r="AL158" s="27"/>
      <c r="AM158" s="27"/>
      <c r="AN158" s="27"/>
      <c r="AO158" s="31"/>
      <c r="AP158" s="27"/>
      <c r="AQ158" s="27"/>
      <c r="AR158" s="27"/>
      <c r="AS158" s="31"/>
      <c r="AT158" s="27"/>
      <c r="AU158" s="27"/>
      <c r="AV158" s="27"/>
      <c r="AW158" s="27"/>
      <c r="AX158" s="53"/>
    </row>
    <row r="159" spans="1:50" ht="21.95" customHeight="1" x14ac:dyDescent="0.15">
      <c r="A159" s="48"/>
      <c r="B159" s="52"/>
      <c r="C159" s="27"/>
      <c r="D159" s="52"/>
      <c r="E159" s="27"/>
      <c r="F159" s="52"/>
      <c r="G159" s="52"/>
      <c r="H159" s="27"/>
      <c r="I159" s="52"/>
      <c r="J159" s="27"/>
      <c r="K159" s="52"/>
      <c r="L159" s="52"/>
      <c r="M159" s="27"/>
      <c r="N159" s="52"/>
      <c r="O159" s="27"/>
      <c r="P159" s="52"/>
      <c r="Q159" s="52"/>
      <c r="R159" s="27"/>
      <c r="S159" s="52"/>
      <c r="T159" s="27"/>
      <c r="U159" s="52"/>
      <c r="V159" s="52"/>
      <c r="W159" s="27"/>
      <c r="X159" s="52"/>
      <c r="Y159" s="27"/>
      <c r="Z159" s="52"/>
      <c r="AA159" s="52"/>
      <c r="AB159" s="27"/>
      <c r="AC159" s="52"/>
      <c r="AD159" s="27"/>
      <c r="AE159" s="52"/>
      <c r="AF159" s="52"/>
      <c r="AG159" s="52"/>
      <c r="AH159" s="52"/>
      <c r="AI159" s="27"/>
      <c r="AJ159" s="27"/>
      <c r="AK159" s="31"/>
      <c r="AL159" s="27"/>
      <c r="AM159" s="27"/>
      <c r="AN159" s="27"/>
      <c r="AO159" s="31"/>
      <c r="AP159" s="27"/>
      <c r="AQ159" s="27"/>
      <c r="AR159" s="27"/>
      <c r="AS159" s="31"/>
      <c r="AT159" s="27"/>
      <c r="AU159" s="27"/>
      <c r="AV159" s="27"/>
      <c r="AW159" s="27"/>
      <c r="AX159" s="53"/>
    </row>
    <row r="160" spans="1:50" ht="21.95" customHeight="1" x14ac:dyDescent="0.15">
      <c r="A160" s="48"/>
      <c r="B160" s="52"/>
      <c r="C160" s="27"/>
      <c r="D160" s="52"/>
      <c r="E160" s="27"/>
      <c r="F160" s="52"/>
      <c r="G160" s="52"/>
      <c r="H160" s="27"/>
      <c r="I160" s="52"/>
      <c r="J160" s="27"/>
      <c r="K160" s="52"/>
      <c r="L160" s="52"/>
      <c r="M160" s="27"/>
      <c r="N160" s="52"/>
      <c r="O160" s="27"/>
      <c r="P160" s="52"/>
      <c r="Q160" s="52"/>
      <c r="R160" s="27"/>
      <c r="S160" s="52"/>
      <c r="T160" s="27"/>
      <c r="U160" s="52"/>
      <c r="V160" s="52"/>
      <c r="W160" s="27"/>
      <c r="X160" s="52"/>
      <c r="Y160" s="27"/>
      <c r="Z160" s="52"/>
      <c r="AA160" s="52"/>
      <c r="AB160" s="27"/>
      <c r="AC160" s="52"/>
      <c r="AD160" s="27"/>
      <c r="AE160" s="52"/>
      <c r="AF160" s="52"/>
      <c r="AG160" s="52"/>
      <c r="AH160" s="52"/>
      <c r="AI160" s="27"/>
      <c r="AJ160" s="27"/>
      <c r="AK160" s="31"/>
      <c r="AL160" s="27"/>
      <c r="AM160" s="27"/>
      <c r="AN160" s="27"/>
      <c r="AO160" s="31"/>
      <c r="AP160" s="27"/>
      <c r="AQ160" s="27"/>
      <c r="AR160" s="27"/>
      <c r="AS160" s="31"/>
      <c r="AT160" s="27"/>
      <c r="AU160" s="27"/>
      <c r="AV160" s="27"/>
      <c r="AW160" s="27"/>
      <c r="AX160" s="53"/>
    </row>
    <row r="161" spans="1:50" ht="21.95" customHeight="1" x14ac:dyDescent="0.15">
      <c r="A161" s="4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52"/>
      <c r="AI161" s="27"/>
      <c r="AJ161" s="27"/>
      <c r="AK161" s="31"/>
      <c r="AL161" s="27"/>
      <c r="AM161" s="27"/>
      <c r="AN161" s="27"/>
      <c r="AO161" s="31"/>
      <c r="AP161" s="27"/>
      <c r="AQ161" s="27"/>
      <c r="AR161" s="27"/>
      <c r="AS161" s="31"/>
      <c r="AT161" s="27"/>
      <c r="AU161" s="31"/>
      <c r="AV161" s="31"/>
      <c r="AW161" s="31"/>
      <c r="AX161" s="53"/>
    </row>
    <row r="162" spans="1:50" ht="21.95" customHeight="1" x14ac:dyDescent="0.15">
      <c r="A162" s="48"/>
      <c r="B162" s="52"/>
      <c r="C162" s="27"/>
      <c r="D162" s="52"/>
      <c r="E162" s="27"/>
      <c r="F162" s="52"/>
      <c r="G162" s="52"/>
      <c r="H162" s="27"/>
      <c r="I162" s="52"/>
      <c r="J162" s="27"/>
      <c r="K162" s="52"/>
      <c r="L162" s="52"/>
      <c r="M162" s="27"/>
      <c r="N162" s="52"/>
      <c r="O162" s="27"/>
      <c r="P162" s="52"/>
      <c r="Q162" s="52"/>
      <c r="R162" s="27"/>
      <c r="S162" s="52"/>
      <c r="T162" s="27"/>
      <c r="U162" s="52"/>
      <c r="V162" s="52"/>
      <c r="W162" s="27"/>
      <c r="X162" s="52"/>
      <c r="Y162" s="27"/>
      <c r="Z162" s="52"/>
      <c r="AA162" s="52"/>
      <c r="AB162" s="27"/>
      <c r="AC162" s="52"/>
      <c r="AD162" s="27"/>
      <c r="AE162" s="52"/>
      <c r="AF162" s="52"/>
      <c r="AG162" s="52"/>
      <c r="AH162" s="52"/>
      <c r="AI162" s="27"/>
      <c r="AJ162" s="27"/>
      <c r="AK162" s="31"/>
      <c r="AL162" s="27"/>
      <c r="AM162" s="27"/>
      <c r="AN162" s="27"/>
      <c r="AO162" s="31"/>
      <c r="AP162" s="27"/>
      <c r="AQ162" s="27"/>
      <c r="AR162" s="27"/>
      <c r="AS162" s="31"/>
      <c r="AT162" s="27"/>
      <c r="AU162" s="27"/>
      <c r="AV162" s="27"/>
      <c r="AW162" s="27"/>
      <c r="AX162" s="53"/>
    </row>
    <row r="163" spans="1:50" ht="21.95" customHeight="1" x14ac:dyDescent="0.15">
      <c r="A163" s="48"/>
      <c r="B163" s="52"/>
      <c r="C163" s="27"/>
      <c r="D163" s="52"/>
      <c r="E163" s="27"/>
      <c r="F163" s="52"/>
      <c r="G163" s="52"/>
      <c r="H163" s="27"/>
      <c r="I163" s="52"/>
      <c r="J163" s="27"/>
      <c r="K163" s="52"/>
      <c r="L163" s="52"/>
      <c r="M163" s="27"/>
      <c r="N163" s="52"/>
      <c r="O163" s="27"/>
      <c r="P163" s="52"/>
      <c r="Q163" s="52"/>
      <c r="R163" s="27"/>
      <c r="S163" s="52"/>
      <c r="T163" s="27"/>
      <c r="U163" s="52"/>
      <c r="V163" s="52"/>
      <c r="W163" s="27"/>
      <c r="X163" s="52"/>
      <c r="Y163" s="27"/>
      <c r="Z163" s="52"/>
      <c r="AA163" s="52"/>
      <c r="AB163" s="27"/>
      <c r="AC163" s="52"/>
      <c r="AD163" s="27"/>
      <c r="AE163" s="52"/>
      <c r="AF163" s="52"/>
      <c r="AG163" s="52"/>
      <c r="AH163" s="52"/>
      <c r="AI163" s="27"/>
      <c r="AJ163" s="27"/>
      <c r="AK163" s="31"/>
      <c r="AL163" s="27"/>
      <c r="AM163" s="27"/>
      <c r="AN163" s="27"/>
      <c r="AO163" s="31"/>
      <c r="AP163" s="27"/>
      <c r="AQ163" s="27"/>
      <c r="AR163" s="27"/>
      <c r="AS163" s="31"/>
      <c r="AT163" s="27"/>
      <c r="AU163" s="27"/>
      <c r="AV163" s="27"/>
      <c r="AW163" s="27"/>
      <c r="AX163" s="53"/>
    </row>
    <row r="164" spans="1:50" ht="21.95" customHeight="1" x14ac:dyDescent="0.15">
      <c r="A164" s="48"/>
      <c r="B164" s="52"/>
      <c r="C164" s="27"/>
      <c r="D164" s="52"/>
      <c r="E164" s="27"/>
      <c r="F164" s="52"/>
      <c r="G164" s="52"/>
      <c r="H164" s="27"/>
      <c r="I164" s="52"/>
      <c r="J164" s="27"/>
      <c r="K164" s="52"/>
      <c r="L164" s="52"/>
      <c r="M164" s="27"/>
      <c r="N164" s="52"/>
      <c r="O164" s="27"/>
      <c r="P164" s="52"/>
      <c r="Q164" s="52"/>
      <c r="R164" s="27"/>
      <c r="S164" s="52"/>
      <c r="T164" s="27"/>
      <c r="U164" s="52"/>
      <c r="V164" s="52"/>
      <c r="W164" s="27"/>
      <c r="X164" s="52"/>
      <c r="Y164" s="27"/>
      <c r="Z164" s="52"/>
      <c r="AA164" s="52"/>
      <c r="AB164" s="27"/>
      <c r="AC164" s="52"/>
      <c r="AD164" s="27"/>
      <c r="AE164" s="52"/>
      <c r="AF164" s="52"/>
      <c r="AG164" s="52"/>
      <c r="AH164" s="52"/>
      <c r="AI164" s="27"/>
      <c r="AJ164" s="27"/>
      <c r="AK164" s="31"/>
      <c r="AL164" s="27"/>
      <c r="AM164" s="27"/>
      <c r="AN164" s="27"/>
      <c r="AO164" s="31"/>
      <c r="AP164" s="27"/>
      <c r="AQ164" s="27"/>
      <c r="AR164" s="27"/>
      <c r="AS164" s="31"/>
      <c r="AT164" s="27"/>
      <c r="AU164" s="27"/>
      <c r="AV164" s="27"/>
      <c r="AW164" s="27"/>
      <c r="AX164" s="53"/>
    </row>
    <row r="165" spans="1:50" ht="21.95" customHeight="1" x14ac:dyDescent="0.15">
      <c r="A165" s="4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52"/>
      <c r="AI165" s="27"/>
      <c r="AJ165" s="27"/>
      <c r="AK165" s="31"/>
      <c r="AL165" s="27"/>
      <c r="AM165" s="27"/>
      <c r="AN165" s="27"/>
      <c r="AO165" s="31"/>
      <c r="AP165" s="27"/>
      <c r="AQ165" s="27"/>
      <c r="AR165" s="27"/>
      <c r="AS165" s="31"/>
      <c r="AT165" s="27"/>
      <c r="AU165" s="31"/>
      <c r="AV165" s="31"/>
      <c r="AW165" s="31"/>
      <c r="AX165" s="53"/>
    </row>
    <row r="166" spans="1:50" ht="21.95" customHeight="1" x14ac:dyDescent="0.15">
      <c r="A166" s="48"/>
      <c r="B166" s="52"/>
      <c r="C166" s="27"/>
      <c r="D166" s="52"/>
      <c r="E166" s="27"/>
      <c r="F166" s="52"/>
      <c r="G166" s="52"/>
      <c r="H166" s="27"/>
      <c r="I166" s="52"/>
      <c r="J166" s="27"/>
      <c r="K166" s="52"/>
      <c r="L166" s="52"/>
      <c r="M166" s="27"/>
      <c r="N166" s="52"/>
      <c r="O166" s="27"/>
      <c r="P166" s="52"/>
      <c r="Q166" s="52"/>
      <c r="R166" s="27"/>
      <c r="S166" s="52"/>
      <c r="T166" s="27"/>
      <c r="U166" s="52"/>
      <c r="V166" s="52"/>
      <c r="W166" s="27"/>
      <c r="X166" s="52"/>
      <c r="Y166" s="27"/>
      <c r="Z166" s="52"/>
      <c r="AA166" s="52"/>
      <c r="AB166" s="27"/>
      <c r="AC166" s="52"/>
      <c r="AD166" s="27"/>
      <c r="AE166" s="52"/>
      <c r="AF166" s="52"/>
      <c r="AG166" s="52"/>
      <c r="AH166" s="52"/>
      <c r="AI166" s="27"/>
      <c r="AJ166" s="27"/>
      <c r="AK166" s="31"/>
      <c r="AL166" s="27"/>
      <c r="AM166" s="27"/>
      <c r="AN166" s="27"/>
      <c r="AO166" s="31"/>
      <c r="AP166" s="27"/>
      <c r="AQ166" s="27"/>
      <c r="AR166" s="27"/>
      <c r="AS166" s="31"/>
      <c r="AT166" s="27"/>
      <c r="AU166" s="27"/>
      <c r="AV166" s="27"/>
      <c r="AW166" s="27"/>
      <c r="AX166" s="53"/>
    </row>
    <row r="167" spans="1:50" ht="21.95" customHeight="1" x14ac:dyDescent="0.15">
      <c r="A167" s="48"/>
      <c r="B167" s="52"/>
      <c r="C167" s="27"/>
      <c r="D167" s="52"/>
      <c r="E167" s="27"/>
      <c r="F167" s="52"/>
      <c r="G167" s="52"/>
      <c r="H167" s="27"/>
      <c r="I167" s="52"/>
      <c r="J167" s="27"/>
      <c r="K167" s="52"/>
      <c r="L167" s="52"/>
      <c r="M167" s="27"/>
      <c r="N167" s="52"/>
      <c r="O167" s="27"/>
      <c r="P167" s="52"/>
      <c r="Q167" s="52"/>
      <c r="R167" s="27"/>
      <c r="S167" s="52"/>
      <c r="T167" s="27"/>
      <c r="U167" s="52"/>
      <c r="V167" s="52"/>
      <c r="W167" s="27"/>
      <c r="X167" s="52"/>
      <c r="Y167" s="27"/>
      <c r="Z167" s="52"/>
      <c r="AA167" s="52"/>
      <c r="AB167" s="27"/>
      <c r="AC167" s="52"/>
      <c r="AD167" s="27"/>
      <c r="AE167" s="52"/>
      <c r="AF167" s="52"/>
      <c r="AG167" s="52"/>
      <c r="AH167" s="52"/>
      <c r="AI167" s="27"/>
      <c r="AJ167" s="27"/>
      <c r="AK167" s="31"/>
      <c r="AL167" s="27"/>
      <c r="AM167" s="27"/>
      <c r="AN167" s="27"/>
      <c r="AO167" s="31"/>
      <c r="AP167" s="27"/>
      <c r="AQ167" s="27"/>
      <c r="AR167" s="27"/>
      <c r="AS167" s="31"/>
      <c r="AT167" s="27"/>
      <c r="AU167" s="27"/>
      <c r="AV167" s="27"/>
      <c r="AW167" s="27"/>
      <c r="AX167" s="53"/>
    </row>
    <row r="168" spans="1:50" ht="21.95" customHeight="1" x14ac:dyDescent="0.15">
      <c r="A168" s="48"/>
      <c r="B168" s="52"/>
      <c r="C168" s="27"/>
      <c r="D168" s="52"/>
      <c r="E168" s="27"/>
      <c r="F168" s="52"/>
      <c r="G168" s="52"/>
      <c r="H168" s="27"/>
      <c r="I168" s="52"/>
      <c r="J168" s="27"/>
      <c r="K168" s="52"/>
      <c r="L168" s="52"/>
      <c r="M168" s="27"/>
      <c r="N168" s="52"/>
      <c r="O168" s="27"/>
      <c r="P168" s="52"/>
      <c r="Q168" s="52"/>
      <c r="R168" s="27"/>
      <c r="S168" s="52"/>
      <c r="T168" s="27"/>
      <c r="U168" s="52"/>
      <c r="V168" s="52"/>
      <c r="W168" s="27"/>
      <c r="X168" s="52"/>
      <c r="Y168" s="27"/>
      <c r="Z168" s="52"/>
      <c r="AA168" s="52"/>
      <c r="AB168" s="27"/>
      <c r="AC168" s="52"/>
      <c r="AD168" s="27"/>
      <c r="AE168" s="52"/>
      <c r="AF168" s="52"/>
      <c r="AG168" s="52"/>
      <c r="AH168" s="52"/>
      <c r="AI168" s="27"/>
      <c r="AJ168" s="27"/>
      <c r="AK168" s="31"/>
      <c r="AL168" s="27"/>
      <c r="AM168" s="27"/>
      <c r="AN168" s="27"/>
      <c r="AO168" s="31"/>
      <c r="AP168" s="27"/>
      <c r="AQ168" s="27"/>
      <c r="AR168" s="27"/>
      <c r="AS168" s="31"/>
      <c r="AT168" s="27"/>
      <c r="AU168" s="27"/>
      <c r="AV168" s="27"/>
      <c r="AW168" s="27"/>
      <c r="AX168" s="53"/>
    </row>
  </sheetData>
  <mergeCells count="240">
    <mergeCell ref="AH29:AX29"/>
    <mergeCell ref="V5:Z5"/>
    <mergeCell ref="Z6:Z8"/>
    <mergeCell ref="AA6:AA8"/>
    <mergeCell ref="AE6:AE8"/>
    <mergeCell ref="A5:A8"/>
    <mergeCell ref="B5:F5"/>
    <mergeCell ref="G5:K5"/>
    <mergeCell ref="L5:P5"/>
    <mergeCell ref="Q5:U5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V10:V12"/>
    <mergeCell ref="Z10:Z12"/>
    <mergeCell ref="AO9:AO12"/>
    <mergeCell ref="AP9:AP12"/>
    <mergeCell ref="AQ9:AQ12"/>
    <mergeCell ref="AI9:AI12"/>
    <mergeCell ref="AJ9:AJ12"/>
    <mergeCell ref="AK9:AK12"/>
    <mergeCell ref="AL9:AL12"/>
    <mergeCell ref="AM9:AM12"/>
    <mergeCell ref="AN9:AN12"/>
    <mergeCell ref="AH9:AH12"/>
    <mergeCell ref="AA9:AE9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H17:AH20"/>
    <mergeCell ref="AA17:AE17"/>
    <mergeCell ref="AO13:AO16"/>
    <mergeCell ref="AP13:AP16"/>
    <mergeCell ref="AQ13:AQ16"/>
    <mergeCell ref="AI13:AI16"/>
    <mergeCell ref="AJ13:AJ16"/>
    <mergeCell ref="AK13:AK16"/>
    <mergeCell ref="AL13:AL16"/>
    <mergeCell ref="AM13:AM16"/>
    <mergeCell ref="AN13:AN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O17:AO20"/>
    <mergeCell ref="AP17:AP20"/>
    <mergeCell ref="AQ17:AQ20"/>
    <mergeCell ref="AI17:AI20"/>
    <mergeCell ref="AJ17:AJ20"/>
    <mergeCell ref="AK17:AK20"/>
    <mergeCell ref="AL17:AL20"/>
    <mergeCell ref="AM17:AM20"/>
    <mergeCell ref="AN17:AN20"/>
    <mergeCell ref="AJ21:AJ24"/>
    <mergeCell ref="AK21:AK24"/>
    <mergeCell ref="AL21:AL24"/>
    <mergeCell ref="AM21:AM24"/>
    <mergeCell ref="AN21:AN24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A5:AE5"/>
    <mergeCell ref="AU5:AU8"/>
    <mergeCell ref="AV5:AV8"/>
    <mergeCell ref="AW5:AW8"/>
    <mergeCell ref="AX5:AX8"/>
    <mergeCell ref="AT5:AT8"/>
    <mergeCell ref="AN5:AN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A1:AE1"/>
    <mergeCell ref="A2:AE2"/>
    <mergeCell ref="AA3:AE4"/>
    <mergeCell ref="AU3:AU4"/>
    <mergeCell ref="AH1:AX1"/>
    <mergeCell ref="AH2:AX2"/>
    <mergeCell ref="AT3:AT4"/>
    <mergeCell ref="AV3:AV4"/>
    <mergeCell ref="AW3:AW4"/>
    <mergeCell ref="AX3:AX4"/>
    <mergeCell ref="AM3:AO3"/>
    <mergeCell ref="AP3:AP4"/>
    <mergeCell ref="AQ3:AS3"/>
    <mergeCell ref="AH3:AH4"/>
    <mergeCell ref="A3:A4"/>
    <mergeCell ref="B3:F4"/>
    <mergeCell ref="G3:K4"/>
    <mergeCell ref="L3:P4"/>
    <mergeCell ref="Q3:U4"/>
    <mergeCell ref="V3:Z4"/>
    <mergeCell ref="AI3:AK3"/>
    <mergeCell ref="AL3:AL4"/>
    <mergeCell ref="AU13:AU16"/>
    <mergeCell ref="AV13:AV16"/>
    <mergeCell ref="AW13:AW16"/>
    <mergeCell ref="AX13:AX16"/>
    <mergeCell ref="AA14:AA16"/>
    <mergeCell ref="AE14:AE16"/>
    <mergeCell ref="AU9:AU12"/>
    <mergeCell ref="AV9:AV12"/>
    <mergeCell ref="AW9:AW12"/>
    <mergeCell ref="AX9:AX12"/>
    <mergeCell ref="AA10:AA12"/>
    <mergeCell ref="AE10:AE12"/>
    <mergeCell ref="AR13:AR16"/>
    <mergeCell ref="AS13:AS16"/>
    <mergeCell ref="AT13:AT16"/>
    <mergeCell ref="AR9:AR12"/>
    <mergeCell ref="AS9:AS12"/>
    <mergeCell ref="AT9:AT12"/>
    <mergeCell ref="AH13:AH16"/>
    <mergeCell ref="AA13:AE13"/>
    <mergeCell ref="AU21:AU24"/>
    <mergeCell ref="AV21:AV24"/>
    <mergeCell ref="AW21:AW24"/>
    <mergeCell ref="AX21:AX24"/>
    <mergeCell ref="AA22:AA24"/>
    <mergeCell ref="AE22:AE24"/>
    <mergeCell ref="AU17:AU20"/>
    <mergeCell ref="AV17:AV20"/>
    <mergeCell ref="AW17:AW20"/>
    <mergeCell ref="AX17:AX20"/>
    <mergeCell ref="AA18:AA20"/>
    <mergeCell ref="AE18:AE20"/>
    <mergeCell ref="AR21:AR24"/>
    <mergeCell ref="AS21:AS24"/>
    <mergeCell ref="AT21:AT24"/>
    <mergeCell ref="AR17:AR20"/>
    <mergeCell ref="AS17:AS20"/>
    <mergeCell ref="AT17:AT20"/>
    <mergeCell ref="AH21:AH24"/>
    <mergeCell ref="AA21:AE21"/>
    <mergeCell ref="AO21:AO24"/>
    <mergeCell ref="AP21:AP24"/>
    <mergeCell ref="AQ21:AQ24"/>
    <mergeCell ref="AI21:AI24"/>
    <mergeCell ref="AA25:AE25"/>
    <mergeCell ref="AH25:AH28"/>
    <mergeCell ref="AI25:AI28"/>
    <mergeCell ref="AJ25:AJ28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Z26:Z28"/>
    <mergeCell ref="A29:AE29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X168"/>
  <sheetViews>
    <sheetView topLeftCell="A4" zoomScale="70" zoomScaleNormal="70" workbookViewId="0">
      <selection activeCell="AB20" sqref="AB18:AD20"/>
    </sheetView>
  </sheetViews>
  <sheetFormatPr defaultRowHeight="13.5" x14ac:dyDescent="0.15"/>
  <cols>
    <col min="1" max="1" width="15.625" style="12" customWidth="1"/>
    <col min="2" max="32" width="3.875" style="12" customWidth="1"/>
    <col min="33" max="33" width="3.75" style="12" customWidth="1"/>
    <col min="34" max="34" width="15.625" style="12" customWidth="1"/>
    <col min="35" max="36" width="5.625" style="12" customWidth="1"/>
    <col min="37" max="38" width="8.625" style="12" customWidth="1"/>
    <col min="39" max="40" width="5.625" style="12" customWidth="1"/>
    <col min="41" max="42" width="8.625" style="12" customWidth="1"/>
    <col min="43" max="44" width="5.625" style="12" customWidth="1"/>
    <col min="45" max="45" width="9.625" style="12" customWidth="1"/>
    <col min="46" max="48" width="8.625" style="12" customWidth="1"/>
    <col min="49" max="49" width="15.75" style="12" customWidth="1"/>
    <col min="50" max="50" width="9.625" style="12" customWidth="1"/>
    <col min="51" max="256" width="9" style="12"/>
    <col min="257" max="257" width="15.625" style="12" customWidth="1"/>
    <col min="258" max="288" width="3.875" style="12" customWidth="1"/>
    <col min="289" max="289" width="3.75" style="12" customWidth="1"/>
    <col min="290" max="290" width="15.625" style="12" customWidth="1"/>
    <col min="291" max="292" width="5.625" style="12" customWidth="1"/>
    <col min="293" max="294" width="8.625" style="12" customWidth="1"/>
    <col min="295" max="296" width="5.625" style="12" customWidth="1"/>
    <col min="297" max="298" width="8.625" style="12" customWidth="1"/>
    <col min="299" max="300" width="5.625" style="12" customWidth="1"/>
    <col min="301" max="301" width="9.625" style="12" customWidth="1"/>
    <col min="302" max="304" width="8.625" style="12" customWidth="1"/>
    <col min="305" max="305" width="15.75" style="12" customWidth="1"/>
    <col min="306" max="306" width="9.625" style="12" customWidth="1"/>
    <col min="307" max="512" width="9" style="12"/>
    <col min="513" max="513" width="15.625" style="12" customWidth="1"/>
    <col min="514" max="544" width="3.875" style="12" customWidth="1"/>
    <col min="545" max="545" width="3.75" style="12" customWidth="1"/>
    <col min="546" max="546" width="15.625" style="12" customWidth="1"/>
    <col min="547" max="548" width="5.625" style="12" customWidth="1"/>
    <col min="549" max="550" width="8.625" style="12" customWidth="1"/>
    <col min="551" max="552" width="5.625" style="12" customWidth="1"/>
    <col min="553" max="554" width="8.625" style="12" customWidth="1"/>
    <col min="555" max="556" width="5.625" style="12" customWidth="1"/>
    <col min="557" max="557" width="9.625" style="12" customWidth="1"/>
    <col min="558" max="560" width="8.625" style="12" customWidth="1"/>
    <col min="561" max="561" width="15.75" style="12" customWidth="1"/>
    <col min="562" max="562" width="9.625" style="12" customWidth="1"/>
    <col min="563" max="768" width="9" style="12"/>
    <col min="769" max="769" width="15.625" style="12" customWidth="1"/>
    <col min="770" max="800" width="3.875" style="12" customWidth="1"/>
    <col min="801" max="801" width="3.75" style="12" customWidth="1"/>
    <col min="802" max="802" width="15.625" style="12" customWidth="1"/>
    <col min="803" max="804" width="5.625" style="12" customWidth="1"/>
    <col min="805" max="806" width="8.625" style="12" customWidth="1"/>
    <col min="807" max="808" width="5.625" style="12" customWidth="1"/>
    <col min="809" max="810" width="8.625" style="12" customWidth="1"/>
    <col min="811" max="812" width="5.625" style="12" customWidth="1"/>
    <col min="813" max="813" width="9.625" style="12" customWidth="1"/>
    <col min="814" max="816" width="8.625" style="12" customWidth="1"/>
    <col min="817" max="817" width="15.75" style="12" customWidth="1"/>
    <col min="818" max="818" width="9.625" style="12" customWidth="1"/>
    <col min="819" max="1024" width="9" style="12"/>
    <col min="1025" max="1025" width="15.625" style="12" customWidth="1"/>
    <col min="1026" max="1056" width="3.875" style="12" customWidth="1"/>
    <col min="1057" max="1057" width="3.75" style="12" customWidth="1"/>
    <col min="1058" max="1058" width="15.625" style="12" customWidth="1"/>
    <col min="1059" max="1060" width="5.625" style="12" customWidth="1"/>
    <col min="1061" max="1062" width="8.625" style="12" customWidth="1"/>
    <col min="1063" max="1064" width="5.625" style="12" customWidth="1"/>
    <col min="1065" max="1066" width="8.625" style="12" customWidth="1"/>
    <col min="1067" max="1068" width="5.625" style="12" customWidth="1"/>
    <col min="1069" max="1069" width="9.625" style="12" customWidth="1"/>
    <col min="1070" max="1072" width="8.625" style="12" customWidth="1"/>
    <col min="1073" max="1073" width="15.75" style="12" customWidth="1"/>
    <col min="1074" max="1074" width="9.625" style="12" customWidth="1"/>
    <col min="1075" max="1280" width="9" style="12"/>
    <col min="1281" max="1281" width="15.625" style="12" customWidth="1"/>
    <col min="1282" max="1312" width="3.875" style="12" customWidth="1"/>
    <col min="1313" max="1313" width="3.75" style="12" customWidth="1"/>
    <col min="1314" max="1314" width="15.625" style="12" customWidth="1"/>
    <col min="1315" max="1316" width="5.625" style="12" customWidth="1"/>
    <col min="1317" max="1318" width="8.625" style="12" customWidth="1"/>
    <col min="1319" max="1320" width="5.625" style="12" customWidth="1"/>
    <col min="1321" max="1322" width="8.625" style="12" customWidth="1"/>
    <col min="1323" max="1324" width="5.625" style="12" customWidth="1"/>
    <col min="1325" max="1325" width="9.625" style="12" customWidth="1"/>
    <col min="1326" max="1328" width="8.625" style="12" customWidth="1"/>
    <col min="1329" max="1329" width="15.75" style="12" customWidth="1"/>
    <col min="1330" max="1330" width="9.625" style="12" customWidth="1"/>
    <col min="1331" max="1536" width="9" style="12"/>
    <col min="1537" max="1537" width="15.625" style="12" customWidth="1"/>
    <col min="1538" max="1568" width="3.875" style="12" customWidth="1"/>
    <col min="1569" max="1569" width="3.75" style="12" customWidth="1"/>
    <col min="1570" max="1570" width="15.625" style="12" customWidth="1"/>
    <col min="1571" max="1572" width="5.625" style="12" customWidth="1"/>
    <col min="1573" max="1574" width="8.625" style="12" customWidth="1"/>
    <col min="1575" max="1576" width="5.625" style="12" customWidth="1"/>
    <col min="1577" max="1578" width="8.625" style="12" customWidth="1"/>
    <col min="1579" max="1580" width="5.625" style="12" customWidth="1"/>
    <col min="1581" max="1581" width="9.625" style="12" customWidth="1"/>
    <col min="1582" max="1584" width="8.625" style="12" customWidth="1"/>
    <col min="1585" max="1585" width="15.75" style="12" customWidth="1"/>
    <col min="1586" max="1586" width="9.625" style="12" customWidth="1"/>
    <col min="1587" max="1792" width="9" style="12"/>
    <col min="1793" max="1793" width="15.625" style="12" customWidth="1"/>
    <col min="1794" max="1824" width="3.875" style="12" customWidth="1"/>
    <col min="1825" max="1825" width="3.75" style="12" customWidth="1"/>
    <col min="1826" max="1826" width="15.625" style="12" customWidth="1"/>
    <col min="1827" max="1828" width="5.625" style="12" customWidth="1"/>
    <col min="1829" max="1830" width="8.625" style="12" customWidth="1"/>
    <col min="1831" max="1832" width="5.625" style="12" customWidth="1"/>
    <col min="1833" max="1834" width="8.625" style="12" customWidth="1"/>
    <col min="1835" max="1836" width="5.625" style="12" customWidth="1"/>
    <col min="1837" max="1837" width="9.625" style="12" customWidth="1"/>
    <col min="1838" max="1840" width="8.625" style="12" customWidth="1"/>
    <col min="1841" max="1841" width="15.75" style="12" customWidth="1"/>
    <col min="1842" max="1842" width="9.625" style="12" customWidth="1"/>
    <col min="1843" max="2048" width="9" style="12"/>
    <col min="2049" max="2049" width="15.625" style="12" customWidth="1"/>
    <col min="2050" max="2080" width="3.875" style="12" customWidth="1"/>
    <col min="2081" max="2081" width="3.75" style="12" customWidth="1"/>
    <col min="2082" max="2082" width="15.625" style="12" customWidth="1"/>
    <col min="2083" max="2084" width="5.625" style="12" customWidth="1"/>
    <col min="2085" max="2086" width="8.625" style="12" customWidth="1"/>
    <col min="2087" max="2088" width="5.625" style="12" customWidth="1"/>
    <col min="2089" max="2090" width="8.625" style="12" customWidth="1"/>
    <col min="2091" max="2092" width="5.625" style="12" customWidth="1"/>
    <col min="2093" max="2093" width="9.625" style="12" customWidth="1"/>
    <col min="2094" max="2096" width="8.625" style="12" customWidth="1"/>
    <col min="2097" max="2097" width="15.75" style="12" customWidth="1"/>
    <col min="2098" max="2098" width="9.625" style="12" customWidth="1"/>
    <col min="2099" max="2304" width="9" style="12"/>
    <col min="2305" max="2305" width="15.625" style="12" customWidth="1"/>
    <col min="2306" max="2336" width="3.875" style="12" customWidth="1"/>
    <col min="2337" max="2337" width="3.75" style="12" customWidth="1"/>
    <col min="2338" max="2338" width="15.625" style="12" customWidth="1"/>
    <col min="2339" max="2340" width="5.625" style="12" customWidth="1"/>
    <col min="2341" max="2342" width="8.625" style="12" customWidth="1"/>
    <col min="2343" max="2344" width="5.625" style="12" customWidth="1"/>
    <col min="2345" max="2346" width="8.625" style="12" customWidth="1"/>
    <col min="2347" max="2348" width="5.625" style="12" customWidth="1"/>
    <col min="2349" max="2349" width="9.625" style="12" customWidth="1"/>
    <col min="2350" max="2352" width="8.625" style="12" customWidth="1"/>
    <col min="2353" max="2353" width="15.75" style="12" customWidth="1"/>
    <col min="2354" max="2354" width="9.625" style="12" customWidth="1"/>
    <col min="2355" max="2560" width="9" style="12"/>
    <col min="2561" max="2561" width="15.625" style="12" customWidth="1"/>
    <col min="2562" max="2592" width="3.875" style="12" customWidth="1"/>
    <col min="2593" max="2593" width="3.75" style="12" customWidth="1"/>
    <col min="2594" max="2594" width="15.625" style="12" customWidth="1"/>
    <col min="2595" max="2596" width="5.625" style="12" customWidth="1"/>
    <col min="2597" max="2598" width="8.625" style="12" customWidth="1"/>
    <col min="2599" max="2600" width="5.625" style="12" customWidth="1"/>
    <col min="2601" max="2602" width="8.625" style="12" customWidth="1"/>
    <col min="2603" max="2604" width="5.625" style="12" customWidth="1"/>
    <col min="2605" max="2605" width="9.625" style="12" customWidth="1"/>
    <col min="2606" max="2608" width="8.625" style="12" customWidth="1"/>
    <col min="2609" max="2609" width="15.75" style="12" customWidth="1"/>
    <col min="2610" max="2610" width="9.625" style="12" customWidth="1"/>
    <col min="2611" max="2816" width="9" style="12"/>
    <col min="2817" max="2817" width="15.625" style="12" customWidth="1"/>
    <col min="2818" max="2848" width="3.875" style="12" customWidth="1"/>
    <col min="2849" max="2849" width="3.75" style="12" customWidth="1"/>
    <col min="2850" max="2850" width="15.625" style="12" customWidth="1"/>
    <col min="2851" max="2852" width="5.625" style="12" customWidth="1"/>
    <col min="2853" max="2854" width="8.625" style="12" customWidth="1"/>
    <col min="2855" max="2856" width="5.625" style="12" customWidth="1"/>
    <col min="2857" max="2858" width="8.625" style="12" customWidth="1"/>
    <col min="2859" max="2860" width="5.625" style="12" customWidth="1"/>
    <col min="2861" max="2861" width="9.625" style="12" customWidth="1"/>
    <col min="2862" max="2864" width="8.625" style="12" customWidth="1"/>
    <col min="2865" max="2865" width="15.75" style="12" customWidth="1"/>
    <col min="2866" max="2866" width="9.625" style="12" customWidth="1"/>
    <col min="2867" max="3072" width="9" style="12"/>
    <col min="3073" max="3073" width="15.625" style="12" customWidth="1"/>
    <col min="3074" max="3104" width="3.875" style="12" customWidth="1"/>
    <col min="3105" max="3105" width="3.75" style="12" customWidth="1"/>
    <col min="3106" max="3106" width="15.625" style="12" customWidth="1"/>
    <col min="3107" max="3108" width="5.625" style="12" customWidth="1"/>
    <col min="3109" max="3110" width="8.625" style="12" customWidth="1"/>
    <col min="3111" max="3112" width="5.625" style="12" customWidth="1"/>
    <col min="3113" max="3114" width="8.625" style="12" customWidth="1"/>
    <col min="3115" max="3116" width="5.625" style="12" customWidth="1"/>
    <col min="3117" max="3117" width="9.625" style="12" customWidth="1"/>
    <col min="3118" max="3120" width="8.625" style="12" customWidth="1"/>
    <col min="3121" max="3121" width="15.75" style="12" customWidth="1"/>
    <col min="3122" max="3122" width="9.625" style="12" customWidth="1"/>
    <col min="3123" max="3328" width="9" style="12"/>
    <col min="3329" max="3329" width="15.625" style="12" customWidth="1"/>
    <col min="3330" max="3360" width="3.875" style="12" customWidth="1"/>
    <col min="3361" max="3361" width="3.75" style="12" customWidth="1"/>
    <col min="3362" max="3362" width="15.625" style="12" customWidth="1"/>
    <col min="3363" max="3364" width="5.625" style="12" customWidth="1"/>
    <col min="3365" max="3366" width="8.625" style="12" customWidth="1"/>
    <col min="3367" max="3368" width="5.625" style="12" customWidth="1"/>
    <col min="3369" max="3370" width="8.625" style="12" customWidth="1"/>
    <col min="3371" max="3372" width="5.625" style="12" customWidth="1"/>
    <col min="3373" max="3373" width="9.625" style="12" customWidth="1"/>
    <col min="3374" max="3376" width="8.625" style="12" customWidth="1"/>
    <col min="3377" max="3377" width="15.75" style="12" customWidth="1"/>
    <col min="3378" max="3378" width="9.625" style="12" customWidth="1"/>
    <col min="3379" max="3584" width="9" style="12"/>
    <col min="3585" max="3585" width="15.625" style="12" customWidth="1"/>
    <col min="3586" max="3616" width="3.875" style="12" customWidth="1"/>
    <col min="3617" max="3617" width="3.75" style="12" customWidth="1"/>
    <col min="3618" max="3618" width="15.625" style="12" customWidth="1"/>
    <col min="3619" max="3620" width="5.625" style="12" customWidth="1"/>
    <col min="3621" max="3622" width="8.625" style="12" customWidth="1"/>
    <col min="3623" max="3624" width="5.625" style="12" customWidth="1"/>
    <col min="3625" max="3626" width="8.625" style="12" customWidth="1"/>
    <col min="3627" max="3628" width="5.625" style="12" customWidth="1"/>
    <col min="3629" max="3629" width="9.625" style="12" customWidth="1"/>
    <col min="3630" max="3632" width="8.625" style="12" customWidth="1"/>
    <col min="3633" max="3633" width="15.75" style="12" customWidth="1"/>
    <col min="3634" max="3634" width="9.625" style="12" customWidth="1"/>
    <col min="3635" max="3840" width="9" style="12"/>
    <col min="3841" max="3841" width="15.625" style="12" customWidth="1"/>
    <col min="3842" max="3872" width="3.875" style="12" customWidth="1"/>
    <col min="3873" max="3873" width="3.75" style="12" customWidth="1"/>
    <col min="3874" max="3874" width="15.625" style="12" customWidth="1"/>
    <col min="3875" max="3876" width="5.625" style="12" customWidth="1"/>
    <col min="3877" max="3878" width="8.625" style="12" customWidth="1"/>
    <col min="3879" max="3880" width="5.625" style="12" customWidth="1"/>
    <col min="3881" max="3882" width="8.625" style="12" customWidth="1"/>
    <col min="3883" max="3884" width="5.625" style="12" customWidth="1"/>
    <col min="3885" max="3885" width="9.625" style="12" customWidth="1"/>
    <col min="3886" max="3888" width="8.625" style="12" customWidth="1"/>
    <col min="3889" max="3889" width="15.75" style="12" customWidth="1"/>
    <col min="3890" max="3890" width="9.625" style="12" customWidth="1"/>
    <col min="3891" max="4096" width="9" style="12"/>
    <col min="4097" max="4097" width="15.625" style="12" customWidth="1"/>
    <col min="4098" max="4128" width="3.875" style="12" customWidth="1"/>
    <col min="4129" max="4129" width="3.75" style="12" customWidth="1"/>
    <col min="4130" max="4130" width="15.625" style="12" customWidth="1"/>
    <col min="4131" max="4132" width="5.625" style="12" customWidth="1"/>
    <col min="4133" max="4134" width="8.625" style="12" customWidth="1"/>
    <col min="4135" max="4136" width="5.625" style="12" customWidth="1"/>
    <col min="4137" max="4138" width="8.625" style="12" customWidth="1"/>
    <col min="4139" max="4140" width="5.625" style="12" customWidth="1"/>
    <col min="4141" max="4141" width="9.625" style="12" customWidth="1"/>
    <col min="4142" max="4144" width="8.625" style="12" customWidth="1"/>
    <col min="4145" max="4145" width="15.75" style="12" customWidth="1"/>
    <col min="4146" max="4146" width="9.625" style="12" customWidth="1"/>
    <col min="4147" max="4352" width="9" style="12"/>
    <col min="4353" max="4353" width="15.625" style="12" customWidth="1"/>
    <col min="4354" max="4384" width="3.875" style="12" customWidth="1"/>
    <col min="4385" max="4385" width="3.75" style="12" customWidth="1"/>
    <col min="4386" max="4386" width="15.625" style="12" customWidth="1"/>
    <col min="4387" max="4388" width="5.625" style="12" customWidth="1"/>
    <col min="4389" max="4390" width="8.625" style="12" customWidth="1"/>
    <col min="4391" max="4392" width="5.625" style="12" customWidth="1"/>
    <col min="4393" max="4394" width="8.625" style="12" customWidth="1"/>
    <col min="4395" max="4396" width="5.625" style="12" customWidth="1"/>
    <col min="4397" max="4397" width="9.625" style="12" customWidth="1"/>
    <col min="4398" max="4400" width="8.625" style="12" customWidth="1"/>
    <col min="4401" max="4401" width="15.75" style="12" customWidth="1"/>
    <col min="4402" max="4402" width="9.625" style="12" customWidth="1"/>
    <col min="4403" max="4608" width="9" style="12"/>
    <col min="4609" max="4609" width="15.625" style="12" customWidth="1"/>
    <col min="4610" max="4640" width="3.875" style="12" customWidth="1"/>
    <col min="4641" max="4641" width="3.75" style="12" customWidth="1"/>
    <col min="4642" max="4642" width="15.625" style="12" customWidth="1"/>
    <col min="4643" max="4644" width="5.625" style="12" customWidth="1"/>
    <col min="4645" max="4646" width="8.625" style="12" customWidth="1"/>
    <col min="4647" max="4648" width="5.625" style="12" customWidth="1"/>
    <col min="4649" max="4650" width="8.625" style="12" customWidth="1"/>
    <col min="4651" max="4652" width="5.625" style="12" customWidth="1"/>
    <col min="4653" max="4653" width="9.625" style="12" customWidth="1"/>
    <col min="4654" max="4656" width="8.625" style="12" customWidth="1"/>
    <col min="4657" max="4657" width="15.75" style="12" customWidth="1"/>
    <col min="4658" max="4658" width="9.625" style="12" customWidth="1"/>
    <col min="4659" max="4864" width="9" style="12"/>
    <col min="4865" max="4865" width="15.625" style="12" customWidth="1"/>
    <col min="4866" max="4896" width="3.875" style="12" customWidth="1"/>
    <col min="4897" max="4897" width="3.75" style="12" customWidth="1"/>
    <col min="4898" max="4898" width="15.625" style="12" customWidth="1"/>
    <col min="4899" max="4900" width="5.625" style="12" customWidth="1"/>
    <col min="4901" max="4902" width="8.625" style="12" customWidth="1"/>
    <col min="4903" max="4904" width="5.625" style="12" customWidth="1"/>
    <col min="4905" max="4906" width="8.625" style="12" customWidth="1"/>
    <col min="4907" max="4908" width="5.625" style="12" customWidth="1"/>
    <col min="4909" max="4909" width="9.625" style="12" customWidth="1"/>
    <col min="4910" max="4912" width="8.625" style="12" customWidth="1"/>
    <col min="4913" max="4913" width="15.75" style="12" customWidth="1"/>
    <col min="4914" max="4914" width="9.625" style="12" customWidth="1"/>
    <col min="4915" max="5120" width="9" style="12"/>
    <col min="5121" max="5121" width="15.625" style="12" customWidth="1"/>
    <col min="5122" max="5152" width="3.875" style="12" customWidth="1"/>
    <col min="5153" max="5153" width="3.75" style="12" customWidth="1"/>
    <col min="5154" max="5154" width="15.625" style="12" customWidth="1"/>
    <col min="5155" max="5156" width="5.625" style="12" customWidth="1"/>
    <col min="5157" max="5158" width="8.625" style="12" customWidth="1"/>
    <col min="5159" max="5160" width="5.625" style="12" customWidth="1"/>
    <col min="5161" max="5162" width="8.625" style="12" customWidth="1"/>
    <col min="5163" max="5164" width="5.625" style="12" customWidth="1"/>
    <col min="5165" max="5165" width="9.625" style="12" customWidth="1"/>
    <col min="5166" max="5168" width="8.625" style="12" customWidth="1"/>
    <col min="5169" max="5169" width="15.75" style="12" customWidth="1"/>
    <col min="5170" max="5170" width="9.625" style="12" customWidth="1"/>
    <col min="5171" max="5376" width="9" style="12"/>
    <col min="5377" max="5377" width="15.625" style="12" customWidth="1"/>
    <col min="5378" max="5408" width="3.875" style="12" customWidth="1"/>
    <col min="5409" max="5409" width="3.75" style="12" customWidth="1"/>
    <col min="5410" max="5410" width="15.625" style="12" customWidth="1"/>
    <col min="5411" max="5412" width="5.625" style="12" customWidth="1"/>
    <col min="5413" max="5414" width="8.625" style="12" customWidth="1"/>
    <col min="5415" max="5416" width="5.625" style="12" customWidth="1"/>
    <col min="5417" max="5418" width="8.625" style="12" customWidth="1"/>
    <col min="5419" max="5420" width="5.625" style="12" customWidth="1"/>
    <col min="5421" max="5421" width="9.625" style="12" customWidth="1"/>
    <col min="5422" max="5424" width="8.625" style="12" customWidth="1"/>
    <col min="5425" max="5425" width="15.75" style="12" customWidth="1"/>
    <col min="5426" max="5426" width="9.625" style="12" customWidth="1"/>
    <col min="5427" max="5632" width="9" style="12"/>
    <col min="5633" max="5633" width="15.625" style="12" customWidth="1"/>
    <col min="5634" max="5664" width="3.875" style="12" customWidth="1"/>
    <col min="5665" max="5665" width="3.75" style="12" customWidth="1"/>
    <col min="5666" max="5666" width="15.625" style="12" customWidth="1"/>
    <col min="5667" max="5668" width="5.625" style="12" customWidth="1"/>
    <col min="5669" max="5670" width="8.625" style="12" customWidth="1"/>
    <col min="5671" max="5672" width="5.625" style="12" customWidth="1"/>
    <col min="5673" max="5674" width="8.625" style="12" customWidth="1"/>
    <col min="5675" max="5676" width="5.625" style="12" customWidth="1"/>
    <col min="5677" max="5677" width="9.625" style="12" customWidth="1"/>
    <col min="5678" max="5680" width="8.625" style="12" customWidth="1"/>
    <col min="5681" max="5681" width="15.75" style="12" customWidth="1"/>
    <col min="5682" max="5682" width="9.625" style="12" customWidth="1"/>
    <col min="5683" max="5888" width="9" style="12"/>
    <col min="5889" max="5889" width="15.625" style="12" customWidth="1"/>
    <col min="5890" max="5920" width="3.875" style="12" customWidth="1"/>
    <col min="5921" max="5921" width="3.75" style="12" customWidth="1"/>
    <col min="5922" max="5922" width="15.625" style="12" customWidth="1"/>
    <col min="5923" max="5924" width="5.625" style="12" customWidth="1"/>
    <col min="5925" max="5926" width="8.625" style="12" customWidth="1"/>
    <col min="5927" max="5928" width="5.625" style="12" customWidth="1"/>
    <col min="5929" max="5930" width="8.625" style="12" customWidth="1"/>
    <col min="5931" max="5932" width="5.625" style="12" customWidth="1"/>
    <col min="5933" max="5933" width="9.625" style="12" customWidth="1"/>
    <col min="5934" max="5936" width="8.625" style="12" customWidth="1"/>
    <col min="5937" max="5937" width="15.75" style="12" customWidth="1"/>
    <col min="5938" max="5938" width="9.625" style="12" customWidth="1"/>
    <col min="5939" max="6144" width="9" style="12"/>
    <col min="6145" max="6145" width="15.625" style="12" customWidth="1"/>
    <col min="6146" max="6176" width="3.875" style="12" customWidth="1"/>
    <col min="6177" max="6177" width="3.75" style="12" customWidth="1"/>
    <col min="6178" max="6178" width="15.625" style="12" customWidth="1"/>
    <col min="6179" max="6180" width="5.625" style="12" customWidth="1"/>
    <col min="6181" max="6182" width="8.625" style="12" customWidth="1"/>
    <col min="6183" max="6184" width="5.625" style="12" customWidth="1"/>
    <col min="6185" max="6186" width="8.625" style="12" customWidth="1"/>
    <col min="6187" max="6188" width="5.625" style="12" customWidth="1"/>
    <col min="6189" max="6189" width="9.625" style="12" customWidth="1"/>
    <col min="6190" max="6192" width="8.625" style="12" customWidth="1"/>
    <col min="6193" max="6193" width="15.75" style="12" customWidth="1"/>
    <col min="6194" max="6194" width="9.625" style="12" customWidth="1"/>
    <col min="6195" max="6400" width="9" style="12"/>
    <col min="6401" max="6401" width="15.625" style="12" customWidth="1"/>
    <col min="6402" max="6432" width="3.875" style="12" customWidth="1"/>
    <col min="6433" max="6433" width="3.75" style="12" customWidth="1"/>
    <col min="6434" max="6434" width="15.625" style="12" customWidth="1"/>
    <col min="6435" max="6436" width="5.625" style="12" customWidth="1"/>
    <col min="6437" max="6438" width="8.625" style="12" customWidth="1"/>
    <col min="6439" max="6440" width="5.625" style="12" customWidth="1"/>
    <col min="6441" max="6442" width="8.625" style="12" customWidth="1"/>
    <col min="6443" max="6444" width="5.625" style="12" customWidth="1"/>
    <col min="6445" max="6445" width="9.625" style="12" customWidth="1"/>
    <col min="6446" max="6448" width="8.625" style="12" customWidth="1"/>
    <col min="6449" max="6449" width="15.75" style="12" customWidth="1"/>
    <col min="6450" max="6450" width="9.625" style="12" customWidth="1"/>
    <col min="6451" max="6656" width="9" style="12"/>
    <col min="6657" max="6657" width="15.625" style="12" customWidth="1"/>
    <col min="6658" max="6688" width="3.875" style="12" customWidth="1"/>
    <col min="6689" max="6689" width="3.75" style="12" customWidth="1"/>
    <col min="6690" max="6690" width="15.625" style="12" customWidth="1"/>
    <col min="6691" max="6692" width="5.625" style="12" customWidth="1"/>
    <col min="6693" max="6694" width="8.625" style="12" customWidth="1"/>
    <col min="6695" max="6696" width="5.625" style="12" customWidth="1"/>
    <col min="6697" max="6698" width="8.625" style="12" customWidth="1"/>
    <col min="6699" max="6700" width="5.625" style="12" customWidth="1"/>
    <col min="6701" max="6701" width="9.625" style="12" customWidth="1"/>
    <col min="6702" max="6704" width="8.625" style="12" customWidth="1"/>
    <col min="6705" max="6705" width="15.75" style="12" customWidth="1"/>
    <col min="6706" max="6706" width="9.625" style="12" customWidth="1"/>
    <col min="6707" max="6912" width="9" style="12"/>
    <col min="6913" max="6913" width="15.625" style="12" customWidth="1"/>
    <col min="6914" max="6944" width="3.875" style="12" customWidth="1"/>
    <col min="6945" max="6945" width="3.75" style="12" customWidth="1"/>
    <col min="6946" max="6946" width="15.625" style="12" customWidth="1"/>
    <col min="6947" max="6948" width="5.625" style="12" customWidth="1"/>
    <col min="6949" max="6950" width="8.625" style="12" customWidth="1"/>
    <col min="6951" max="6952" width="5.625" style="12" customWidth="1"/>
    <col min="6953" max="6954" width="8.625" style="12" customWidth="1"/>
    <col min="6955" max="6956" width="5.625" style="12" customWidth="1"/>
    <col min="6957" max="6957" width="9.625" style="12" customWidth="1"/>
    <col min="6958" max="6960" width="8.625" style="12" customWidth="1"/>
    <col min="6961" max="6961" width="15.75" style="12" customWidth="1"/>
    <col min="6962" max="6962" width="9.625" style="12" customWidth="1"/>
    <col min="6963" max="7168" width="9" style="12"/>
    <col min="7169" max="7169" width="15.625" style="12" customWidth="1"/>
    <col min="7170" max="7200" width="3.875" style="12" customWidth="1"/>
    <col min="7201" max="7201" width="3.75" style="12" customWidth="1"/>
    <col min="7202" max="7202" width="15.625" style="12" customWidth="1"/>
    <col min="7203" max="7204" width="5.625" style="12" customWidth="1"/>
    <col min="7205" max="7206" width="8.625" style="12" customWidth="1"/>
    <col min="7207" max="7208" width="5.625" style="12" customWidth="1"/>
    <col min="7209" max="7210" width="8.625" style="12" customWidth="1"/>
    <col min="7211" max="7212" width="5.625" style="12" customWidth="1"/>
    <col min="7213" max="7213" width="9.625" style="12" customWidth="1"/>
    <col min="7214" max="7216" width="8.625" style="12" customWidth="1"/>
    <col min="7217" max="7217" width="15.75" style="12" customWidth="1"/>
    <col min="7218" max="7218" width="9.625" style="12" customWidth="1"/>
    <col min="7219" max="7424" width="9" style="12"/>
    <col min="7425" max="7425" width="15.625" style="12" customWidth="1"/>
    <col min="7426" max="7456" width="3.875" style="12" customWidth="1"/>
    <col min="7457" max="7457" width="3.75" style="12" customWidth="1"/>
    <col min="7458" max="7458" width="15.625" style="12" customWidth="1"/>
    <col min="7459" max="7460" width="5.625" style="12" customWidth="1"/>
    <col min="7461" max="7462" width="8.625" style="12" customWidth="1"/>
    <col min="7463" max="7464" width="5.625" style="12" customWidth="1"/>
    <col min="7465" max="7466" width="8.625" style="12" customWidth="1"/>
    <col min="7467" max="7468" width="5.625" style="12" customWidth="1"/>
    <col min="7469" max="7469" width="9.625" style="12" customWidth="1"/>
    <col min="7470" max="7472" width="8.625" style="12" customWidth="1"/>
    <col min="7473" max="7473" width="15.75" style="12" customWidth="1"/>
    <col min="7474" max="7474" width="9.625" style="12" customWidth="1"/>
    <col min="7475" max="7680" width="9" style="12"/>
    <col min="7681" max="7681" width="15.625" style="12" customWidth="1"/>
    <col min="7682" max="7712" width="3.875" style="12" customWidth="1"/>
    <col min="7713" max="7713" width="3.75" style="12" customWidth="1"/>
    <col min="7714" max="7714" width="15.625" style="12" customWidth="1"/>
    <col min="7715" max="7716" width="5.625" style="12" customWidth="1"/>
    <col min="7717" max="7718" width="8.625" style="12" customWidth="1"/>
    <col min="7719" max="7720" width="5.625" style="12" customWidth="1"/>
    <col min="7721" max="7722" width="8.625" style="12" customWidth="1"/>
    <col min="7723" max="7724" width="5.625" style="12" customWidth="1"/>
    <col min="7725" max="7725" width="9.625" style="12" customWidth="1"/>
    <col min="7726" max="7728" width="8.625" style="12" customWidth="1"/>
    <col min="7729" max="7729" width="15.75" style="12" customWidth="1"/>
    <col min="7730" max="7730" width="9.625" style="12" customWidth="1"/>
    <col min="7731" max="7936" width="9" style="12"/>
    <col min="7937" max="7937" width="15.625" style="12" customWidth="1"/>
    <col min="7938" max="7968" width="3.875" style="12" customWidth="1"/>
    <col min="7969" max="7969" width="3.75" style="12" customWidth="1"/>
    <col min="7970" max="7970" width="15.625" style="12" customWidth="1"/>
    <col min="7971" max="7972" width="5.625" style="12" customWidth="1"/>
    <col min="7973" max="7974" width="8.625" style="12" customWidth="1"/>
    <col min="7975" max="7976" width="5.625" style="12" customWidth="1"/>
    <col min="7977" max="7978" width="8.625" style="12" customWidth="1"/>
    <col min="7979" max="7980" width="5.625" style="12" customWidth="1"/>
    <col min="7981" max="7981" width="9.625" style="12" customWidth="1"/>
    <col min="7982" max="7984" width="8.625" style="12" customWidth="1"/>
    <col min="7985" max="7985" width="15.75" style="12" customWidth="1"/>
    <col min="7986" max="7986" width="9.625" style="12" customWidth="1"/>
    <col min="7987" max="8192" width="9" style="12"/>
    <col min="8193" max="8193" width="15.625" style="12" customWidth="1"/>
    <col min="8194" max="8224" width="3.875" style="12" customWidth="1"/>
    <col min="8225" max="8225" width="3.75" style="12" customWidth="1"/>
    <col min="8226" max="8226" width="15.625" style="12" customWidth="1"/>
    <col min="8227" max="8228" width="5.625" style="12" customWidth="1"/>
    <col min="8229" max="8230" width="8.625" style="12" customWidth="1"/>
    <col min="8231" max="8232" width="5.625" style="12" customWidth="1"/>
    <col min="8233" max="8234" width="8.625" style="12" customWidth="1"/>
    <col min="8235" max="8236" width="5.625" style="12" customWidth="1"/>
    <col min="8237" max="8237" width="9.625" style="12" customWidth="1"/>
    <col min="8238" max="8240" width="8.625" style="12" customWidth="1"/>
    <col min="8241" max="8241" width="15.75" style="12" customWidth="1"/>
    <col min="8242" max="8242" width="9.625" style="12" customWidth="1"/>
    <col min="8243" max="8448" width="9" style="12"/>
    <col min="8449" max="8449" width="15.625" style="12" customWidth="1"/>
    <col min="8450" max="8480" width="3.875" style="12" customWidth="1"/>
    <col min="8481" max="8481" width="3.75" style="12" customWidth="1"/>
    <col min="8482" max="8482" width="15.625" style="12" customWidth="1"/>
    <col min="8483" max="8484" width="5.625" style="12" customWidth="1"/>
    <col min="8485" max="8486" width="8.625" style="12" customWidth="1"/>
    <col min="8487" max="8488" width="5.625" style="12" customWidth="1"/>
    <col min="8489" max="8490" width="8.625" style="12" customWidth="1"/>
    <col min="8491" max="8492" width="5.625" style="12" customWidth="1"/>
    <col min="8493" max="8493" width="9.625" style="12" customWidth="1"/>
    <col min="8494" max="8496" width="8.625" style="12" customWidth="1"/>
    <col min="8497" max="8497" width="15.75" style="12" customWidth="1"/>
    <col min="8498" max="8498" width="9.625" style="12" customWidth="1"/>
    <col min="8499" max="8704" width="9" style="12"/>
    <col min="8705" max="8705" width="15.625" style="12" customWidth="1"/>
    <col min="8706" max="8736" width="3.875" style="12" customWidth="1"/>
    <col min="8737" max="8737" width="3.75" style="12" customWidth="1"/>
    <col min="8738" max="8738" width="15.625" style="12" customWidth="1"/>
    <col min="8739" max="8740" width="5.625" style="12" customWidth="1"/>
    <col min="8741" max="8742" width="8.625" style="12" customWidth="1"/>
    <col min="8743" max="8744" width="5.625" style="12" customWidth="1"/>
    <col min="8745" max="8746" width="8.625" style="12" customWidth="1"/>
    <col min="8747" max="8748" width="5.625" style="12" customWidth="1"/>
    <col min="8749" max="8749" width="9.625" style="12" customWidth="1"/>
    <col min="8750" max="8752" width="8.625" style="12" customWidth="1"/>
    <col min="8753" max="8753" width="15.75" style="12" customWidth="1"/>
    <col min="8754" max="8754" width="9.625" style="12" customWidth="1"/>
    <col min="8755" max="8960" width="9" style="12"/>
    <col min="8961" max="8961" width="15.625" style="12" customWidth="1"/>
    <col min="8962" max="8992" width="3.875" style="12" customWidth="1"/>
    <col min="8993" max="8993" width="3.75" style="12" customWidth="1"/>
    <col min="8994" max="8994" width="15.625" style="12" customWidth="1"/>
    <col min="8995" max="8996" width="5.625" style="12" customWidth="1"/>
    <col min="8997" max="8998" width="8.625" style="12" customWidth="1"/>
    <col min="8999" max="9000" width="5.625" style="12" customWidth="1"/>
    <col min="9001" max="9002" width="8.625" style="12" customWidth="1"/>
    <col min="9003" max="9004" width="5.625" style="12" customWidth="1"/>
    <col min="9005" max="9005" width="9.625" style="12" customWidth="1"/>
    <col min="9006" max="9008" width="8.625" style="12" customWidth="1"/>
    <col min="9009" max="9009" width="15.75" style="12" customWidth="1"/>
    <col min="9010" max="9010" width="9.625" style="12" customWidth="1"/>
    <col min="9011" max="9216" width="9" style="12"/>
    <col min="9217" max="9217" width="15.625" style="12" customWidth="1"/>
    <col min="9218" max="9248" width="3.875" style="12" customWidth="1"/>
    <col min="9249" max="9249" width="3.75" style="12" customWidth="1"/>
    <col min="9250" max="9250" width="15.625" style="12" customWidth="1"/>
    <col min="9251" max="9252" width="5.625" style="12" customWidth="1"/>
    <col min="9253" max="9254" width="8.625" style="12" customWidth="1"/>
    <col min="9255" max="9256" width="5.625" style="12" customWidth="1"/>
    <col min="9257" max="9258" width="8.625" style="12" customWidth="1"/>
    <col min="9259" max="9260" width="5.625" style="12" customWidth="1"/>
    <col min="9261" max="9261" width="9.625" style="12" customWidth="1"/>
    <col min="9262" max="9264" width="8.625" style="12" customWidth="1"/>
    <col min="9265" max="9265" width="15.75" style="12" customWidth="1"/>
    <col min="9266" max="9266" width="9.625" style="12" customWidth="1"/>
    <col min="9267" max="9472" width="9" style="12"/>
    <col min="9473" max="9473" width="15.625" style="12" customWidth="1"/>
    <col min="9474" max="9504" width="3.875" style="12" customWidth="1"/>
    <col min="9505" max="9505" width="3.75" style="12" customWidth="1"/>
    <col min="9506" max="9506" width="15.625" style="12" customWidth="1"/>
    <col min="9507" max="9508" width="5.625" style="12" customWidth="1"/>
    <col min="9509" max="9510" width="8.625" style="12" customWidth="1"/>
    <col min="9511" max="9512" width="5.625" style="12" customWidth="1"/>
    <col min="9513" max="9514" width="8.625" style="12" customWidth="1"/>
    <col min="9515" max="9516" width="5.625" style="12" customWidth="1"/>
    <col min="9517" max="9517" width="9.625" style="12" customWidth="1"/>
    <col min="9518" max="9520" width="8.625" style="12" customWidth="1"/>
    <col min="9521" max="9521" width="15.75" style="12" customWidth="1"/>
    <col min="9522" max="9522" width="9.625" style="12" customWidth="1"/>
    <col min="9523" max="9728" width="9" style="12"/>
    <col min="9729" max="9729" width="15.625" style="12" customWidth="1"/>
    <col min="9730" max="9760" width="3.875" style="12" customWidth="1"/>
    <col min="9761" max="9761" width="3.75" style="12" customWidth="1"/>
    <col min="9762" max="9762" width="15.625" style="12" customWidth="1"/>
    <col min="9763" max="9764" width="5.625" style="12" customWidth="1"/>
    <col min="9765" max="9766" width="8.625" style="12" customWidth="1"/>
    <col min="9767" max="9768" width="5.625" style="12" customWidth="1"/>
    <col min="9769" max="9770" width="8.625" style="12" customWidth="1"/>
    <col min="9771" max="9772" width="5.625" style="12" customWidth="1"/>
    <col min="9773" max="9773" width="9.625" style="12" customWidth="1"/>
    <col min="9774" max="9776" width="8.625" style="12" customWidth="1"/>
    <col min="9777" max="9777" width="15.75" style="12" customWidth="1"/>
    <col min="9778" max="9778" width="9.625" style="12" customWidth="1"/>
    <col min="9779" max="9984" width="9" style="12"/>
    <col min="9985" max="9985" width="15.625" style="12" customWidth="1"/>
    <col min="9986" max="10016" width="3.875" style="12" customWidth="1"/>
    <col min="10017" max="10017" width="3.75" style="12" customWidth="1"/>
    <col min="10018" max="10018" width="15.625" style="12" customWidth="1"/>
    <col min="10019" max="10020" width="5.625" style="12" customWidth="1"/>
    <col min="10021" max="10022" width="8.625" style="12" customWidth="1"/>
    <col min="10023" max="10024" width="5.625" style="12" customWidth="1"/>
    <col min="10025" max="10026" width="8.625" style="12" customWidth="1"/>
    <col min="10027" max="10028" width="5.625" style="12" customWidth="1"/>
    <col min="10029" max="10029" width="9.625" style="12" customWidth="1"/>
    <col min="10030" max="10032" width="8.625" style="12" customWidth="1"/>
    <col min="10033" max="10033" width="15.75" style="12" customWidth="1"/>
    <col min="10034" max="10034" width="9.625" style="12" customWidth="1"/>
    <col min="10035" max="10240" width="9" style="12"/>
    <col min="10241" max="10241" width="15.625" style="12" customWidth="1"/>
    <col min="10242" max="10272" width="3.875" style="12" customWidth="1"/>
    <col min="10273" max="10273" width="3.75" style="12" customWidth="1"/>
    <col min="10274" max="10274" width="15.625" style="12" customWidth="1"/>
    <col min="10275" max="10276" width="5.625" style="12" customWidth="1"/>
    <col min="10277" max="10278" width="8.625" style="12" customWidth="1"/>
    <col min="10279" max="10280" width="5.625" style="12" customWidth="1"/>
    <col min="10281" max="10282" width="8.625" style="12" customWidth="1"/>
    <col min="10283" max="10284" width="5.625" style="12" customWidth="1"/>
    <col min="10285" max="10285" width="9.625" style="12" customWidth="1"/>
    <col min="10286" max="10288" width="8.625" style="12" customWidth="1"/>
    <col min="10289" max="10289" width="15.75" style="12" customWidth="1"/>
    <col min="10290" max="10290" width="9.625" style="12" customWidth="1"/>
    <col min="10291" max="10496" width="9" style="12"/>
    <col min="10497" max="10497" width="15.625" style="12" customWidth="1"/>
    <col min="10498" max="10528" width="3.875" style="12" customWidth="1"/>
    <col min="10529" max="10529" width="3.75" style="12" customWidth="1"/>
    <col min="10530" max="10530" width="15.625" style="12" customWidth="1"/>
    <col min="10531" max="10532" width="5.625" style="12" customWidth="1"/>
    <col min="10533" max="10534" width="8.625" style="12" customWidth="1"/>
    <col min="10535" max="10536" width="5.625" style="12" customWidth="1"/>
    <col min="10537" max="10538" width="8.625" style="12" customWidth="1"/>
    <col min="10539" max="10540" width="5.625" style="12" customWidth="1"/>
    <col min="10541" max="10541" width="9.625" style="12" customWidth="1"/>
    <col min="10542" max="10544" width="8.625" style="12" customWidth="1"/>
    <col min="10545" max="10545" width="15.75" style="12" customWidth="1"/>
    <col min="10546" max="10546" width="9.625" style="12" customWidth="1"/>
    <col min="10547" max="10752" width="9" style="12"/>
    <col min="10753" max="10753" width="15.625" style="12" customWidth="1"/>
    <col min="10754" max="10784" width="3.875" style="12" customWidth="1"/>
    <col min="10785" max="10785" width="3.75" style="12" customWidth="1"/>
    <col min="10786" max="10786" width="15.625" style="12" customWidth="1"/>
    <col min="10787" max="10788" width="5.625" style="12" customWidth="1"/>
    <col min="10789" max="10790" width="8.625" style="12" customWidth="1"/>
    <col min="10791" max="10792" width="5.625" style="12" customWidth="1"/>
    <col min="10793" max="10794" width="8.625" style="12" customWidth="1"/>
    <col min="10795" max="10796" width="5.625" style="12" customWidth="1"/>
    <col min="10797" max="10797" width="9.625" style="12" customWidth="1"/>
    <col min="10798" max="10800" width="8.625" style="12" customWidth="1"/>
    <col min="10801" max="10801" width="15.75" style="12" customWidth="1"/>
    <col min="10802" max="10802" width="9.625" style="12" customWidth="1"/>
    <col min="10803" max="11008" width="9" style="12"/>
    <col min="11009" max="11009" width="15.625" style="12" customWidth="1"/>
    <col min="11010" max="11040" width="3.875" style="12" customWidth="1"/>
    <col min="11041" max="11041" width="3.75" style="12" customWidth="1"/>
    <col min="11042" max="11042" width="15.625" style="12" customWidth="1"/>
    <col min="11043" max="11044" width="5.625" style="12" customWidth="1"/>
    <col min="11045" max="11046" width="8.625" style="12" customWidth="1"/>
    <col min="11047" max="11048" width="5.625" style="12" customWidth="1"/>
    <col min="11049" max="11050" width="8.625" style="12" customWidth="1"/>
    <col min="11051" max="11052" width="5.625" style="12" customWidth="1"/>
    <col min="11053" max="11053" width="9.625" style="12" customWidth="1"/>
    <col min="11054" max="11056" width="8.625" style="12" customWidth="1"/>
    <col min="11057" max="11057" width="15.75" style="12" customWidth="1"/>
    <col min="11058" max="11058" width="9.625" style="12" customWidth="1"/>
    <col min="11059" max="11264" width="9" style="12"/>
    <col min="11265" max="11265" width="15.625" style="12" customWidth="1"/>
    <col min="11266" max="11296" width="3.875" style="12" customWidth="1"/>
    <col min="11297" max="11297" width="3.75" style="12" customWidth="1"/>
    <col min="11298" max="11298" width="15.625" style="12" customWidth="1"/>
    <col min="11299" max="11300" width="5.625" style="12" customWidth="1"/>
    <col min="11301" max="11302" width="8.625" style="12" customWidth="1"/>
    <col min="11303" max="11304" width="5.625" style="12" customWidth="1"/>
    <col min="11305" max="11306" width="8.625" style="12" customWidth="1"/>
    <col min="11307" max="11308" width="5.625" style="12" customWidth="1"/>
    <col min="11309" max="11309" width="9.625" style="12" customWidth="1"/>
    <col min="11310" max="11312" width="8.625" style="12" customWidth="1"/>
    <col min="11313" max="11313" width="15.75" style="12" customWidth="1"/>
    <col min="11314" max="11314" width="9.625" style="12" customWidth="1"/>
    <col min="11315" max="11520" width="9" style="12"/>
    <col min="11521" max="11521" width="15.625" style="12" customWidth="1"/>
    <col min="11522" max="11552" width="3.875" style="12" customWidth="1"/>
    <col min="11553" max="11553" width="3.75" style="12" customWidth="1"/>
    <col min="11554" max="11554" width="15.625" style="12" customWidth="1"/>
    <col min="11555" max="11556" width="5.625" style="12" customWidth="1"/>
    <col min="11557" max="11558" width="8.625" style="12" customWidth="1"/>
    <col min="11559" max="11560" width="5.625" style="12" customWidth="1"/>
    <col min="11561" max="11562" width="8.625" style="12" customWidth="1"/>
    <col min="11563" max="11564" width="5.625" style="12" customWidth="1"/>
    <col min="11565" max="11565" width="9.625" style="12" customWidth="1"/>
    <col min="11566" max="11568" width="8.625" style="12" customWidth="1"/>
    <col min="11569" max="11569" width="15.75" style="12" customWidth="1"/>
    <col min="11570" max="11570" width="9.625" style="12" customWidth="1"/>
    <col min="11571" max="11776" width="9" style="12"/>
    <col min="11777" max="11777" width="15.625" style="12" customWidth="1"/>
    <col min="11778" max="11808" width="3.875" style="12" customWidth="1"/>
    <col min="11809" max="11809" width="3.75" style="12" customWidth="1"/>
    <col min="11810" max="11810" width="15.625" style="12" customWidth="1"/>
    <col min="11811" max="11812" width="5.625" style="12" customWidth="1"/>
    <col min="11813" max="11814" width="8.625" style="12" customWidth="1"/>
    <col min="11815" max="11816" width="5.625" style="12" customWidth="1"/>
    <col min="11817" max="11818" width="8.625" style="12" customWidth="1"/>
    <col min="11819" max="11820" width="5.625" style="12" customWidth="1"/>
    <col min="11821" max="11821" width="9.625" style="12" customWidth="1"/>
    <col min="11822" max="11824" width="8.625" style="12" customWidth="1"/>
    <col min="11825" max="11825" width="15.75" style="12" customWidth="1"/>
    <col min="11826" max="11826" width="9.625" style="12" customWidth="1"/>
    <col min="11827" max="12032" width="9" style="12"/>
    <col min="12033" max="12033" width="15.625" style="12" customWidth="1"/>
    <col min="12034" max="12064" width="3.875" style="12" customWidth="1"/>
    <col min="12065" max="12065" width="3.75" style="12" customWidth="1"/>
    <col min="12066" max="12066" width="15.625" style="12" customWidth="1"/>
    <col min="12067" max="12068" width="5.625" style="12" customWidth="1"/>
    <col min="12069" max="12070" width="8.625" style="12" customWidth="1"/>
    <col min="12071" max="12072" width="5.625" style="12" customWidth="1"/>
    <col min="12073" max="12074" width="8.625" style="12" customWidth="1"/>
    <col min="12075" max="12076" width="5.625" style="12" customWidth="1"/>
    <col min="12077" max="12077" width="9.625" style="12" customWidth="1"/>
    <col min="12078" max="12080" width="8.625" style="12" customWidth="1"/>
    <col min="12081" max="12081" width="15.75" style="12" customWidth="1"/>
    <col min="12082" max="12082" width="9.625" style="12" customWidth="1"/>
    <col min="12083" max="12288" width="9" style="12"/>
    <col min="12289" max="12289" width="15.625" style="12" customWidth="1"/>
    <col min="12290" max="12320" width="3.875" style="12" customWidth="1"/>
    <col min="12321" max="12321" width="3.75" style="12" customWidth="1"/>
    <col min="12322" max="12322" width="15.625" style="12" customWidth="1"/>
    <col min="12323" max="12324" width="5.625" style="12" customWidth="1"/>
    <col min="12325" max="12326" width="8.625" style="12" customWidth="1"/>
    <col min="12327" max="12328" width="5.625" style="12" customWidth="1"/>
    <col min="12329" max="12330" width="8.625" style="12" customWidth="1"/>
    <col min="12331" max="12332" width="5.625" style="12" customWidth="1"/>
    <col min="12333" max="12333" width="9.625" style="12" customWidth="1"/>
    <col min="12334" max="12336" width="8.625" style="12" customWidth="1"/>
    <col min="12337" max="12337" width="15.75" style="12" customWidth="1"/>
    <col min="12338" max="12338" width="9.625" style="12" customWidth="1"/>
    <col min="12339" max="12544" width="9" style="12"/>
    <col min="12545" max="12545" width="15.625" style="12" customWidth="1"/>
    <col min="12546" max="12576" width="3.875" style="12" customWidth="1"/>
    <col min="12577" max="12577" width="3.75" style="12" customWidth="1"/>
    <col min="12578" max="12578" width="15.625" style="12" customWidth="1"/>
    <col min="12579" max="12580" width="5.625" style="12" customWidth="1"/>
    <col min="12581" max="12582" width="8.625" style="12" customWidth="1"/>
    <col min="12583" max="12584" width="5.625" style="12" customWidth="1"/>
    <col min="12585" max="12586" width="8.625" style="12" customWidth="1"/>
    <col min="12587" max="12588" width="5.625" style="12" customWidth="1"/>
    <col min="12589" max="12589" width="9.625" style="12" customWidth="1"/>
    <col min="12590" max="12592" width="8.625" style="12" customWidth="1"/>
    <col min="12593" max="12593" width="15.75" style="12" customWidth="1"/>
    <col min="12594" max="12594" width="9.625" style="12" customWidth="1"/>
    <col min="12595" max="12800" width="9" style="12"/>
    <col min="12801" max="12801" width="15.625" style="12" customWidth="1"/>
    <col min="12802" max="12832" width="3.875" style="12" customWidth="1"/>
    <col min="12833" max="12833" width="3.75" style="12" customWidth="1"/>
    <col min="12834" max="12834" width="15.625" style="12" customWidth="1"/>
    <col min="12835" max="12836" width="5.625" style="12" customWidth="1"/>
    <col min="12837" max="12838" width="8.625" style="12" customWidth="1"/>
    <col min="12839" max="12840" width="5.625" style="12" customWidth="1"/>
    <col min="12841" max="12842" width="8.625" style="12" customWidth="1"/>
    <col min="12843" max="12844" width="5.625" style="12" customWidth="1"/>
    <col min="12845" max="12845" width="9.625" style="12" customWidth="1"/>
    <col min="12846" max="12848" width="8.625" style="12" customWidth="1"/>
    <col min="12849" max="12849" width="15.75" style="12" customWidth="1"/>
    <col min="12850" max="12850" width="9.625" style="12" customWidth="1"/>
    <col min="12851" max="13056" width="9" style="12"/>
    <col min="13057" max="13057" width="15.625" style="12" customWidth="1"/>
    <col min="13058" max="13088" width="3.875" style="12" customWidth="1"/>
    <col min="13089" max="13089" width="3.75" style="12" customWidth="1"/>
    <col min="13090" max="13090" width="15.625" style="12" customWidth="1"/>
    <col min="13091" max="13092" width="5.625" style="12" customWidth="1"/>
    <col min="13093" max="13094" width="8.625" style="12" customWidth="1"/>
    <col min="13095" max="13096" width="5.625" style="12" customWidth="1"/>
    <col min="13097" max="13098" width="8.625" style="12" customWidth="1"/>
    <col min="13099" max="13100" width="5.625" style="12" customWidth="1"/>
    <col min="13101" max="13101" width="9.625" style="12" customWidth="1"/>
    <col min="13102" max="13104" width="8.625" style="12" customWidth="1"/>
    <col min="13105" max="13105" width="15.75" style="12" customWidth="1"/>
    <col min="13106" max="13106" width="9.625" style="12" customWidth="1"/>
    <col min="13107" max="13312" width="9" style="12"/>
    <col min="13313" max="13313" width="15.625" style="12" customWidth="1"/>
    <col min="13314" max="13344" width="3.875" style="12" customWidth="1"/>
    <col min="13345" max="13345" width="3.75" style="12" customWidth="1"/>
    <col min="13346" max="13346" width="15.625" style="12" customWidth="1"/>
    <col min="13347" max="13348" width="5.625" style="12" customWidth="1"/>
    <col min="13349" max="13350" width="8.625" style="12" customWidth="1"/>
    <col min="13351" max="13352" width="5.625" style="12" customWidth="1"/>
    <col min="13353" max="13354" width="8.625" style="12" customWidth="1"/>
    <col min="13355" max="13356" width="5.625" style="12" customWidth="1"/>
    <col min="13357" max="13357" width="9.625" style="12" customWidth="1"/>
    <col min="13358" max="13360" width="8.625" style="12" customWidth="1"/>
    <col min="13361" max="13361" width="15.75" style="12" customWidth="1"/>
    <col min="13362" max="13362" width="9.625" style="12" customWidth="1"/>
    <col min="13363" max="13568" width="9" style="12"/>
    <col min="13569" max="13569" width="15.625" style="12" customWidth="1"/>
    <col min="13570" max="13600" width="3.875" style="12" customWidth="1"/>
    <col min="13601" max="13601" width="3.75" style="12" customWidth="1"/>
    <col min="13602" max="13602" width="15.625" style="12" customWidth="1"/>
    <col min="13603" max="13604" width="5.625" style="12" customWidth="1"/>
    <col min="13605" max="13606" width="8.625" style="12" customWidth="1"/>
    <col min="13607" max="13608" width="5.625" style="12" customWidth="1"/>
    <col min="13609" max="13610" width="8.625" style="12" customWidth="1"/>
    <col min="13611" max="13612" width="5.625" style="12" customWidth="1"/>
    <col min="13613" max="13613" width="9.625" style="12" customWidth="1"/>
    <col min="13614" max="13616" width="8.625" style="12" customWidth="1"/>
    <col min="13617" max="13617" width="15.75" style="12" customWidth="1"/>
    <col min="13618" max="13618" width="9.625" style="12" customWidth="1"/>
    <col min="13619" max="13824" width="9" style="12"/>
    <col min="13825" max="13825" width="15.625" style="12" customWidth="1"/>
    <col min="13826" max="13856" width="3.875" style="12" customWidth="1"/>
    <col min="13857" max="13857" width="3.75" style="12" customWidth="1"/>
    <col min="13858" max="13858" width="15.625" style="12" customWidth="1"/>
    <col min="13859" max="13860" width="5.625" style="12" customWidth="1"/>
    <col min="13861" max="13862" width="8.625" style="12" customWidth="1"/>
    <col min="13863" max="13864" width="5.625" style="12" customWidth="1"/>
    <col min="13865" max="13866" width="8.625" style="12" customWidth="1"/>
    <col min="13867" max="13868" width="5.625" style="12" customWidth="1"/>
    <col min="13869" max="13869" width="9.625" style="12" customWidth="1"/>
    <col min="13870" max="13872" width="8.625" style="12" customWidth="1"/>
    <col min="13873" max="13873" width="15.75" style="12" customWidth="1"/>
    <col min="13874" max="13874" width="9.625" style="12" customWidth="1"/>
    <col min="13875" max="14080" width="9" style="12"/>
    <col min="14081" max="14081" width="15.625" style="12" customWidth="1"/>
    <col min="14082" max="14112" width="3.875" style="12" customWidth="1"/>
    <col min="14113" max="14113" width="3.75" style="12" customWidth="1"/>
    <col min="14114" max="14114" width="15.625" style="12" customWidth="1"/>
    <col min="14115" max="14116" width="5.625" style="12" customWidth="1"/>
    <col min="14117" max="14118" width="8.625" style="12" customWidth="1"/>
    <col min="14119" max="14120" width="5.625" style="12" customWidth="1"/>
    <col min="14121" max="14122" width="8.625" style="12" customWidth="1"/>
    <col min="14123" max="14124" width="5.625" style="12" customWidth="1"/>
    <col min="14125" max="14125" width="9.625" style="12" customWidth="1"/>
    <col min="14126" max="14128" width="8.625" style="12" customWidth="1"/>
    <col min="14129" max="14129" width="15.75" style="12" customWidth="1"/>
    <col min="14130" max="14130" width="9.625" style="12" customWidth="1"/>
    <col min="14131" max="14336" width="9" style="12"/>
    <col min="14337" max="14337" width="15.625" style="12" customWidth="1"/>
    <col min="14338" max="14368" width="3.875" style="12" customWidth="1"/>
    <col min="14369" max="14369" width="3.75" style="12" customWidth="1"/>
    <col min="14370" max="14370" width="15.625" style="12" customWidth="1"/>
    <col min="14371" max="14372" width="5.625" style="12" customWidth="1"/>
    <col min="14373" max="14374" width="8.625" style="12" customWidth="1"/>
    <col min="14375" max="14376" width="5.625" style="12" customWidth="1"/>
    <col min="14377" max="14378" width="8.625" style="12" customWidth="1"/>
    <col min="14379" max="14380" width="5.625" style="12" customWidth="1"/>
    <col min="14381" max="14381" width="9.625" style="12" customWidth="1"/>
    <col min="14382" max="14384" width="8.625" style="12" customWidth="1"/>
    <col min="14385" max="14385" width="15.75" style="12" customWidth="1"/>
    <col min="14386" max="14386" width="9.625" style="12" customWidth="1"/>
    <col min="14387" max="14592" width="9" style="12"/>
    <col min="14593" max="14593" width="15.625" style="12" customWidth="1"/>
    <col min="14594" max="14624" width="3.875" style="12" customWidth="1"/>
    <col min="14625" max="14625" width="3.75" style="12" customWidth="1"/>
    <col min="14626" max="14626" width="15.625" style="12" customWidth="1"/>
    <col min="14627" max="14628" width="5.625" style="12" customWidth="1"/>
    <col min="14629" max="14630" width="8.625" style="12" customWidth="1"/>
    <col min="14631" max="14632" width="5.625" style="12" customWidth="1"/>
    <col min="14633" max="14634" width="8.625" style="12" customWidth="1"/>
    <col min="14635" max="14636" width="5.625" style="12" customWidth="1"/>
    <col min="14637" max="14637" width="9.625" style="12" customWidth="1"/>
    <col min="14638" max="14640" width="8.625" style="12" customWidth="1"/>
    <col min="14641" max="14641" width="15.75" style="12" customWidth="1"/>
    <col min="14642" max="14642" width="9.625" style="12" customWidth="1"/>
    <col min="14643" max="14848" width="9" style="12"/>
    <col min="14849" max="14849" width="15.625" style="12" customWidth="1"/>
    <col min="14850" max="14880" width="3.875" style="12" customWidth="1"/>
    <col min="14881" max="14881" width="3.75" style="12" customWidth="1"/>
    <col min="14882" max="14882" width="15.625" style="12" customWidth="1"/>
    <col min="14883" max="14884" width="5.625" style="12" customWidth="1"/>
    <col min="14885" max="14886" width="8.625" style="12" customWidth="1"/>
    <col min="14887" max="14888" width="5.625" style="12" customWidth="1"/>
    <col min="14889" max="14890" width="8.625" style="12" customWidth="1"/>
    <col min="14891" max="14892" width="5.625" style="12" customWidth="1"/>
    <col min="14893" max="14893" width="9.625" style="12" customWidth="1"/>
    <col min="14894" max="14896" width="8.625" style="12" customWidth="1"/>
    <col min="14897" max="14897" width="15.75" style="12" customWidth="1"/>
    <col min="14898" max="14898" width="9.625" style="12" customWidth="1"/>
    <col min="14899" max="15104" width="9" style="12"/>
    <col min="15105" max="15105" width="15.625" style="12" customWidth="1"/>
    <col min="15106" max="15136" width="3.875" style="12" customWidth="1"/>
    <col min="15137" max="15137" width="3.75" style="12" customWidth="1"/>
    <col min="15138" max="15138" width="15.625" style="12" customWidth="1"/>
    <col min="15139" max="15140" width="5.625" style="12" customWidth="1"/>
    <col min="15141" max="15142" width="8.625" style="12" customWidth="1"/>
    <col min="15143" max="15144" width="5.625" style="12" customWidth="1"/>
    <col min="15145" max="15146" width="8.625" style="12" customWidth="1"/>
    <col min="15147" max="15148" width="5.625" style="12" customWidth="1"/>
    <col min="15149" max="15149" width="9.625" style="12" customWidth="1"/>
    <col min="15150" max="15152" width="8.625" style="12" customWidth="1"/>
    <col min="15153" max="15153" width="15.75" style="12" customWidth="1"/>
    <col min="15154" max="15154" width="9.625" style="12" customWidth="1"/>
    <col min="15155" max="15360" width="9" style="12"/>
    <col min="15361" max="15361" width="15.625" style="12" customWidth="1"/>
    <col min="15362" max="15392" width="3.875" style="12" customWidth="1"/>
    <col min="15393" max="15393" width="3.75" style="12" customWidth="1"/>
    <col min="15394" max="15394" width="15.625" style="12" customWidth="1"/>
    <col min="15395" max="15396" width="5.625" style="12" customWidth="1"/>
    <col min="15397" max="15398" width="8.625" style="12" customWidth="1"/>
    <col min="15399" max="15400" width="5.625" style="12" customWidth="1"/>
    <col min="15401" max="15402" width="8.625" style="12" customWidth="1"/>
    <col min="15403" max="15404" width="5.625" style="12" customWidth="1"/>
    <col min="15405" max="15405" width="9.625" style="12" customWidth="1"/>
    <col min="15406" max="15408" width="8.625" style="12" customWidth="1"/>
    <col min="15409" max="15409" width="15.75" style="12" customWidth="1"/>
    <col min="15410" max="15410" width="9.625" style="12" customWidth="1"/>
    <col min="15411" max="15616" width="9" style="12"/>
    <col min="15617" max="15617" width="15.625" style="12" customWidth="1"/>
    <col min="15618" max="15648" width="3.875" style="12" customWidth="1"/>
    <col min="15649" max="15649" width="3.75" style="12" customWidth="1"/>
    <col min="15650" max="15650" width="15.625" style="12" customWidth="1"/>
    <col min="15651" max="15652" width="5.625" style="12" customWidth="1"/>
    <col min="15653" max="15654" width="8.625" style="12" customWidth="1"/>
    <col min="15655" max="15656" width="5.625" style="12" customWidth="1"/>
    <col min="15657" max="15658" width="8.625" style="12" customWidth="1"/>
    <col min="15659" max="15660" width="5.625" style="12" customWidth="1"/>
    <col min="15661" max="15661" width="9.625" style="12" customWidth="1"/>
    <col min="15662" max="15664" width="8.625" style="12" customWidth="1"/>
    <col min="15665" max="15665" width="15.75" style="12" customWidth="1"/>
    <col min="15666" max="15666" width="9.625" style="12" customWidth="1"/>
    <col min="15667" max="15872" width="9" style="12"/>
    <col min="15873" max="15873" width="15.625" style="12" customWidth="1"/>
    <col min="15874" max="15904" width="3.875" style="12" customWidth="1"/>
    <col min="15905" max="15905" width="3.75" style="12" customWidth="1"/>
    <col min="15906" max="15906" width="15.625" style="12" customWidth="1"/>
    <col min="15907" max="15908" width="5.625" style="12" customWidth="1"/>
    <col min="15909" max="15910" width="8.625" style="12" customWidth="1"/>
    <col min="15911" max="15912" width="5.625" style="12" customWidth="1"/>
    <col min="15913" max="15914" width="8.625" style="12" customWidth="1"/>
    <col min="15915" max="15916" width="5.625" style="12" customWidth="1"/>
    <col min="15917" max="15917" width="9.625" style="12" customWidth="1"/>
    <col min="15918" max="15920" width="8.625" style="12" customWidth="1"/>
    <col min="15921" max="15921" width="15.75" style="12" customWidth="1"/>
    <col min="15922" max="15922" width="9.625" style="12" customWidth="1"/>
    <col min="15923" max="16128" width="9" style="12"/>
    <col min="16129" max="16129" width="15.625" style="12" customWidth="1"/>
    <col min="16130" max="16160" width="3.875" style="12" customWidth="1"/>
    <col min="16161" max="16161" width="3.75" style="12" customWidth="1"/>
    <col min="16162" max="16162" width="15.625" style="12" customWidth="1"/>
    <col min="16163" max="16164" width="5.625" style="12" customWidth="1"/>
    <col min="16165" max="16166" width="8.625" style="12" customWidth="1"/>
    <col min="16167" max="16168" width="5.625" style="12" customWidth="1"/>
    <col min="16169" max="16170" width="8.625" style="12" customWidth="1"/>
    <col min="16171" max="16172" width="5.625" style="12" customWidth="1"/>
    <col min="16173" max="16173" width="9.625" style="12" customWidth="1"/>
    <col min="16174" max="16176" width="8.625" style="12" customWidth="1"/>
    <col min="16177" max="16177" width="15.75" style="12" customWidth="1"/>
    <col min="16178" max="16178" width="9.625" style="12" customWidth="1"/>
    <col min="16179" max="16384" width="9" style="12"/>
  </cols>
  <sheetData>
    <row r="1" spans="1:50" ht="24.95" customHeight="1" x14ac:dyDescent="0.2">
      <c r="A1" s="120" t="s">
        <v>102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H1" s="120" t="str">
        <f>A1</f>
        <v>レディース40歳の部</v>
      </c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</row>
    <row r="2" spans="1:50" ht="24.95" customHeight="1" thickBot="1" x14ac:dyDescent="0.25">
      <c r="A2" s="127" t="s">
        <v>105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34"/>
      <c r="AG2" s="34"/>
      <c r="AH2" s="127" t="str">
        <f>A2</f>
        <v>　Dグループ</v>
      </c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</row>
    <row r="3" spans="1:50" ht="24.95" customHeight="1" x14ac:dyDescent="0.15">
      <c r="A3" s="215" t="s">
        <v>106</v>
      </c>
      <c r="B3" s="217" t="s">
        <v>75</v>
      </c>
      <c r="C3" s="218"/>
      <c r="D3" s="218"/>
      <c r="E3" s="218"/>
      <c r="F3" s="219"/>
      <c r="G3" s="223" t="s">
        <v>76</v>
      </c>
      <c r="H3" s="218"/>
      <c r="I3" s="218"/>
      <c r="J3" s="218"/>
      <c r="K3" s="219"/>
      <c r="L3" s="223" t="s">
        <v>77</v>
      </c>
      <c r="M3" s="218"/>
      <c r="N3" s="218"/>
      <c r="O3" s="218"/>
      <c r="P3" s="219"/>
      <c r="Q3" s="223" t="s">
        <v>78</v>
      </c>
      <c r="R3" s="218"/>
      <c r="S3" s="218"/>
      <c r="T3" s="218"/>
      <c r="U3" s="219"/>
      <c r="V3" s="223" t="s">
        <v>79</v>
      </c>
      <c r="W3" s="218"/>
      <c r="X3" s="218"/>
      <c r="Y3" s="218"/>
      <c r="Z3" s="219"/>
      <c r="AA3" s="223" t="s">
        <v>80</v>
      </c>
      <c r="AB3" s="218"/>
      <c r="AC3" s="218"/>
      <c r="AD3" s="218"/>
      <c r="AE3" s="237"/>
      <c r="AF3" s="35"/>
      <c r="AG3" s="35"/>
      <c r="AH3" s="239"/>
      <c r="AI3" s="225" t="s">
        <v>26</v>
      </c>
      <c r="AJ3" s="226"/>
      <c r="AK3" s="227"/>
      <c r="AL3" s="228" t="s">
        <v>21</v>
      </c>
      <c r="AM3" s="230" t="s">
        <v>90</v>
      </c>
      <c r="AN3" s="226"/>
      <c r="AO3" s="227"/>
      <c r="AP3" s="228" t="s">
        <v>21</v>
      </c>
      <c r="AQ3" s="230" t="s">
        <v>27</v>
      </c>
      <c r="AR3" s="226"/>
      <c r="AS3" s="227"/>
      <c r="AT3" s="228" t="s">
        <v>28</v>
      </c>
      <c r="AU3" s="231" t="s">
        <v>86</v>
      </c>
      <c r="AV3" s="231" t="s">
        <v>87</v>
      </c>
      <c r="AW3" s="233" t="s">
        <v>23</v>
      </c>
      <c r="AX3" s="235" t="s">
        <v>91</v>
      </c>
    </row>
    <row r="4" spans="1:50" ht="24.95" customHeight="1" thickBot="1" x14ac:dyDescent="0.2">
      <c r="A4" s="216"/>
      <c r="B4" s="220"/>
      <c r="C4" s="221"/>
      <c r="D4" s="221"/>
      <c r="E4" s="221"/>
      <c r="F4" s="222"/>
      <c r="G4" s="224"/>
      <c r="H4" s="221"/>
      <c r="I4" s="221"/>
      <c r="J4" s="221"/>
      <c r="K4" s="222"/>
      <c r="L4" s="224"/>
      <c r="M4" s="221"/>
      <c r="N4" s="221"/>
      <c r="O4" s="221"/>
      <c r="P4" s="222"/>
      <c r="Q4" s="224"/>
      <c r="R4" s="221"/>
      <c r="S4" s="221"/>
      <c r="T4" s="221"/>
      <c r="U4" s="222"/>
      <c r="V4" s="224"/>
      <c r="W4" s="221"/>
      <c r="X4" s="221"/>
      <c r="Y4" s="221"/>
      <c r="Z4" s="222"/>
      <c r="AA4" s="224"/>
      <c r="AB4" s="221"/>
      <c r="AC4" s="221"/>
      <c r="AD4" s="221"/>
      <c r="AE4" s="238"/>
      <c r="AF4" s="35"/>
      <c r="AG4" s="35"/>
      <c r="AH4" s="240"/>
      <c r="AI4" s="36" t="s">
        <v>29</v>
      </c>
      <c r="AJ4" s="37" t="s">
        <v>25</v>
      </c>
      <c r="AK4" s="37" t="s">
        <v>88</v>
      </c>
      <c r="AL4" s="229"/>
      <c r="AM4" s="36" t="s">
        <v>29</v>
      </c>
      <c r="AN4" s="37" t="s">
        <v>25</v>
      </c>
      <c r="AO4" s="37" t="s">
        <v>88</v>
      </c>
      <c r="AP4" s="229"/>
      <c r="AQ4" s="36" t="s">
        <v>29</v>
      </c>
      <c r="AR4" s="37" t="s">
        <v>25</v>
      </c>
      <c r="AS4" s="37" t="s">
        <v>88</v>
      </c>
      <c r="AT4" s="229"/>
      <c r="AU4" s="232"/>
      <c r="AV4" s="232"/>
      <c r="AW4" s="234"/>
      <c r="AX4" s="236"/>
    </row>
    <row r="5" spans="1:50" ht="21.95" customHeight="1" x14ac:dyDescent="0.15">
      <c r="A5" s="201" t="str">
        <f>B3</f>
        <v>TOMO TOMO</v>
      </c>
      <c r="B5" s="202"/>
      <c r="C5" s="203"/>
      <c r="D5" s="203"/>
      <c r="E5" s="203"/>
      <c r="F5" s="204"/>
      <c r="G5" s="205">
        <v>10</v>
      </c>
      <c r="H5" s="206"/>
      <c r="I5" s="206"/>
      <c r="J5" s="206"/>
      <c r="K5" s="207"/>
      <c r="L5" s="205">
        <v>7</v>
      </c>
      <c r="M5" s="206"/>
      <c r="N5" s="206"/>
      <c r="O5" s="206"/>
      <c r="P5" s="207"/>
      <c r="Q5" s="208">
        <v>0</v>
      </c>
      <c r="R5" s="209"/>
      <c r="S5" s="209"/>
      <c r="T5" s="209"/>
      <c r="U5" s="210"/>
      <c r="V5" s="205">
        <v>4</v>
      </c>
      <c r="W5" s="206"/>
      <c r="X5" s="206"/>
      <c r="Y5" s="206"/>
      <c r="Z5" s="207"/>
      <c r="AA5" s="205">
        <v>1</v>
      </c>
      <c r="AB5" s="206"/>
      <c r="AC5" s="206"/>
      <c r="AD5" s="206"/>
      <c r="AE5" s="214"/>
      <c r="AF5" s="38"/>
      <c r="AG5" s="38"/>
      <c r="AH5" s="201" t="str">
        <f>A5</f>
        <v>TOMO TOMO</v>
      </c>
      <c r="AI5" s="241">
        <f>IF(B6&gt;F6,1,0)+IF(G6&gt;K6,1,0)+IF(L6&gt;P6,1,0)+IF(Q6&gt;U6,1,0)+IF(V6&gt;Z6,1,0)+IF(AA6&gt;AE6,1,0)</f>
        <v>1</v>
      </c>
      <c r="AJ5" s="198">
        <f>IF(F6&gt;B6,1,0)+IF(K6&gt;G6,1,0)+IF(P6&gt;L6,1,0)+IF(U6&gt;Q6,1,0)+IF(Z6&gt;V6,1,0)+IF(AE6&gt;AA6,1,0)</f>
        <v>3</v>
      </c>
      <c r="AK5" s="197">
        <f>SUM(AI5/(AI5+AJ5))</f>
        <v>0.25</v>
      </c>
      <c r="AL5" s="198">
        <f>RANK(AK5,$AK$5:$AK$28,0)</f>
        <v>4</v>
      </c>
      <c r="AM5" s="198">
        <f>SUM(B6+G6+L6+Q6+V6+AA6)</f>
        <v>3</v>
      </c>
      <c r="AN5" s="198">
        <f>SUM(F6+K6+P6+U6+Z6+AE6)</f>
        <v>7</v>
      </c>
      <c r="AO5" s="197">
        <f>SUM(AM5/(AM5+AN5))</f>
        <v>0.3</v>
      </c>
      <c r="AP5" s="198">
        <f>RANK(AO5,$AO$5:$AO$28,0)</f>
        <v>6</v>
      </c>
      <c r="AQ5" s="198">
        <f>SUM(C6+C7+C8+H6+H7+H8+M6+M7+M8+R6+R7+R8+W6+W7+W8+AB6+AB7+AB8)</f>
        <v>116</v>
      </c>
      <c r="AR5" s="198">
        <f>SUM(E6+E7+E8+J6+J7+J8+O6+O7+O8+T6+T7+T8+Y6+Y7+Y8+AD6+AD7+AD8)</f>
        <v>143</v>
      </c>
      <c r="AS5" s="197">
        <f>SUM(AQ5/(AQ5+AR5))</f>
        <v>0.44787644787644787</v>
      </c>
      <c r="AT5" s="198">
        <f>RANK(AS5,$AS$5:$AS$28,0)</f>
        <v>5</v>
      </c>
      <c r="AU5" s="197">
        <f>RANK(AK5,$AK$5:$AK$28,1)+AO5</f>
        <v>1.3</v>
      </c>
      <c r="AV5" s="197">
        <f>RANK(AU5,$AU$5:$AU$28,1)+AS5</f>
        <v>1.4478764478764479</v>
      </c>
      <c r="AW5" s="199" t="str">
        <f>$AH$5</f>
        <v>TOMO TOMO</v>
      </c>
      <c r="AX5" s="200">
        <f>RANK(AV5,$AV$5:$AV$28)</f>
        <v>6</v>
      </c>
    </row>
    <row r="6" spans="1:50" ht="21.95" customHeight="1" x14ac:dyDescent="0.15">
      <c r="A6" s="153"/>
      <c r="B6" s="211">
        <f>IF(C6&gt;E6,1,0)+IF(C7&gt;E7,1,0)+IF(C8&gt;E8,1,0)</f>
        <v>0</v>
      </c>
      <c r="C6" s="15"/>
      <c r="D6" s="39" t="s">
        <v>89</v>
      </c>
      <c r="E6" s="15"/>
      <c r="F6" s="158">
        <f>IF(E6&gt;C6,1,0)+IF(E7&gt;C7,1,0)+IF(E8&gt;C8,1,0)</f>
        <v>0</v>
      </c>
      <c r="G6" s="143">
        <f>IF(H6&gt;J6,1,0)+IF(H7&gt;J7,1,0)+IF(H8&gt;J8,1,0)</f>
        <v>0</v>
      </c>
      <c r="H6" s="18">
        <v>6</v>
      </c>
      <c r="I6" s="40" t="s">
        <v>89</v>
      </c>
      <c r="J6" s="18">
        <v>15</v>
      </c>
      <c r="K6" s="143">
        <f>IF(J6&gt;H6,1,0)+IF(J7&gt;H7,1,0)+IF(J8&gt;H8,1,0)</f>
        <v>2</v>
      </c>
      <c r="L6" s="143">
        <f>IF(M6&gt;O6,1,0)+IF(M7&gt;O7,1,0)+IF(M8&gt;O8,1,0)</f>
        <v>2</v>
      </c>
      <c r="M6" s="18">
        <v>16</v>
      </c>
      <c r="N6" s="40" t="s">
        <v>89</v>
      </c>
      <c r="O6" s="18">
        <v>14</v>
      </c>
      <c r="P6" s="143">
        <f>IF(O6&gt;M6,1,0)+IF(O7&gt;M7,1,0)+IF(O8&gt;M8,1,0)</f>
        <v>1</v>
      </c>
      <c r="Q6" s="146">
        <f>IF(R6&gt;T6,1,0)+IF(R7&gt;T7,1,0)+IF(R8&gt;T8,1,0)</f>
        <v>0</v>
      </c>
      <c r="R6" s="54"/>
      <c r="S6" s="55" t="s">
        <v>89</v>
      </c>
      <c r="T6" s="54"/>
      <c r="U6" s="146">
        <f>IF(T6&gt;R6,1,0)+IF(T7&gt;R7,1,0)+IF(T8&gt;R8,1,0)</f>
        <v>0</v>
      </c>
      <c r="V6" s="143">
        <f>IF(W6&gt;Y6,1,0)+IF(W7&gt;Y7,1,0)+IF(W8&gt;Y8,1,0)</f>
        <v>1</v>
      </c>
      <c r="W6" s="18">
        <v>5</v>
      </c>
      <c r="X6" s="40" t="s">
        <v>89</v>
      </c>
      <c r="Y6" s="18">
        <v>15</v>
      </c>
      <c r="Z6" s="143">
        <f>IF(Y6&gt;W6,1,0)+IF(Y7&gt;W7,1,0)+IF(Y8&gt;W8,1,0)</f>
        <v>2</v>
      </c>
      <c r="AA6" s="143">
        <f>IF(AB6&gt;AD6,1,0)+IF(AB7&gt;AD7,1,0)+IF(AB8&gt;AD8,1,0)</f>
        <v>0</v>
      </c>
      <c r="AB6" s="18">
        <v>14</v>
      </c>
      <c r="AC6" s="40" t="s">
        <v>89</v>
      </c>
      <c r="AD6" s="18">
        <v>16</v>
      </c>
      <c r="AE6" s="185">
        <f>IF(AD6&gt;AB6,1,0)+IF(AD7&gt;AB7,1,0)+IF(AD8&gt;AB8,1,0)</f>
        <v>2</v>
      </c>
      <c r="AF6" s="41"/>
      <c r="AG6" s="41"/>
      <c r="AH6" s="153"/>
      <c r="AI6" s="156"/>
      <c r="AJ6" s="134"/>
      <c r="AK6" s="131"/>
      <c r="AL6" s="134"/>
      <c r="AM6" s="134"/>
      <c r="AN6" s="134"/>
      <c r="AO6" s="131"/>
      <c r="AP6" s="134"/>
      <c r="AQ6" s="134"/>
      <c r="AR6" s="134"/>
      <c r="AS6" s="131"/>
      <c r="AT6" s="134"/>
      <c r="AU6" s="131"/>
      <c r="AV6" s="131"/>
      <c r="AW6" s="82"/>
      <c r="AX6" s="137"/>
    </row>
    <row r="7" spans="1:50" ht="21.95" customHeight="1" x14ac:dyDescent="0.15">
      <c r="A7" s="153"/>
      <c r="B7" s="212"/>
      <c r="C7" s="15"/>
      <c r="D7" s="39" t="s">
        <v>89</v>
      </c>
      <c r="E7" s="15"/>
      <c r="F7" s="159"/>
      <c r="G7" s="144"/>
      <c r="H7" s="18">
        <v>9</v>
      </c>
      <c r="I7" s="40"/>
      <c r="J7" s="18">
        <v>15</v>
      </c>
      <c r="K7" s="144"/>
      <c r="L7" s="144"/>
      <c r="M7" s="18">
        <v>15</v>
      </c>
      <c r="N7" s="40" t="s">
        <v>89</v>
      </c>
      <c r="O7" s="18">
        <v>17</v>
      </c>
      <c r="P7" s="144"/>
      <c r="Q7" s="147"/>
      <c r="R7" s="54"/>
      <c r="S7" s="55" t="s">
        <v>89</v>
      </c>
      <c r="T7" s="54"/>
      <c r="U7" s="147"/>
      <c r="V7" s="144"/>
      <c r="W7" s="18">
        <v>15</v>
      </c>
      <c r="X7" s="40" t="s">
        <v>89</v>
      </c>
      <c r="Y7" s="18">
        <v>10</v>
      </c>
      <c r="Z7" s="144"/>
      <c r="AA7" s="144"/>
      <c r="AB7" s="18">
        <v>10</v>
      </c>
      <c r="AC7" s="40" t="s">
        <v>89</v>
      </c>
      <c r="AD7" s="18">
        <v>15</v>
      </c>
      <c r="AE7" s="186"/>
      <c r="AF7" s="41"/>
      <c r="AG7" s="41"/>
      <c r="AH7" s="153"/>
      <c r="AI7" s="156"/>
      <c r="AJ7" s="134"/>
      <c r="AK7" s="131"/>
      <c r="AL7" s="134"/>
      <c r="AM7" s="134"/>
      <c r="AN7" s="134"/>
      <c r="AO7" s="131"/>
      <c r="AP7" s="134"/>
      <c r="AQ7" s="134"/>
      <c r="AR7" s="134"/>
      <c r="AS7" s="131"/>
      <c r="AT7" s="134"/>
      <c r="AU7" s="131"/>
      <c r="AV7" s="131"/>
      <c r="AW7" s="82"/>
      <c r="AX7" s="137"/>
    </row>
    <row r="8" spans="1:50" ht="21.95" customHeight="1" x14ac:dyDescent="0.15">
      <c r="A8" s="177"/>
      <c r="B8" s="213"/>
      <c r="C8" s="15"/>
      <c r="D8" s="39" t="s">
        <v>89</v>
      </c>
      <c r="E8" s="15"/>
      <c r="F8" s="179"/>
      <c r="G8" s="181"/>
      <c r="H8" s="18"/>
      <c r="I8" s="40" t="s">
        <v>89</v>
      </c>
      <c r="J8" s="18"/>
      <c r="K8" s="181"/>
      <c r="L8" s="181"/>
      <c r="M8" s="18">
        <v>15</v>
      </c>
      <c r="N8" s="40" t="s">
        <v>89</v>
      </c>
      <c r="O8" s="18">
        <v>11</v>
      </c>
      <c r="P8" s="181"/>
      <c r="Q8" s="173"/>
      <c r="R8" s="54"/>
      <c r="S8" s="55" t="s">
        <v>89</v>
      </c>
      <c r="T8" s="54"/>
      <c r="U8" s="173"/>
      <c r="V8" s="181"/>
      <c r="W8" s="18">
        <v>11</v>
      </c>
      <c r="X8" s="40" t="s">
        <v>89</v>
      </c>
      <c r="Y8" s="18">
        <v>15</v>
      </c>
      <c r="Z8" s="181"/>
      <c r="AA8" s="181"/>
      <c r="AB8" s="18"/>
      <c r="AC8" s="40" t="s">
        <v>89</v>
      </c>
      <c r="AD8" s="18"/>
      <c r="AE8" s="187"/>
      <c r="AF8" s="41"/>
      <c r="AG8" s="41"/>
      <c r="AH8" s="177"/>
      <c r="AI8" s="172"/>
      <c r="AJ8" s="108"/>
      <c r="AK8" s="109"/>
      <c r="AL8" s="108"/>
      <c r="AM8" s="108"/>
      <c r="AN8" s="108"/>
      <c r="AO8" s="109"/>
      <c r="AP8" s="108"/>
      <c r="AQ8" s="108"/>
      <c r="AR8" s="108"/>
      <c r="AS8" s="109"/>
      <c r="AT8" s="108"/>
      <c r="AU8" s="109"/>
      <c r="AV8" s="109"/>
      <c r="AW8" s="101"/>
      <c r="AX8" s="171"/>
    </row>
    <row r="9" spans="1:50" ht="21.95" customHeight="1" x14ac:dyDescent="0.15">
      <c r="A9" s="152" t="str">
        <f>G3</f>
        <v>まっする</v>
      </c>
      <c r="B9" s="164">
        <f>G5</f>
        <v>10</v>
      </c>
      <c r="C9" s="165"/>
      <c r="D9" s="165"/>
      <c r="E9" s="165"/>
      <c r="F9" s="166"/>
      <c r="G9" s="149"/>
      <c r="H9" s="150"/>
      <c r="I9" s="150"/>
      <c r="J9" s="150"/>
      <c r="K9" s="178"/>
      <c r="L9" s="182">
        <v>0</v>
      </c>
      <c r="M9" s="183"/>
      <c r="N9" s="183"/>
      <c r="O9" s="183"/>
      <c r="P9" s="196"/>
      <c r="Q9" s="189">
        <v>6</v>
      </c>
      <c r="R9" s="190"/>
      <c r="S9" s="190"/>
      <c r="T9" s="190"/>
      <c r="U9" s="191"/>
      <c r="V9" s="189">
        <v>2</v>
      </c>
      <c r="W9" s="190"/>
      <c r="X9" s="190"/>
      <c r="Y9" s="190"/>
      <c r="Z9" s="191"/>
      <c r="AA9" s="189">
        <v>8</v>
      </c>
      <c r="AB9" s="190"/>
      <c r="AC9" s="190"/>
      <c r="AD9" s="190"/>
      <c r="AE9" s="195"/>
      <c r="AF9" s="38"/>
      <c r="AG9" s="38"/>
      <c r="AH9" s="152" t="str">
        <f>A9</f>
        <v>まっする</v>
      </c>
      <c r="AI9" s="155">
        <f>IF(B10&gt;F10,1,0)+IF(G10&gt;K10,1,0)+IF(L10&gt;P10,1,0)+IF(Q10&gt;U10,1,0)+IF(V10&gt;Z10,1,0)+IF(AA10&gt;AE10,1,0)</f>
        <v>4</v>
      </c>
      <c r="AJ9" s="133">
        <f>IF(F10&gt;B10,1,0)+IF(K10&gt;G10,1,0)+IF(P10&gt;L10,1,0)+IF(U10&gt;Q10,1,0)+IF(Z10&gt;V10,1,0)+IF(AE10&gt;AA10,1,0)</f>
        <v>0</v>
      </c>
      <c r="AK9" s="130">
        <f>SUM(AI9/(AI9+AJ9))</f>
        <v>1</v>
      </c>
      <c r="AL9" s="133">
        <f>RANK(AK9,$AK$5:$AK$28,0)</f>
        <v>1</v>
      </c>
      <c r="AM9" s="133">
        <f>SUM(B10+G10+L10+Q10+V10+AA10)</f>
        <v>8</v>
      </c>
      <c r="AN9" s="133">
        <f>SUM(F10+K10+P10+U10+Z10+AE10)</f>
        <v>1</v>
      </c>
      <c r="AO9" s="130">
        <f>SUM(AM9/(AM9+AN9))</f>
        <v>0.88888888888888884</v>
      </c>
      <c r="AP9" s="133">
        <f>RANK(AO9,$AO$5:$AO$28,0)</f>
        <v>1</v>
      </c>
      <c r="AQ9" s="133">
        <f>SUM(C10+C11+C12+H10+H11+H12+M10+M11+M12+R10+R11+R12+W10+W11+W12+AB10+AB11+AB12)</f>
        <v>132</v>
      </c>
      <c r="AR9" s="133">
        <f>SUM(E10+E11+E12+J10+J11+J12+O10+O11+O12+T10+T11+T12+Y10+Y11+Y12+AD10+AD11+AD12)</f>
        <v>92</v>
      </c>
      <c r="AS9" s="130">
        <f>SUM(AQ9/(AQ9+AR9))</f>
        <v>0.5892857142857143</v>
      </c>
      <c r="AT9" s="133">
        <f>RANK(AS9,$AS$5:$AS$28,0)</f>
        <v>1</v>
      </c>
      <c r="AU9" s="130">
        <f>RANK(AK9,$AK$5:$AK$28,1)+AO9</f>
        <v>6.8888888888888893</v>
      </c>
      <c r="AV9" s="130">
        <f>RANK(AU9,$AU$5:$AU$28,1)+AS9</f>
        <v>6.5892857142857144</v>
      </c>
      <c r="AW9" s="81" t="str">
        <f>$AH$9</f>
        <v>まっする</v>
      </c>
      <c r="AX9" s="136">
        <f>RANK(AV9,$AV$5:$AV$28)</f>
        <v>1</v>
      </c>
    </row>
    <row r="10" spans="1:50" ht="21.95" customHeight="1" x14ac:dyDescent="0.15">
      <c r="A10" s="153"/>
      <c r="B10" s="140">
        <f>IF(C10&gt;E10,1,0)+IF(C11&gt;E11,1,0)+IF(C12&gt;E12,1,0)</f>
        <v>2</v>
      </c>
      <c r="C10" s="18">
        <f>J6</f>
        <v>15</v>
      </c>
      <c r="D10" s="40" t="s">
        <v>89</v>
      </c>
      <c r="E10" s="18">
        <f>H6</f>
        <v>6</v>
      </c>
      <c r="F10" s="143">
        <f>IF(E10&gt;C10,1,0)+IF(E11&gt;C11,1,0)+IF(E12&gt;C12,1,0)</f>
        <v>0</v>
      </c>
      <c r="G10" s="158">
        <f>IF(H10&gt;J10,1,0)+IF(H11&gt;J11,1,0)+IF(H12&gt;J12,1,0)</f>
        <v>0</v>
      </c>
      <c r="H10" s="15"/>
      <c r="I10" s="39" t="s">
        <v>89</v>
      </c>
      <c r="J10" s="15"/>
      <c r="K10" s="158">
        <f>IF(J10&gt;H10,1,0)+IF(J11&gt;H11,1,0)+IF(J12&gt;H12,1,0)</f>
        <v>0</v>
      </c>
      <c r="L10" s="146">
        <f>IF(M10&gt;O10,1,0)+IF(M11&gt;O11,1,0)+IF(M12&gt;O12,1,0)</f>
        <v>0</v>
      </c>
      <c r="M10" s="54"/>
      <c r="N10" s="55" t="s">
        <v>89</v>
      </c>
      <c r="O10" s="54"/>
      <c r="P10" s="146">
        <f>IF(O10&gt;M10,1,0)+IF(O11&gt;M11,1,0)+IF(O12&gt;M12,1,0)</f>
        <v>0</v>
      </c>
      <c r="Q10" s="143">
        <f>IF(R10&gt;T10,1,0)+IF(R11&gt;T11,1,0)+IF(R12&gt;T12,1,0)</f>
        <v>2</v>
      </c>
      <c r="R10" s="18">
        <v>15</v>
      </c>
      <c r="S10" s="40" t="s">
        <v>89</v>
      </c>
      <c r="T10" s="18">
        <v>13</v>
      </c>
      <c r="U10" s="143">
        <f>IF(T10&gt;R10,1,0)+IF(T11&gt;R11,1,0)+IF(T12&gt;R12,1,0)</f>
        <v>1</v>
      </c>
      <c r="V10" s="143">
        <f>IF(W10&gt;Y10,1,0)+IF(W11&gt;Y11,1,0)+IF(W12&gt;Y12,1,0)</f>
        <v>2</v>
      </c>
      <c r="W10" s="18">
        <v>15</v>
      </c>
      <c r="X10" s="40" t="s">
        <v>89</v>
      </c>
      <c r="Y10" s="18">
        <v>10</v>
      </c>
      <c r="Z10" s="143">
        <f>IF(Y10&gt;W10,1,0)+IF(Y11&gt;W11,1,0)+IF(Y12&gt;W12,1,0)</f>
        <v>0</v>
      </c>
      <c r="AA10" s="143">
        <f>IF(AB10&gt;AD10,1,0)+IF(AB11&gt;AD11,1,0)+IF(AB12&gt;AD12,1,0)</f>
        <v>2</v>
      </c>
      <c r="AB10" s="18">
        <v>15</v>
      </c>
      <c r="AC10" s="40" t="s">
        <v>89</v>
      </c>
      <c r="AD10" s="18">
        <v>13</v>
      </c>
      <c r="AE10" s="185">
        <f>IF(AD10&gt;AB10,1,0)+IF(AD11&gt;AB11,1,0)+IF(AD12&gt;AB12,1,0)</f>
        <v>0</v>
      </c>
      <c r="AF10" s="41"/>
      <c r="AG10" s="41"/>
      <c r="AH10" s="153"/>
      <c r="AI10" s="156"/>
      <c r="AJ10" s="134"/>
      <c r="AK10" s="131"/>
      <c r="AL10" s="134"/>
      <c r="AM10" s="134"/>
      <c r="AN10" s="134"/>
      <c r="AO10" s="131"/>
      <c r="AP10" s="134"/>
      <c r="AQ10" s="134"/>
      <c r="AR10" s="134"/>
      <c r="AS10" s="131"/>
      <c r="AT10" s="134"/>
      <c r="AU10" s="131"/>
      <c r="AV10" s="131"/>
      <c r="AW10" s="82"/>
      <c r="AX10" s="137"/>
    </row>
    <row r="11" spans="1:50" ht="21.95" customHeight="1" x14ac:dyDescent="0.15">
      <c r="A11" s="153"/>
      <c r="B11" s="141"/>
      <c r="C11" s="18">
        <f>J7</f>
        <v>15</v>
      </c>
      <c r="D11" s="40" t="s">
        <v>89</v>
      </c>
      <c r="E11" s="18">
        <f>H7</f>
        <v>9</v>
      </c>
      <c r="F11" s="144"/>
      <c r="G11" s="159"/>
      <c r="H11" s="15"/>
      <c r="I11" s="39" t="s">
        <v>89</v>
      </c>
      <c r="J11" s="15"/>
      <c r="K11" s="159"/>
      <c r="L11" s="147"/>
      <c r="M11" s="54"/>
      <c r="N11" s="55" t="s">
        <v>89</v>
      </c>
      <c r="O11" s="54"/>
      <c r="P11" s="147"/>
      <c r="Q11" s="144"/>
      <c r="R11" s="18">
        <v>12</v>
      </c>
      <c r="S11" s="40" t="s">
        <v>89</v>
      </c>
      <c r="T11" s="18">
        <v>15</v>
      </c>
      <c r="U11" s="144"/>
      <c r="V11" s="144"/>
      <c r="W11" s="18">
        <v>15</v>
      </c>
      <c r="X11" s="40" t="s">
        <v>89</v>
      </c>
      <c r="Y11" s="18">
        <v>6</v>
      </c>
      <c r="Z11" s="144"/>
      <c r="AA11" s="144"/>
      <c r="AB11" s="18">
        <v>15</v>
      </c>
      <c r="AC11" s="40" t="s">
        <v>89</v>
      </c>
      <c r="AD11" s="18">
        <v>8</v>
      </c>
      <c r="AE11" s="186"/>
      <c r="AF11" s="41"/>
      <c r="AG11" s="41"/>
      <c r="AH11" s="153"/>
      <c r="AI11" s="156"/>
      <c r="AJ11" s="134"/>
      <c r="AK11" s="131"/>
      <c r="AL11" s="134"/>
      <c r="AM11" s="134"/>
      <c r="AN11" s="134"/>
      <c r="AO11" s="131"/>
      <c r="AP11" s="134"/>
      <c r="AQ11" s="134"/>
      <c r="AR11" s="134"/>
      <c r="AS11" s="131"/>
      <c r="AT11" s="134"/>
      <c r="AU11" s="131"/>
      <c r="AV11" s="131"/>
      <c r="AW11" s="82"/>
      <c r="AX11" s="137"/>
    </row>
    <row r="12" spans="1:50" ht="21.95" customHeight="1" x14ac:dyDescent="0.15">
      <c r="A12" s="177"/>
      <c r="B12" s="180"/>
      <c r="C12" s="18">
        <f>J8</f>
        <v>0</v>
      </c>
      <c r="D12" s="40" t="s">
        <v>89</v>
      </c>
      <c r="E12" s="18">
        <f>H8</f>
        <v>0</v>
      </c>
      <c r="F12" s="181"/>
      <c r="G12" s="179"/>
      <c r="H12" s="15"/>
      <c r="I12" s="39" t="s">
        <v>89</v>
      </c>
      <c r="J12" s="15"/>
      <c r="K12" s="179"/>
      <c r="L12" s="173"/>
      <c r="M12" s="54"/>
      <c r="N12" s="55" t="s">
        <v>89</v>
      </c>
      <c r="O12" s="54"/>
      <c r="P12" s="173"/>
      <c r="Q12" s="181"/>
      <c r="R12" s="18">
        <v>15</v>
      </c>
      <c r="S12" s="40" t="s">
        <v>89</v>
      </c>
      <c r="T12" s="18">
        <v>12</v>
      </c>
      <c r="U12" s="181"/>
      <c r="V12" s="181"/>
      <c r="W12" s="18"/>
      <c r="X12" s="40" t="s">
        <v>89</v>
      </c>
      <c r="Y12" s="18"/>
      <c r="Z12" s="181"/>
      <c r="AA12" s="181"/>
      <c r="AB12" s="18"/>
      <c r="AC12" s="40" t="s">
        <v>89</v>
      </c>
      <c r="AD12" s="18"/>
      <c r="AE12" s="187"/>
      <c r="AF12" s="41"/>
      <c r="AG12" s="41"/>
      <c r="AH12" s="177"/>
      <c r="AI12" s="172"/>
      <c r="AJ12" s="108"/>
      <c r="AK12" s="109"/>
      <c r="AL12" s="108"/>
      <c r="AM12" s="108"/>
      <c r="AN12" s="108"/>
      <c r="AO12" s="109"/>
      <c r="AP12" s="108"/>
      <c r="AQ12" s="108"/>
      <c r="AR12" s="108"/>
      <c r="AS12" s="109"/>
      <c r="AT12" s="108"/>
      <c r="AU12" s="109"/>
      <c r="AV12" s="109"/>
      <c r="AW12" s="101"/>
      <c r="AX12" s="171"/>
    </row>
    <row r="13" spans="1:50" ht="21.95" customHeight="1" x14ac:dyDescent="0.15">
      <c r="A13" s="152" t="str">
        <f>L3</f>
        <v>ランラン</v>
      </c>
      <c r="B13" s="164">
        <f>L5</f>
        <v>7</v>
      </c>
      <c r="C13" s="165"/>
      <c r="D13" s="165"/>
      <c r="E13" s="165"/>
      <c r="F13" s="166"/>
      <c r="G13" s="168">
        <f>L9</f>
        <v>0</v>
      </c>
      <c r="H13" s="169"/>
      <c r="I13" s="169"/>
      <c r="J13" s="169"/>
      <c r="K13" s="170"/>
      <c r="L13" s="149"/>
      <c r="M13" s="150"/>
      <c r="N13" s="150"/>
      <c r="O13" s="150"/>
      <c r="P13" s="178"/>
      <c r="Q13" s="189">
        <v>3</v>
      </c>
      <c r="R13" s="190"/>
      <c r="S13" s="190"/>
      <c r="T13" s="190"/>
      <c r="U13" s="191"/>
      <c r="V13" s="189">
        <v>11</v>
      </c>
      <c r="W13" s="190"/>
      <c r="X13" s="190"/>
      <c r="Y13" s="190"/>
      <c r="Z13" s="191"/>
      <c r="AA13" s="189">
        <v>5</v>
      </c>
      <c r="AB13" s="190"/>
      <c r="AC13" s="190"/>
      <c r="AD13" s="190"/>
      <c r="AE13" s="195"/>
      <c r="AF13" s="38"/>
      <c r="AG13" s="38"/>
      <c r="AH13" s="152" t="str">
        <f>A13</f>
        <v>ランラン</v>
      </c>
      <c r="AI13" s="155">
        <f>IF(B14&gt;F14,1,0)+IF(G14&gt;K14,1,0)+IF(L14&gt;P14,1,0)+IF(Q14&gt;U14,1,0)+IF(V14&gt;Z14,1,0)+IF(AA14&gt;AE14,1,0)</f>
        <v>1</v>
      </c>
      <c r="AJ13" s="133">
        <f>IF(F14&gt;B14,1,0)+IF(K14&gt;G14,1,0)+IF(P14&gt;L14,1,0)+IF(U14&gt;Q14,1,0)+IF(Z14&gt;V14,1,0)+IF(AE14&gt;AA14,1,0)</f>
        <v>3</v>
      </c>
      <c r="AK13" s="130">
        <f>SUM(AI13/(AI13+AJ13))</f>
        <v>0.25</v>
      </c>
      <c r="AL13" s="133">
        <f>RANK(AK13,$AK$5:$AK$28,0)</f>
        <v>4</v>
      </c>
      <c r="AM13" s="133">
        <f>SUM(B14+G14+L14+Q14+V14+AA14)</f>
        <v>3</v>
      </c>
      <c r="AN13" s="133">
        <f>SUM(F14+K14+P14+U14+Z14+AE14)</f>
        <v>6</v>
      </c>
      <c r="AO13" s="130">
        <f>SUM(AM13/(AM13+AN13))</f>
        <v>0.33333333333333331</v>
      </c>
      <c r="AP13" s="133">
        <f>RANK(AO13,$AO$5:$AO$28,0)</f>
        <v>5</v>
      </c>
      <c r="AQ13" s="133">
        <f>SUM(C14+C15+C16+H14+H15+H16+M14+M15+M16+R14+R15+R16+W14+W15+W16+AB14+AB15+AB16)</f>
        <v>105</v>
      </c>
      <c r="AR13" s="133">
        <f>SUM(E14+E15+E16+J14+J15+J16+O14+O15+O16+T14+T15+T16+Y14+Y15+Y16+AD14+AD15+AD16)</f>
        <v>132</v>
      </c>
      <c r="AS13" s="130">
        <f>SUM(AQ13/(AQ13+AR13))</f>
        <v>0.44303797468354428</v>
      </c>
      <c r="AT13" s="133">
        <f>RANK(AS13,$AS$5:$AS$28,0)</f>
        <v>6</v>
      </c>
      <c r="AU13" s="130">
        <f>RANK(AK13,$AK$5:$AK$28,1)+AO13</f>
        <v>1.3333333333333333</v>
      </c>
      <c r="AV13" s="130">
        <f>RANK(AU13,$AU$5:$AU$28,1)+AS13</f>
        <v>2.4430379746835444</v>
      </c>
      <c r="AW13" s="81" t="str">
        <f>$AH$13</f>
        <v>ランラン</v>
      </c>
      <c r="AX13" s="136">
        <f>RANK(AV13,$AV$5:$AV$28)</f>
        <v>5</v>
      </c>
    </row>
    <row r="14" spans="1:50" ht="21.75" customHeight="1" x14ac:dyDescent="0.15">
      <c r="A14" s="153"/>
      <c r="B14" s="140">
        <f>IF(C14&gt;E14,1,0)+IF(C15&gt;E15,1,0)+IF(C16&gt;E16,1,0)</f>
        <v>1</v>
      </c>
      <c r="C14" s="18">
        <f>O6</f>
        <v>14</v>
      </c>
      <c r="D14" s="40" t="s">
        <v>89</v>
      </c>
      <c r="E14" s="18">
        <f>M6</f>
        <v>16</v>
      </c>
      <c r="F14" s="143">
        <f>IF(E14&gt;C14,1,0)+IF(E15&gt;C15,1,0)+IF(E16&gt;C16,1,0)</f>
        <v>2</v>
      </c>
      <c r="G14" s="146">
        <f>IF(H14&gt;J14,1,0)+IF(H15&gt;J15,1,0)+IF(H16&gt;J16,1,0)</f>
        <v>0</v>
      </c>
      <c r="H14" s="54">
        <f>O10</f>
        <v>0</v>
      </c>
      <c r="I14" s="55" t="s">
        <v>89</v>
      </c>
      <c r="J14" s="54">
        <f>M10</f>
        <v>0</v>
      </c>
      <c r="K14" s="146">
        <f>IF(J14&gt;H14,1,0)+IF(J15&gt;H15,1,0)+IF(J16&gt;H16,1,0)</f>
        <v>0</v>
      </c>
      <c r="L14" s="158">
        <f>IF(M14&gt;O14,1,0)+IF(M15&gt;O15,1,0)+IF(M16&gt;O16,1,0)</f>
        <v>0</v>
      </c>
      <c r="M14" s="15"/>
      <c r="N14" s="39" t="s">
        <v>89</v>
      </c>
      <c r="O14" s="15"/>
      <c r="P14" s="158">
        <f>IF(O14&gt;M14,1,0)+IF(O15&gt;M15,1,0)+IF(O16&gt;M16,1,0)</f>
        <v>0</v>
      </c>
      <c r="Q14" s="143">
        <f>IF(R14&gt;T14,1,0)+IF(R15&gt;T15,1,0)+IF(R16&gt;T16,1,0)</f>
        <v>0</v>
      </c>
      <c r="R14" s="18">
        <v>12</v>
      </c>
      <c r="S14" s="40" t="s">
        <v>89</v>
      </c>
      <c r="T14" s="18">
        <v>15</v>
      </c>
      <c r="U14" s="143">
        <f>IF(T14&gt;R14,1,0)+IF(T15&gt;R15,1,0)+IF(T16&gt;R16,1,0)</f>
        <v>2</v>
      </c>
      <c r="V14" s="143">
        <f>IF(W14&gt;Y14,1,0)+IF(W15&gt;Y15,1,0)+IF(W16&gt;Y16,1,0)</f>
        <v>2</v>
      </c>
      <c r="W14" s="18">
        <v>15</v>
      </c>
      <c r="X14" s="40" t="s">
        <v>89</v>
      </c>
      <c r="Y14" s="18">
        <v>13</v>
      </c>
      <c r="Z14" s="143">
        <f>IF(Y14&gt;W14,1,0)+IF(Y15&gt;W15,1,0)+IF(Y16&gt;W16,1,0)</f>
        <v>0</v>
      </c>
      <c r="AA14" s="143">
        <f>IF(AB14&gt;AD14,1,0)+IF(AB15&gt;AD15,1,0)+IF(AB16&gt;AD16,1,0)</f>
        <v>0</v>
      </c>
      <c r="AB14" s="18">
        <v>8</v>
      </c>
      <c r="AC14" s="40" t="s">
        <v>89</v>
      </c>
      <c r="AD14" s="18">
        <v>15</v>
      </c>
      <c r="AE14" s="185">
        <f>IF(AD14&gt;AB14,1,0)+IF(AD15&gt;AB15,1,0)+IF(AD16&gt;AB16,1,0)</f>
        <v>2</v>
      </c>
      <c r="AF14" s="41"/>
      <c r="AG14" s="41"/>
      <c r="AH14" s="153"/>
      <c r="AI14" s="156"/>
      <c r="AJ14" s="134"/>
      <c r="AK14" s="131"/>
      <c r="AL14" s="134"/>
      <c r="AM14" s="134"/>
      <c r="AN14" s="134"/>
      <c r="AO14" s="131"/>
      <c r="AP14" s="134"/>
      <c r="AQ14" s="134"/>
      <c r="AR14" s="134"/>
      <c r="AS14" s="131"/>
      <c r="AT14" s="134"/>
      <c r="AU14" s="131"/>
      <c r="AV14" s="131"/>
      <c r="AW14" s="82"/>
      <c r="AX14" s="137"/>
    </row>
    <row r="15" spans="1:50" ht="21.95" customHeight="1" x14ac:dyDescent="0.15">
      <c r="A15" s="153"/>
      <c r="B15" s="141"/>
      <c r="C15" s="18">
        <f>O7</f>
        <v>17</v>
      </c>
      <c r="D15" s="40" t="s">
        <v>89</v>
      </c>
      <c r="E15" s="18">
        <f>M7</f>
        <v>15</v>
      </c>
      <c r="F15" s="144"/>
      <c r="G15" s="147"/>
      <c r="H15" s="54">
        <f>O11</f>
        <v>0</v>
      </c>
      <c r="I15" s="55" t="s">
        <v>89</v>
      </c>
      <c r="J15" s="54">
        <f>M11</f>
        <v>0</v>
      </c>
      <c r="K15" s="147"/>
      <c r="L15" s="159"/>
      <c r="M15" s="15"/>
      <c r="N15" s="39" t="s">
        <v>89</v>
      </c>
      <c r="O15" s="15"/>
      <c r="P15" s="159"/>
      <c r="Q15" s="144"/>
      <c r="R15" s="18">
        <v>5</v>
      </c>
      <c r="S15" s="40" t="s">
        <v>89</v>
      </c>
      <c r="T15" s="18">
        <v>15</v>
      </c>
      <c r="U15" s="144"/>
      <c r="V15" s="144"/>
      <c r="W15" s="18">
        <v>15</v>
      </c>
      <c r="X15" s="40" t="s">
        <v>89</v>
      </c>
      <c r="Y15" s="18">
        <v>13</v>
      </c>
      <c r="Z15" s="144"/>
      <c r="AA15" s="144"/>
      <c r="AB15" s="18">
        <v>8</v>
      </c>
      <c r="AC15" s="40" t="s">
        <v>89</v>
      </c>
      <c r="AD15" s="18">
        <v>15</v>
      </c>
      <c r="AE15" s="186"/>
      <c r="AF15" s="41"/>
      <c r="AG15" s="41"/>
      <c r="AH15" s="153"/>
      <c r="AI15" s="156"/>
      <c r="AJ15" s="134"/>
      <c r="AK15" s="131"/>
      <c r="AL15" s="134"/>
      <c r="AM15" s="134"/>
      <c r="AN15" s="134"/>
      <c r="AO15" s="131"/>
      <c r="AP15" s="134"/>
      <c r="AQ15" s="134"/>
      <c r="AR15" s="134"/>
      <c r="AS15" s="131"/>
      <c r="AT15" s="134"/>
      <c r="AU15" s="131"/>
      <c r="AV15" s="131"/>
      <c r="AW15" s="82"/>
      <c r="AX15" s="137"/>
    </row>
    <row r="16" spans="1:50" ht="21.95" customHeight="1" x14ac:dyDescent="0.15">
      <c r="A16" s="177"/>
      <c r="B16" s="180"/>
      <c r="C16" s="18">
        <f>O8</f>
        <v>11</v>
      </c>
      <c r="D16" s="40" t="s">
        <v>89</v>
      </c>
      <c r="E16" s="18">
        <f>M8</f>
        <v>15</v>
      </c>
      <c r="F16" s="181"/>
      <c r="G16" s="173"/>
      <c r="H16" s="54">
        <f>O12</f>
        <v>0</v>
      </c>
      <c r="I16" s="55" t="s">
        <v>89</v>
      </c>
      <c r="J16" s="54">
        <f>M12</f>
        <v>0</v>
      </c>
      <c r="K16" s="173"/>
      <c r="L16" s="179"/>
      <c r="M16" s="15"/>
      <c r="N16" s="39" t="s">
        <v>89</v>
      </c>
      <c r="O16" s="15"/>
      <c r="P16" s="179"/>
      <c r="Q16" s="181"/>
      <c r="R16" s="18"/>
      <c r="S16" s="40" t="s">
        <v>89</v>
      </c>
      <c r="T16" s="18"/>
      <c r="U16" s="181"/>
      <c r="V16" s="181"/>
      <c r="W16" s="18"/>
      <c r="X16" s="40" t="s">
        <v>89</v>
      </c>
      <c r="Y16" s="18"/>
      <c r="Z16" s="181"/>
      <c r="AA16" s="181"/>
      <c r="AB16" s="18"/>
      <c r="AC16" s="40" t="s">
        <v>89</v>
      </c>
      <c r="AD16" s="18"/>
      <c r="AE16" s="187"/>
      <c r="AF16" s="41"/>
      <c r="AG16" s="41"/>
      <c r="AH16" s="177"/>
      <c r="AI16" s="172"/>
      <c r="AJ16" s="108"/>
      <c r="AK16" s="109"/>
      <c r="AL16" s="108"/>
      <c r="AM16" s="108"/>
      <c r="AN16" s="108"/>
      <c r="AO16" s="109"/>
      <c r="AP16" s="108"/>
      <c r="AQ16" s="108"/>
      <c r="AR16" s="108"/>
      <c r="AS16" s="109"/>
      <c r="AT16" s="108"/>
      <c r="AU16" s="109"/>
      <c r="AV16" s="109"/>
      <c r="AW16" s="101"/>
      <c r="AX16" s="171"/>
    </row>
    <row r="17" spans="1:50" ht="21.95" customHeight="1" x14ac:dyDescent="0.15">
      <c r="A17" s="152" t="str">
        <f>Q3</f>
        <v>Hope 1</v>
      </c>
      <c r="B17" s="188">
        <f>Q5</f>
        <v>0</v>
      </c>
      <c r="C17" s="169"/>
      <c r="D17" s="169"/>
      <c r="E17" s="169"/>
      <c r="F17" s="170"/>
      <c r="G17" s="167">
        <f>Q9</f>
        <v>6</v>
      </c>
      <c r="H17" s="165"/>
      <c r="I17" s="165"/>
      <c r="J17" s="165"/>
      <c r="K17" s="166"/>
      <c r="L17" s="167">
        <f>Q13</f>
        <v>3</v>
      </c>
      <c r="M17" s="165"/>
      <c r="N17" s="165"/>
      <c r="O17" s="165"/>
      <c r="P17" s="166"/>
      <c r="Q17" s="149"/>
      <c r="R17" s="150"/>
      <c r="S17" s="150"/>
      <c r="T17" s="150"/>
      <c r="U17" s="178"/>
      <c r="V17" s="189">
        <v>9</v>
      </c>
      <c r="W17" s="190"/>
      <c r="X17" s="190"/>
      <c r="Y17" s="190"/>
      <c r="Z17" s="191"/>
      <c r="AA17" s="189">
        <v>12</v>
      </c>
      <c r="AB17" s="190"/>
      <c r="AC17" s="190"/>
      <c r="AD17" s="190"/>
      <c r="AE17" s="195"/>
      <c r="AF17" s="38"/>
      <c r="AG17" s="38"/>
      <c r="AH17" s="152" t="str">
        <f>A17</f>
        <v>Hope 1</v>
      </c>
      <c r="AI17" s="155">
        <f>IF(B18&gt;F18,1,0)+IF(G18&gt;K18,1,0)+IF(L18&gt;P18,1,0)+IF(Q18&gt;U18,1,0)+IF(V18&gt;Z18,1,0)+IF(AA18&gt;AE18,1,0)</f>
        <v>1</v>
      </c>
      <c r="AJ17" s="133">
        <f>IF(F18&gt;B18,1,0)+IF(K18&gt;G18,1,0)+IF(P18&gt;L18,1,0)+IF(U18&gt;Q18,1,0)+IF(Z18&gt;V18,1,0)+IF(AE18&gt;AA18,1,0)</f>
        <v>3</v>
      </c>
      <c r="AK17" s="130">
        <f>SUM(AI17/(AI17+AJ17))</f>
        <v>0.25</v>
      </c>
      <c r="AL17" s="133">
        <f>RANK(AK17,$AK$5:$AK$28,0)</f>
        <v>4</v>
      </c>
      <c r="AM17" s="133">
        <f>SUM(B18+G18+L18+Q18+V18+AA18)</f>
        <v>4</v>
      </c>
      <c r="AN17" s="133">
        <f>SUM(F18+K18+P18+U18+Z18+AE18)</f>
        <v>6</v>
      </c>
      <c r="AO17" s="130">
        <f>SUM(AM17/(AM17+AN17))</f>
        <v>0.4</v>
      </c>
      <c r="AP17" s="133">
        <f>RANK(AO17,$AO$5:$AO$28,0)</f>
        <v>3</v>
      </c>
      <c r="AQ17" s="133">
        <f>SUM(C18+C19+C20+H18+H19+H20+M18+M19+M20+R18+R19+R20+W18+W19+W20+AB18+AB19+AB20)</f>
        <v>135</v>
      </c>
      <c r="AR17" s="133">
        <f>SUM(E18+E19+E20+J18+J19+J20+O18+O19+O20+T18+T19+T20+Y18+Y19+Y20+AD18+AD19+AD20)</f>
        <v>126</v>
      </c>
      <c r="AS17" s="130">
        <f>SUM(AQ17/(AQ17+AR17))</f>
        <v>0.51724137931034486</v>
      </c>
      <c r="AT17" s="133">
        <f>RANK(AS17,$AS$5:$AS$28,0)</f>
        <v>3</v>
      </c>
      <c r="AU17" s="130">
        <f>RANK(AK17,$AK$5:$AK$28,1)+AO17</f>
        <v>1.4</v>
      </c>
      <c r="AV17" s="130">
        <f>RANK(AU17,$AU$5:$AU$28,1)+AS17</f>
        <v>3.5172413793103448</v>
      </c>
      <c r="AW17" s="81" t="str">
        <f>$AH$17</f>
        <v>Hope 1</v>
      </c>
      <c r="AX17" s="136">
        <f>RANK(AV17,$AV$5:$AV$28)</f>
        <v>4</v>
      </c>
    </row>
    <row r="18" spans="1:50" ht="21.95" customHeight="1" x14ac:dyDescent="0.15">
      <c r="A18" s="153"/>
      <c r="B18" s="192">
        <f>IF(C18&gt;E18,1,0)+IF(C19&gt;E19,1,0)+IF(C20&gt;E20,1,0)</f>
        <v>0</v>
      </c>
      <c r="C18" s="54">
        <f>T6</f>
        <v>0</v>
      </c>
      <c r="D18" s="55" t="s">
        <v>89</v>
      </c>
      <c r="E18" s="54">
        <f>R6</f>
        <v>0</v>
      </c>
      <c r="F18" s="146">
        <f>IF(E18&gt;C18,1,0)+IF(E19&gt;C19,1,0)+IF(E20&gt;C20,1,0)</f>
        <v>0</v>
      </c>
      <c r="G18" s="143">
        <f>IF(H18&gt;J18,1,0)+IF(H19&gt;J19,1,0)+IF(H20&gt;J20,1,0)</f>
        <v>1</v>
      </c>
      <c r="H18" s="18">
        <f>T10</f>
        <v>13</v>
      </c>
      <c r="I18" s="40" t="s">
        <v>89</v>
      </c>
      <c r="J18" s="18">
        <f>R10</f>
        <v>15</v>
      </c>
      <c r="K18" s="143">
        <f>IF(J18&gt;H18,1,0)+IF(J19&gt;H19,1,0)+IF(J20&gt;H20,1,0)</f>
        <v>2</v>
      </c>
      <c r="L18" s="143">
        <f>IF(M18&gt;O18,1,0)+IF(M19&gt;O19,1,0)+IF(M20&gt;O20,1,0)</f>
        <v>2</v>
      </c>
      <c r="M18" s="18">
        <f>T14</f>
        <v>15</v>
      </c>
      <c r="N18" s="40" t="s">
        <v>89</v>
      </c>
      <c r="O18" s="18">
        <f>R14</f>
        <v>12</v>
      </c>
      <c r="P18" s="143">
        <f>IF(O18&gt;M18,1,0)+IF(O19&gt;M19,1,0)+IF(O20&gt;M20,1,0)</f>
        <v>0</v>
      </c>
      <c r="Q18" s="158">
        <f>IF(R18&gt;T18,1,0)+IF(R19&gt;T19,1,0)+IF(R20&gt;T20,1,0)</f>
        <v>0</v>
      </c>
      <c r="R18" s="15"/>
      <c r="S18" s="39" t="s">
        <v>89</v>
      </c>
      <c r="T18" s="15"/>
      <c r="U18" s="158">
        <f>IF(T18&gt;R18,1,0)+IF(T19&gt;R19,1,0)+IF(T20&gt;R20,1,0)</f>
        <v>0</v>
      </c>
      <c r="V18" s="143">
        <f>IF(W18&gt;Y18,1,0)+IF(W19&gt;Y19,1,0)+IF(W20&gt;Y20,1,0)</f>
        <v>1</v>
      </c>
      <c r="W18" s="18">
        <v>15</v>
      </c>
      <c r="X18" s="40" t="s">
        <v>89</v>
      </c>
      <c r="Y18" s="18">
        <v>5</v>
      </c>
      <c r="Z18" s="143">
        <f>IF(Y18&gt;W18,1,0)+IF(Y19&gt;W19,1,0)+IF(Y20&gt;W20,1,0)</f>
        <v>2</v>
      </c>
      <c r="AA18" s="143">
        <f>IF(AB18&gt;AD18,1,0)+IF(AB19&gt;AD19,1,0)+IF(AB20&gt;AD20,1,0)</f>
        <v>0</v>
      </c>
      <c r="AB18" s="18">
        <v>9</v>
      </c>
      <c r="AC18" s="40" t="s">
        <v>89</v>
      </c>
      <c r="AD18" s="18">
        <v>15</v>
      </c>
      <c r="AE18" s="185">
        <f>IF(AD18&gt;AB18,1,0)+IF(AD19&gt;AB19,1,0)+IF(AD20&gt;AB20,1,0)</f>
        <v>2</v>
      </c>
      <c r="AF18" s="41"/>
      <c r="AG18" s="41"/>
      <c r="AH18" s="153"/>
      <c r="AI18" s="156"/>
      <c r="AJ18" s="134"/>
      <c r="AK18" s="131"/>
      <c r="AL18" s="134"/>
      <c r="AM18" s="134"/>
      <c r="AN18" s="134"/>
      <c r="AO18" s="131"/>
      <c r="AP18" s="134"/>
      <c r="AQ18" s="134"/>
      <c r="AR18" s="134"/>
      <c r="AS18" s="131"/>
      <c r="AT18" s="134"/>
      <c r="AU18" s="131"/>
      <c r="AV18" s="131"/>
      <c r="AW18" s="82"/>
      <c r="AX18" s="137"/>
    </row>
    <row r="19" spans="1:50" ht="21.95" customHeight="1" x14ac:dyDescent="0.15">
      <c r="A19" s="153"/>
      <c r="B19" s="193"/>
      <c r="C19" s="54">
        <f>T7</f>
        <v>0</v>
      </c>
      <c r="D19" s="55" t="s">
        <v>89</v>
      </c>
      <c r="E19" s="54">
        <f>R7</f>
        <v>0</v>
      </c>
      <c r="F19" s="147"/>
      <c r="G19" s="144"/>
      <c r="H19" s="18">
        <f>T11</f>
        <v>15</v>
      </c>
      <c r="I19" s="40" t="s">
        <v>89</v>
      </c>
      <c r="J19" s="18">
        <f>R11</f>
        <v>12</v>
      </c>
      <c r="K19" s="144"/>
      <c r="L19" s="144"/>
      <c r="M19" s="18">
        <f>T15</f>
        <v>15</v>
      </c>
      <c r="N19" s="40" t="s">
        <v>89</v>
      </c>
      <c r="O19" s="18">
        <f>R15</f>
        <v>5</v>
      </c>
      <c r="P19" s="144"/>
      <c r="Q19" s="159"/>
      <c r="R19" s="15"/>
      <c r="S19" s="39" t="s">
        <v>89</v>
      </c>
      <c r="T19" s="15"/>
      <c r="U19" s="159"/>
      <c r="V19" s="144"/>
      <c r="W19" s="18">
        <v>12</v>
      </c>
      <c r="X19" s="40" t="s">
        <v>89</v>
      </c>
      <c r="Y19" s="18">
        <v>15</v>
      </c>
      <c r="Z19" s="144"/>
      <c r="AA19" s="144"/>
      <c r="AB19" s="18">
        <v>16</v>
      </c>
      <c r="AC19" s="40" t="s">
        <v>89</v>
      </c>
      <c r="AD19" s="18">
        <v>17</v>
      </c>
      <c r="AE19" s="186"/>
      <c r="AF19" s="41"/>
      <c r="AG19" s="41"/>
      <c r="AH19" s="153"/>
      <c r="AI19" s="156"/>
      <c r="AJ19" s="134"/>
      <c r="AK19" s="131"/>
      <c r="AL19" s="134"/>
      <c r="AM19" s="134"/>
      <c r="AN19" s="134"/>
      <c r="AO19" s="131"/>
      <c r="AP19" s="134"/>
      <c r="AQ19" s="134"/>
      <c r="AR19" s="134"/>
      <c r="AS19" s="131"/>
      <c r="AT19" s="134"/>
      <c r="AU19" s="131"/>
      <c r="AV19" s="131"/>
      <c r="AW19" s="82"/>
      <c r="AX19" s="137"/>
    </row>
    <row r="20" spans="1:50" ht="21.95" customHeight="1" x14ac:dyDescent="0.15">
      <c r="A20" s="177"/>
      <c r="B20" s="194"/>
      <c r="C20" s="54">
        <f>T8</f>
        <v>0</v>
      </c>
      <c r="D20" s="55" t="s">
        <v>89</v>
      </c>
      <c r="E20" s="54">
        <f>R8</f>
        <v>0</v>
      </c>
      <c r="F20" s="173"/>
      <c r="G20" s="181"/>
      <c r="H20" s="18">
        <f>T12</f>
        <v>12</v>
      </c>
      <c r="I20" s="40" t="s">
        <v>89</v>
      </c>
      <c r="J20" s="18">
        <f>R12</f>
        <v>15</v>
      </c>
      <c r="K20" s="181"/>
      <c r="L20" s="181"/>
      <c r="M20" s="18">
        <f>T16</f>
        <v>0</v>
      </c>
      <c r="N20" s="40" t="s">
        <v>89</v>
      </c>
      <c r="O20" s="18">
        <f>R16</f>
        <v>0</v>
      </c>
      <c r="P20" s="181"/>
      <c r="Q20" s="179"/>
      <c r="R20" s="15"/>
      <c r="S20" s="39" t="s">
        <v>89</v>
      </c>
      <c r="T20" s="15"/>
      <c r="U20" s="179"/>
      <c r="V20" s="181"/>
      <c r="W20" s="18">
        <v>13</v>
      </c>
      <c r="X20" s="40" t="s">
        <v>89</v>
      </c>
      <c r="Y20" s="18">
        <v>15</v>
      </c>
      <c r="Z20" s="181"/>
      <c r="AA20" s="181"/>
      <c r="AB20" s="18"/>
      <c r="AC20" s="40" t="s">
        <v>89</v>
      </c>
      <c r="AD20" s="18"/>
      <c r="AE20" s="187"/>
      <c r="AF20" s="41"/>
      <c r="AG20" s="41"/>
      <c r="AH20" s="177"/>
      <c r="AI20" s="172"/>
      <c r="AJ20" s="108"/>
      <c r="AK20" s="109"/>
      <c r="AL20" s="108"/>
      <c r="AM20" s="108"/>
      <c r="AN20" s="108"/>
      <c r="AO20" s="109"/>
      <c r="AP20" s="108"/>
      <c r="AQ20" s="108"/>
      <c r="AR20" s="108"/>
      <c r="AS20" s="109"/>
      <c r="AT20" s="108"/>
      <c r="AU20" s="109"/>
      <c r="AV20" s="109"/>
      <c r="AW20" s="101"/>
      <c r="AX20" s="171"/>
    </row>
    <row r="21" spans="1:50" ht="21.95" customHeight="1" x14ac:dyDescent="0.15">
      <c r="A21" s="152" t="str">
        <f>V3</f>
        <v>ペコラ</v>
      </c>
      <c r="B21" s="164">
        <f>V5</f>
        <v>4</v>
      </c>
      <c r="C21" s="165"/>
      <c r="D21" s="165"/>
      <c r="E21" s="165"/>
      <c r="F21" s="166"/>
      <c r="G21" s="167">
        <f>V9</f>
        <v>2</v>
      </c>
      <c r="H21" s="165"/>
      <c r="I21" s="165"/>
      <c r="J21" s="165"/>
      <c r="K21" s="166"/>
      <c r="L21" s="167">
        <f>V13</f>
        <v>11</v>
      </c>
      <c r="M21" s="165"/>
      <c r="N21" s="165"/>
      <c r="O21" s="165"/>
      <c r="P21" s="166"/>
      <c r="Q21" s="167">
        <f>V17</f>
        <v>9</v>
      </c>
      <c r="R21" s="165"/>
      <c r="S21" s="165"/>
      <c r="T21" s="165"/>
      <c r="U21" s="166"/>
      <c r="V21" s="149"/>
      <c r="W21" s="150"/>
      <c r="X21" s="150"/>
      <c r="Y21" s="150"/>
      <c r="Z21" s="178"/>
      <c r="AA21" s="182">
        <v>0</v>
      </c>
      <c r="AB21" s="183"/>
      <c r="AC21" s="183"/>
      <c r="AD21" s="183"/>
      <c r="AE21" s="184"/>
      <c r="AF21" s="38"/>
      <c r="AG21" s="38"/>
      <c r="AH21" s="152" t="str">
        <f>A21</f>
        <v>ペコラ</v>
      </c>
      <c r="AI21" s="155">
        <f>IF(B22&gt;F22,1,0)+IF(G22&gt;K22,1,0)+IF(L22&gt;P22,1,0)+IF(Q22&gt;U22,1,0)+IF(V22&gt;Z22,1,0)+IF(AA22&gt;AE22,1,0)</f>
        <v>2</v>
      </c>
      <c r="AJ21" s="133">
        <f>IF(F22&gt;B22,1,0)+IF(K22&gt;G22,1,0)+IF(P22&gt;L22,1,0)+IF(U22&gt;Q22,1,0)+IF(Z22&gt;V22,1,0)+IF(AE22&gt;AA22,1,0)</f>
        <v>2</v>
      </c>
      <c r="AK21" s="130">
        <f>SUM(AI21/(AI21+AJ21))</f>
        <v>0.5</v>
      </c>
      <c r="AL21" s="133">
        <f>RANK(AK21,$AK$5:$AK$28,0)</f>
        <v>3</v>
      </c>
      <c r="AM21" s="133">
        <f>SUM(B22+G22+L22+Q22+V22+AA22)</f>
        <v>4</v>
      </c>
      <c r="AN21" s="133">
        <f>SUM(F22+K22+P22+U22+Z22+AE22)</f>
        <v>6</v>
      </c>
      <c r="AO21" s="130">
        <f>SUM(AM21/(AM21+AN21))</f>
        <v>0.4</v>
      </c>
      <c r="AP21" s="133">
        <f>RANK(AO21,$AO$5:$AO$28,0)</f>
        <v>3</v>
      </c>
      <c r="AQ21" s="133">
        <f>SUM(C22+C23+C24+H22+H23+H24+M22+M23+M24+R22+R23+R24+W22+W23+W24+AB22+AB23+AB24)</f>
        <v>117</v>
      </c>
      <c r="AR21" s="133">
        <f>SUM(E22+E23+E24+J22+J23+J24+O22+O23+O24+T22+T23+T24+Y22+Y23+Y24+AD22+AD23+AD24)</f>
        <v>131</v>
      </c>
      <c r="AS21" s="130">
        <f>SUM(AQ21/(AQ21+AR21))</f>
        <v>0.47177419354838712</v>
      </c>
      <c r="AT21" s="133">
        <f>RANK(AS21,$AS$5:$AS$28,0)</f>
        <v>4</v>
      </c>
      <c r="AU21" s="130">
        <f>RANK(AK21,$AK$5:$AK$28,1)+AO21</f>
        <v>4.4000000000000004</v>
      </c>
      <c r="AV21" s="130">
        <f>RANK(AU21,$AU$5:$AU$28,1)+AS21</f>
        <v>4.471774193548387</v>
      </c>
      <c r="AW21" s="81" t="str">
        <f>$AH$21</f>
        <v>ペコラ</v>
      </c>
      <c r="AX21" s="136">
        <f>RANK(AV21,$AV$5:$AV$28)</f>
        <v>3</v>
      </c>
    </row>
    <row r="22" spans="1:50" ht="21.95" customHeight="1" x14ac:dyDescent="0.15">
      <c r="A22" s="153"/>
      <c r="B22" s="140">
        <f>IF(C22&gt;E22,1,0)+IF(C23&gt;E23,1,0)+IF(C24&gt;E24,1,0)</f>
        <v>2</v>
      </c>
      <c r="C22" s="18">
        <f>Y6</f>
        <v>15</v>
      </c>
      <c r="D22" s="40" t="s">
        <v>89</v>
      </c>
      <c r="E22" s="18">
        <f>W6</f>
        <v>5</v>
      </c>
      <c r="F22" s="143">
        <f>IF(E22&gt;C22,1,0)+IF(E23&gt;C23,1,0)+IF(E24&gt;C24,1,0)</f>
        <v>1</v>
      </c>
      <c r="G22" s="143">
        <f>IF(H22&gt;J22,1,0)+IF(H23&gt;J23,1,0)+IF(H24&gt;J24,1,0)</f>
        <v>0</v>
      </c>
      <c r="H22" s="18">
        <f>Y10</f>
        <v>10</v>
      </c>
      <c r="I22" s="40" t="s">
        <v>89</v>
      </c>
      <c r="J22" s="18">
        <f>W10</f>
        <v>15</v>
      </c>
      <c r="K22" s="143">
        <f>IF(J22&gt;H22,1,0)+IF(J23&gt;H23,1,0)+IF(J24&gt;H24,1,0)</f>
        <v>2</v>
      </c>
      <c r="L22" s="143">
        <f>IF(M22&gt;O22,1,0)+IF(M23&gt;O23,1,0)+IF(M24&gt;O24,1,0)</f>
        <v>0</v>
      </c>
      <c r="M22" s="18">
        <f>Y14</f>
        <v>13</v>
      </c>
      <c r="N22" s="40" t="s">
        <v>89</v>
      </c>
      <c r="O22" s="18">
        <f>W14</f>
        <v>15</v>
      </c>
      <c r="P22" s="143">
        <f>IF(O22&gt;M22,1,0)+IF(O23&gt;M23,1,0)+IF(O24&gt;M24,1,0)</f>
        <v>2</v>
      </c>
      <c r="Q22" s="143">
        <f>IF(R22&gt;T22,1,0)+IF(R23&gt;T23,1,0)+IF(R24&gt;T24,1,0)</f>
        <v>2</v>
      </c>
      <c r="R22" s="18">
        <f>Y18</f>
        <v>5</v>
      </c>
      <c r="S22" s="40" t="s">
        <v>89</v>
      </c>
      <c r="T22" s="18">
        <f>W18</f>
        <v>15</v>
      </c>
      <c r="U22" s="143">
        <f>IF(T22&gt;R22,1,0)+IF(T23&gt;R23,1,0)+IF(T24&gt;R24,1,0)</f>
        <v>1</v>
      </c>
      <c r="V22" s="158">
        <f>IF(W22&gt;Y22,1,0)+IF(W23&gt;Y23,1,0)+IF(W24&gt;Y24,1,0)</f>
        <v>0</v>
      </c>
      <c r="W22" s="15"/>
      <c r="X22" s="39" t="s">
        <v>89</v>
      </c>
      <c r="Y22" s="15"/>
      <c r="Z22" s="158">
        <f>IF(Y22&gt;W22,1,0)+IF(Y23&gt;W23,1,0)+IF(Y24&gt;W24,1,0)</f>
        <v>0</v>
      </c>
      <c r="AA22" s="146">
        <f>IF(AB22&gt;AD22,1,0)+IF(AB23&gt;AD23,1,0)+IF(AB24&gt;AD24,1,0)</f>
        <v>0</v>
      </c>
      <c r="AB22" s="54"/>
      <c r="AC22" s="55" t="s">
        <v>89</v>
      </c>
      <c r="AD22" s="54"/>
      <c r="AE22" s="174">
        <f>IF(AD22&gt;AB22,1,0)+IF(AD23&gt;AB23,1,0)+IF(AD24&gt;AB24,1,0)</f>
        <v>0</v>
      </c>
      <c r="AF22" s="41"/>
      <c r="AG22" s="41"/>
      <c r="AH22" s="153"/>
      <c r="AI22" s="156"/>
      <c r="AJ22" s="134"/>
      <c r="AK22" s="131"/>
      <c r="AL22" s="134"/>
      <c r="AM22" s="134"/>
      <c r="AN22" s="134"/>
      <c r="AO22" s="131"/>
      <c r="AP22" s="134"/>
      <c r="AQ22" s="134"/>
      <c r="AR22" s="134"/>
      <c r="AS22" s="131"/>
      <c r="AT22" s="134"/>
      <c r="AU22" s="131"/>
      <c r="AV22" s="131"/>
      <c r="AW22" s="82"/>
      <c r="AX22" s="137"/>
    </row>
    <row r="23" spans="1:50" ht="21.95" customHeight="1" x14ac:dyDescent="0.15">
      <c r="A23" s="153"/>
      <c r="B23" s="141"/>
      <c r="C23" s="18">
        <f>Y7</f>
        <v>10</v>
      </c>
      <c r="D23" s="40" t="s">
        <v>89</v>
      </c>
      <c r="E23" s="18">
        <f>W7</f>
        <v>15</v>
      </c>
      <c r="F23" s="144"/>
      <c r="G23" s="144"/>
      <c r="H23" s="18">
        <f>Y11</f>
        <v>6</v>
      </c>
      <c r="I23" s="40" t="s">
        <v>89</v>
      </c>
      <c r="J23" s="18">
        <f>W11</f>
        <v>15</v>
      </c>
      <c r="K23" s="144"/>
      <c r="L23" s="144"/>
      <c r="M23" s="18">
        <f>Y15</f>
        <v>13</v>
      </c>
      <c r="N23" s="40" t="s">
        <v>92</v>
      </c>
      <c r="O23" s="18">
        <f>W15</f>
        <v>15</v>
      </c>
      <c r="P23" s="144"/>
      <c r="Q23" s="144"/>
      <c r="R23" s="18">
        <f>Y19</f>
        <v>15</v>
      </c>
      <c r="S23" s="40" t="s">
        <v>93</v>
      </c>
      <c r="T23" s="18">
        <f>W19</f>
        <v>12</v>
      </c>
      <c r="U23" s="144"/>
      <c r="V23" s="159"/>
      <c r="W23" s="15"/>
      <c r="X23" s="39" t="s">
        <v>93</v>
      </c>
      <c r="Y23" s="15"/>
      <c r="Z23" s="159"/>
      <c r="AA23" s="147"/>
      <c r="AB23" s="54"/>
      <c r="AC23" s="55" t="s">
        <v>93</v>
      </c>
      <c r="AD23" s="54"/>
      <c r="AE23" s="175"/>
      <c r="AF23" s="41"/>
      <c r="AG23" s="41"/>
      <c r="AH23" s="153"/>
      <c r="AI23" s="156"/>
      <c r="AJ23" s="134"/>
      <c r="AK23" s="131"/>
      <c r="AL23" s="134"/>
      <c r="AM23" s="134"/>
      <c r="AN23" s="134"/>
      <c r="AO23" s="131"/>
      <c r="AP23" s="134"/>
      <c r="AQ23" s="134"/>
      <c r="AR23" s="134"/>
      <c r="AS23" s="131"/>
      <c r="AT23" s="134"/>
      <c r="AU23" s="131"/>
      <c r="AV23" s="131"/>
      <c r="AW23" s="82"/>
      <c r="AX23" s="137"/>
    </row>
    <row r="24" spans="1:50" ht="21.95" customHeight="1" x14ac:dyDescent="0.15">
      <c r="A24" s="177"/>
      <c r="B24" s="180"/>
      <c r="C24" s="18">
        <f>Y8</f>
        <v>15</v>
      </c>
      <c r="D24" s="40" t="s">
        <v>89</v>
      </c>
      <c r="E24" s="18">
        <f>W8</f>
        <v>11</v>
      </c>
      <c r="F24" s="181"/>
      <c r="G24" s="181"/>
      <c r="H24" s="18">
        <f>Y12</f>
        <v>0</v>
      </c>
      <c r="I24" s="40" t="s">
        <v>89</v>
      </c>
      <c r="J24" s="18">
        <f>W12</f>
        <v>0</v>
      </c>
      <c r="K24" s="181"/>
      <c r="L24" s="181"/>
      <c r="M24" s="18">
        <f>Y16</f>
        <v>0</v>
      </c>
      <c r="N24" s="40" t="s">
        <v>89</v>
      </c>
      <c r="O24" s="18">
        <f>W16</f>
        <v>0</v>
      </c>
      <c r="P24" s="181"/>
      <c r="Q24" s="181"/>
      <c r="R24" s="18">
        <f>Y20</f>
        <v>15</v>
      </c>
      <c r="S24" s="40" t="s">
        <v>89</v>
      </c>
      <c r="T24" s="18">
        <f>W20</f>
        <v>13</v>
      </c>
      <c r="U24" s="181"/>
      <c r="V24" s="179"/>
      <c r="W24" s="15"/>
      <c r="X24" s="39" t="s">
        <v>89</v>
      </c>
      <c r="Y24" s="15"/>
      <c r="Z24" s="179"/>
      <c r="AA24" s="173"/>
      <c r="AB24" s="54"/>
      <c r="AC24" s="55" t="s">
        <v>89</v>
      </c>
      <c r="AD24" s="54"/>
      <c r="AE24" s="176"/>
      <c r="AF24" s="41"/>
      <c r="AG24" s="41"/>
      <c r="AH24" s="177"/>
      <c r="AI24" s="172"/>
      <c r="AJ24" s="108"/>
      <c r="AK24" s="109"/>
      <c r="AL24" s="108"/>
      <c r="AM24" s="108"/>
      <c r="AN24" s="108"/>
      <c r="AO24" s="109"/>
      <c r="AP24" s="108"/>
      <c r="AQ24" s="108"/>
      <c r="AR24" s="108"/>
      <c r="AS24" s="109"/>
      <c r="AT24" s="108"/>
      <c r="AU24" s="109"/>
      <c r="AV24" s="109"/>
      <c r="AW24" s="101"/>
      <c r="AX24" s="171"/>
    </row>
    <row r="25" spans="1:50" ht="21.95" customHeight="1" x14ac:dyDescent="0.15">
      <c r="A25" s="152" t="str">
        <f>AA3</f>
        <v>日替わりランチ</v>
      </c>
      <c r="B25" s="164">
        <f>AA5</f>
        <v>1</v>
      </c>
      <c r="C25" s="165"/>
      <c r="D25" s="165"/>
      <c r="E25" s="165"/>
      <c r="F25" s="166"/>
      <c r="G25" s="167">
        <f>AA9</f>
        <v>8</v>
      </c>
      <c r="H25" s="165"/>
      <c r="I25" s="165"/>
      <c r="J25" s="165"/>
      <c r="K25" s="166"/>
      <c r="L25" s="167">
        <f>AA13</f>
        <v>5</v>
      </c>
      <c r="M25" s="165"/>
      <c r="N25" s="165"/>
      <c r="O25" s="165"/>
      <c r="P25" s="166"/>
      <c r="Q25" s="167">
        <f>AA17</f>
        <v>12</v>
      </c>
      <c r="R25" s="165"/>
      <c r="S25" s="165"/>
      <c r="T25" s="165"/>
      <c r="U25" s="166"/>
      <c r="V25" s="168">
        <f>AA21</f>
        <v>0</v>
      </c>
      <c r="W25" s="169"/>
      <c r="X25" s="169"/>
      <c r="Y25" s="169"/>
      <c r="Z25" s="170"/>
      <c r="AA25" s="149"/>
      <c r="AB25" s="150"/>
      <c r="AC25" s="150"/>
      <c r="AD25" s="150"/>
      <c r="AE25" s="151"/>
      <c r="AF25" s="38"/>
      <c r="AG25" s="38"/>
      <c r="AH25" s="152" t="str">
        <f>A25</f>
        <v>日替わりランチ</v>
      </c>
      <c r="AI25" s="155">
        <f>IF(B26&gt;F26,1,0)+IF(G26&gt;K26,1,0)+IF(L26&gt;P26,1,0)+IF(Q26&gt;U26,1,0)+IF(V26&gt;Z26,1,0)+IF(AA26&gt;AE26,1,0)</f>
        <v>3</v>
      </c>
      <c r="AJ25" s="133">
        <f>IF(F26&gt;B26,1,0)+IF(K26&gt;G26,1,0)+IF(P26&gt;L26,1,0)+IF(U26&gt;Q26,1,0)+IF(Z26&gt;V26,1,0)+IF(AE26&gt;AA26,1,0)</f>
        <v>1</v>
      </c>
      <c r="AK25" s="130">
        <f>SUM(AI25/(AI25+AJ25))</f>
        <v>0.75</v>
      </c>
      <c r="AL25" s="133">
        <f>RANK(AK25,$AK$5:$AK$28,0)</f>
        <v>2</v>
      </c>
      <c r="AM25" s="133">
        <f>SUM(B26+G26+L26+Q26+V26+AA26)</f>
        <v>6</v>
      </c>
      <c r="AN25" s="133">
        <f>SUM(F26+K26+P26+U26+Z26+AE26)</f>
        <v>2</v>
      </c>
      <c r="AO25" s="130">
        <f>SUM(AM25/(AM25+AN25))</f>
        <v>0.75</v>
      </c>
      <c r="AP25" s="133">
        <f>RANK(AO25,$AO$5:$AO$28,0)</f>
        <v>2</v>
      </c>
      <c r="AQ25" s="133">
        <f>SUM(C26+C27+C28+H26+H27+H28+M26+M27+M28+R26+R27+R28+W26+W27+W28+AB26+AB27+AB28)</f>
        <v>114</v>
      </c>
      <c r="AR25" s="133">
        <f>SUM(E26+E27+E28+J26+J27+J28+O26+O27+O28+T26+T27+T28+Y26+Y27+Y28+AD26+AD27+AD28)</f>
        <v>95</v>
      </c>
      <c r="AS25" s="130">
        <f>SUM(AQ25/(AQ25+AR25))</f>
        <v>0.54545454545454541</v>
      </c>
      <c r="AT25" s="133">
        <f>RANK(AS25,$AS$5:$AS$28,0)</f>
        <v>2</v>
      </c>
      <c r="AU25" s="130">
        <f>RANK(AK25,$AK$5:$AK$28,1)+AO25</f>
        <v>5.75</v>
      </c>
      <c r="AV25" s="130">
        <f>RANK(AU25,$AU$5:$AU$28,1)+AS25</f>
        <v>5.545454545454545</v>
      </c>
      <c r="AW25" s="81" t="str">
        <f>$AH$25</f>
        <v>日替わりランチ</v>
      </c>
      <c r="AX25" s="136">
        <f>RANK(AV25,$AV$5:$AV$28)</f>
        <v>2</v>
      </c>
    </row>
    <row r="26" spans="1:50" ht="21.95" customHeight="1" x14ac:dyDescent="0.15">
      <c r="A26" s="153"/>
      <c r="B26" s="140">
        <f>IF(C26&gt;E26,1,0)+IF(C27&gt;E27,1,0)+IF(C28&gt;E28,1,0)</f>
        <v>2</v>
      </c>
      <c r="C26" s="18">
        <f>AD6</f>
        <v>16</v>
      </c>
      <c r="D26" s="40" t="s">
        <v>94</v>
      </c>
      <c r="E26" s="18">
        <f>AB6</f>
        <v>14</v>
      </c>
      <c r="F26" s="143">
        <f>IF(E26&gt;C26,1,0)+IF(E27&gt;C27,1,0)+IF(E28&gt;C28,1,0)</f>
        <v>0</v>
      </c>
      <c r="G26" s="143">
        <f>IF(H26&gt;J26,1,0)+IF(H27&gt;J27,1,0)+IF(H28&gt;J28,1,0)</f>
        <v>0</v>
      </c>
      <c r="H26" s="18">
        <f>AD10</f>
        <v>13</v>
      </c>
      <c r="I26" s="40" t="s">
        <v>95</v>
      </c>
      <c r="J26" s="18">
        <f>AB10</f>
        <v>15</v>
      </c>
      <c r="K26" s="143">
        <f>IF(J26&gt;H26,1,0)+IF(J27&gt;H27,1,0)+IF(J28&gt;H28,1,0)</f>
        <v>2</v>
      </c>
      <c r="L26" s="143">
        <f>IF(M26&gt;O26,1,0)+IF(M27&gt;O27,1,0)+IF(M28&gt;O28,1,0)</f>
        <v>2</v>
      </c>
      <c r="M26" s="18">
        <f>AD14</f>
        <v>15</v>
      </c>
      <c r="N26" s="40" t="s">
        <v>95</v>
      </c>
      <c r="O26" s="18">
        <f>AB14</f>
        <v>8</v>
      </c>
      <c r="P26" s="143">
        <f>IF(O26&gt;M26,1,0)+IF(O27&gt;M27,1,0)+IF(O28&gt;M28,1,0)</f>
        <v>0</v>
      </c>
      <c r="Q26" s="143">
        <f>IF(R26&gt;T26,1,0)+IF(R27&gt;T27,1,0)+IF(R28&gt;T28,1,0)</f>
        <v>2</v>
      </c>
      <c r="R26" s="18">
        <f>AD18</f>
        <v>15</v>
      </c>
      <c r="S26" s="40" t="s">
        <v>94</v>
      </c>
      <c r="T26" s="18">
        <f>AB18</f>
        <v>9</v>
      </c>
      <c r="U26" s="143">
        <f>IF(T26&gt;R26,1,0)+IF(T27&gt;R27,1,0)+IF(T28&gt;R28,1,0)</f>
        <v>0</v>
      </c>
      <c r="V26" s="146">
        <f>IF(W26&gt;Y26,1,0)+IF(W27&gt;Y27,1,0)+IF(W28&gt;Y28,1,0)</f>
        <v>0</v>
      </c>
      <c r="W26" s="54">
        <f>AD22</f>
        <v>0</v>
      </c>
      <c r="X26" s="55" t="s">
        <v>95</v>
      </c>
      <c r="Y26" s="54">
        <f>AB22</f>
        <v>0</v>
      </c>
      <c r="Z26" s="146">
        <f>IF(Y26&gt;W26,1,0)+IF(Y27&gt;W27,1,0)+IF(Y28&gt;W28,1,0)</f>
        <v>0</v>
      </c>
      <c r="AA26" s="158">
        <f>IF(AB26&gt;AD26,1,0)+IF(AB27&gt;AD27,1,0)+IF(AB28&gt;AD28,1,0)</f>
        <v>0</v>
      </c>
      <c r="AB26" s="15"/>
      <c r="AC26" s="39" t="s">
        <v>95</v>
      </c>
      <c r="AD26" s="15"/>
      <c r="AE26" s="161">
        <f>IF(AD26&gt;AB26,1,0)+IF(AD27&gt;AB27,1,0)+IF(AD28&gt;AB28,1,0)</f>
        <v>0</v>
      </c>
      <c r="AF26" s="41"/>
      <c r="AG26" s="41"/>
      <c r="AH26" s="153"/>
      <c r="AI26" s="156"/>
      <c r="AJ26" s="134"/>
      <c r="AK26" s="131"/>
      <c r="AL26" s="134"/>
      <c r="AM26" s="134"/>
      <c r="AN26" s="134"/>
      <c r="AO26" s="131"/>
      <c r="AP26" s="134"/>
      <c r="AQ26" s="134"/>
      <c r="AR26" s="134"/>
      <c r="AS26" s="131"/>
      <c r="AT26" s="134"/>
      <c r="AU26" s="131"/>
      <c r="AV26" s="131"/>
      <c r="AW26" s="82"/>
      <c r="AX26" s="137"/>
    </row>
    <row r="27" spans="1:50" ht="21.95" customHeight="1" x14ac:dyDescent="0.15">
      <c r="A27" s="153"/>
      <c r="B27" s="141"/>
      <c r="C27" s="18">
        <f>AD7</f>
        <v>15</v>
      </c>
      <c r="D27" s="40" t="s">
        <v>95</v>
      </c>
      <c r="E27" s="18">
        <f>AB7</f>
        <v>10</v>
      </c>
      <c r="F27" s="144"/>
      <c r="G27" s="144"/>
      <c r="H27" s="18">
        <f>AD11</f>
        <v>8</v>
      </c>
      <c r="I27" s="40" t="s">
        <v>89</v>
      </c>
      <c r="J27" s="18">
        <f>AB11</f>
        <v>15</v>
      </c>
      <c r="K27" s="144"/>
      <c r="L27" s="144"/>
      <c r="M27" s="18">
        <f>AD15</f>
        <v>15</v>
      </c>
      <c r="N27" s="40" t="s">
        <v>89</v>
      </c>
      <c r="O27" s="18">
        <f>AB15</f>
        <v>8</v>
      </c>
      <c r="P27" s="144"/>
      <c r="Q27" s="144"/>
      <c r="R27" s="18">
        <f>AD19</f>
        <v>17</v>
      </c>
      <c r="S27" s="40" t="s">
        <v>89</v>
      </c>
      <c r="T27" s="18">
        <f>AB19</f>
        <v>16</v>
      </c>
      <c r="U27" s="144"/>
      <c r="V27" s="147"/>
      <c r="W27" s="54">
        <f>AD23</f>
        <v>0</v>
      </c>
      <c r="X27" s="55" t="s">
        <v>89</v>
      </c>
      <c r="Y27" s="54">
        <f>AB23</f>
        <v>0</v>
      </c>
      <c r="Z27" s="147"/>
      <c r="AA27" s="159"/>
      <c r="AB27" s="15"/>
      <c r="AC27" s="39" t="s">
        <v>89</v>
      </c>
      <c r="AD27" s="15"/>
      <c r="AE27" s="162"/>
      <c r="AF27" s="41"/>
      <c r="AG27" s="41"/>
      <c r="AH27" s="153"/>
      <c r="AI27" s="156"/>
      <c r="AJ27" s="134"/>
      <c r="AK27" s="131"/>
      <c r="AL27" s="134"/>
      <c r="AM27" s="134"/>
      <c r="AN27" s="134"/>
      <c r="AO27" s="131"/>
      <c r="AP27" s="134"/>
      <c r="AQ27" s="134"/>
      <c r="AR27" s="134"/>
      <c r="AS27" s="131"/>
      <c r="AT27" s="134"/>
      <c r="AU27" s="131"/>
      <c r="AV27" s="131"/>
      <c r="AW27" s="82"/>
      <c r="AX27" s="137"/>
    </row>
    <row r="28" spans="1:50" ht="21.95" customHeight="1" thickBot="1" x14ac:dyDescent="0.2">
      <c r="A28" s="154"/>
      <c r="B28" s="142"/>
      <c r="C28" s="22">
        <f>AD8</f>
        <v>0</v>
      </c>
      <c r="D28" s="42" t="s">
        <v>89</v>
      </c>
      <c r="E28" s="22">
        <f>AB8</f>
        <v>0</v>
      </c>
      <c r="F28" s="145"/>
      <c r="G28" s="145"/>
      <c r="H28" s="22">
        <f>AD12</f>
        <v>0</v>
      </c>
      <c r="I28" s="42" t="s">
        <v>89</v>
      </c>
      <c r="J28" s="22">
        <f>AB12</f>
        <v>0</v>
      </c>
      <c r="K28" s="145"/>
      <c r="L28" s="145"/>
      <c r="M28" s="22">
        <f>AD16</f>
        <v>0</v>
      </c>
      <c r="N28" s="42" t="s">
        <v>89</v>
      </c>
      <c r="O28" s="22">
        <f>AB16</f>
        <v>0</v>
      </c>
      <c r="P28" s="145"/>
      <c r="Q28" s="145"/>
      <c r="R28" s="22">
        <f>AD20</f>
        <v>0</v>
      </c>
      <c r="S28" s="42" t="s">
        <v>89</v>
      </c>
      <c r="T28" s="22">
        <f>AB20</f>
        <v>0</v>
      </c>
      <c r="U28" s="145"/>
      <c r="V28" s="148"/>
      <c r="W28" s="56">
        <f>AD24</f>
        <v>0</v>
      </c>
      <c r="X28" s="57" t="s">
        <v>89</v>
      </c>
      <c r="Y28" s="56">
        <f>AB24</f>
        <v>0</v>
      </c>
      <c r="Z28" s="148"/>
      <c r="AA28" s="160"/>
      <c r="AB28" s="20"/>
      <c r="AC28" s="43" t="s">
        <v>89</v>
      </c>
      <c r="AD28" s="20"/>
      <c r="AE28" s="163"/>
      <c r="AF28" s="44"/>
      <c r="AG28" s="45"/>
      <c r="AH28" s="154"/>
      <c r="AI28" s="157"/>
      <c r="AJ28" s="135"/>
      <c r="AK28" s="132"/>
      <c r="AL28" s="135"/>
      <c r="AM28" s="135"/>
      <c r="AN28" s="135"/>
      <c r="AO28" s="132"/>
      <c r="AP28" s="135"/>
      <c r="AQ28" s="135"/>
      <c r="AR28" s="135"/>
      <c r="AS28" s="132"/>
      <c r="AT28" s="135"/>
      <c r="AU28" s="132"/>
      <c r="AV28" s="132"/>
      <c r="AW28" s="83"/>
      <c r="AX28" s="138"/>
    </row>
    <row r="29" spans="1:50" ht="24.95" customHeight="1" x14ac:dyDescent="0.2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H29" s="139">
        <f>A29</f>
        <v>0</v>
      </c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</row>
    <row r="87" spans="1:50" ht="24.95" customHeight="1" x14ac:dyDescent="0.15">
      <c r="A87" s="23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23"/>
      <c r="AI87" s="49"/>
      <c r="AJ87" s="49"/>
      <c r="AK87" s="49"/>
      <c r="AL87" s="50"/>
      <c r="AM87" s="49"/>
      <c r="AN87" s="49"/>
      <c r="AO87" s="49"/>
      <c r="AP87" s="50"/>
      <c r="AQ87" s="49"/>
      <c r="AR87" s="49"/>
      <c r="AS87" s="49"/>
      <c r="AT87" s="50"/>
      <c r="AU87" s="49"/>
      <c r="AV87" s="49"/>
      <c r="AW87" s="49"/>
      <c r="AX87" s="51"/>
    </row>
    <row r="88" spans="1:50" ht="24.95" customHeight="1" x14ac:dyDescent="0.15">
      <c r="A88" s="23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23"/>
      <c r="AI88" s="49"/>
      <c r="AJ88" s="49"/>
      <c r="AK88" s="49"/>
      <c r="AL88" s="50"/>
      <c r="AM88" s="49"/>
      <c r="AN88" s="49"/>
      <c r="AO88" s="49"/>
      <c r="AP88" s="50"/>
      <c r="AQ88" s="49"/>
      <c r="AR88" s="49"/>
      <c r="AS88" s="49"/>
      <c r="AT88" s="50"/>
      <c r="AU88" s="49"/>
      <c r="AV88" s="49"/>
      <c r="AW88" s="49"/>
      <c r="AX88" s="51"/>
    </row>
    <row r="89" spans="1:50" ht="21.95" customHeight="1" x14ac:dyDescent="0.15">
      <c r="A89" s="48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52"/>
      <c r="AI89" s="27"/>
      <c r="AJ89" s="27"/>
      <c r="AK89" s="31"/>
      <c r="AL89" s="27"/>
      <c r="AM89" s="27"/>
      <c r="AN89" s="27"/>
      <c r="AO89" s="31"/>
      <c r="AP89" s="27"/>
      <c r="AQ89" s="27"/>
      <c r="AR89" s="27"/>
      <c r="AS89" s="31"/>
      <c r="AT89" s="27"/>
      <c r="AU89" s="31"/>
      <c r="AV89" s="31"/>
      <c r="AW89" s="31"/>
      <c r="AX89" s="53"/>
    </row>
    <row r="90" spans="1:50" ht="21.95" customHeight="1" x14ac:dyDescent="0.15">
      <c r="A90" s="48"/>
      <c r="B90" s="52"/>
      <c r="C90" s="27"/>
      <c r="D90" s="52"/>
      <c r="E90" s="27"/>
      <c r="F90" s="52"/>
      <c r="G90" s="52"/>
      <c r="H90" s="27"/>
      <c r="I90" s="52"/>
      <c r="J90" s="27"/>
      <c r="K90" s="52"/>
      <c r="L90" s="52"/>
      <c r="M90" s="27"/>
      <c r="N90" s="52"/>
      <c r="O90" s="27"/>
      <c r="P90" s="52"/>
      <c r="Q90" s="52"/>
      <c r="R90" s="27"/>
      <c r="S90" s="52"/>
      <c r="T90" s="27"/>
      <c r="U90" s="52"/>
      <c r="V90" s="52"/>
      <c r="W90" s="27"/>
      <c r="X90" s="52"/>
      <c r="Y90" s="27"/>
      <c r="Z90" s="52"/>
      <c r="AA90" s="52"/>
      <c r="AB90" s="27"/>
      <c r="AC90" s="52"/>
      <c r="AD90" s="27"/>
      <c r="AE90" s="52"/>
      <c r="AF90" s="52"/>
      <c r="AG90" s="52"/>
      <c r="AH90" s="52"/>
      <c r="AI90" s="27"/>
      <c r="AJ90" s="27"/>
      <c r="AK90" s="31"/>
      <c r="AL90" s="27"/>
      <c r="AM90" s="27"/>
      <c r="AN90" s="27"/>
      <c r="AO90" s="31"/>
      <c r="AP90" s="27"/>
      <c r="AQ90" s="27"/>
      <c r="AR90" s="27"/>
      <c r="AS90" s="31"/>
      <c r="AT90" s="27"/>
      <c r="AU90" s="27"/>
      <c r="AV90" s="27"/>
      <c r="AW90" s="27"/>
      <c r="AX90" s="53"/>
    </row>
    <row r="91" spans="1:50" ht="21.95" customHeight="1" x14ac:dyDescent="0.15">
      <c r="A91" s="48"/>
      <c r="B91" s="52"/>
      <c r="C91" s="27"/>
      <c r="D91" s="52"/>
      <c r="E91" s="27"/>
      <c r="F91" s="52"/>
      <c r="G91" s="52"/>
      <c r="H91" s="27"/>
      <c r="I91" s="52"/>
      <c r="J91" s="27"/>
      <c r="K91" s="52"/>
      <c r="L91" s="52"/>
      <c r="M91" s="27"/>
      <c r="N91" s="52"/>
      <c r="O91" s="27"/>
      <c r="P91" s="52"/>
      <c r="Q91" s="52"/>
      <c r="R91" s="27"/>
      <c r="S91" s="52"/>
      <c r="T91" s="27"/>
      <c r="U91" s="52"/>
      <c r="V91" s="52"/>
      <c r="W91" s="27"/>
      <c r="X91" s="52"/>
      <c r="Y91" s="27"/>
      <c r="Z91" s="52"/>
      <c r="AA91" s="52"/>
      <c r="AB91" s="27"/>
      <c r="AC91" s="52"/>
      <c r="AD91" s="27"/>
      <c r="AE91" s="52"/>
      <c r="AF91" s="52"/>
      <c r="AG91" s="52"/>
      <c r="AH91" s="52"/>
      <c r="AI91" s="27"/>
      <c r="AJ91" s="27"/>
      <c r="AK91" s="31"/>
      <c r="AL91" s="27"/>
      <c r="AM91" s="27"/>
      <c r="AN91" s="27"/>
      <c r="AO91" s="31"/>
      <c r="AP91" s="27"/>
      <c r="AQ91" s="27"/>
      <c r="AR91" s="27"/>
      <c r="AS91" s="31"/>
      <c r="AT91" s="27"/>
      <c r="AU91" s="27"/>
      <c r="AV91" s="27"/>
      <c r="AW91" s="27"/>
      <c r="AX91" s="53"/>
    </row>
    <row r="92" spans="1:50" ht="21.95" customHeight="1" x14ac:dyDescent="0.15">
      <c r="A92" s="48"/>
      <c r="B92" s="52"/>
      <c r="C92" s="27"/>
      <c r="D92" s="52"/>
      <c r="E92" s="27"/>
      <c r="F92" s="52"/>
      <c r="G92" s="52"/>
      <c r="H92" s="27"/>
      <c r="I92" s="52"/>
      <c r="J92" s="27"/>
      <c r="K92" s="52"/>
      <c r="L92" s="52"/>
      <c r="M92" s="27"/>
      <c r="N92" s="52"/>
      <c r="O92" s="27"/>
      <c r="P92" s="52"/>
      <c r="Q92" s="52"/>
      <c r="R92" s="27"/>
      <c r="S92" s="52"/>
      <c r="T92" s="27"/>
      <c r="U92" s="52"/>
      <c r="V92" s="52"/>
      <c r="W92" s="27"/>
      <c r="X92" s="52"/>
      <c r="Y92" s="27"/>
      <c r="Z92" s="52"/>
      <c r="AA92" s="52"/>
      <c r="AB92" s="27"/>
      <c r="AC92" s="52"/>
      <c r="AD92" s="27"/>
      <c r="AE92" s="52"/>
      <c r="AF92" s="52"/>
      <c r="AG92" s="52"/>
      <c r="AH92" s="52"/>
      <c r="AI92" s="27"/>
      <c r="AJ92" s="27"/>
      <c r="AK92" s="31"/>
      <c r="AL92" s="27"/>
      <c r="AM92" s="27"/>
      <c r="AN92" s="27"/>
      <c r="AO92" s="31"/>
      <c r="AP92" s="27"/>
      <c r="AQ92" s="27"/>
      <c r="AR92" s="27"/>
      <c r="AS92" s="31"/>
      <c r="AT92" s="27"/>
      <c r="AU92" s="27"/>
      <c r="AV92" s="27"/>
      <c r="AW92" s="27"/>
      <c r="AX92" s="53"/>
    </row>
    <row r="93" spans="1:50" ht="21.95" customHeight="1" x14ac:dyDescent="0.15">
      <c r="A93" s="48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52"/>
      <c r="AI93" s="27"/>
      <c r="AJ93" s="27"/>
      <c r="AK93" s="31"/>
      <c r="AL93" s="27"/>
      <c r="AM93" s="27"/>
      <c r="AN93" s="27"/>
      <c r="AO93" s="31"/>
      <c r="AP93" s="27"/>
      <c r="AQ93" s="27"/>
      <c r="AR93" s="27"/>
      <c r="AS93" s="31"/>
      <c r="AT93" s="27"/>
      <c r="AU93" s="31"/>
      <c r="AV93" s="31"/>
      <c r="AW93" s="31"/>
      <c r="AX93" s="53"/>
    </row>
    <row r="94" spans="1:50" ht="21.95" customHeight="1" x14ac:dyDescent="0.15">
      <c r="A94" s="48"/>
      <c r="B94" s="52"/>
      <c r="C94" s="27"/>
      <c r="D94" s="52"/>
      <c r="E94" s="27"/>
      <c r="F94" s="52"/>
      <c r="G94" s="52"/>
      <c r="H94" s="27"/>
      <c r="I94" s="52"/>
      <c r="J94" s="27"/>
      <c r="K94" s="52"/>
      <c r="L94" s="52"/>
      <c r="M94" s="27"/>
      <c r="N94" s="52"/>
      <c r="O94" s="27"/>
      <c r="P94" s="52"/>
      <c r="Q94" s="52"/>
      <c r="R94" s="27"/>
      <c r="S94" s="52"/>
      <c r="T94" s="27"/>
      <c r="U94" s="52"/>
      <c r="V94" s="52"/>
      <c r="W94" s="27"/>
      <c r="X94" s="52"/>
      <c r="Y94" s="27"/>
      <c r="Z94" s="52"/>
      <c r="AA94" s="52"/>
      <c r="AB94" s="27"/>
      <c r="AC94" s="52"/>
      <c r="AD94" s="27"/>
      <c r="AE94" s="52"/>
      <c r="AF94" s="52"/>
      <c r="AG94" s="52"/>
      <c r="AH94" s="52"/>
      <c r="AI94" s="27"/>
      <c r="AJ94" s="27"/>
      <c r="AK94" s="31"/>
      <c r="AL94" s="27"/>
      <c r="AM94" s="27"/>
      <c r="AN94" s="27"/>
      <c r="AO94" s="31"/>
      <c r="AP94" s="27"/>
      <c r="AQ94" s="27"/>
      <c r="AR94" s="27"/>
      <c r="AS94" s="31"/>
      <c r="AT94" s="27"/>
      <c r="AU94" s="27"/>
      <c r="AV94" s="27"/>
      <c r="AW94" s="27"/>
      <c r="AX94" s="53"/>
    </row>
    <row r="95" spans="1:50" ht="21.95" customHeight="1" x14ac:dyDescent="0.15">
      <c r="A95" s="48"/>
      <c r="B95" s="52"/>
      <c r="C95" s="27"/>
      <c r="D95" s="52"/>
      <c r="E95" s="27"/>
      <c r="F95" s="52"/>
      <c r="G95" s="52"/>
      <c r="H95" s="27"/>
      <c r="I95" s="52"/>
      <c r="J95" s="27"/>
      <c r="K95" s="52"/>
      <c r="L95" s="52"/>
      <c r="M95" s="27"/>
      <c r="N95" s="52"/>
      <c r="O95" s="27"/>
      <c r="P95" s="52"/>
      <c r="Q95" s="52"/>
      <c r="R95" s="27"/>
      <c r="S95" s="52"/>
      <c r="T95" s="27"/>
      <c r="U95" s="52"/>
      <c r="V95" s="52"/>
      <c r="W95" s="27"/>
      <c r="X95" s="52"/>
      <c r="Y95" s="27"/>
      <c r="Z95" s="52"/>
      <c r="AA95" s="52"/>
      <c r="AB95" s="27"/>
      <c r="AC95" s="52"/>
      <c r="AD95" s="27"/>
      <c r="AE95" s="52"/>
      <c r="AF95" s="52"/>
      <c r="AG95" s="52"/>
      <c r="AH95" s="52"/>
      <c r="AI95" s="27"/>
      <c r="AJ95" s="27"/>
      <c r="AK95" s="31"/>
      <c r="AL95" s="27"/>
      <c r="AM95" s="27"/>
      <c r="AN95" s="27"/>
      <c r="AO95" s="31"/>
      <c r="AP95" s="27"/>
      <c r="AQ95" s="27"/>
      <c r="AR95" s="27"/>
      <c r="AS95" s="31"/>
      <c r="AT95" s="27"/>
      <c r="AU95" s="27"/>
      <c r="AV95" s="27"/>
      <c r="AW95" s="27"/>
      <c r="AX95" s="53"/>
    </row>
    <row r="96" spans="1:50" ht="21.95" customHeight="1" x14ac:dyDescent="0.15">
      <c r="A96" s="48"/>
      <c r="B96" s="52"/>
      <c r="C96" s="27"/>
      <c r="D96" s="52"/>
      <c r="E96" s="27"/>
      <c r="F96" s="52"/>
      <c r="G96" s="52"/>
      <c r="H96" s="27"/>
      <c r="I96" s="52"/>
      <c r="J96" s="27"/>
      <c r="K96" s="52"/>
      <c r="L96" s="52"/>
      <c r="M96" s="27"/>
      <c r="N96" s="52"/>
      <c r="O96" s="27"/>
      <c r="P96" s="52"/>
      <c r="Q96" s="52"/>
      <c r="R96" s="27"/>
      <c r="S96" s="52"/>
      <c r="T96" s="27"/>
      <c r="U96" s="52"/>
      <c r="V96" s="52"/>
      <c r="W96" s="27"/>
      <c r="X96" s="52"/>
      <c r="Y96" s="27"/>
      <c r="Z96" s="52"/>
      <c r="AA96" s="52"/>
      <c r="AB96" s="27"/>
      <c r="AC96" s="52"/>
      <c r="AD96" s="27"/>
      <c r="AE96" s="52"/>
      <c r="AF96" s="52"/>
      <c r="AG96" s="52"/>
      <c r="AH96" s="52"/>
      <c r="AI96" s="27"/>
      <c r="AJ96" s="27"/>
      <c r="AK96" s="31"/>
      <c r="AL96" s="27"/>
      <c r="AM96" s="27"/>
      <c r="AN96" s="27"/>
      <c r="AO96" s="31"/>
      <c r="AP96" s="27"/>
      <c r="AQ96" s="27"/>
      <c r="AR96" s="27"/>
      <c r="AS96" s="31"/>
      <c r="AT96" s="27"/>
      <c r="AU96" s="27"/>
      <c r="AV96" s="27"/>
      <c r="AW96" s="27"/>
      <c r="AX96" s="53"/>
    </row>
    <row r="97" spans="1:50" ht="21.95" customHeight="1" x14ac:dyDescent="0.15">
      <c r="A97" s="48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52"/>
      <c r="AI97" s="27"/>
      <c r="AJ97" s="27"/>
      <c r="AK97" s="31"/>
      <c r="AL97" s="27"/>
      <c r="AM97" s="27"/>
      <c r="AN97" s="27"/>
      <c r="AO97" s="31"/>
      <c r="AP97" s="27"/>
      <c r="AQ97" s="27"/>
      <c r="AR97" s="27"/>
      <c r="AS97" s="31"/>
      <c r="AT97" s="27"/>
      <c r="AU97" s="31"/>
      <c r="AV97" s="31"/>
      <c r="AW97" s="31"/>
      <c r="AX97" s="53"/>
    </row>
    <row r="98" spans="1:50" ht="21.95" customHeight="1" x14ac:dyDescent="0.15">
      <c r="A98" s="48"/>
      <c r="B98" s="52"/>
      <c r="C98" s="27"/>
      <c r="D98" s="52"/>
      <c r="E98" s="27"/>
      <c r="F98" s="52"/>
      <c r="G98" s="52"/>
      <c r="H98" s="27"/>
      <c r="I98" s="52"/>
      <c r="J98" s="27"/>
      <c r="K98" s="52"/>
      <c r="L98" s="52"/>
      <c r="M98" s="27"/>
      <c r="N98" s="52"/>
      <c r="O98" s="27"/>
      <c r="P98" s="52"/>
      <c r="Q98" s="52"/>
      <c r="R98" s="27"/>
      <c r="S98" s="52"/>
      <c r="T98" s="27"/>
      <c r="U98" s="52"/>
      <c r="V98" s="52"/>
      <c r="W98" s="27"/>
      <c r="X98" s="52"/>
      <c r="Y98" s="27"/>
      <c r="Z98" s="52"/>
      <c r="AA98" s="52"/>
      <c r="AB98" s="27"/>
      <c r="AC98" s="52"/>
      <c r="AD98" s="27"/>
      <c r="AE98" s="52"/>
      <c r="AF98" s="52"/>
      <c r="AG98" s="52"/>
      <c r="AH98" s="52"/>
      <c r="AI98" s="27"/>
      <c r="AJ98" s="27"/>
      <c r="AK98" s="31"/>
      <c r="AL98" s="27"/>
      <c r="AM98" s="27"/>
      <c r="AN98" s="27"/>
      <c r="AO98" s="31"/>
      <c r="AP98" s="27"/>
      <c r="AQ98" s="27"/>
      <c r="AR98" s="27"/>
      <c r="AS98" s="31"/>
      <c r="AT98" s="27"/>
      <c r="AU98" s="27"/>
      <c r="AV98" s="27"/>
      <c r="AW98" s="27"/>
      <c r="AX98" s="53"/>
    </row>
    <row r="99" spans="1:50" ht="21.95" customHeight="1" x14ac:dyDescent="0.15">
      <c r="A99" s="48"/>
      <c r="B99" s="52"/>
      <c r="C99" s="27"/>
      <c r="D99" s="52"/>
      <c r="E99" s="27"/>
      <c r="F99" s="52"/>
      <c r="G99" s="52"/>
      <c r="H99" s="27"/>
      <c r="I99" s="52"/>
      <c r="J99" s="27"/>
      <c r="K99" s="52"/>
      <c r="L99" s="52"/>
      <c r="M99" s="27"/>
      <c r="N99" s="52"/>
      <c r="O99" s="27"/>
      <c r="P99" s="52"/>
      <c r="Q99" s="52"/>
      <c r="R99" s="27"/>
      <c r="S99" s="52"/>
      <c r="T99" s="27"/>
      <c r="U99" s="52"/>
      <c r="V99" s="52"/>
      <c r="W99" s="27"/>
      <c r="X99" s="52"/>
      <c r="Y99" s="27"/>
      <c r="Z99" s="52"/>
      <c r="AA99" s="52"/>
      <c r="AB99" s="27"/>
      <c r="AC99" s="52"/>
      <c r="AD99" s="27"/>
      <c r="AE99" s="52"/>
      <c r="AF99" s="52"/>
      <c r="AG99" s="52"/>
      <c r="AH99" s="52"/>
      <c r="AI99" s="27"/>
      <c r="AJ99" s="27"/>
      <c r="AK99" s="31"/>
      <c r="AL99" s="27"/>
      <c r="AM99" s="27"/>
      <c r="AN99" s="27"/>
      <c r="AO99" s="31"/>
      <c r="AP99" s="27"/>
      <c r="AQ99" s="27"/>
      <c r="AR99" s="27"/>
      <c r="AS99" s="31"/>
      <c r="AT99" s="27"/>
      <c r="AU99" s="27"/>
      <c r="AV99" s="27"/>
      <c r="AW99" s="27"/>
      <c r="AX99" s="53"/>
    </row>
    <row r="100" spans="1:50" ht="21.95" customHeight="1" x14ac:dyDescent="0.15">
      <c r="A100" s="48"/>
      <c r="B100" s="52"/>
      <c r="C100" s="27"/>
      <c r="D100" s="52"/>
      <c r="E100" s="27"/>
      <c r="F100" s="52"/>
      <c r="G100" s="52"/>
      <c r="H100" s="27"/>
      <c r="I100" s="52"/>
      <c r="J100" s="27"/>
      <c r="K100" s="52"/>
      <c r="L100" s="52"/>
      <c r="M100" s="27"/>
      <c r="N100" s="52"/>
      <c r="O100" s="27"/>
      <c r="P100" s="52"/>
      <c r="Q100" s="52"/>
      <c r="R100" s="27"/>
      <c r="S100" s="52"/>
      <c r="T100" s="27"/>
      <c r="U100" s="52"/>
      <c r="V100" s="52"/>
      <c r="W100" s="27"/>
      <c r="X100" s="52"/>
      <c r="Y100" s="27"/>
      <c r="Z100" s="52"/>
      <c r="AA100" s="52"/>
      <c r="AB100" s="27"/>
      <c r="AC100" s="52"/>
      <c r="AD100" s="27"/>
      <c r="AE100" s="52"/>
      <c r="AF100" s="52"/>
      <c r="AG100" s="52"/>
      <c r="AH100" s="52"/>
      <c r="AI100" s="27"/>
      <c r="AJ100" s="27"/>
      <c r="AK100" s="31"/>
      <c r="AL100" s="27"/>
      <c r="AM100" s="27"/>
      <c r="AN100" s="27"/>
      <c r="AO100" s="31"/>
      <c r="AP100" s="27"/>
      <c r="AQ100" s="27"/>
      <c r="AR100" s="27"/>
      <c r="AS100" s="31"/>
      <c r="AT100" s="27"/>
      <c r="AU100" s="27"/>
      <c r="AV100" s="27"/>
      <c r="AW100" s="27"/>
      <c r="AX100" s="53"/>
    </row>
    <row r="101" spans="1:50" ht="21.95" customHeight="1" x14ac:dyDescent="0.15">
      <c r="A101" s="48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52"/>
      <c r="AI101" s="27"/>
      <c r="AJ101" s="27"/>
      <c r="AK101" s="31"/>
      <c r="AL101" s="27"/>
      <c r="AM101" s="27"/>
      <c r="AN101" s="27"/>
      <c r="AO101" s="31"/>
      <c r="AP101" s="27"/>
      <c r="AQ101" s="27"/>
      <c r="AR101" s="27"/>
      <c r="AS101" s="31"/>
      <c r="AT101" s="27"/>
      <c r="AU101" s="31"/>
      <c r="AV101" s="31"/>
      <c r="AW101" s="31"/>
      <c r="AX101" s="53"/>
    </row>
    <row r="102" spans="1:50" ht="21.95" customHeight="1" x14ac:dyDescent="0.15">
      <c r="A102" s="48"/>
      <c r="B102" s="52"/>
      <c r="C102" s="27"/>
      <c r="D102" s="52"/>
      <c r="E102" s="27"/>
      <c r="F102" s="52"/>
      <c r="G102" s="52"/>
      <c r="H102" s="27"/>
      <c r="I102" s="52"/>
      <c r="J102" s="27"/>
      <c r="K102" s="52"/>
      <c r="L102" s="52"/>
      <c r="M102" s="27"/>
      <c r="N102" s="52"/>
      <c r="O102" s="27"/>
      <c r="P102" s="52"/>
      <c r="Q102" s="52"/>
      <c r="R102" s="27"/>
      <c r="S102" s="52"/>
      <c r="T102" s="27"/>
      <c r="U102" s="52"/>
      <c r="V102" s="52"/>
      <c r="W102" s="27"/>
      <c r="X102" s="52"/>
      <c r="Y102" s="27"/>
      <c r="Z102" s="52"/>
      <c r="AA102" s="52"/>
      <c r="AB102" s="27"/>
      <c r="AC102" s="52"/>
      <c r="AD102" s="27"/>
      <c r="AE102" s="52"/>
      <c r="AF102" s="52"/>
      <c r="AG102" s="52"/>
      <c r="AH102" s="52"/>
      <c r="AI102" s="27"/>
      <c r="AJ102" s="27"/>
      <c r="AK102" s="31"/>
      <c r="AL102" s="27"/>
      <c r="AM102" s="27"/>
      <c r="AN102" s="27"/>
      <c r="AO102" s="31"/>
      <c r="AP102" s="27"/>
      <c r="AQ102" s="27"/>
      <c r="AR102" s="27"/>
      <c r="AS102" s="31"/>
      <c r="AT102" s="27"/>
      <c r="AU102" s="27"/>
      <c r="AV102" s="27"/>
      <c r="AW102" s="27"/>
      <c r="AX102" s="53"/>
    </row>
    <row r="103" spans="1:50" ht="21.95" customHeight="1" x14ac:dyDescent="0.15">
      <c r="A103" s="48"/>
      <c r="B103" s="52"/>
      <c r="C103" s="27"/>
      <c r="D103" s="52"/>
      <c r="E103" s="27"/>
      <c r="F103" s="52"/>
      <c r="G103" s="52"/>
      <c r="H103" s="27"/>
      <c r="I103" s="52"/>
      <c r="J103" s="27"/>
      <c r="K103" s="52"/>
      <c r="L103" s="52"/>
      <c r="M103" s="27"/>
      <c r="N103" s="52"/>
      <c r="O103" s="27"/>
      <c r="P103" s="52"/>
      <c r="Q103" s="52"/>
      <c r="R103" s="27"/>
      <c r="S103" s="52"/>
      <c r="T103" s="27"/>
      <c r="U103" s="52"/>
      <c r="V103" s="52"/>
      <c r="W103" s="27"/>
      <c r="X103" s="52"/>
      <c r="Y103" s="27"/>
      <c r="Z103" s="52"/>
      <c r="AA103" s="52"/>
      <c r="AB103" s="27"/>
      <c r="AC103" s="52"/>
      <c r="AD103" s="27"/>
      <c r="AE103" s="52"/>
      <c r="AF103" s="52"/>
      <c r="AG103" s="52"/>
      <c r="AH103" s="52"/>
      <c r="AI103" s="27"/>
      <c r="AJ103" s="27"/>
      <c r="AK103" s="31"/>
      <c r="AL103" s="27"/>
      <c r="AM103" s="27"/>
      <c r="AN103" s="27"/>
      <c r="AO103" s="31"/>
      <c r="AP103" s="27"/>
      <c r="AQ103" s="27"/>
      <c r="AR103" s="27"/>
      <c r="AS103" s="31"/>
      <c r="AT103" s="27"/>
      <c r="AU103" s="27"/>
      <c r="AV103" s="27"/>
      <c r="AW103" s="27"/>
      <c r="AX103" s="53"/>
    </row>
    <row r="104" spans="1:50" ht="21.95" customHeight="1" x14ac:dyDescent="0.15">
      <c r="A104" s="48"/>
      <c r="B104" s="52"/>
      <c r="C104" s="27"/>
      <c r="D104" s="52"/>
      <c r="E104" s="27"/>
      <c r="F104" s="52"/>
      <c r="G104" s="52"/>
      <c r="H104" s="27"/>
      <c r="I104" s="52"/>
      <c r="J104" s="27"/>
      <c r="K104" s="52"/>
      <c r="L104" s="52"/>
      <c r="M104" s="27"/>
      <c r="N104" s="52"/>
      <c r="O104" s="27"/>
      <c r="P104" s="52"/>
      <c r="Q104" s="52"/>
      <c r="R104" s="27"/>
      <c r="S104" s="52"/>
      <c r="T104" s="27"/>
      <c r="U104" s="52"/>
      <c r="V104" s="52"/>
      <c r="W104" s="27"/>
      <c r="X104" s="52"/>
      <c r="Y104" s="27"/>
      <c r="Z104" s="52"/>
      <c r="AA104" s="52"/>
      <c r="AB104" s="27"/>
      <c r="AC104" s="52"/>
      <c r="AD104" s="27"/>
      <c r="AE104" s="52"/>
      <c r="AF104" s="52"/>
      <c r="AG104" s="52"/>
      <c r="AH104" s="52"/>
      <c r="AI104" s="27"/>
      <c r="AJ104" s="27"/>
      <c r="AK104" s="31"/>
      <c r="AL104" s="27"/>
      <c r="AM104" s="27"/>
      <c r="AN104" s="27"/>
      <c r="AO104" s="31"/>
      <c r="AP104" s="27"/>
      <c r="AQ104" s="27"/>
      <c r="AR104" s="27"/>
      <c r="AS104" s="31"/>
      <c r="AT104" s="27"/>
      <c r="AU104" s="27"/>
      <c r="AV104" s="27"/>
      <c r="AW104" s="27"/>
      <c r="AX104" s="53"/>
    </row>
    <row r="105" spans="1:50" ht="21.95" customHeight="1" x14ac:dyDescent="0.15">
      <c r="A105" s="48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52"/>
      <c r="AI105" s="27"/>
      <c r="AJ105" s="27"/>
      <c r="AK105" s="31"/>
      <c r="AL105" s="27"/>
      <c r="AM105" s="27"/>
      <c r="AN105" s="27"/>
      <c r="AO105" s="31"/>
      <c r="AP105" s="27"/>
      <c r="AQ105" s="27"/>
      <c r="AR105" s="27"/>
      <c r="AS105" s="31"/>
      <c r="AT105" s="27"/>
      <c r="AU105" s="31"/>
      <c r="AV105" s="31"/>
      <c r="AW105" s="31"/>
      <c r="AX105" s="53"/>
    </row>
    <row r="106" spans="1:50" ht="21.95" customHeight="1" x14ac:dyDescent="0.15">
      <c r="A106" s="48"/>
      <c r="B106" s="52"/>
      <c r="C106" s="27"/>
      <c r="D106" s="52"/>
      <c r="E106" s="27"/>
      <c r="F106" s="52"/>
      <c r="G106" s="52"/>
      <c r="H106" s="27"/>
      <c r="I106" s="52"/>
      <c r="J106" s="27"/>
      <c r="K106" s="52"/>
      <c r="L106" s="52"/>
      <c r="M106" s="27"/>
      <c r="N106" s="52"/>
      <c r="O106" s="27"/>
      <c r="P106" s="52"/>
      <c r="Q106" s="52"/>
      <c r="R106" s="27"/>
      <c r="S106" s="52"/>
      <c r="T106" s="27"/>
      <c r="U106" s="52"/>
      <c r="V106" s="52"/>
      <c r="W106" s="27"/>
      <c r="X106" s="52"/>
      <c r="Y106" s="27"/>
      <c r="Z106" s="52"/>
      <c r="AA106" s="52"/>
      <c r="AB106" s="27"/>
      <c r="AC106" s="52"/>
      <c r="AD106" s="27"/>
      <c r="AE106" s="52"/>
      <c r="AF106" s="52"/>
      <c r="AG106" s="52"/>
      <c r="AH106" s="52"/>
      <c r="AI106" s="27"/>
      <c r="AJ106" s="27"/>
      <c r="AK106" s="31"/>
      <c r="AL106" s="27"/>
      <c r="AM106" s="27"/>
      <c r="AN106" s="27"/>
      <c r="AO106" s="31"/>
      <c r="AP106" s="27"/>
      <c r="AQ106" s="27"/>
      <c r="AR106" s="27"/>
      <c r="AS106" s="31"/>
      <c r="AT106" s="27"/>
      <c r="AU106" s="27"/>
      <c r="AV106" s="27"/>
      <c r="AW106" s="27"/>
      <c r="AX106" s="53"/>
    </row>
    <row r="107" spans="1:50" ht="21.95" customHeight="1" x14ac:dyDescent="0.15">
      <c r="A107" s="48"/>
      <c r="B107" s="52"/>
      <c r="C107" s="27"/>
      <c r="D107" s="52"/>
      <c r="E107" s="27"/>
      <c r="F107" s="52"/>
      <c r="G107" s="52"/>
      <c r="H107" s="27"/>
      <c r="I107" s="52"/>
      <c r="J107" s="27"/>
      <c r="K107" s="52"/>
      <c r="L107" s="52"/>
      <c r="M107" s="27"/>
      <c r="N107" s="52"/>
      <c r="O107" s="27"/>
      <c r="P107" s="52"/>
      <c r="Q107" s="52"/>
      <c r="R107" s="27"/>
      <c r="S107" s="52"/>
      <c r="T107" s="27"/>
      <c r="U107" s="52"/>
      <c r="V107" s="52"/>
      <c r="W107" s="27"/>
      <c r="X107" s="52"/>
      <c r="Y107" s="27"/>
      <c r="Z107" s="52"/>
      <c r="AA107" s="52"/>
      <c r="AB107" s="27"/>
      <c r="AC107" s="52"/>
      <c r="AD107" s="27"/>
      <c r="AE107" s="52"/>
      <c r="AF107" s="52"/>
      <c r="AG107" s="52"/>
      <c r="AH107" s="52"/>
      <c r="AI107" s="27"/>
      <c r="AJ107" s="27"/>
      <c r="AK107" s="31"/>
      <c r="AL107" s="27"/>
      <c r="AM107" s="27"/>
      <c r="AN107" s="27"/>
      <c r="AO107" s="31"/>
      <c r="AP107" s="27"/>
      <c r="AQ107" s="27"/>
      <c r="AR107" s="27"/>
      <c r="AS107" s="31"/>
      <c r="AT107" s="27"/>
      <c r="AU107" s="27"/>
      <c r="AV107" s="27"/>
      <c r="AW107" s="27"/>
      <c r="AX107" s="53"/>
    </row>
    <row r="108" spans="1:50" ht="21.95" customHeight="1" x14ac:dyDescent="0.15">
      <c r="A108" s="48"/>
      <c r="B108" s="52"/>
      <c r="C108" s="27"/>
      <c r="D108" s="52"/>
      <c r="E108" s="27"/>
      <c r="F108" s="52"/>
      <c r="G108" s="52"/>
      <c r="H108" s="27"/>
      <c r="I108" s="52"/>
      <c r="J108" s="27"/>
      <c r="K108" s="52"/>
      <c r="L108" s="52"/>
      <c r="M108" s="27"/>
      <c r="N108" s="52"/>
      <c r="O108" s="27"/>
      <c r="P108" s="52"/>
      <c r="Q108" s="52"/>
      <c r="R108" s="27"/>
      <c r="S108" s="52"/>
      <c r="T108" s="27"/>
      <c r="U108" s="52"/>
      <c r="V108" s="52"/>
      <c r="W108" s="27"/>
      <c r="X108" s="52"/>
      <c r="Y108" s="27"/>
      <c r="Z108" s="52"/>
      <c r="AA108" s="52"/>
      <c r="AB108" s="27"/>
      <c r="AC108" s="52"/>
      <c r="AD108" s="27"/>
      <c r="AE108" s="52"/>
      <c r="AF108" s="52"/>
      <c r="AG108" s="52"/>
      <c r="AH108" s="52"/>
      <c r="AI108" s="27"/>
      <c r="AJ108" s="27"/>
      <c r="AK108" s="31"/>
      <c r="AL108" s="27"/>
      <c r="AM108" s="27"/>
      <c r="AN108" s="27"/>
      <c r="AO108" s="31"/>
      <c r="AP108" s="27"/>
      <c r="AQ108" s="27"/>
      <c r="AR108" s="27"/>
      <c r="AS108" s="31"/>
      <c r="AT108" s="27"/>
      <c r="AU108" s="27"/>
      <c r="AV108" s="27"/>
      <c r="AW108" s="27"/>
      <c r="AX108" s="53"/>
    </row>
    <row r="109" spans="1:50" ht="21.95" customHeight="1" x14ac:dyDescent="0.15">
      <c r="A109" s="48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52"/>
      <c r="AI109" s="27"/>
      <c r="AJ109" s="27"/>
      <c r="AK109" s="31"/>
      <c r="AL109" s="27"/>
      <c r="AM109" s="27"/>
      <c r="AN109" s="27"/>
      <c r="AO109" s="31"/>
      <c r="AP109" s="27"/>
      <c r="AQ109" s="27"/>
      <c r="AR109" s="27"/>
      <c r="AS109" s="31"/>
      <c r="AT109" s="27"/>
      <c r="AU109" s="31"/>
      <c r="AV109" s="31"/>
      <c r="AW109" s="31"/>
      <c r="AX109" s="53"/>
    </row>
    <row r="110" spans="1:50" ht="21.95" customHeight="1" x14ac:dyDescent="0.15">
      <c r="A110" s="48"/>
      <c r="B110" s="52"/>
      <c r="C110" s="27"/>
      <c r="D110" s="52"/>
      <c r="E110" s="27"/>
      <c r="F110" s="52"/>
      <c r="G110" s="52"/>
      <c r="H110" s="27"/>
      <c r="I110" s="52"/>
      <c r="J110" s="27"/>
      <c r="K110" s="52"/>
      <c r="L110" s="52"/>
      <c r="M110" s="27"/>
      <c r="N110" s="52"/>
      <c r="O110" s="27"/>
      <c r="P110" s="52"/>
      <c r="Q110" s="52"/>
      <c r="R110" s="27"/>
      <c r="S110" s="52"/>
      <c r="T110" s="27"/>
      <c r="U110" s="52"/>
      <c r="V110" s="52"/>
      <c r="W110" s="27"/>
      <c r="X110" s="52"/>
      <c r="Y110" s="27"/>
      <c r="Z110" s="52"/>
      <c r="AA110" s="52"/>
      <c r="AB110" s="27"/>
      <c r="AC110" s="52"/>
      <c r="AD110" s="27"/>
      <c r="AE110" s="52"/>
      <c r="AF110" s="52"/>
      <c r="AG110" s="52"/>
      <c r="AH110" s="52"/>
      <c r="AI110" s="27"/>
      <c r="AJ110" s="27"/>
      <c r="AK110" s="31"/>
      <c r="AL110" s="27"/>
      <c r="AM110" s="27"/>
      <c r="AN110" s="27"/>
      <c r="AO110" s="31"/>
      <c r="AP110" s="27"/>
      <c r="AQ110" s="27"/>
      <c r="AR110" s="27"/>
      <c r="AS110" s="31"/>
      <c r="AT110" s="27"/>
      <c r="AU110" s="27"/>
      <c r="AV110" s="27"/>
      <c r="AW110" s="27"/>
      <c r="AX110" s="53"/>
    </row>
    <row r="111" spans="1:50" ht="21.95" customHeight="1" x14ac:dyDescent="0.15">
      <c r="A111" s="48"/>
      <c r="B111" s="52"/>
      <c r="C111" s="27"/>
      <c r="D111" s="52"/>
      <c r="E111" s="27"/>
      <c r="F111" s="52"/>
      <c r="G111" s="52"/>
      <c r="H111" s="27"/>
      <c r="I111" s="52"/>
      <c r="J111" s="27"/>
      <c r="K111" s="52"/>
      <c r="L111" s="52"/>
      <c r="M111" s="27"/>
      <c r="N111" s="52"/>
      <c r="O111" s="27"/>
      <c r="P111" s="52"/>
      <c r="Q111" s="52"/>
      <c r="R111" s="27"/>
      <c r="S111" s="52"/>
      <c r="T111" s="27"/>
      <c r="U111" s="52"/>
      <c r="V111" s="52"/>
      <c r="W111" s="27"/>
      <c r="X111" s="52"/>
      <c r="Y111" s="27"/>
      <c r="Z111" s="52"/>
      <c r="AA111" s="52"/>
      <c r="AB111" s="27"/>
      <c r="AC111" s="52"/>
      <c r="AD111" s="27"/>
      <c r="AE111" s="52"/>
      <c r="AF111" s="52"/>
      <c r="AG111" s="52"/>
      <c r="AH111" s="52"/>
      <c r="AI111" s="27"/>
      <c r="AJ111" s="27"/>
      <c r="AK111" s="31"/>
      <c r="AL111" s="27"/>
      <c r="AM111" s="27"/>
      <c r="AN111" s="27"/>
      <c r="AO111" s="31"/>
      <c r="AP111" s="27"/>
      <c r="AQ111" s="27"/>
      <c r="AR111" s="27"/>
      <c r="AS111" s="31"/>
      <c r="AT111" s="27"/>
      <c r="AU111" s="27"/>
      <c r="AV111" s="27"/>
      <c r="AW111" s="27"/>
      <c r="AX111" s="53"/>
    </row>
    <row r="112" spans="1:50" ht="21.95" customHeight="1" x14ac:dyDescent="0.15">
      <c r="A112" s="48"/>
      <c r="B112" s="52"/>
      <c r="C112" s="27"/>
      <c r="D112" s="52"/>
      <c r="E112" s="27"/>
      <c r="F112" s="52"/>
      <c r="G112" s="52"/>
      <c r="H112" s="27"/>
      <c r="I112" s="52"/>
      <c r="J112" s="27"/>
      <c r="K112" s="52"/>
      <c r="L112" s="52"/>
      <c r="M112" s="27"/>
      <c r="N112" s="52"/>
      <c r="O112" s="27"/>
      <c r="P112" s="52"/>
      <c r="Q112" s="52"/>
      <c r="R112" s="27"/>
      <c r="S112" s="52"/>
      <c r="T112" s="27"/>
      <c r="U112" s="52"/>
      <c r="V112" s="52"/>
      <c r="W112" s="27"/>
      <c r="X112" s="52"/>
      <c r="Y112" s="27"/>
      <c r="Z112" s="52"/>
      <c r="AA112" s="52"/>
      <c r="AB112" s="27"/>
      <c r="AC112" s="52"/>
      <c r="AD112" s="27"/>
      <c r="AE112" s="52"/>
      <c r="AF112" s="52"/>
      <c r="AG112" s="52"/>
      <c r="AH112" s="52"/>
      <c r="AI112" s="27"/>
      <c r="AJ112" s="27"/>
      <c r="AK112" s="31"/>
      <c r="AL112" s="27"/>
      <c r="AM112" s="27"/>
      <c r="AN112" s="27"/>
      <c r="AO112" s="31"/>
      <c r="AP112" s="27"/>
      <c r="AQ112" s="27"/>
      <c r="AR112" s="27"/>
      <c r="AS112" s="31"/>
      <c r="AT112" s="27"/>
      <c r="AU112" s="27"/>
      <c r="AV112" s="27"/>
      <c r="AW112" s="27"/>
      <c r="AX112" s="53"/>
    </row>
    <row r="113" spans="1:50" ht="24.95" customHeight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25"/>
      <c r="AG113" s="25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</row>
    <row r="114" spans="1:50" ht="24.95" customHeight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</row>
    <row r="115" spans="1:50" ht="24.95" customHeight="1" x14ac:dyDescent="0.15">
      <c r="A115" s="23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23"/>
      <c r="AI115" s="49"/>
      <c r="AJ115" s="49"/>
      <c r="AK115" s="49"/>
      <c r="AL115" s="50"/>
      <c r="AM115" s="49"/>
      <c r="AN115" s="49"/>
      <c r="AO115" s="49"/>
      <c r="AP115" s="50"/>
      <c r="AQ115" s="49"/>
      <c r="AR115" s="49"/>
      <c r="AS115" s="49"/>
      <c r="AT115" s="50"/>
      <c r="AU115" s="49"/>
      <c r="AV115" s="49"/>
      <c r="AW115" s="49"/>
      <c r="AX115" s="51"/>
    </row>
    <row r="116" spans="1:50" ht="24.95" customHeight="1" x14ac:dyDescent="0.15">
      <c r="A116" s="23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23"/>
      <c r="AI116" s="49"/>
      <c r="AJ116" s="49"/>
      <c r="AK116" s="49"/>
      <c r="AL116" s="50"/>
      <c r="AM116" s="49"/>
      <c r="AN116" s="49"/>
      <c r="AO116" s="49"/>
      <c r="AP116" s="50"/>
      <c r="AQ116" s="49"/>
      <c r="AR116" s="49"/>
      <c r="AS116" s="49"/>
      <c r="AT116" s="50"/>
      <c r="AU116" s="49"/>
      <c r="AV116" s="49"/>
      <c r="AW116" s="49"/>
      <c r="AX116" s="51"/>
    </row>
    <row r="117" spans="1:50" ht="21.95" customHeight="1" x14ac:dyDescent="0.15">
      <c r="A117" s="48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52"/>
      <c r="AI117" s="27"/>
      <c r="AJ117" s="27"/>
      <c r="AK117" s="31"/>
      <c r="AL117" s="27"/>
      <c r="AM117" s="27"/>
      <c r="AN117" s="27"/>
      <c r="AO117" s="31"/>
      <c r="AP117" s="27"/>
      <c r="AQ117" s="27"/>
      <c r="AR117" s="27"/>
      <c r="AS117" s="31"/>
      <c r="AT117" s="27"/>
      <c r="AU117" s="31"/>
      <c r="AV117" s="31"/>
      <c r="AW117" s="31"/>
      <c r="AX117" s="53"/>
    </row>
    <row r="118" spans="1:50" ht="21.95" customHeight="1" x14ac:dyDescent="0.15">
      <c r="A118" s="48"/>
      <c r="B118" s="52"/>
      <c r="C118" s="27"/>
      <c r="D118" s="52"/>
      <c r="E118" s="27"/>
      <c r="F118" s="52"/>
      <c r="G118" s="52"/>
      <c r="H118" s="27"/>
      <c r="I118" s="52"/>
      <c r="J118" s="27"/>
      <c r="K118" s="52"/>
      <c r="L118" s="52"/>
      <c r="M118" s="27"/>
      <c r="N118" s="52"/>
      <c r="O118" s="27"/>
      <c r="P118" s="52"/>
      <c r="Q118" s="52"/>
      <c r="R118" s="27"/>
      <c r="S118" s="52"/>
      <c r="T118" s="27"/>
      <c r="U118" s="52"/>
      <c r="V118" s="52"/>
      <c r="W118" s="27"/>
      <c r="X118" s="52"/>
      <c r="Y118" s="27"/>
      <c r="Z118" s="52"/>
      <c r="AA118" s="52"/>
      <c r="AB118" s="27"/>
      <c r="AC118" s="52"/>
      <c r="AD118" s="27"/>
      <c r="AE118" s="52"/>
      <c r="AF118" s="52"/>
      <c r="AG118" s="52"/>
      <c r="AH118" s="52"/>
      <c r="AI118" s="27"/>
      <c r="AJ118" s="27"/>
      <c r="AK118" s="31"/>
      <c r="AL118" s="27"/>
      <c r="AM118" s="27"/>
      <c r="AN118" s="27"/>
      <c r="AO118" s="31"/>
      <c r="AP118" s="27"/>
      <c r="AQ118" s="27"/>
      <c r="AR118" s="27"/>
      <c r="AS118" s="31"/>
      <c r="AT118" s="27"/>
      <c r="AU118" s="27"/>
      <c r="AV118" s="27"/>
      <c r="AW118" s="27"/>
      <c r="AX118" s="53"/>
    </row>
    <row r="119" spans="1:50" ht="21.95" customHeight="1" x14ac:dyDescent="0.15">
      <c r="A119" s="48"/>
      <c r="B119" s="52"/>
      <c r="C119" s="27"/>
      <c r="D119" s="52"/>
      <c r="E119" s="27"/>
      <c r="F119" s="52"/>
      <c r="G119" s="52"/>
      <c r="H119" s="27"/>
      <c r="I119" s="52"/>
      <c r="J119" s="27"/>
      <c r="K119" s="52"/>
      <c r="L119" s="52"/>
      <c r="M119" s="27"/>
      <c r="N119" s="52"/>
      <c r="O119" s="27"/>
      <c r="P119" s="52"/>
      <c r="Q119" s="52"/>
      <c r="R119" s="27"/>
      <c r="S119" s="52"/>
      <c r="T119" s="27"/>
      <c r="U119" s="52"/>
      <c r="V119" s="52"/>
      <c r="W119" s="27"/>
      <c r="X119" s="52"/>
      <c r="Y119" s="27"/>
      <c r="Z119" s="52"/>
      <c r="AA119" s="52"/>
      <c r="AB119" s="27"/>
      <c r="AC119" s="52"/>
      <c r="AD119" s="27"/>
      <c r="AE119" s="52"/>
      <c r="AF119" s="52"/>
      <c r="AG119" s="52"/>
      <c r="AH119" s="52"/>
      <c r="AI119" s="27"/>
      <c r="AJ119" s="27"/>
      <c r="AK119" s="31"/>
      <c r="AL119" s="27"/>
      <c r="AM119" s="27"/>
      <c r="AN119" s="27"/>
      <c r="AO119" s="31"/>
      <c r="AP119" s="27"/>
      <c r="AQ119" s="27"/>
      <c r="AR119" s="27"/>
      <c r="AS119" s="31"/>
      <c r="AT119" s="27"/>
      <c r="AU119" s="27"/>
      <c r="AV119" s="27"/>
      <c r="AW119" s="27"/>
      <c r="AX119" s="53"/>
    </row>
    <row r="120" spans="1:50" ht="21.95" customHeight="1" x14ac:dyDescent="0.15">
      <c r="A120" s="48"/>
      <c r="B120" s="52"/>
      <c r="C120" s="27"/>
      <c r="D120" s="52"/>
      <c r="E120" s="27"/>
      <c r="F120" s="52"/>
      <c r="G120" s="52"/>
      <c r="H120" s="27"/>
      <c r="I120" s="52"/>
      <c r="J120" s="27"/>
      <c r="K120" s="52"/>
      <c r="L120" s="52"/>
      <c r="M120" s="27"/>
      <c r="N120" s="52"/>
      <c r="O120" s="27"/>
      <c r="P120" s="52"/>
      <c r="Q120" s="52"/>
      <c r="R120" s="27"/>
      <c r="S120" s="52"/>
      <c r="T120" s="27"/>
      <c r="U120" s="52"/>
      <c r="V120" s="52"/>
      <c r="W120" s="27"/>
      <c r="X120" s="52"/>
      <c r="Y120" s="27"/>
      <c r="Z120" s="52"/>
      <c r="AA120" s="52"/>
      <c r="AB120" s="27"/>
      <c r="AC120" s="52"/>
      <c r="AD120" s="27"/>
      <c r="AE120" s="52"/>
      <c r="AF120" s="52"/>
      <c r="AG120" s="52"/>
      <c r="AH120" s="52"/>
      <c r="AI120" s="27"/>
      <c r="AJ120" s="27"/>
      <c r="AK120" s="31"/>
      <c r="AL120" s="27"/>
      <c r="AM120" s="27"/>
      <c r="AN120" s="27"/>
      <c r="AO120" s="31"/>
      <c r="AP120" s="27"/>
      <c r="AQ120" s="27"/>
      <c r="AR120" s="27"/>
      <c r="AS120" s="31"/>
      <c r="AT120" s="27"/>
      <c r="AU120" s="27"/>
      <c r="AV120" s="27"/>
      <c r="AW120" s="27"/>
      <c r="AX120" s="53"/>
    </row>
    <row r="121" spans="1:50" ht="21.95" customHeight="1" x14ac:dyDescent="0.15">
      <c r="A121" s="48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52"/>
      <c r="AI121" s="27"/>
      <c r="AJ121" s="27"/>
      <c r="AK121" s="31"/>
      <c r="AL121" s="27"/>
      <c r="AM121" s="27"/>
      <c r="AN121" s="27"/>
      <c r="AO121" s="31"/>
      <c r="AP121" s="27"/>
      <c r="AQ121" s="27"/>
      <c r="AR121" s="27"/>
      <c r="AS121" s="31"/>
      <c r="AT121" s="27"/>
      <c r="AU121" s="31"/>
      <c r="AV121" s="31"/>
      <c r="AW121" s="31"/>
      <c r="AX121" s="53"/>
    </row>
    <row r="122" spans="1:50" ht="21.95" customHeight="1" x14ac:dyDescent="0.15">
      <c r="A122" s="48"/>
      <c r="B122" s="52"/>
      <c r="C122" s="27"/>
      <c r="D122" s="52"/>
      <c r="E122" s="27"/>
      <c r="F122" s="52"/>
      <c r="G122" s="52"/>
      <c r="H122" s="27"/>
      <c r="I122" s="52"/>
      <c r="J122" s="27"/>
      <c r="K122" s="52"/>
      <c r="L122" s="52"/>
      <c r="M122" s="27"/>
      <c r="N122" s="52"/>
      <c r="O122" s="27"/>
      <c r="P122" s="52"/>
      <c r="Q122" s="52"/>
      <c r="R122" s="27"/>
      <c r="S122" s="52"/>
      <c r="T122" s="27"/>
      <c r="U122" s="52"/>
      <c r="V122" s="52"/>
      <c r="W122" s="27"/>
      <c r="X122" s="52"/>
      <c r="Y122" s="27"/>
      <c r="Z122" s="52"/>
      <c r="AA122" s="52"/>
      <c r="AB122" s="27"/>
      <c r="AC122" s="52"/>
      <c r="AD122" s="27"/>
      <c r="AE122" s="52"/>
      <c r="AF122" s="52"/>
      <c r="AG122" s="52"/>
      <c r="AH122" s="52"/>
      <c r="AI122" s="27"/>
      <c r="AJ122" s="27"/>
      <c r="AK122" s="31"/>
      <c r="AL122" s="27"/>
      <c r="AM122" s="27"/>
      <c r="AN122" s="27"/>
      <c r="AO122" s="31"/>
      <c r="AP122" s="27"/>
      <c r="AQ122" s="27"/>
      <c r="AR122" s="27"/>
      <c r="AS122" s="31"/>
      <c r="AT122" s="27"/>
      <c r="AU122" s="27"/>
      <c r="AV122" s="27"/>
      <c r="AW122" s="27"/>
      <c r="AX122" s="53"/>
    </row>
    <row r="123" spans="1:50" ht="21.95" customHeight="1" x14ac:dyDescent="0.15">
      <c r="A123" s="48"/>
      <c r="B123" s="52"/>
      <c r="C123" s="27"/>
      <c r="D123" s="52"/>
      <c r="E123" s="27"/>
      <c r="F123" s="52"/>
      <c r="G123" s="52"/>
      <c r="H123" s="27"/>
      <c r="I123" s="52"/>
      <c r="J123" s="27"/>
      <c r="K123" s="52"/>
      <c r="L123" s="52"/>
      <c r="M123" s="27"/>
      <c r="N123" s="52"/>
      <c r="O123" s="27"/>
      <c r="P123" s="52"/>
      <c r="Q123" s="52"/>
      <c r="R123" s="27"/>
      <c r="S123" s="52"/>
      <c r="T123" s="27"/>
      <c r="U123" s="52"/>
      <c r="V123" s="52"/>
      <c r="W123" s="27"/>
      <c r="X123" s="52"/>
      <c r="Y123" s="27"/>
      <c r="Z123" s="52"/>
      <c r="AA123" s="52"/>
      <c r="AB123" s="27"/>
      <c r="AC123" s="52"/>
      <c r="AD123" s="27"/>
      <c r="AE123" s="52"/>
      <c r="AF123" s="52"/>
      <c r="AG123" s="52"/>
      <c r="AH123" s="52"/>
      <c r="AI123" s="27"/>
      <c r="AJ123" s="27"/>
      <c r="AK123" s="31"/>
      <c r="AL123" s="27"/>
      <c r="AM123" s="27"/>
      <c r="AN123" s="27"/>
      <c r="AO123" s="31"/>
      <c r="AP123" s="27"/>
      <c r="AQ123" s="27"/>
      <c r="AR123" s="27"/>
      <c r="AS123" s="31"/>
      <c r="AT123" s="27"/>
      <c r="AU123" s="27"/>
      <c r="AV123" s="27"/>
      <c r="AW123" s="27"/>
      <c r="AX123" s="53"/>
    </row>
    <row r="124" spans="1:50" ht="21.95" customHeight="1" x14ac:dyDescent="0.15">
      <c r="A124" s="48"/>
      <c r="B124" s="52"/>
      <c r="C124" s="27"/>
      <c r="D124" s="52"/>
      <c r="E124" s="27"/>
      <c r="F124" s="52"/>
      <c r="G124" s="52"/>
      <c r="H124" s="27"/>
      <c r="I124" s="52"/>
      <c r="J124" s="27"/>
      <c r="K124" s="52"/>
      <c r="L124" s="52"/>
      <c r="M124" s="27"/>
      <c r="N124" s="52"/>
      <c r="O124" s="27"/>
      <c r="P124" s="52"/>
      <c r="Q124" s="52"/>
      <c r="R124" s="27"/>
      <c r="S124" s="52"/>
      <c r="T124" s="27"/>
      <c r="U124" s="52"/>
      <c r="V124" s="52"/>
      <c r="W124" s="27"/>
      <c r="X124" s="52"/>
      <c r="Y124" s="27"/>
      <c r="Z124" s="52"/>
      <c r="AA124" s="52"/>
      <c r="AB124" s="27"/>
      <c r="AC124" s="52"/>
      <c r="AD124" s="27"/>
      <c r="AE124" s="52"/>
      <c r="AF124" s="52"/>
      <c r="AG124" s="52"/>
      <c r="AH124" s="52"/>
      <c r="AI124" s="27"/>
      <c r="AJ124" s="27"/>
      <c r="AK124" s="31"/>
      <c r="AL124" s="27"/>
      <c r="AM124" s="27"/>
      <c r="AN124" s="27"/>
      <c r="AO124" s="31"/>
      <c r="AP124" s="27"/>
      <c r="AQ124" s="27"/>
      <c r="AR124" s="27"/>
      <c r="AS124" s="31"/>
      <c r="AT124" s="27"/>
      <c r="AU124" s="27"/>
      <c r="AV124" s="27"/>
      <c r="AW124" s="27"/>
      <c r="AX124" s="53"/>
    </row>
    <row r="125" spans="1:50" ht="21.95" customHeight="1" x14ac:dyDescent="0.15">
      <c r="A125" s="48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52"/>
      <c r="AI125" s="27"/>
      <c r="AJ125" s="27"/>
      <c r="AK125" s="31"/>
      <c r="AL125" s="27"/>
      <c r="AM125" s="27"/>
      <c r="AN125" s="27"/>
      <c r="AO125" s="31"/>
      <c r="AP125" s="27"/>
      <c r="AQ125" s="27"/>
      <c r="AR125" s="27"/>
      <c r="AS125" s="31"/>
      <c r="AT125" s="27"/>
      <c r="AU125" s="31"/>
      <c r="AV125" s="31"/>
      <c r="AW125" s="31"/>
      <c r="AX125" s="53"/>
    </row>
    <row r="126" spans="1:50" ht="21.95" customHeight="1" x14ac:dyDescent="0.15">
      <c r="A126" s="48"/>
      <c r="B126" s="52"/>
      <c r="C126" s="27"/>
      <c r="D126" s="52"/>
      <c r="E126" s="27"/>
      <c r="F126" s="52"/>
      <c r="G126" s="52"/>
      <c r="H126" s="27"/>
      <c r="I126" s="52"/>
      <c r="J126" s="27"/>
      <c r="K126" s="52"/>
      <c r="L126" s="52"/>
      <c r="M126" s="27"/>
      <c r="N126" s="52"/>
      <c r="O126" s="27"/>
      <c r="P126" s="52"/>
      <c r="Q126" s="52"/>
      <c r="R126" s="27"/>
      <c r="S126" s="52"/>
      <c r="T126" s="27"/>
      <c r="U126" s="52"/>
      <c r="V126" s="52"/>
      <c r="W126" s="27"/>
      <c r="X126" s="52"/>
      <c r="Y126" s="27"/>
      <c r="Z126" s="52"/>
      <c r="AA126" s="52"/>
      <c r="AB126" s="27"/>
      <c r="AC126" s="52"/>
      <c r="AD126" s="27"/>
      <c r="AE126" s="52"/>
      <c r="AF126" s="52"/>
      <c r="AG126" s="52"/>
      <c r="AH126" s="52"/>
      <c r="AI126" s="27"/>
      <c r="AJ126" s="27"/>
      <c r="AK126" s="31"/>
      <c r="AL126" s="27"/>
      <c r="AM126" s="27"/>
      <c r="AN126" s="27"/>
      <c r="AO126" s="31"/>
      <c r="AP126" s="27"/>
      <c r="AQ126" s="27"/>
      <c r="AR126" s="27"/>
      <c r="AS126" s="31"/>
      <c r="AT126" s="27"/>
      <c r="AU126" s="27"/>
      <c r="AV126" s="27"/>
      <c r="AW126" s="27"/>
      <c r="AX126" s="53"/>
    </row>
    <row r="127" spans="1:50" ht="21.95" customHeight="1" x14ac:dyDescent="0.15">
      <c r="A127" s="48"/>
      <c r="B127" s="52"/>
      <c r="C127" s="27"/>
      <c r="D127" s="52"/>
      <c r="E127" s="27"/>
      <c r="F127" s="52"/>
      <c r="G127" s="52"/>
      <c r="H127" s="27"/>
      <c r="I127" s="52"/>
      <c r="J127" s="27"/>
      <c r="K127" s="52"/>
      <c r="L127" s="52"/>
      <c r="M127" s="27"/>
      <c r="N127" s="52"/>
      <c r="O127" s="27"/>
      <c r="P127" s="52"/>
      <c r="Q127" s="52"/>
      <c r="R127" s="27"/>
      <c r="S127" s="52"/>
      <c r="T127" s="27"/>
      <c r="U127" s="52"/>
      <c r="V127" s="52"/>
      <c r="W127" s="27"/>
      <c r="X127" s="52"/>
      <c r="Y127" s="27"/>
      <c r="Z127" s="52"/>
      <c r="AA127" s="52"/>
      <c r="AB127" s="27"/>
      <c r="AC127" s="52"/>
      <c r="AD127" s="27"/>
      <c r="AE127" s="52"/>
      <c r="AF127" s="52"/>
      <c r="AG127" s="52"/>
      <c r="AH127" s="52"/>
      <c r="AI127" s="27"/>
      <c r="AJ127" s="27"/>
      <c r="AK127" s="31"/>
      <c r="AL127" s="27"/>
      <c r="AM127" s="27"/>
      <c r="AN127" s="27"/>
      <c r="AO127" s="31"/>
      <c r="AP127" s="27"/>
      <c r="AQ127" s="27"/>
      <c r="AR127" s="27"/>
      <c r="AS127" s="31"/>
      <c r="AT127" s="27"/>
      <c r="AU127" s="27"/>
      <c r="AV127" s="27"/>
      <c r="AW127" s="27"/>
      <c r="AX127" s="53"/>
    </row>
    <row r="128" spans="1:50" ht="21.95" customHeight="1" x14ac:dyDescent="0.15">
      <c r="A128" s="48"/>
      <c r="B128" s="52"/>
      <c r="C128" s="27"/>
      <c r="D128" s="52"/>
      <c r="E128" s="27"/>
      <c r="F128" s="52"/>
      <c r="G128" s="52"/>
      <c r="H128" s="27"/>
      <c r="I128" s="52"/>
      <c r="J128" s="27"/>
      <c r="K128" s="52"/>
      <c r="L128" s="52"/>
      <c r="M128" s="27"/>
      <c r="N128" s="52"/>
      <c r="O128" s="27"/>
      <c r="P128" s="52"/>
      <c r="Q128" s="52"/>
      <c r="R128" s="27"/>
      <c r="S128" s="52"/>
      <c r="T128" s="27"/>
      <c r="U128" s="52"/>
      <c r="V128" s="52"/>
      <c r="W128" s="27"/>
      <c r="X128" s="52"/>
      <c r="Y128" s="27"/>
      <c r="Z128" s="52"/>
      <c r="AA128" s="52"/>
      <c r="AB128" s="27"/>
      <c r="AC128" s="52"/>
      <c r="AD128" s="27"/>
      <c r="AE128" s="52"/>
      <c r="AF128" s="52"/>
      <c r="AG128" s="52"/>
      <c r="AH128" s="52"/>
      <c r="AI128" s="27"/>
      <c r="AJ128" s="27"/>
      <c r="AK128" s="31"/>
      <c r="AL128" s="27"/>
      <c r="AM128" s="27"/>
      <c r="AN128" s="27"/>
      <c r="AO128" s="31"/>
      <c r="AP128" s="27"/>
      <c r="AQ128" s="27"/>
      <c r="AR128" s="27"/>
      <c r="AS128" s="31"/>
      <c r="AT128" s="27"/>
      <c r="AU128" s="27"/>
      <c r="AV128" s="27"/>
      <c r="AW128" s="27"/>
      <c r="AX128" s="53"/>
    </row>
    <row r="129" spans="1:50" ht="21.95" customHeight="1" x14ac:dyDescent="0.15">
      <c r="A129" s="48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52"/>
      <c r="AI129" s="27"/>
      <c r="AJ129" s="27"/>
      <c r="AK129" s="31"/>
      <c r="AL129" s="27"/>
      <c r="AM129" s="27"/>
      <c r="AN129" s="27"/>
      <c r="AO129" s="31"/>
      <c r="AP129" s="27"/>
      <c r="AQ129" s="27"/>
      <c r="AR129" s="27"/>
      <c r="AS129" s="31"/>
      <c r="AT129" s="27"/>
      <c r="AU129" s="31"/>
      <c r="AV129" s="31"/>
      <c r="AW129" s="31"/>
      <c r="AX129" s="53"/>
    </row>
    <row r="130" spans="1:50" ht="21.95" customHeight="1" x14ac:dyDescent="0.15">
      <c r="A130" s="48"/>
      <c r="B130" s="52"/>
      <c r="C130" s="27"/>
      <c r="D130" s="52"/>
      <c r="E130" s="27"/>
      <c r="F130" s="52"/>
      <c r="G130" s="52"/>
      <c r="H130" s="27"/>
      <c r="I130" s="52"/>
      <c r="J130" s="27"/>
      <c r="K130" s="52"/>
      <c r="L130" s="52"/>
      <c r="M130" s="27"/>
      <c r="N130" s="52"/>
      <c r="O130" s="27"/>
      <c r="P130" s="52"/>
      <c r="Q130" s="52"/>
      <c r="R130" s="27"/>
      <c r="S130" s="52"/>
      <c r="T130" s="27"/>
      <c r="U130" s="52"/>
      <c r="V130" s="52"/>
      <c r="W130" s="27"/>
      <c r="X130" s="52"/>
      <c r="Y130" s="27"/>
      <c r="Z130" s="52"/>
      <c r="AA130" s="52"/>
      <c r="AB130" s="27"/>
      <c r="AC130" s="52"/>
      <c r="AD130" s="27"/>
      <c r="AE130" s="52"/>
      <c r="AF130" s="52"/>
      <c r="AG130" s="52"/>
      <c r="AH130" s="52"/>
      <c r="AI130" s="27"/>
      <c r="AJ130" s="27"/>
      <c r="AK130" s="31"/>
      <c r="AL130" s="27"/>
      <c r="AM130" s="27"/>
      <c r="AN130" s="27"/>
      <c r="AO130" s="31"/>
      <c r="AP130" s="27"/>
      <c r="AQ130" s="27"/>
      <c r="AR130" s="27"/>
      <c r="AS130" s="31"/>
      <c r="AT130" s="27"/>
      <c r="AU130" s="27"/>
      <c r="AV130" s="27"/>
      <c r="AW130" s="27"/>
      <c r="AX130" s="53"/>
    </row>
    <row r="131" spans="1:50" ht="21.95" customHeight="1" x14ac:dyDescent="0.15">
      <c r="A131" s="48"/>
      <c r="B131" s="52"/>
      <c r="C131" s="27"/>
      <c r="D131" s="52"/>
      <c r="E131" s="27"/>
      <c r="F131" s="52"/>
      <c r="G131" s="52"/>
      <c r="H131" s="27"/>
      <c r="I131" s="52"/>
      <c r="J131" s="27"/>
      <c r="K131" s="52"/>
      <c r="L131" s="52"/>
      <c r="M131" s="27"/>
      <c r="N131" s="52"/>
      <c r="O131" s="27"/>
      <c r="P131" s="52"/>
      <c r="Q131" s="52"/>
      <c r="R131" s="27"/>
      <c r="S131" s="52"/>
      <c r="T131" s="27"/>
      <c r="U131" s="52"/>
      <c r="V131" s="52"/>
      <c r="W131" s="27"/>
      <c r="X131" s="52"/>
      <c r="Y131" s="27"/>
      <c r="Z131" s="52"/>
      <c r="AA131" s="52"/>
      <c r="AB131" s="27"/>
      <c r="AC131" s="52"/>
      <c r="AD131" s="27"/>
      <c r="AE131" s="52"/>
      <c r="AF131" s="52"/>
      <c r="AG131" s="52"/>
      <c r="AH131" s="52"/>
      <c r="AI131" s="27"/>
      <c r="AJ131" s="27"/>
      <c r="AK131" s="31"/>
      <c r="AL131" s="27"/>
      <c r="AM131" s="27"/>
      <c r="AN131" s="27"/>
      <c r="AO131" s="31"/>
      <c r="AP131" s="27"/>
      <c r="AQ131" s="27"/>
      <c r="AR131" s="27"/>
      <c r="AS131" s="31"/>
      <c r="AT131" s="27"/>
      <c r="AU131" s="27"/>
      <c r="AV131" s="27"/>
      <c r="AW131" s="27"/>
      <c r="AX131" s="53"/>
    </row>
    <row r="132" spans="1:50" ht="21.95" customHeight="1" x14ac:dyDescent="0.15">
      <c r="A132" s="48"/>
      <c r="B132" s="52"/>
      <c r="C132" s="27"/>
      <c r="D132" s="52"/>
      <c r="E132" s="27"/>
      <c r="F132" s="52"/>
      <c r="G132" s="52"/>
      <c r="H132" s="27"/>
      <c r="I132" s="52"/>
      <c r="J132" s="27"/>
      <c r="K132" s="52"/>
      <c r="L132" s="52"/>
      <c r="M132" s="27"/>
      <c r="N132" s="52"/>
      <c r="O132" s="27"/>
      <c r="P132" s="52"/>
      <c r="Q132" s="52"/>
      <c r="R132" s="27"/>
      <c r="S132" s="52"/>
      <c r="T132" s="27"/>
      <c r="U132" s="52"/>
      <c r="V132" s="52"/>
      <c r="W132" s="27"/>
      <c r="X132" s="52"/>
      <c r="Y132" s="27"/>
      <c r="Z132" s="52"/>
      <c r="AA132" s="52"/>
      <c r="AB132" s="27"/>
      <c r="AC132" s="52"/>
      <c r="AD132" s="27"/>
      <c r="AE132" s="52"/>
      <c r="AF132" s="52"/>
      <c r="AG132" s="52"/>
      <c r="AH132" s="52"/>
      <c r="AI132" s="27"/>
      <c r="AJ132" s="27"/>
      <c r="AK132" s="31"/>
      <c r="AL132" s="27"/>
      <c r="AM132" s="27"/>
      <c r="AN132" s="27"/>
      <c r="AO132" s="31"/>
      <c r="AP132" s="27"/>
      <c r="AQ132" s="27"/>
      <c r="AR132" s="27"/>
      <c r="AS132" s="31"/>
      <c r="AT132" s="27"/>
      <c r="AU132" s="27"/>
      <c r="AV132" s="27"/>
      <c r="AW132" s="27"/>
      <c r="AX132" s="53"/>
    </row>
    <row r="133" spans="1:50" ht="21.95" customHeight="1" x14ac:dyDescent="0.15">
      <c r="A133" s="48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52"/>
      <c r="AI133" s="27"/>
      <c r="AJ133" s="27"/>
      <c r="AK133" s="31"/>
      <c r="AL133" s="27"/>
      <c r="AM133" s="27"/>
      <c r="AN133" s="27"/>
      <c r="AO133" s="31"/>
      <c r="AP133" s="27"/>
      <c r="AQ133" s="27"/>
      <c r="AR133" s="27"/>
      <c r="AS133" s="31"/>
      <c r="AT133" s="27"/>
      <c r="AU133" s="31"/>
      <c r="AV133" s="31"/>
      <c r="AW133" s="31"/>
      <c r="AX133" s="53"/>
    </row>
    <row r="134" spans="1:50" ht="21.95" customHeight="1" x14ac:dyDescent="0.15">
      <c r="A134" s="48"/>
      <c r="B134" s="52"/>
      <c r="C134" s="27"/>
      <c r="D134" s="52"/>
      <c r="E134" s="27"/>
      <c r="F134" s="52"/>
      <c r="G134" s="52"/>
      <c r="H134" s="27"/>
      <c r="I134" s="52"/>
      <c r="J134" s="27"/>
      <c r="K134" s="52"/>
      <c r="L134" s="52"/>
      <c r="M134" s="27"/>
      <c r="N134" s="52"/>
      <c r="O134" s="27"/>
      <c r="P134" s="52"/>
      <c r="Q134" s="52"/>
      <c r="R134" s="27"/>
      <c r="S134" s="52"/>
      <c r="T134" s="27"/>
      <c r="U134" s="52"/>
      <c r="V134" s="52"/>
      <c r="W134" s="27"/>
      <c r="X134" s="52"/>
      <c r="Y134" s="27"/>
      <c r="Z134" s="52"/>
      <c r="AA134" s="52"/>
      <c r="AB134" s="27"/>
      <c r="AC134" s="52"/>
      <c r="AD134" s="27"/>
      <c r="AE134" s="52"/>
      <c r="AF134" s="52"/>
      <c r="AG134" s="52"/>
      <c r="AH134" s="52"/>
      <c r="AI134" s="27"/>
      <c r="AJ134" s="27"/>
      <c r="AK134" s="31"/>
      <c r="AL134" s="27"/>
      <c r="AM134" s="27"/>
      <c r="AN134" s="27"/>
      <c r="AO134" s="31"/>
      <c r="AP134" s="27"/>
      <c r="AQ134" s="27"/>
      <c r="AR134" s="27"/>
      <c r="AS134" s="31"/>
      <c r="AT134" s="27"/>
      <c r="AU134" s="27"/>
      <c r="AV134" s="27"/>
      <c r="AW134" s="27"/>
      <c r="AX134" s="53"/>
    </row>
    <row r="135" spans="1:50" ht="21.95" customHeight="1" x14ac:dyDescent="0.15">
      <c r="A135" s="48"/>
      <c r="B135" s="52"/>
      <c r="C135" s="27"/>
      <c r="D135" s="52"/>
      <c r="E135" s="27"/>
      <c r="F135" s="52"/>
      <c r="G135" s="52"/>
      <c r="H135" s="27"/>
      <c r="I135" s="52"/>
      <c r="J135" s="27"/>
      <c r="K135" s="52"/>
      <c r="L135" s="52"/>
      <c r="M135" s="27"/>
      <c r="N135" s="52"/>
      <c r="O135" s="27"/>
      <c r="P135" s="52"/>
      <c r="Q135" s="52"/>
      <c r="R135" s="27"/>
      <c r="S135" s="52"/>
      <c r="T135" s="27"/>
      <c r="U135" s="52"/>
      <c r="V135" s="52"/>
      <c r="W135" s="27"/>
      <c r="X135" s="52"/>
      <c r="Y135" s="27"/>
      <c r="Z135" s="52"/>
      <c r="AA135" s="52"/>
      <c r="AB135" s="27"/>
      <c r="AC135" s="52"/>
      <c r="AD135" s="27"/>
      <c r="AE135" s="52"/>
      <c r="AF135" s="52"/>
      <c r="AG135" s="52"/>
      <c r="AH135" s="52"/>
      <c r="AI135" s="27"/>
      <c r="AJ135" s="27"/>
      <c r="AK135" s="31"/>
      <c r="AL135" s="27"/>
      <c r="AM135" s="27"/>
      <c r="AN135" s="27"/>
      <c r="AO135" s="31"/>
      <c r="AP135" s="27"/>
      <c r="AQ135" s="27"/>
      <c r="AR135" s="27"/>
      <c r="AS135" s="31"/>
      <c r="AT135" s="27"/>
      <c r="AU135" s="27"/>
      <c r="AV135" s="27"/>
      <c r="AW135" s="27"/>
      <c r="AX135" s="53"/>
    </row>
    <row r="136" spans="1:50" ht="21.95" customHeight="1" x14ac:dyDescent="0.15">
      <c r="A136" s="48"/>
      <c r="B136" s="52"/>
      <c r="C136" s="27"/>
      <c r="D136" s="52"/>
      <c r="E136" s="27"/>
      <c r="F136" s="52"/>
      <c r="G136" s="52"/>
      <c r="H136" s="27"/>
      <c r="I136" s="52"/>
      <c r="J136" s="27"/>
      <c r="K136" s="52"/>
      <c r="L136" s="52"/>
      <c r="M136" s="27"/>
      <c r="N136" s="52"/>
      <c r="O136" s="27"/>
      <c r="P136" s="52"/>
      <c r="Q136" s="52"/>
      <c r="R136" s="27"/>
      <c r="S136" s="52"/>
      <c r="T136" s="27"/>
      <c r="U136" s="52"/>
      <c r="V136" s="52"/>
      <c r="W136" s="27"/>
      <c r="X136" s="52"/>
      <c r="Y136" s="27"/>
      <c r="Z136" s="52"/>
      <c r="AA136" s="52"/>
      <c r="AB136" s="27"/>
      <c r="AC136" s="52"/>
      <c r="AD136" s="27"/>
      <c r="AE136" s="52"/>
      <c r="AF136" s="52"/>
      <c r="AG136" s="52"/>
      <c r="AH136" s="52"/>
      <c r="AI136" s="27"/>
      <c r="AJ136" s="27"/>
      <c r="AK136" s="31"/>
      <c r="AL136" s="27"/>
      <c r="AM136" s="27"/>
      <c r="AN136" s="27"/>
      <c r="AO136" s="31"/>
      <c r="AP136" s="27"/>
      <c r="AQ136" s="27"/>
      <c r="AR136" s="27"/>
      <c r="AS136" s="31"/>
      <c r="AT136" s="27"/>
      <c r="AU136" s="27"/>
      <c r="AV136" s="27"/>
      <c r="AW136" s="27"/>
      <c r="AX136" s="53"/>
    </row>
    <row r="137" spans="1:50" ht="21.95" customHeight="1" x14ac:dyDescent="0.15">
      <c r="A137" s="48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52"/>
      <c r="AI137" s="27"/>
      <c r="AJ137" s="27"/>
      <c r="AK137" s="31"/>
      <c r="AL137" s="27"/>
      <c r="AM137" s="27"/>
      <c r="AN137" s="27"/>
      <c r="AO137" s="31"/>
      <c r="AP137" s="27"/>
      <c r="AQ137" s="27"/>
      <c r="AR137" s="27"/>
      <c r="AS137" s="31"/>
      <c r="AT137" s="27"/>
      <c r="AU137" s="31"/>
      <c r="AV137" s="31"/>
      <c r="AW137" s="31"/>
      <c r="AX137" s="53"/>
    </row>
    <row r="138" spans="1:50" ht="21.95" customHeight="1" x14ac:dyDescent="0.15">
      <c r="A138" s="48"/>
      <c r="B138" s="52"/>
      <c r="C138" s="27"/>
      <c r="D138" s="52"/>
      <c r="E138" s="27"/>
      <c r="F138" s="52"/>
      <c r="G138" s="52"/>
      <c r="H138" s="27"/>
      <c r="I138" s="52"/>
      <c r="J138" s="27"/>
      <c r="K138" s="52"/>
      <c r="L138" s="52"/>
      <c r="M138" s="27"/>
      <c r="N138" s="52"/>
      <c r="O138" s="27"/>
      <c r="P138" s="52"/>
      <c r="Q138" s="52"/>
      <c r="R138" s="27"/>
      <c r="S138" s="52"/>
      <c r="T138" s="27"/>
      <c r="U138" s="52"/>
      <c r="V138" s="52"/>
      <c r="W138" s="27"/>
      <c r="X138" s="52"/>
      <c r="Y138" s="27"/>
      <c r="Z138" s="52"/>
      <c r="AA138" s="52"/>
      <c r="AB138" s="27"/>
      <c r="AC138" s="52"/>
      <c r="AD138" s="27"/>
      <c r="AE138" s="52"/>
      <c r="AF138" s="52"/>
      <c r="AG138" s="52"/>
      <c r="AH138" s="52"/>
      <c r="AI138" s="27"/>
      <c r="AJ138" s="27"/>
      <c r="AK138" s="31"/>
      <c r="AL138" s="27"/>
      <c r="AM138" s="27"/>
      <c r="AN138" s="27"/>
      <c r="AO138" s="31"/>
      <c r="AP138" s="27"/>
      <c r="AQ138" s="27"/>
      <c r="AR138" s="27"/>
      <c r="AS138" s="31"/>
      <c r="AT138" s="27"/>
      <c r="AU138" s="27"/>
      <c r="AV138" s="27"/>
      <c r="AW138" s="27"/>
      <c r="AX138" s="53"/>
    </row>
    <row r="139" spans="1:50" ht="21.95" customHeight="1" x14ac:dyDescent="0.15">
      <c r="A139" s="48"/>
      <c r="B139" s="52"/>
      <c r="C139" s="27"/>
      <c r="D139" s="52"/>
      <c r="E139" s="27"/>
      <c r="F139" s="52"/>
      <c r="G139" s="52"/>
      <c r="H139" s="27"/>
      <c r="I139" s="52"/>
      <c r="J139" s="27"/>
      <c r="K139" s="52"/>
      <c r="L139" s="52"/>
      <c r="M139" s="27"/>
      <c r="N139" s="52"/>
      <c r="O139" s="27"/>
      <c r="P139" s="52"/>
      <c r="Q139" s="52"/>
      <c r="R139" s="27"/>
      <c r="S139" s="52"/>
      <c r="T139" s="27"/>
      <c r="U139" s="52"/>
      <c r="V139" s="52"/>
      <c r="W139" s="27"/>
      <c r="X139" s="52"/>
      <c r="Y139" s="27"/>
      <c r="Z139" s="52"/>
      <c r="AA139" s="52"/>
      <c r="AB139" s="27"/>
      <c r="AC139" s="52"/>
      <c r="AD139" s="27"/>
      <c r="AE139" s="52"/>
      <c r="AF139" s="52"/>
      <c r="AG139" s="52"/>
      <c r="AH139" s="52"/>
      <c r="AI139" s="27"/>
      <c r="AJ139" s="27"/>
      <c r="AK139" s="31"/>
      <c r="AL139" s="27"/>
      <c r="AM139" s="27"/>
      <c r="AN139" s="27"/>
      <c r="AO139" s="31"/>
      <c r="AP139" s="27"/>
      <c r="AQ139" s="27"/>
      <c r="AR139" s="27"/>
      <c r="AS139" s="31"/>
      <c r="AT139" s="27"/>
      <c r="AU139" s="27"/>
      <c r="AV139" s="27"/>
      <c r="AW139" s="27"/>
      <c r="AX139" s="53"/>
    </row>
    <row r="140" spans="1:50" ht="21.95" customHeight="1" x14ac:dyDescent="0.15">
      <c r="A140" s="48"/>
      <c r="B140" s="52"/>
      <c r="C140" s="27"/>
      <c r="D140" s="52"/>
      <c r="E140" s="27"/>
      <c r="F140" s="52"/>
      <c r="G140" s="52"/>
      <c r="H140" s="27"/>
      <c r="I140" s="52"/>
      <c r="J140" s="27"/>
      <c r="K140" s="52"/>
      <c r="L140" s="52"/>
      <c r="M140" s="27"/>
      <c r="N140" s="52"/>
      <c r="O140" s="27"/>
      <c r="P140" s="52"/>
      <c r="Q140" s="52"/>
      <c r="R140" s="27"/>
      <c r="S140" s="52"/>
      <c r="T140" s="27"/>
      <c r="U140" s="52"/>
      <c r="V140" s="52"/>
      <c r="W140" s="27"/>
      <c r="X140" s="52"/>
      <c r="Y140" s="27"/>
      <c r="Z140" s="52"/>
      <c r="AA140" s="52"/>
      <c r="AB140" s="27"/>
      <c r="AC140" s="52"/>
      <c r="AD140" s="27"/>
      <c r="AE140" s="52"/>
      <c r="AF140" s="52"/>
      <c r="AG140" s="52"/>
      <c r="AH140" s="52"/>
      <c r="AI140" s="27"/>
      <c r="AJ140" s="27"/>
      <c r="AK140" s="31"/>
      <c r="AL140" s="27"/>
      <c r="AM140" s="27"/>
      <c r="AN140" s="27"/>
      <c r="AO140" s="31"/>
      <c r="AP140" s="27"/>
      <c r="AQ140" s="27"/>
      <c r="AR140" s="27"/>
      <c r="AS140" s="31"/>
      <c r="AT140" s="27"/>
      <c r="AU140" s="27"/>
      <c r="AV140" s="27"/>
      <c r="AW140" s="27"/>
      <c r="AX140" s="53"/>
    </row>
    <row r="141" spans="1:50" ht="24.95" customHeight="1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25"/>
      <c r="AG141" s="25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</row>
    <row r="142" spans="1:50" ht="24.95" customHeight="1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</row>
    <row r="143" spans="1:50" ht="24.95" customHeight="1" x14ac:dyDescent="0.15">
      <c r="A143" s="23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23"/>
      <c r="AI143" s="49"/>
      <c r="AJ143" s="49"/>
      <c r="AK143" s="49"/>
      <c r="AL143" s="50"/>
      <c r="AM143" s="49"/>
      <c r="AN143" s="49"/>
      <c r="AO143" s="49"/>
      <c r="AP143" s="50"/>
      <c r="AQ143" s="49"/>
      <c r="AR143" s="49"/>
      <c r="AS143" s="49"/>
      <c r="AT143" s="50"/>
      <c r="AU143" s="49"/>
      <c r="AV143" s="49"/>
      <c r="AW143" s="49"/>
      <c r="AX143" s="51"/>
    </row>
    <row r="144" spans="1:50" ht="24.95" customHeight="1" x14ac:dyDescent="0.15">
      <c r="A144" s="23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23"/>
      <c r="AI144" s="49"/>
      <c r="AJ144" s="49"/>
      <c r="AK144" s="49"/>
      <c r="AL144" s="50"/>
      <c r="AM144" s="49"/>
      <c r="AN144" s="49"/>
      <c r="AO144" s="49"/>
      <c r="AP144" s="50"/>
      <c r="AQ144" s="49"/>
      <c r="AR144" s="49"/>
      <c r="AS144" s="49"/>
      <c r="AT144" s="50"/>
      <c r="AU144" s="49"/>
      <c r="AV144" s="49"/>
      <c r="AW144" s="49"/>
      <c r="AX144" s="51"/>
    </row>
    <row r="145" spans="1:50" ht="21.95" customHeight="1" x14ac:dyDescent="0.15">
      <c r="A145" s="48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52"/>
      <c r="AI145" s="27"/>
      <c r="AJ145" s="27"/>
      <c r="AK145" s="31"/>
      <c r="AL145" s="27"/>
      <c r="AM145" s="27"/>
      <c r="AN145" s="27"/>
      <c r="AO145" s="31"/>
      <c r="AP145" s="27"/>
      <c r="AQ145" s="27"/>
      <c r="AR145" s="27"/>
      <c r="AS145" s="31"/>
      <c r="AT145" s="27"/>
      <c r="AU145" s="31"/>
      <c r="AV145" s="31"/>
      <c r="AW145" s="31"/>
      <c r="AX145" s="53"/>
    </row>
    <row r="146" spans="1:50" ht="21.95" customHeight="1" x14ac:dyDescent="0.15">
      <c r="A146" s="48"/>
      <c r="B146" s="52"/>
      <c r="C146" s="27"/>
      <c r="D146" s="52"/>
      <c r="E146" s="27"/>
      <c r="F146" s="52"/>
      <c r="G146" s="52"/>
      <c r="H146" s="27"/>
      <c r="I146" s="52"/>
      <c r="J146" s="27"/>
      <c r="K146" s="52"/>
      <c r="L146" s="52"/>
      <c r="M146" s="27"/>
      <c r="N146" s="52"/>
      <c r="O146" s="27"/>
      <c r="P146" s="52"/>
      <c r="Q146" s="52"/>
      <c r="R146" s="27"/>
      <c r="S146" s="52"/>
      <c r="T146" s="27"/>
      <c r="U146" s="52"/>
      <c r="V146" s="52"/>
      <c r="W146" s="27"/>
      <c r="X146" s="52"/>
      <c r="Y146" s="27"/>
      <c r="Z146" s="52"/>
      <c r="AA146" s="52"/>
      <c r="AB146" s="27"/>
      <c r="AC146" s="52"/>
      <c r="AD146" s="27"/>
      <c r="AE146" s="52"/>
      <c r="AF146" s="52"/>
      <c r="AG146" s="52"/>
      <c r="AH146" s="52"/>
      <c r="AI146" s="27"/>
      <c r="AJ146" s="27"/>
      <c r="AK146" s="31"/>
      <c r="AL146" s="27"/>
      <c r="AM146" s="27"/>
      <c r="AN146" s="27"/>
      <c r="AO146" s="31"/>
      <c r="AP146" s="27"/>
      <c r="AQ146" s="27"/>
      <c r="AR146" s="27"/>
      <c r="AS146" s="31"/>
      <c r="AT146" s="27"/>
      <c r="AU146" s="27"/>
      <c r="AV146" s="27"/>
      <c r="AW146" s="27"/>
      <c r="AX146" s="53"/>
    </row>
    <row r="147" spans="1:50" ht="21.95" customHeight="1" x14ac:dyDescent="0.15">
      <c r="A147" s="48"/>
      <c r="B147" s="52"/>
      <c r="C147" s="27"/>
      <c r="D147" s="52"/>
      <c r="E147" s="27"/>
      <c r="F147" s="52"/>
      <c r="G147" s="52"/>
      <c r="H147" s="27"/>
      <c r="I147" s="52"/>
      <c r="J147" s="27"/>
      <c r="K147" s="52"/>
      <c r="L147" s="52"/>
      <c r="M147" s="27"/>
      <c r="N147" s="52"/>
      <c r="O147" s="27"/>
      <c r="P147" s="52"/>
      <c r="Q147" s="52"/>
      <c r="R147" s="27"/>
      <c r="S147" s="52"/>
      <c r="T147" s="27"/>
      <c r="U147" s="52"/>
      <c r="V147" s="52"/>
      <c r="W147" s="27"/>
      <c r="X147" s="52"/>
      <c r="Y147" s="27"/>
      <c r="Z147" s="52"/>
      <c r="AA147" s="52"/>
      <c r="AB147" s="27"/>
      <c r="AC147" s="52"/>
      <c r="AD147" s="27"/>
      <c r="AE147" s="52"/>
      <c r="AF147" s="52"/>
      <c r="AG147" s="52"/>
      <c r="AH147" s="52"/>
      <c r="AI147" s="27"/>
      <c r="AJ147" s="27"/>
      <c r="AK147" s="31"/>
      <c r="AL147" s="27"/>
      <c r="AM147" s="27"/>
      <c r="AN147" s="27"/>
      <c r="AO147" s="31"/>
      <c r="AP147" s="27"/>
      <c r="AQ147" s="27"/>
      <c r="AR147" s="27"/>
      <c r="AS147" s="31"/>
      <c r="AT147" s="27"/>
      <c r="AU147" s="27"/>
      <c r="AV147" s="27"/>
      <c r="AW147" s="27"/>
      <c r="AX147" s="53"/>
    </row>
    <row r="148" spans="1:50" ht="21.95" customHeight="1" x14ac:dyDescent="0.15">
      <c r="A148" s="48"/>
      <c r="B148" s="52"/>
      <c r="C148" s="27"/>
      <c r="D148" s="52"/>
      <c r="E148" s="27"/>
      <c r="F148" s="52"/>
      <c r="G148" s="52"/>
      <c r="H148" s="27"/>
      <c r="I148" s="52"/>
      <c r="J148" s="27"/>
      <c r="K148" s="52"/>
      <c r="L148" s="52"/>
      <c r="M148" s="27"/>
      <c r="N148" s="52"/>
      <c r="O148" s="27"/>
      <c r="P148" s="52"/>
      <c r="Q148" s="52"/>
      <c r="R148" s="27"/>
      <c r="S148" s="52"/>
      <c r="T148" s="27"/>
      <c r="U148" s="52"/>
      <c r="V148" s="52"/>
      <c r="W148" s="27"/>
      <c r="X148" s="52"/>
      <c r="Y148" s="27"/>
      <c r="Z148" s="52"/>
      <c r="AA148" s="52"/>
      <c r="AB148" s="27"/>
      <c r="AC148" s="52"/>
      <c r="AD148" s="27"/>
      <c r="AE148" s="52"/>
      <c r="AF148" s="52"/>
      <c r="AG148" s="52"/>
      <c r="AH148" s="52"/>
      <c r="AI148" s="27"/>
      <c r="AJ148" s="27"/>
      <c r="AK148" s="31"/>
      <c r="AL148" s="27"/>
      <c r="AM148" s="27"/>
      <c r="AN148" s="27"/>
      <c r="AO148" s="31"/>
      <c r="AP148" s="27"/>
      <c r="AQ148" s="27"/>
      <c r="AR148" s="27"/>
      <c r="AS148" s="31"/>
      <c r="AT148" s="27"/>
      <c r="AU148" s="27"/>
      <c r="AV148" s="27"/>
      <c r="AW148" s="27"/>
      <c r="AX148" s="53"/>
    </row>
    <row r="149" spans="1:50" ht="21.95" customHeight="1" x14ac:dyDescent="0.15">
      <c r="A149" s="48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52"/>
      <c r="AI149" s="27"/>
      <c r="AJ149" s="27"/>
      <c r="AK149" s="31"/>
      <c r="AL149" s="27"/>
      <c r="AM149" s="27"/>
      <c r="AN149" s="27"/>
      <c r="AO149" s="31"/>
      <c r="AP149" s="27"/>
      <c r="AQ149" s="27"/>
      <c r="AR149" s="27"/>
      <c r="AS149" s="31"/>
      <c r="AT149" s="27"/>
      <c r="AU149" s="31"/>
      <c r="AV149" s="31"/>
      <c r="AW149" s="31"/>
      <c r="AX149" s="53"/>
    </row>
    <row r="150" spans="1:50" ht="21.95" customHeight="1" x14ac:dyDescent="0.15">
      <c r="A150" s="48"/>
      <c r="B150" s="52"/>
      <c r="C150" s="27"/>
      <c r="D150" s="52"/>
      <c r="E150" s="27"/>
      <c r="F150" s="52"/>
      <c r="G150" s="52"/>
      <c r="H150" s="27"/>
      <c r="I150" s="52"/>
      <c r="J150" s="27"/>
      <c r="K150" s="52"/>
      <c r="L150" s="52"/>
      <c r="M150" s="27"/>
      <c r="N150" s="52"/>
      <c r="O150" s="27"/>
      <c r="P150" s="52"/>
      <c r="Q150" s="52"/>
      <c r="R150" s="27"/>
      <c r="S150" s="52"/>
      <c r="T150" s="27"/>
      <c r="U150" s="52"/>
      <c r="V150" s="52"/>
      <c r="W150" s="27"/>
      <c r="X150" s="52"/>
      <c r="Y150" s="27"/>
      <c r="Z150" s="52"/>
      <c r="AA150" s="52"/>
      <c r="AB150" s="27"/>
      <c r="AC150" s="52"/>
      <c r="AD150" s="27"/>
      <c r="AE150" s="52"/>
      <c r="AF150" s="52"/>
      <c r="AG150" s="52"/>
      <c r="AH150" s="52"/>
      <c r="AI150" s="27"/>
      <c r="AJ150" s="27"/>
      <c r="AK150" s="31"/>
      <c r="AL150" s="27"/>
      <c r="AM150" s="27"/>
      <c r="AN150" s="27"/>
      <c r="AO150" s="31"/>
      <c r="AP150" s="27"/>
      <c r="AQ150" s="27"/>
      <c r="AR150" s="27"/>
      <c r="AS150" s="31"/>
      <c r="AT150" s="27"/>
      <c r="AU150" s="27"/>
      <c r="AV150" s="27"/>
      <c r="AW150" s="27"/>
      <c r="AX150" s="53"/>
    </row>
    <row r="151" spans="1:50" ht="21.95" customHeight="1" x14ac:dyDescent="0.15">
      <c r="A151" s="48"/>
      <c r="B151" s="52"/>
      <c r="C151" s="27"/>
      <c r="D151" s="52"/>
      <c r="E151" s="27"/>
      <c r="F151" s="52"/>
      <c r="G151" s="52"/>
      <c r="H151" s="27"/>
      <c r="I151" s="52"/>
      <c r="J151" s="27"/>
      <c r="K151" s="52"/>
      <c r="L151" s="52"/>
      <c r="M151" s="27"/>
      <c r="N151" s="52"/>
      <c r="O151" s="27"/>
      <c r="P151" s="52"/>
      <c r="Q151" s="52"/>
      <c r="R151" s="27"/>
      <c r="S151" s="52"/>
      <c r="T151" s="27"/>
      <c r="U151" s="52"/>
      <c r="V151" s="52"/>
      <c r="W151" s="27"/>
      <c r="X151" s="52"/>
      <c r="Y151" s="27"/>
      <c r="Z151" s="52"/>
      <c r="AA151" s="52"/>
      <c r="AB151" s="27"/>
      <c r="AC151" s="52"/>
      <c r="AD151" s="27"/>
      <c r="AE151" s="52"/>
      <c r="AF151" s="52"/>
      <c r="AG151" s="52"/>
      <c r="AH151" s="52"/>
      <c r="AI151" s="27"/>
      <c r="AJ151" s="27"/>
      <c r="AK151" s="31"/>
      <c r="AL151" s="27"/>
      <c r="AM151" s="27"/>
      <c r="AN151" s="27"/>
      <c r="AO151" s="31"/>
      <c r="AP151" s="27"/>
      <c r="AQ151" s="27"/>
      <c r="AR151" s="27"/>
      <c r="AS151" s="31"/>
      <c r="AT151" s="27"/>
      <c r="AU151" s="27"/>
      <c r="AV151" s="27"/>
      <c r="AW151" s="27"/>
      <c r="AX151" s="53"/>
    </row>
    <row r="152" spans="1:50" ht="21.95" customHeight="1" x14ac:dyDescent="0.15">
      <c r="A152" s="48"/>
      <c r="B152" s="52"/>
      <c r="C152" s="27"/>
      <c r="D152" s="52"/>
      <c r="E152" s="27"/>
      <c r="F152" s="52"/>
      <c r="G152" s="52"/>
      <c r="H152" s="27"/>
      <c r="I152" s="52"/>
      <c r="J152" s="27"/>
      <c r="K152" s="52"/>
      <c r="L152" s="52"/>
      <c r="M152" s="27"/>
      <c r="N152" s="52"/>
      <c r="O152" s="27"/>
      <c r="P152" s="52"/>
      <c r="Q152" s="52"/>
      <c r="R152" s="27"/>
      <c r="S152" s="52"/>
      <c r="T152" s="27"/>
      <c r="U152" s="52"/>
      <c r="V152" s="52"/>
      <c r="W152" s="27"/>
      <c r="X152" s="52"/>
      <c r="Y152" s="27"/>
      <c r="Z152" s="52"/>
      <c r="AA152" s="52"/>
      <c r="AB152" s="27"/>
      <c r="AC152" s="52"/>
      <c r="AD152" s="27"/>
      <c r="AE152" s="52"/>
      <c r="AF152" s="52"/>
      <c r="AG152" s="52"/>
      <c r="AH152" s="52"/>
      <c r="AI152" s="27"/>
      <c r="AJ152" s="27"/>
      <c r="AK152" s="31"/>
      <c r="AL152" s="27"/>
      <c r="AM152" s="27"/>
      <c r="AN152" s="27"/>
      <c r="AO152" s="31"/>
      <c r="AP152" s="27"/>
      <c r="AQ152" s="27"/>
      <c r="AR152" s="27"/>
      <c r="AS152" s="31"/>
      <c r="AT152" s="27"/>
      <c r="AU152" s="27"/>
      <c r="AV152" s="27"/>
      <c r="AW152" s="27"/>
      <c r="AX152" s="53"/>
    </row>
    <row r="153" spans="1:50" ht="21.95" customHeight="1" x14ac:dyDescent="0.15">
      <c r="A153" s="48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52"/>
      <c r="AI153" s="27"/>
      <c r="AJ153" s="27"/>
      <c r="AK153" s="31"/>
      <c r="AL153" s="27"/>
      <c r="AM153" s="27"/>
      <c r="AN153" s="27"/>
      <c r="AO153" s="31"/>
      <c r="AP153" s="27"/>
      <c r="AQ153" s="27"/>
      <c r="AR153" s="27"/>
      <c r="AS153" s="31"/>
      <c r="AT153" s="27"/>
      <c r="AU153" s="31"/>
      <c r="AV153" s="31"/>
      <c r="AW153" s="31"/>
      <c r="AX153" s="53"/>
    </row>
    <row r="154" spans="1:50" ht="21.95" customHeight="1" x14ac:dyDescent="0.15">
      <c r="A154" s="48"/>
      <c r="B154" s="52"/>
      <c r="C154" s="27"/>
      <c r="D154" s="52"/>
      <c r="E154" s="27"/>
      <c r="F154" s="52"/>
      <c r="G154" s="52"/>
      <c r="H154" s="27"/>
      <c r="I154" s="52"/>
      <c r="J154" s="27"/>
      <c r="K154" s="52"/>
      <c r="L154" s="52"/>
      <c r="M154" s="27"/>
      <c r="N154" s="52"/>
      <c r="O154" s="27"/>
      <c r="P154" s="52"/>
      <c r="Q154" s="52"/>
      <c r="R154" s="27"/>
      <c r="S154" s="52"/>
      <c r="T154" s="27"/>
      <c r="U154" s="52"/>
      <c r="V154" s="52"/>
      <c r="W154" s="27"/>
      <c r="X154" s="52"/>
      <c r="Y154" s="27"/>
      <c r="Z154" s="52"/>
      <c r="AA154" s="52"/>
      <c r="AB154" s="27"/>
      <c r="AC154" s="52"/>
      <c r="AD154" s="27"/>
      <c r="AE154" s="52"/>
      <c r="AF154" s="52"/>
      <c r="AG154" s="52"/>
      <c r="AH154" s="52"/>
      <c r="AI154" s="27"/>
      <c r="AJ154" s="27"/>
      <c r="AK154" s="31"/>
      <c r="AL154" s="27"/>
      <c r="AM154" s="27"/>
      <c r="AN154" s="27"/>
      <c r="AO154" s="31"/>
      <c r="AP154" s="27"/>
      <c r="AQ154" s="27"/>
      <c r="AR154" s="27"/>
      <c r="AS154" s="31"/>
      <c r="AT154" s="27"/>
      <c r="AU154" s="27"/>
      <c r="AV154" s="27"/>
      <c r="AW154" s="27"/>
      <c r="AX154" s="53"/>
    </row>
    <row r="155" spans="1:50" ht="21.95" customHeight="1" x14ac:dyDescent="0.15">
      <c r="A155" s="48"/>
      <c r="B155" s="52"/>
      <c r="C155" s="27"/>
      <c r="D155" s="52"/>
      <c r="E155" s="27"/>
      <c r="F155" s="52"/>
      <c r="G155" s="52"/>
      <c r="H155" s="27"/>
      <c r="I155" s="52"/>
      <c r="J155" s="27"/>
      <c r="K155" s="52"/>
      <c r="L155" s="52"/>
      <c r="M155" s="27"/>
      <c r="N155" s="52"/>
      <c r="O155" s="27"/>
      <c r="P155" s="52"/>
      <c r="Q155" s="52"/>
      <c r="R155" s="27"/>
      <c r="S155" s="52"/>
      <c r="T155" s="27"/>
      <c r="U155" s="52"/>
      <c r="V155" s="52"/>
      <c r="W155" s="27"/>
      <c r="X155" s="52"/>
      <c r="Y155" s="27"/>
      <c r="Z155" s="52"/>
      <c r="AA155" s="52"/>
      <c r="AB155" s="27"/>
      <c r="AC155" s="52"/>
      <c r="AD155" s="27"/>
      <c r="AE155" s="52"/>
      <c r="AF155" s="52"/>
      <c r="AG155" s="52"/>
      <c r="AH155" s="52"/>
      <c r="AI155" s="27"/>
      <c r="AJ155" s="27"/>
      <c r="AK155" s="31"/>
      <c r="AL155" s="27"/>
      <c r="AM155" s="27"/>
      <c r="AN155" s="27"/>
      <c r="AO155" s="31"/>
      <c r="AP155" s="27"/>
      <c r="AQ155" s="27"/>
      <c r="AR155" s="27"/>
      <c r="AS155" s="31"/>
      <c r="AT155" s="27"/>
      <c r="AU155" s="27"/>
      <c r="AV155" s="27"/>
      <c r="AW155" s="27"/>
      <c r="AX155" s="53"/>
    </row>
    <row r="156" spans="1:50" ht="21.95" customHeight="1" x14ac:dyDescent="0.15">
      <c r="A156" s="48"/>
      <c r="B156" s="52"/>
      <c r="C156" s="27"/>
      <c r="D156" s="52"/>
      <c r="E156" s="27"/>
      <c r="F156" s="52"/>
      <c r="G156" s="52"/>
      <c r="H156" s="27"/>
      <c r="I156" s="52"/>
      <c r="J156" s="27"/>
      <c r="K156" s="52"/>
      <c r="L156" s="52"/>
      <c r="M156" s="27"/>
      <c r="N156" s="52"/>
      <c r="O156" s="27"/>
      <c r="P156" s="52"/>
      <c r="Q156" s="52"/>
      <c r="R156" s="27"/>
      <c r="S156" s="52"/>
      <c r="T156" s="27"/>
      <c r="U156" s="52"/>
      <c r="V156" s="52"/>
      <c r="W156" s="27"/>
      <c r="X156" s="52"/>
      <c r="Y156" s="27"/>
      <c r="Z156" s="52"/>
      <c r="AA156" s="52"/>
      <c r="AB156" s="27"/>
      <c r="AC156" s="52"/>
      <c r="AD156" s="27"/>
      <c r="AE156" s="52"/>
      <c r="AF156" s="52"/>
      <c r="AG156" s="52"/>
      <c r="AH156" s="52"/>
      <c r="AI156" s="27"/>
      <c r="AJ156" s="27"/>
      <c r="AK156" s="31"/>
      <c r="AL156" s="27"/>
      <c r="AM156" s="27"/>
      <c r="AN156" s="27"/>
      <c r="AO156" s="31"/>
      <c r="AP156" s="27"/>
      <c r="AQ156" s="27"/>
      <c r="AR156" s="27"/>
      <c r="AS156" s="31"/>
      <c r="AT156" s="27"/>
      <c r="AU156" s="27"/>
      <c r="AV156" s="27"/>
      <c r="AW156" s="27"/>
      <c r="AX156" s="53"/>
    </row>
    <row r="157" spans="1:50" ht="21.95" customHeight="1" x14ac:dyDescent="0.15">
      <c r="A157" s="48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52"/>
      <c r="AI157" s="27"/>
      <c r="AJ157" s="27"/>
      <c r="AK157" s="31"/>
      <c r="AL157" s="27"/>
      <c r="AM157" s="27"/>
      <c r="AN157" s="27"/>
      <c r="AO157" s="31"/>
      <c r="AP157" s="27"/>
      <c r="AQ157" s="27"/>
      <c r="AR157" s="27"/>
      <c r="AS157" s="31"/>
      <c r="AT157" s="27"/>
      <c r="AU157" s="31"/>
      <c r="AV157" s="31"/>
      <c r="AW157" s="31"/>
      <c r="AX157" s="53"/>
    </row>
    <row r="158" spans="1:50" ht="21.95" customHeight="1" x14ac:dyDescent="0.15">
      <c r="A158" s="48"/>
      <c r="B158" s="52"/>
      <c r="C158" s="27"/>
      <c r="D158" s="52"/>
      <c r="E158" s="27"/>
      <c r="F158" s="52"/>
      <c r="G158" s="52"/>
      <c r="H158" s="27"/>
      <c r="I158" s="52"/>
      <c r="J158" s="27"/>
      <c r="K158" s="52"/>
      <c r="L158" s="52"/>
      <c r="M158" s="27"/>
      <c r="N158" s="52"/>
      <c r="O158" s="27"/>
      <c r="P158" s="52"/>
      <c r="Q158" s="52"/>
      <c r="R158" s="27"/>
      <c r="S158" s="52"/>
      <c r="T158" s="27"/>
      <c r="U158" s="52"/>
      <c r="V158" s="52"/>
      <c r="W158" s="27"/>
      <c r="X158" s="52"/>
      <c r="Y158" s="27"/>
      <c r="Z158" s="52"/>
      <c r="AA158" s="52"/>
      <c r="AB158" s="27"/>
      <c r="AC158" s="52"/>
      <c r="AD158" s="27"/>
      <c r="AE158" s="52"/>
      <c r="AF158" s="52"/>
      <c r="AG158" s="52"/>
      <c r="AH158" s="52"/>
      <c r="AI158" s="27"/>
      <c r="AJ158" s="27"/>
      <c r="AK158" s="31"/>
      <c r="AL158" s="27"/>
      <c r="AM158" s="27"/>
      <c r="AN158" s="27"/>
      <c r="AO158" s="31"/>
      <c r="AP158" s="27"/>
      <c r="AQ158" s="27"/>
      <c r="AR158" s="27"/>
      <c r="AS158" s="31"/>
      <c r="AT158" s="27"/>
      <c r="AU158" s="27"/>
      <c r="AV158" s="27"/>
      <c r="AW158" s="27"/>
      <c r="AX158" s="53"/>
    </row>
    <row r="159" spans="1:50" ht="21.95" customHeight="1" x14ac:dyDescent="0.15">
      <c r="A159" s="48"/>
      <c r="B159" s="52"/>
      <c r="C159" s="27"/>
      <c r="D159" s="52"/>
      <c r="E159" s="27"/>
      <c r="F159" s="52"/>
      <c r="G159" s="52"/>
      <c r="H159" s="27"/>
      <c r="I159" s="52"/>
      <c r="J159" s="27"/>
      <c r="K159" s="52"/>
      <c r="L159" s="52"/>
      <c r="M159" s="27"/>
      <c r="N159" s="52"/>
      <c r="O159" s="27"/>
      <c r="P159" s="52"/>
      <c r="Q159" s="52"/>
      <c r="R159" s="27"/>
      <c r="S159" s="52"/>
      <c r="T159" s="27"/>
      <c r="U159" s="52"/>
      <c r="V159" s="52"/>
      <c r="W159" s="27"/>
      <c r="X159" s="52"/>
      <c r="Y159" s="27"/>
      <c r="Z159" s="52"/>
      <c r="AA159" s="52"/>
      <c r="AB159" s="27"/>
      <c r="AC159" s="52"/>
      <c r="AD159" s="27"/>
      <c r="AE159" s="52"/>
      <c r="AF159" s="52"/>
      <c r="AG159" s="52"/>
      <c r="AH159" s="52"/>
      <c r="AI159" s="27"/>
      <c r="AJ159" s="27"/>
      <c r="AK159" s="31"/>
      <c r="AL159" s="27"/>
      <c r="AM159" s="27"/>
      <c r="AN159" s="27"/>
      <c r="AO159" s="31"/>
      <c r="AP159" s="27"/>
      <c r="AQ159" s="27"/>
      <c r="AR159" s="27"/>
      <c r="AS159" s="31"/>
      <c r="AT159" s="27"/>
      <c r="AU159" s="27"/>
      <c r="AV159" s="27"/>
      <c r="AW159" s="27"/>
      <c r="AX159" s="53"/>
    </row>
    <row r="160" spans="1:50" ht="21.95" customHeight="1" x14ac:dyDescent="0.15">
      <c r="A160" s="48"/>
      <c r="B160" s="52"/>
      <c r="C160" s="27"/>
      <c r="D160" s="52"/>
      <c r="E160" s="27"/>
      <c r="F160" s="52"/>
      <c r="G160" s="52"/>
      <c r="H160" s="27"/>
      <c r="I160" s="52"/>
      <c r="J160" s="27"/>
      <c r="K160" s="52"/>
      <c r="L160" s="52"/>
      <c r="M160" s="27"/>
      <c r="N160" s="52"/>
      <c r="O160" s="27"/>
      <c r="P160" s="52"/>
      <c r="Q160" s="52"/>
      <c r="R160" s="27"/>
      <c r="S160" s="52"/>
      <c r="T160" s="27"/>
      <c r="U160" s="52"/>
      <c r="V160" s="52"/>
      <c r="W160" s="27"/>
      <c r="X160" s="52"/>
      <c r="Y160" s="27"/>
      <c r="Z160" s="52"/>
      <c r="AA160" s="52"/>
      <c r="AB160" s="27"/>
      <c r="AC160" s="52"/>
      <c r="AD160" s="27"/>
      <c r="AE160" s="52"/>
      <c r="AF160" s="52"/>
      <c r="AG160" s="52"/>
      <c r="AH160" s="52"/>
      <c r="AI160" s="27"/>
      <c r="AJ160" s="27"/>
      <c r="AK160" s="31"/>
      <c r="AL160" s="27"/>
      <c r="AM160" s="27"/>
      <c r="AN160" s="27"/>
      <c r="AO160" s="31"/>
      <c r="AP160" s="27"/>
      <c r="AQ160" s="27"/>
      <c r="AR160" s="27"/>
      <c r="AS160" s="31"/>
      <c r="AT160" s="27"/>
      <c r="AU160" s="27"/>
      <c r="AV160" s="27"/>
      <c r="AW160" s="27"/>
      <c r="AX160" s="53"/>
    </row>
    <row r="161" spans="1:50" ht="21.95" customHeight="1" x14ac:dyDescent="0.15">
      <c r="A161" s="4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52"/>
      <c r="AI161" s="27"/>
      <c r="AJ161" s="27"/>
      <c r="AK161" s="31"/>
      <c r="AL161" s="27"/>
      <c r="AM161" s="27"/>
      <c r="AN161" s="27"/>
      <c r="AO161" s="31"/>
      <c r="AP161" s="27"/>
      <c r="AQ161" s="27"/>
      <c r="AR161" s="27"/>
      <c r="AS161" s="31"/>
      <c r="AT161" s="27"/>
      <c r="AU161" s="31"/>
      <c r="AV161" s="31"/>
      <c r="AW161" s="31"/>
      <c r="AX161" s="53"/>
    </row>
    <row r="162" spans="1:50" ht="21.95" customHeight="1" x14ac:dyDescent="0.15">
      <c r="A162" s="48"/>
      <c r="B162" s="52"/>
      <c r="C162" s="27"/>
      <c r="D162" s="52"/>
      <c r="E162" s="27"/>
      <c r="F162" s="52"/>
      <c r="G162" s="52"/>
      <c r="H162" s="27"/>
      <c r="I162" s="52"/>
      <c r="J162" s="27"/>
      <c r="K162" s="52"/>
      <c r="L162" s="52"/>
      <c r="M162" s="27"/>
      <c r="N162" s="52"/>
      <c r="O162" s="27"/>
      <c r="P162" s="52"/>
      <c r="Q162" s="52"/>
      <c r="R162" s="27"/>
      <c r="S162" s="52"/>
      <c r="T162" s="27"/>
      <c r="U162" s="52"/>
      <c r="V162" s="52"/>
      <c r="W162" s="27"/>
      <c r="X162" s="52"/>
      <c r="Y162" s="27"/>
      <c r="Z162" s="52"/>
      <c r="AA162" s="52"/>
      <c r="AB162" s="27"/>
      <c r="AC162" s="52"/>
      <c r="AD162" s="27"/>
      <c r="AE162" s="52"/>
      <c r="AF162" s="52"/>
      <c r="AG162" s="52"/>
      <c r="AH162" s="52"/>
      <c r="AI162" s="27"/>
      <c r="AJ162" s="27"/>
      <c r="AK162" s="31"/>
      <c r="AL162" s="27"/>
      <c r="AM162" s="27"/>
      <c r="AN162" s="27"/>
      <c r="AO162" s="31"/>
      <c r="AP162" s="27"/>
      <c r="AQ162" s="27"/>
      <c r="AR162" s="27"/>
      <c r="AS162" s="31"/>
      <c r="AT162" s="27"/>
      <c r="AU162" s="27"/>
      <c r="AV162" s="27"/>
      <c r="AW162" s="27"/>
      <c r="AX162" s="53"/>
    </row>
    <row r="163" spans="1:50" ht="21.95" customHeight="1" x14ac:dyDescent="0.15">
      <c r="A163" s="48"/>
      <c r="B163" s="52"/>
      <c r="C163" s="27"/>
      <c r="D163" s="52"/>
      <c r="E163" s="27"/>
      <c r="F163" s="52"/>
      <c r="G163" s="52"/>
      <c r="H163" s="27"/>
      <c r="I163" s="52"/>
      <c r="J163" s="27"/>
      <c r="K163" s="52"/>
      <c r="L163" s="52"/>
      <c r="M163" s="27"/>
      <c r="N163" s="52"/>
      <c r="O163" s="27"/>
      <c r="P163" s="52"/>
      <c r="Q163" s="52"/>
      <c r="R163" s="27"/>
      <c r="S163" s="52"/>
      <c r="T163" s="27"/>
      <c r="U163" s="52"/>
      <c r="V163" s="52"/>
      <c r="W163" s="27"/>
      <c r="X163" s="52"/>
      <c r="Y163" s="27"/>
      <c r="Z163" s="52"/>
      <c r="AA163" s="52"/>
      <c r="AB163" s="27"/>
      <c r="AC163" s="52"/>
      <c r="AD163" s="27"/>
      <c r="AE163" s="52"/>
      <c r="AF163" s="52"/>
      <c r="AG163" s="52"/>
      <c r="AH163" s="52"/>
      <c r="AI163" s="27"/>
      <c r="AJ163" s="27"/>
      <c r="AK163" s="31"/>
      <c r="AL163" s="27"/>
      <c r="AM163" s="27"/>
      <c r="AN163" s="27"/>
      <c r="AO163" s="31"/>
      <c r="AP163" s="27"/>
      <c r="AQ163" s="27"/>
      <c r="AR163" s="27"/>
      <c r="AS163" s="31"/>
      <c r="AT163" s="27"/>
      <c r="AU163" s="27"/>
      <c r="AV163" s="27"/>
      <c r="AW163" s="27"/>
      <c r="AX163" s="53"/>
    </row>
    <row r="164" spans="1:50" ht="21.95" customHeight="1" x14ac:dyDescent="0.15">
      <c r="A164" s="48"/>
      <c r="B164" s="52"/>
      <c r="C164" s="27"/>
      <c r="D164" s="52"/>
      <c r="E164" s="27"/>
      <c r="F164" s="52"/>
      <c r="G164" s="52"/>
      <c r="H164" s="27"/>
      <c r="I164" s="52"/>
      <c r="J164" s="27"/>
      <c r="K164" s="52"/>
      <c r="L164" s="52"/>
      <c r="M164" s="27"/>
      <c r="N164" s="52"/>
      <c r="O164" s="27"/>
      <c r="P164" s="52"/>
      <c r="Q164" s="52"/>
      <c r="R164" s="27"/>
      <c r="S164" s="52"/>
      <c r="T164" s="27"/>
      <c r="U164" s="52"/>
      <c r="V164" s="52"/>
      <c r="W164" s="27"/>
      <c r="X164" s="52"/>
      <c r="Y164" s="27"/>
      <c r="Z164" s="52"/>
      <c r="AA164" s="52"/>
      <c r="AB164" s="27"/>
      <c r="AC164" s="52"/>
      <c r="AD164" s="27"/>
      <c r="AE164" s="52"/>
      <c r="AF164" s="52"/>
      <c r="AG164" s="52"/>
      <c r="AH164" s="52"/>
      <c r="AI164" s="27"/>
      <c r="AJ164" s="27"/>
      <c r="AK164" s="31"/>
      <c r="AL164" s="27"/>
      <c r="AM164" s="27"/>
      <c r="AN164" s="27"/>
      <c r="AO164" s="31"/>
      <c r="AP164" s="27"/>
      <c r="AQ164" s="27"/>
      <c r="AR164" s="27"/>
      <c r="AS164" s="31"/>
      <c r="AT164" s="27"/>
      <c r="AU164" s="27"/>
      <c r="AV164" s="27"/>
      <c r="AW164" s="27"/>
      <c r="AX164" s="53"/>
    </row>
    <row r="165" spans="1:50" ht="21.95" customHeight="1" x14ac:dyDescent="0.15">
      <c r="A165" s="4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52"/>
      <c r="AI165" s="27"/>
      <c r="AJ165" s="27"/>
      <c r="AK165" s="31"/>
      <c r="AL165" s="27"/>
      <c r="AM165" s="27"/>
      <c r="AN165" s="27"/>
      <c r="AO165" s="31"/>
      <c r="AP165" s="27"/>
      <c r="AQ165" s="27"/>
      <c r="AR165" s="27"/>
      <c r="AS165" s="31"/>
      <c r="AT165" s="27"/>
      <c r="AU165" s="31"/>
      <c r="AV165" s="31"/>
      <c r="AW165" s="31"/>
      <c r="AX165" s="53"/>
    </row>
    <row r="166" spans="1:50" ht="21.95" customHeight="1" x14ac:dyDescent="0.15">
      <c r="A166" s="48"/>
      <c r="B166" s="52"/>
      <c r="C166" s="27"/>
      <c r="D166" s="52"/>
      <c r="E166" s="27"/>
      <c r="F166" s="52"/>
      <c r="G166" s="52"/>
      <c r="H166" s="27"/>
      <c r="I166" s="52"/>
      <c r="J166" s="27"/>
      <c r="K166" s="52"/>
      <c r="L166" s="52"/>
      <c r="M166" s="27"/>
      <c r="N166" s="52"/>
      <c r="O166" s="27"/>
      <c r="P166" s="52"/>
      <c r="Q166" s="52"/>
      <c r="R166" s="27"/>
      <c r="S166" s="52"/>
      <c r="T166" s="27"/>
      <c r="U166" s="52"/>
      <c r="V166" s="52"/>
      <c r="W166" s="27"/>
      <c r="X166" s="52"/>
      <c r="Y166" s="27"/>
      <c r="Z166" s="52"/>
      <c r="AA166" s="52"/>
      <c r="AB166" s="27"/>
      <c r="AC166" s="52"/>
      <c r="AD166" s="27"/>
      <c r="AE166" s="52"/>
      <c r="AF166" s="52"/>
      <c r="AG166" s="52"/>
      <c r="AH166" s="52"/>
      <c r="AI166" s="27"/>
      <c r="AJ166" s="27"/>
      <c r="AK166" s="31"/>
      <c r="AL166" s="27"/>
      <c r="AM166" s="27"/>
      <c r="AN166" s="27"/>
      <c r="AO166" s="31"/>
      <c r="AP166" s="27"/>
      <c r="AQ166" s="27"/>
      <c r="AR166" s="27"/>
      <c r="AS166" s="31"/>
      <c r="AT166" s="27"/>
      <c r="AU166" s="27"/>
      <c r="AV166" s="27"/>
      <c r="AW166" s="27"/>
      <c r="AX166" s="53"/>
    </row>
    <row r="167" spans="1:50" ht="21.95" customHeight="1" x14ac:dyDescent="0.15">
      <c r="A167" s="48"/>
      <c r="B167" s="52"/>
      <c r="C167" s="27"/>
      <c r="D167" s="52"/>
      <c r="E167" s="27"/>
      <c r="F167" s="52"/>
      <c r="G167" s="52"/>
      <c r="H167" s="27"/>
      <c r="I167" s="52"/>
      <c r="J167" s="27"/>
      <c r="K167" s="52"/>
      <c r="L167" s="52"/>
      <c r="M167" s="27"/>
      <c r="N167" s="52"/>
      <c r="O167" s="27"/>
      <c r="P167" s="52"/>
      <c r="Q167" s="52"/>
      <c r="R167" s="27"/>
      <c r="S167" s="52"/>
      <c r="T167" s="27"/>
      <c r="U167" s="52"/>
      <c r="V167" s="52"/>
      <c r="W167" s="27"/>
      <c r="X167" s="52"/>
      <c r="Y167" s="27"/>
      <c r="Z167" s="52"/>
      <c r="AA167" s="52"/>
      <c r="AB167" s="27"/>
      <c r="AC167" s="52"/>
      <c r="AD167" s="27"/>
      <c r="AE167" s="52"/>
      <c r="AF167" s="52"/>
      <c r="AG167" s="52"/>
      <c r="AH167" s="52"/>
      <c r="AI167" s="27"/>
      <c r="AJ167" s="27"/>
      <c r="AK167" s="31"/>
      <c r="AL167" s="27"/>
      <c r="AM167" s="27"/>
      <c r="AN167" s="27"/>
      <c r="AO167" s="31"/>
      <c r="AP167" s="27"/>
      <c r="AQ167" s="27"/>
      <c r="AR167" s="27"/>
      <c r="AS167" s="31"/>
      <c r="AT167" s="27"/>
      <c r="AU167" s="27"/>
      <c r="AV167" s="27"/>
      <c r="AW167" s="27"/>
      <c r="AX167" s="53"/>
    </row>
    <row r="168" spans="1:50" ht="21.95" customHeight="1" x14ac:dyDescent="0.15">
      <c r="A168" s="48"/>
      <c r="B168" s="52"/>
      <c r="C168" s="27"/>
      <c r="D168" s="52"/>
      <c r="E168" s="27"/>
      <c r="F168" s="52"/>
      <c r="G168" s="52"/>
      <c r="H168" s="27"/>
      <c r="I168" s="52"/>
      <c r="J168" s="27"/>
      <c r="K168" s="52"/>
      <c r="L168" s="52"/>
      <c r="M168" s="27"/>
      <c r="N168" s="52"/>
      <c r="O168" s="27"/>
      <c r="P168" s="52"/>
      <c r="Q168" s="52"/>
      <c r="R168" s="27"/>
      <c r="S168" s="52"/>
      <c r="T168" s="27"/>
      <c r="U168" s="52"/>
      <c r="V168" s="52"/>
      <c r="W168" s="27"/>
      <c r="X168" s="52"/>
      <c r="Y168" s="27"/>
      <c r="Z168" s="52"/>
      <c r="AA168" s="52"/>
      <c r="AB168" s="27"/>
      <c r="AC168" s="52"/>
      <c r="AD168" s="27"/>
      <c r="AE168" s="52"/>
      <c r="AF168" s="52"/>
      <c r="AG168" s="52"/>
      <c r="AH168" s="52"/>
      <c r="AI168" s="27"/>
      <c r="AJ168" s="27"/>
      <c r="AK168" s="31"/>
      <c r="AL168" s="27"/>
      <c r="AM168" s="27"/>
      <c r="AN168" s="27"/>
      <c r="AO168" s="31"/>
      <c r="AP168" s="27"/>
      <c r="AQ168" s="27"/>
      <c r="AR168" s="27"/>
      <c r="AS168" s="31"/>
      <c r="AT168" s="27"/>
      <c r="AU168" s="27"/>
      <c r="AV168" s="27"/>
      <c r="AW168" s="27"/>
      <c r="AX168" s="53"/>
    </row>
  </sheetData>
  <mergeCells count="240">
    <mergeCell ref="AH29:AX29"/>
    <mergeCell ref="V5:Z5"/>
    <mergeCell ref="Z6:Z8"/>
    <mergeCell ref="AA6:AA8"/>
    <mergeCell ref="AE6:AE8"/>
    <mergeCell ref="A5:A8"/>
    <mergeCell ref="B5:F5"/>
    <mergeCell ref="G5:K5"/>
    <mergeCell ref="L5:P5"/>
    <mergeCell ref="Q5:U5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V10:V12"/>
    <mergeCell ref="Z10:Z12"/>
    <mergeCell ref="AO9:AO12"/>
    <mergeCell ref="AP9:AP12"/>
    <mergeCell ref="AQ9:AQ12"/>
    <mergeCell ref="AI9:AI12"/>
    <mergeCell ref="AJ9:AJ12"/>
    <mergeCell ref="AK9:AK12"/>
    <mergeCell ref="AL9:AL12"/>
    <mergeCell ref="AM9:AM12"/>
    <mergeCell ref="AN9:AN12"/>
    <mergeCell ref="AH9:AH12"/>
    <mergeCell ref="AA9:AE9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H17:AH20"/>
    <mergeCell ref="AA17:AE17"/>
    <mergeCell ref="AO13:AO16"/>
    <mergeCell ref="AP13:AP16"/>
    <mergeCell ref="AQ13:AQ16"/>
    <mergeCell ref="AI13:AI16"/>
    <mergeCell ref="AJ13:AJ16"/>
    <mergeCell ref="AK13:AK16"/>
    <mergeCell ref="AL13:AL16"/>
    <mergeCell ref="AM13:AM16"/>
    <mergeCell ref="AN13:AN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O17:AO20"/>
    <mergeCell ref="AP17:AP20"/>
    <mergeCell ref="AQ17:AQ20"/>
    <mergeCell ref="AI17:AI20"/>
    <mergeCell ref="AJ17:AJ20"/>
    <mergeCell ref="AK17:AK20"/>
    <mergeCell ref="AL17:AL20"/>
    <mergeCell ref="AM17:AM20"/>
    <mergeCell ref="AN17:AN20"/>
    <mergeCell ref="AJ21:AJ24"/>
    <mergeCell ref="AK21:AK24"/>
    <mergeCell ref="AL21:AL24"/>
    <mergeCell ref="AM21:AM24"/>
    <mergeCell ref="AN21:AN24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A5:AE5"/>
    <mergeCell ref="AU5:AU8"/>
    <mergeCell ref="AV5:AV8"/>
    <mergeCell ref="AW5:AW8"/>
    <mergeCell ref="AX5:AX8"/>
    <mergeCell ref="AT5:AT8"/>
    <mergeCell ref="AN5:AN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A1:AE1"/>
    <mergeCell ref="A2:AE2"/>
    <mergeCell ref="AA3:AE4"/>
    <mergeCell ref="AU3:AU4"/>
    <mergeCell ref="AH1:AX1"/>
    <mergeCell ref="AH2:AX2"/>
    <mergeCell ref="AT3:AT4"/>
    <mergeCell ref="AV3:AV4"/>
    <mergeCell ref="AW3:AW4"/>
    <mergeCell ref="AX3:AX4"/>
    <mergeCell ref="AM3:AO3"/>
    <mergeCell ref="AP3:AP4"/>
    <mergeCell ref="AQ3:AS3"/>
    <mergeCell ref="AH3:AH4"/>
    <mergeCell ref="A3:A4"/>
    <mergeCell ref="B3:F4"/>
    <mergeCell ref="G3:K4"/>
    <mergeCell ref="L3:P4"/>
    <mergeCell ref="Q3:U4"/>
    <mergeCell ref="V3:Z4"/>
    <mergeCell ref="AI3:AK3"/>
    <mergeCell ref="AL3:AL4"/>
    <mergeCell ref="AU13:AU16"/>
    <mergeCell ref="AV13:AV16"/>
    <mergeCell ref="AW13:AW16"/>
    <mergeCell ref="AX13:AX16"/>
    <mergeCell ref="AA14:AA16"/>
    <mergeCell ref="AE14:AE16"/>
    <mergeCell ref="AU9:AU12"/>
    <mergeCell ref="AV9:AV12"/>
    <mergeCell ref="AW9:AW12"/>
    <mergeCell ref="AX9:AX12"/>
    <mergeCell ref="AA10:AA12"/>
    <mergeCell ref="AE10:AE12"/>
    <mergeCell ref="AR13:AR16"/>
    <mergeCell ref="AS13:AS16"/>
    <mergeCell ref="AT13:AT16"/>
    <mergeCell ref="AR9:AR12"/>
    <mergeCell ref="AS9:AS12"/>
    <mergeCell ref="AT9:AT12"/>
    <mergeCell ref="AH13:AH16"/>
    <mergeCell ref="AA13:AE13"/>
    <mergeCell ref="AU21:AU24"/>
    <mergeCell ref="AV21:AV24"/>
    <mergeCell ref="AW21:AW24"/>
    <mergeCell ref="AX21:AX24"/>
    <mergeCell ref="AA22:AA24"/>
    <mergeCell ref="AE22:AE24"/>
    <mergeCell ref="AU17:AU20"/>
    <mergeCell ref="AV17:AV20"/>
    <mergeCell ref="AW17:AW20"/>
    <mergeCell ref="AX17:AX20"/>
    <mergeCell ref="AA18:AA20"/>
    <mergeCell ref="AE18:AE20"/>
    <mergeCell ref="AR21:AR24"/>
    <mergeCell ref="AS21:AS24"/>
    <mergeCell ref="AT21:AT24"/>
    <mergeCell ref="AR17:AR20"/>
    <mergeCell ref="AS17:AS20"/>
    <mergeCell ref="AT17:AT20"/>
    <mergeCell ref="AH21:AH24"/>
    <mergeCell ref="AA21:AE21"/>
    <mergeCell ref="AO21:AO24"/>
    <mergeCell ref="AP21:AP24"/>
    <mergeCell ref="AQ21:AQ24"/>
    <mergeCell ref="AI21:AI24"/>
    <mergeCell ref="AA25:AE25"/>
    <mergeCell ref="AH25:AH28"/>
    <mergeCell ref="AI25:AI28"/>
    <mergeCell ref="AJ25:AJ28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Z26:Z28"/>
    <mergeCell ref="A29:AE29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総合順位</vt:lpstr>
      <vt:lpstr>Aコート</vt:lpstr>
      <vt:lpstr>Bコート</vt:lpstr>
      <vt:lpstr>Cコート</vt:lpstr>
      <vt:lpstr>Dコート</vt:lpstr>
      <vt:lpstr>Eコート</vt:lpstr>
      <vt:lpstr>Fコート</vt:lpstr>
      <vt:lpstr>Gコート</vt:lpstr>
      <vt:lpstr>Hコート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石橋松男</cp:lastModifiedBy>
  <dcterms:created xsi:type="dcterms:W3CDTF">2017-06-29T11:26:02Z</dcterms:created>
  <dcterms:modified xsi:type="dcterms:W3CDTF">2017-07-02T10:17:52Z</dcterms:modified>
</cp:coreProperties>
</file>