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760" activeTab="0"/>
  </bookViews>
  <sheets>
    <sheet name="総合順位" sheetId="1" r:id="rId1"/>
    <sheet name="Ａコート" sheetId="2" r:id="rId2"/>
    <sheet name="Ｂコート" sheetId="3" r:id="rId3"/>
    <sheet name="Ｃコート" sheetId="4" r:id="rId4"/>
    <sheet name="Ｄコート" sheetId="5" r:id="rId5"/>
    <sheet name="Ｅコート" sheetId="6" r:id="rId6"/>
    <sheet name="Ｆコート" sheetId="7" r:id="rId7"/>
    <sheet name="Ｇコート" sheetId="8" r:id="rId8"/>
    <sheet name="Ｈコート" sheetId="9" r:id="rId9"/>
    <sheet name="Ｉコート" sheetId="10" r:id="rId10"/>
    <sheet name="Ｊコート" sheetId="11" r:id="rId11"/>
    <sheet name="Ｋコート" sheetId="12" r:id="rId12"/>
    <sheet name="Ｌコート" sheetId="13" r:id="rId13"/>
  </sheets>
  <definedNames/>
  <calcPr fullCalcOnLoad="1"/>
</workbook>
</file>

<file path=xl/sharedStrings.xml><?xml version="1.0" encoding="utf-8"?>
<sst xmlns="http://schemas.openxmlformats.org/spreadsheetml/2006/main" count="1823" uniqueCount="176">
  <si>
    <t>優勝</t>
  </si>
  <si>
    <t>2位</t>
  </si>
  <si>
    <t>3位</t>
  </si>
  <si>
    <t>4位</t>
  </si>
  <si>
    <t>5位</t>
  </si>
  <si>
    <t>6位</t>
  </si>
  <si>
    <t>7位</t>
  </si>
  <si>
    <t>18歳</t>
  </si>
  <si>
    <t>30歳</t>
  </si>
  <si>
    <t>50歳</t>
  </si>
  <si>
    <t>40歳</t>
  </si>
  <si>
    <t>グループ</t>
  </si>
  <si>
    <t>コート</t>
  </si>
  <si>
    <t>トリム</t>
  </si>
  <si>
    <t>平成27年9月13日　日曜日</t>
  </si>
  <si>
    <t>安城市体育館</t>
  </si>
  <si>
    <t>Ａ</t>
  </si>
  <si>
    <t>Ｂ</t>
  </si>
  <si>
    <t>Ｃ</t>
  </si>
  <si>
    <t>レディース</t>
  </si>
  <si>
    <t>Ａ</t>
  </si>
  <si>
    <t>Ｂ</t>
  </si>
  <si>
    <t>Ｃ</t>
  </si>
  <si>
    <t>Ｇ</t>
  </si>
  <si>
    <t>Ｈ</t>
  </si>
  <si>
    <t>Ｉ</t>
  </si>
  <si>
    <t>Ｄ</t>
  </si>
  <si>
    <t>Ｅ</t>
  </si>
  <si>
    <t>Ｆ</t>
  </si>
  <si>
    <t>Ｊ</t>
  </si>
  <si>
    <t>Ｋ</t>
  </si>
  <si>
    <t>Ｌ</t>
  </si>
  <si>
    <t>勝　　敗</t>
  </si>
  <si>
    <t>順位</t>
  </si>
  <si>
    <t>セ　ッ　ト</t>
  </si>
  <si>
    <t>得　　点</t>
  </si>
  <si>
    <t>順　位</t>
  </si>
  <si>
    <t>Ａ</t>
  </si>
  <si>
    <t>Ｂ</t>
  </si>
  <si>
    <t>チーム名</t>
  </si>
  <si>
    <t>勝</t>
  </si>
  <si>
    <t>敗</t>
  </si>
  <si>
    <t>％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</si>
  <si>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</si>
  <si>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</si>
  <si>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</si>
  <si>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</si>
  <si>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</si>
  <si>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</si>
  <si>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</si>
  <si>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</si>
  <si>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</si>
  <si>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</si>
  <si>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セ　ッ　ト</t>
  </si>
  <si>
    <t>Ａ</t>
  </si>
  <si>
    <t>Ｂ</t>
  </si>
  <si>
    <t>　　　　　順位</t>
  </si>
  <si>
    <t>-</t>
  </si>
  <si>
    <t>-</t>
  </si>
  <si>
    <t>-</t>
  </si>
  <si>
    <t>-</t>
  </si>
  <si>
    <t>-</t>
  </si>
  <si>
    <t>Ａコート</t>
  </si>
  <si>
    <t>セ　　ッ　　ト</t>
  </si>
  <si>
    <t>得　　　　点</t>
  </si>
  <si>
    <t>Ａ</t>
  </si>
  <si>
    <t>Ｂ</t>
  </si>
  <si>
    <t>勝</t>
  </si>
  <si>
    <t>トリム18歳</t>
  </si>
  <si>
    <t>　Ａグループ</t>
  </si>
  <si>
    <t>崖っぷち</t>
  </si>
  <si>
    <t>じょいふる</t>
  </si>
  <si>
    <t>BIG WAVE</t>
  </si>
  <si>
    <t>ミルミル</t>
  </si>
  <si>
    <t>嵐☆山</t>
  </si>
  <si>
    <t>東山クラブ</t>
  </si>
  <si>
    <t>chocotto</t>
  </si>
  <si>
    <t>　Ｂグループ</t>
  </si>
  <si>
    <t>Ｂコート</t>
  </si>
  <si>
    <t>まっこうくじら</t>
  </si>
  <si>
    <t>HAPPY</t>
  </si>
  <si>
    <t>ジェネ・ホップ</t>
  </si>
  <si>
    <t>フレッシュA</t>
  </si>
  <si>
    <t>翼Ａ</t>
  </si>
  <si>
    <t>TEAM K</t>
  </si>
  <si>
    <t>ジャンキース</t>
  </si>
  <si>
    <t>フレグランス</t>
  </si>
  <si>
    <t>TOMO2C</t>
  </si>
  <si>
    <t>ほたる</t>
  </si>
  <si>
    <t>Cherry</t>
  </si>
  <si>
    <t>MFH</t>
  </si>
  <si>
    <t>絆</t>
  </si>
  <si>
    <t>嵐☆風</t>
  </si>
  <si>
    <t>　Ｃグループ</t>
  </si>
  <si>
    <t>Ｃコート</t>
  </si>
  <si>
    <t>トリム50歳</t>
  </si>
  <si>
    <t>　Ａグループ</t>
  </si>
  <si>
    <t>Ｄコート</t>
  </si>
  <si>
    <t>SVB楽友会</t>
  </si>
  <si>
    <t>レッドゾーン</t>
  </si>
  <si>
    <t>ビギナーズ Z</t>
  </si>
  <si>
    <t>SV・ドリーム</t>
  </si>
  <si>
    <t>　Ｂグループ</t>
  </si>
  <si>
    <t>Ｅコート</t>
  </si>
  <si>
    <t>万年青（おもと）</t>
  </si>
  <si>
    <t>ソレイユ５０</t>
  </si>
  <si>
    <t>みなみスポーツクラブＢ</t>
  </si>
  <si>
    <t>９９９（鉄郎）</t>
  </si>
  <si>
    <t>サンライズ Ｂ</t>
  </si>
  <si>
    <t>　Ｃグループ</t>
  </si>
  <si>
    <t>葵クラブ</t>
  </si>
  <si>
    <t>きらら</t>
  </si>
  <si>
    <t>翼Ｚ</t>
  </si>
  <si>
    <t>竹千代 A</t>
  </si>
  <si>
    <t>Let's V</t>
  </si>
  <si>
    <t>ブラッド Ｂ</t>
  </si>
  <si>
    <t>トリム30歳</t>
  </si>
  <si>
    <t>　Ａグループ</t>
  </si>
  <si>
    <t>FSVC</t>
  </si>
  <si>
    <t>りすとらーず</t>
  </si>
  <si>
    <t>MAX V</t>
  </si>
  <si>
    <t>９９９（メーテル）</t>
  </si>
  <si>
    <t>サンライズＥ</t>
  </si>
  <si>
    <t>ソレイユ３０</t>
  </si>
  <si>
    <t>　Ｂグループ</t>
  </si>
  <si>
    <t>Polish（ポリッシュ）</t>
  </si>
  <si>
    <t>Cranberry 空組</t>
  </si>
  <si>
    <t>グラシア</t>
  </si>
  <si>
    <t>６７'ers</t>
  </si>
  <si>
    <t>レジェンド</t>
  </si>
  <si>
    <t>クレッシェンド　マイルド</t>
  </si>
  <si>
    <t>　Ｃグループ</t>
  </si>
  <si>
    <t>カラーズＧブラック</t>
  </si>
  <si>
    <t>フレッシュＢ</t>
  </si>
  <si>
    <t>９９９（エメラルダス）</t>
  </si>
  <si>
    <t>HYP</t>
  </si>
  <si>
    <t>EKK</t>
  </si>
  <si>
    <t>QQQ</t>
  </si>
  <si>
    <t>プラス one Z</t>
  </si>
  <si>
    <t>レディース40歳</t>
  </si>
  <si>
    <t>　Ａグループ</t>
  </si>
  <si>
    <t>Ｊコート</t>
  </si>
  <si>
    <t>T-3 ピンク</t>
  </si>
  <si>
    <t>プラス one L</t>
  </si>
  <si>
    <t>カルピス</t>
  </si>
  <si>
    <t>フレッシュひめ</t>
  </si>
  <si>
    <t>ビギナーズ</t>
  </si>
  <si>
    <t>ゆかいな仲間たち</t>
  </si>
  <si>
    <t>Ｋコート</t>
  </si>
  <si>
    <t>ラクユーズ（リバティーズ）</t>
  </si>
  <si>
    <t>向日葵</t>
  </si>
  <si>
    <t>ドルフィン</t>
  </si>
  <si>
    <t>きらーずＣ</t>
  </si>
  <si>
    <t>T-SKYヤング</t>
  </si>
  <si>
    <t>　Ｃグループ</t>
  </si>
  <si>
    <t>Ｌコート</t>
  </si>
  <si>
    <t>Cranberry 星組</t>
  </si>
  <si>
    <t>ミラクルズ</t>
  </si>
  <si>
    <t>Be-Friends</t>
  </si>
  <si>
    <t>西尾フレンズ（Ｂ）</t>
  </si>
  <si>
    <t>ヒラソル girasol</t>
  </si>
  <si>
    <t>リリーズ Ｇ</t>
  </si>
  <si>
    <t>まほうのらんぷ</t>
  </si>
  <si>
    <t>Ｆコート</t>
  </si>
  <si>
    <t>Ｇコート</t>
  </si>
  <si>
    <t>Ｈコート</t>
  </si>
  <si>
    <t>Ｉコート</t>
  </si>
  <si>
    <t>スポレク愛知2015ソフトバレーボール西三河大会</t>
  </si>
  <si>
    <t>翼A</t>
  </si>
  <si>
    <t>じょいふる</t>
  </si>
  <si>
    <t>竹千代</t>
  </si>
  <si>
    <t>ブラッドB</t>
  </si>
  <si>
    <t>きらら</t>
  </si>
  <si>
    <t>葵クラブ</t>
  </si>
  <si>
    <t>翼Z</t>
  </si>
  <si>
    <t>Ｌet's V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</si>
</sst>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20"/>
      <color indexed="8"/>
      <name val="ＭＳ Ｐゴシック"/>
      <family val="3"/>
    </font>
    <font>
      <sz val="26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14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3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theme="1"/>
      <name val="Calibri"/>
      <family val="3"/>
    </font>
    <font>
      <b/>
      <sz val="14"/>
      <color theme="1"/>
      <name val="Calibri"/>
      <family val="3"/>
    </font>
    <font>
      <sz val="26"/>
      <color theme="1"/>
      <name val="Calibri"/>
      <family val="3"/>
    </font>
    <font>
      <b/>
      <sz val="14"/>
      <color rgb="FFFF0000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99FF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/>
      <top style="double"/>
      <bottom style="medium"/>
    </border>
    <border>
      <left style="thin"/>
      <right style="medium"/>
      <top style="double"/>
      <bottom style="medium"/>
    </border>
    <border>
      <left style="medium"/>
      <right/>
      <top/>
      <bottom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/>
      <right style="medium"/>
      <top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 style="slantDashDot"/>
      <bottom/>
    </border>
    <border>
      <left style="thin"/>
      <right style="thin"/>
      <top/>
      <bottom style="slantDashDot"/>
    </border>
    <border>
      <left style="thin"/>
      <right style="thin"/>
      <top/>
      <bottom style="medium"/>
    </border>
    <border>
      <left style="medium"/>
      <right style="thin"/>
      <top style="double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/>
      <bottom style="double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/>
      <bottom style="double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slantDashDot"/>
    </border>
    <border>
      <left style="thin"/>
      <right/>
      <top/>
      <bottom style="slantDashDot"/>
    </border>
    <border>
      <left style="thin"/>
      <right style="thin"/>
      <top style="slantDashDot"/>
      <bottom style="thin"/>
    </border>
    <border>
      <left style="thin"/>
      <right/>
      <top style="slantDashDot"/>
      <bottom/>
    </border>
    <border>
      <left style="thin"/>
      <right/>
      <top style="double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/>
      <bottom style="thin"/>
    </border>
    <border>
      <left style="medium"/>
      <right style="medium"/>
      <top/>
      <bottom style="thin"/>
    </border>
    <border>
      <left style="thin"/>
      <right style="medium"/>
      <top/>
      <bottom style="thin"/>
    </border>
    <border>
      <left style="thin"/>
      <right style="thin"/>
      <top style="medium"/>
      <bottom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/>
      <bottom style="double"/>
    </border>
    <border>
      <left style="thin"/>
      <right/>
      <top style="medium"/>
      <bottom style="thin"/>
    </border>
    <border>
      <left style="thin"/>
      <right/>
      <top style="thin"/>
      <bottom style="double"/>
    </border>
    <border>
      <left/>
      <right/>
      <top style="medium"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thin"/>
      <top style="thin"/>
      <bottom/>
    </border>
    <border>
      <left style="medium"/>
      <right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22">
    <xf numFmtId="0" fontId="0" fillId="0" borderId="0" xfId="0" applyFont="1" applyAlignment="1">
      <alignment vertical="center"/>
    </xf>
    <xf numFmtId="0" fontId="44" fillId="0" borderId="0" xfId="0" applyFont="1" applyAlignment="1">
      <alignment/>
    </xf>
    <xf numFmtId="0" fontId="44" fillId="0" borderId="10" xfId="0" applyFont="1" applyBorder="1" applyAlignment="1">
      <alignment/>
    </xf>
    <xf numFmtId="0" fontId="44" fillId="0" borderId="11" xfId="0" applyFont="1" applyBorder="1" applyAlignment="1">
      <alignment/>
    </xf>
    <xf numFmtId="0" fontId="45" fillId="0" borderId="11" xfId="0" applyFont="1" applyBorder="1" applyAlignment="1">
      <alignment horizontal="center" vertical="center"/>
    </xf>
    <xf numFmtId="0" fontId="44" fillId="33" borderId="12" xfId="0" applyFont="1" applyFill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4" fillId="0" borderId="13" xfId="0" applyFont="1" applyBorder="1" applyAlignment="1">
      <alignment horizontal="center"/>
    </xf>
    <xf numFmtId="0" fontId="44" fillId="0" borderId="14" xfId="0" applyFont="1" applyBorder="1" applyAlignment="1">
      <alignment/>
    </xf>
    <xf numFmtId="0" fontId="44" fillId="0" borderId="15" xfId="0" applyFont="1" applyBorder="1" applyAlignment="1">
      <alignment/>
    </xf>
    <xf numFmtId="0" fontId="45" fillId="0" borderId="15" xfId="0" applyFont="1" applyBorder="1" applyAlignment="1">
      <alignment horizontal="center" vertical="center"/>
    </xf>
    <xf numFmtId="0" fontId="44" fillId="33" borderId="16" xfId="0" applyFont="1" applyFill="1" applyBorder="1" applyAlignment="1">
      <alignment horizontal="center"/>
    </xf>
    <xf numFmtId="0" fontId="44" fillId="0" borderId="16" xfId="0" applyFont="1" applyBorder="1" applyAlignment="1">
      <alignment horizontal="center"/>
    </xf>
    <xf numFmtId="0" fontId="44" fillId="0" borderId="17" xfId="0" applyFont="1" applyBorder="1" applyAlignment="1">
      <alignment horizontal="center"/>
    </xf>
    <xf numFmtId="0" fontId="6" fillId="0" borderId="0" xfId="0" applyFont="1" applyBorder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7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 applyProtection="1">
      <alignment horizontal="center" vertical="center"/>
      <protection locked="0"/>
    </xf>
    <xf numFmtId="0" fontId="8" fillId="0" borderId="20" xfId="0" applyFont="1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left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 textRotation="255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10" fontId="0" fillId="0" borderId="0" xfId="0" applyNumberForma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21" xfId="0" applyBorder="1" applyAlignment="1" applyProtection="1">
      <alignment horizontal="center" vertical="center"/>
      <protection/>
    </xf>
    <xf numFmtId="0" fontId="7" fillId="0" borderId="21" xfId="0" applyFont="1" applyBorder="1" applyAlignment="1" applyProtection="1">
      <alignment horizontal="center" vertical="center"/>
      <protection/>
    </xf>
    <xf numFmtId="0" fontId="0" fillId="2" borderId="21" xfId="0" applyFill="1" applyBorder="1" applyAlignment="1" applyProtection="1">
      <alignment horizontal="center" vertical="center"/>
      <protection/>
    </xf>
    <xf numFmtId="0" fontId="7" fillId="2" borderId="21" xfId="0" applyFont="1" applyFill="1" applyBorder="1" applyAlignment="1" applyProtection="1">
      <alignment horizontal="center" vertical="center"/>
      <protection/>
    </xf>
    <xf numFmtId="0" fontId="0" fillId="34" borderId="21" xfId="0" applyFill="1" applyBorder="1" applyAlignment="1" applyProtection="1">
      <alignment horizontal="center" vertical="center"/>
      <protection/>
    </xf>
    <xf numFmtId="0" fontId="7" fillId="34" borderId="21" xfId="0" applyFont="1" applyFill="1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/>
      <protection/>
    </xf>
    <xf numFmtId="0" fontId="7" fillId="0" borderId="20" xfId="0" applyFont="1" applyBorder="1" applyAlignment="1" applyProtection="1">
      <alignment horizontal="center" vertical="center"/>
      <protection/>
    </xf>
    <xf numFmtId="0" fontId="0" fillId="2" borderId="20" xfId="0" applyFill="1" applyBorder="1" applyAlignment="1" applyProtection="1">
      <alignment horizontal="center" vertical="center"/>
      <protection/>
    </xf>
    <xf numFmtId="0" fontId="7" fillId="2" borderId="20" xfId="0" applyFont="1" applyFill="1" applyBorder="1" applyAlignment="1" applyProtection="1">
      <alignment horizontal="center" vertical="center"/>
      <protection/>
    </xf>
    <xf numFmtId="0" fontId="0" fillId="34" borderId="20" xfId="0" applyFill="1" applyBorder="1" applyAlignment="1" applyProtection="1">
      <alignment horizontal="center" vertical="center"/>
      <protection/>
    </xf>
    <xf numFmtId="0" fontId="7" fillId="34" borderId="20" xfId="0" applyFont="1" applyFill="1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11" fillId="0" borderId="21" xfId="0" applyFont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 textRotation="255"/>
      <protection locked="0"/>
    </xf>
    <xf numFmtId="0" fontId="9" fillId="0" borderId="0" xfId="0" applyFont="1" applyFill="1" applyBorder="1" applyAlignment="1" applyProtection="1">
      <alignment horizontal="center" vertical="center" textRotation="255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1" fillId="34" borderId="21" xfId="0" applyFont="1" applyFill="1" applyBorder="1" applyAlignment="1" applyProtection="1">
      <alignment horizontal="center" vertical="center"/>
      <protection/>
    </xf>
    <xf numFmtId="0" fontId="11" fillId="0" borderId="21" xfId="0" applyFont="1" applyBorder="1" applyAlignment="1" applyProtection="1">
      <alignment horizontal="center" vertical="center"/>
      <protection/>
    </xf>
    <xf numFmtId="0" fontId="11" fillId="0" borderId="20" xfId="0" applyFont="1" applyBorder="1" applyAlignment="1" applyProtection="1">
      <alignment horizontal="center" vertical="center"/>
      <protection/>
    </xf>
    <xf numFmtId="0" fontId="11" fillId="34" borderId="20" xfId="0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44" fillId="0" borderId="24" xfId="0" applyNumberFormat="1" applyFont="1" applyBorder="1" applyAlignment="1">
      <alignment horizontal="center" vertical="center" textRotation="255" wrapText="1"/>
    </xf>
    <xf numFmtId="0" fontId="44" fillId="0" borderId="25" xfId="0" applyNumberFormat="1" applyFont="1" applyBorder="1" applyAlignment="1">
      <alignment horizontal="center" vertical="center" textRotation="255" wrapText="1"/>
    </xf>
    <xf numFmtId="0" fontId="44" fillId="0" borderId="26" xfId="0" applyFont="1" applyBorder="1" applyAlignment="1">
      <alignment horizontal="center" vertical="center" textRotation="255" wrapText="1"/>
    </xf>
    <xf numFmtId="0" fontId="44" fillId="0" borderId="25" xfId="0" applyFont="1" applyBorder="1" applyAlignment="1">
      <alignment horizontal="center" vertical="center" textRotation="255" wrapText="1"/>
    </xf>
    <xf numFmtId="0" fontId="44" fillId="0" borderId="27" xfId="0" applyFont="1" applyBorder="1" applyAlignment="1">
      <alignment horizontal="center" vertical="center" textRotation="255" wrapText="1"/>
    </xf>
    <xf numFmtId="0" fontId="44" fillId="0" borderId="28" xfId="0" applyFont="1" applyBorder="1" applyAlignment="1">
      <alignment horizontal="center" vertical="center" textRotation="255" wrapText="1"/>
    </xf>
    <xf numFmtId="0" fontId="44" fillId="0" borderId="29" xfId="0" applyFont="1" applyBorder="1" applyAlignment="1">
      <alignment horizontal="center" vertical="center" textRotation="255"/>
    </xf>
    <xf numFmtId="0" fontId="44" fillId="0" borderId="30" xfId="0" applyFont="1" applyBorder="1" applyAlignment="1">
      <alignment horizontal="center" vertical="center" textRotation="255"/>
    </xf>
    <xf numFmtId="0" fontId="44" fillId="0" borderId="31" xfId="0" applyFont="1" applyBorder="1" applyAlignment="1">
      <alignment horizontal="center" vertical="center" textRotation="255"/>
    </xf>
    <xf numFmtId="0" fontId="44" fillId="0" borderId="32" xfId="0" applyFont="1" applyBorder="1" applyAlignment="1">
      <alignment horizontal="center" vertical="center" textRotation="255"/>
    </xf>
    <xf numFmtId="0" fontId="44" fillId="0" borderId="33" xfId="0" applyFont="1" applyBorder="1" applyAlignment="1">
      <alignment horizontal="center" vertical="center" wrapText="1"/>
    </xf>
    <xf numFmtId="0" fontId="44" fillId="0" borderId="34" xfId="0" applyFont="1" applyBorder="1" applyAlignment="1">
      <alignment horizontal="center" vertical="center" wrapText="1"/>
    </xf>
    <xf numFmtId="0" fontId="44" fillId="35" borderId="21" xfId="0" applyFont="1" applyFill="1" applyBorder="1" applyAlignment="1">
      <alignment horizontal="center" vertical="center" wrapText="1"/>
    </xf>
    <xf numFmtId="0" fontId="44" fillId="0" borderId="21" xfId="0" applyFont="1" applyBorder="1" applyAlignment="1">
      <alignment horizontal="center" vertical="center" wrapText="1"/>
    </xf>
    <xf numFmtId="0" fontId="44" fillId="0" borderId="35" xfId="0" applyFont="1" applyBorder="1" applyAlignment="1">
      <alignment horizontal="center" vertical="center" wrapText="1"/>
    </xf>
    <xf numFmtId="0" fontId="44" fillId="36" borderId="33" xfId="0" applyFont="1" applyFill="1" applyBorder="1" applyAlignment="1">
      <alignment horizontal="center" vertical="center" wrapText="1"/>
    </xf>
    <xf numFmtId="0" fontId="44" fillId="36" borderId="36" xfId="0" applyFont="1" applyFill="1" applyBorder="1" applyAlignment="1">
      <alignment horizontal="center" vertical="center" wrapText="1"/>
    </xf>
    <xf numFmtId="0" fontId="44" fillId="0" borderId="33" xfId="0" applyFont="1" applyFill="1" applyBorder="1" applyAlignment="1">
      <alignment horizontal="center" vertical="center" wrapText="1"/>
    </xf>
    <xf numFmtId="0" fontId="44" fillId="0" borderId="36" xfId="0" applyFont="1" applyFill="1" applyBorder="1" applyAlignment="1">
      <alignment horizontal="center" vertical="center" wrapText="1"/>
    </xf>
    <xf numFmtId="0" fontId="44" fillId="0" borderId="36" xfId="0" applyFont="1" applyBorder="1" applyAlignment="1">
      <alignment horizontal="center" vertical="center" wrapText="1"/>
    </xf>
    <xf numFmtId="0" fontId="44" fillId="0" borderId="37" xfId="0" applyFont="1" applyBorder="1" applyAlignment="1">
      <alignment horizontal="center" vertical="center" wrapText="1"/>
    </xf>
    <xf numFmtId="0" fontId="44" fillId="35" borderId="38" xfId="0" applyFont="1" applyFill="1" applyBorder="1" applyAlignment="1">
      <alignment horizontal="center" vertical="center" wrapText="1"/>
    </xf>
    <xf numFmtId="0" fontId="44" fillId="36" borderId="34" xfId="0" applyFont="1" applyFill="1" applyBorder="1" applyAlignment="1">
      <alignment horizontal="center" vertical="center" wrapText="1"/>
    </xf>
    <xf numFmtId="0" fontId="44" fillId="0" borderId="34" xfId="0" applyFont="1" applyFill="1" applyBorder="1" applyAlignment="1">
      <alignment horizontal="center" vertical="center" wrapText="1"/>
    </xf>
    <xf numFmtId="0" fontId="44" fillId="0" borderId="39" xfId="0" applyFont="1" applyFill="1" applyBorder="1" applyAlignment="1">
      <alignment horizontal="center" vertical="center" wrapText="1"/>
    </xf>
    <xf numFmtId="0" fontId="44" fillId="0" borderId="39" xfId="0" applyFont="1" applyBorder="1" applyAlignment="1">
      <alignment horizontal="center" vertical="center" wrapText="1"/>
    </xf>
    <xf numFmtId="0" fontId="44" fillId="35" borderId="20" xfId="0" applyFont="1" applyFill="1" applyBorder="1" applyAlignment="1">
      <alignment horizontal="center" vertical="center" wrapText="1"/>
    </xf>
    <xf numFmtId="0" fontId="44" fillId="0" borderId="38" xfId="0" applyFont="1" applyBorder="1" applyAlignment="1">
      <alignment horizontal="center" vertical="center" textRotation="255" wrapText="1"/>
    </xf>
    <xf numFmtId="0" fontId="44" fillId="0" borderId="21" xfId="0" applyFont="1" applyBorder="1" applyAlignment="1">
      <alignment horizontal="center" vertical="center" textRotation="255" wrapText="1"/>
    </xf>
    <xf numFmtId="0" fontId="44" fillId="0" borderId="35" xfId="0" applyFont="1" applyBorder="1" applyAlignment="1">
      <alignment horizontal="center" vertical="center" textRotation="255" wrapText="1"/>
    </xf>
    <xf numFmtId="0" fontId="44" fillId="0" borderId="40" xfId="0" applyFont="1" applyBorder="1" applyAlignment="1">
      <alignment horizontal="center" vertical="center" wrapText="1"/>
    </xf>
    <xf numFmtId="0" fontId="44" fillId="0" borderId="38" xfId="0" applyFont="1" applyBorder="1" applyAlignment="1">
      <alignment horizontal="center" vertical="center" wrapText="1"/>
    </xf>
    <xf numFmtId="0" fontId="44" fillId="36" borderId="37" xfId="0" applyFont="1" applyFill="1" applyBorder="1" applyAlignment="1">
      <alignment horizontal="center" vertical="center" wrapText="1"/>
    </xf>
    <xf numFmtId="0" fontId="44" fillId="0" borderId="37" xfId="0" applyFont="1" applyFill="1" applyBorder="1" applyAlignment="1">
      <alignment horizontal="center" vertical="center" wrapText="1"/>
    </xf>
    <xf numFmtId="0" fontId="44" fillId="35" borderId="33" xfId="0" applyFont="1" applyFill="1" applyBorder="1" applyAlignment="1">
      <alignment horizontal="center" vertical="center" wrapText="1"/>
    </xf>
    <xf numFmtId="0" fontId="44" fillId="35" borderId="34" xfId="0" applyFont="1" applyFill="1" applyBorder="1" applyAlignment="1">
      <alignment horizontal="center" vertical="center" wrapText="1"/>
    </xf>
    <xf numFmtId="0" fontId="44" fillId="0" borderId="20" xfId="0" applyFont="1" applyBorder="1" applyAlignment="1">
      <alignment horizontal="center" vertical="center" wrapText="1"/>
    </xf>
    <xf numFmtId="0" fontId="44" fillId="36" borderId="39" xfId="0" applyFont="1" applyFill="1" applyBorder="1" applyAlignment="1">
      <alignment horizontal="center" vertical="center" wrapText="1"/>
    </xf>
    <xf numFmtId="0" fontId="44" fillId="35" borderId="37" xfId="0" applyFont="1" applyFill="1" applyBorder="1" applyAlignment="1">
      <alignment horizontal="center" vertical="center" wrapText="1"/>
    </xf>
    <xf numFmtId="0" fontId="44" fillId="0" borderId="41" xfId="0" applyFont="1" applyBorder="1" applyAlignment="1">
      <alignment horizontal="center" vertical="center" wrapText="1"/>
    </xf>
    <xf numFmtId="0" fontId="44" fillId="36" borderId="42" xfId="0" applyFont="1" applyFill="1" applyBorder="1" applyAlignment="1">
      <alignment horizontal="center" vertical="center" wrapText="1"/>
    </xf>
    <xf numFmtId="0" fontId="44" fillId="0" borderId="42" xfId="0" applyFont="1" applyFill="1" applyBorder="1" applyAlignment="1">
      <alignment horizontal="center" vertical="center" wrapText="1"/>
    </xf>
    <xf numFmtId="0" fontId="44" fillId="0" borderId="42" xfId="0" applyFont="1" applyBorder="1" applyAlignment="1">
      <alignment horizontal="center" vertical="center" wrapText="1"/>
    </xf>
    <xf numFmtId="0" fontId="44" fillId="0" borderId="43" xfId="0" applyFont="1" applyBorder="1" applyAlignment="1">
      <alignment horizontal="center" vertical="center" wrapText="1"/>
    </xf>
    <xf numFmtId="0" fontId="44" fillId="36" borderId="44" xfId="0" applyFont="1" applyFill="1" applyBorder="1" applyAlignment="1">
      <alignment horizontal="center" vertical="center" wrapText="1"/>
    </xf>
    <xf numFmtId="0" fontId="44" fillId="0" borderId="44" xfId="0" applyFont="1" applyBorder="1" applyAlignment="1">
      <alignment horizontal="center" vertical="center" wrapText="1"/>
    </xf>
    <xf numFmtId="0" fontId="44" fillId="35" borderId="43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/>
    </xf>
    <xf numFmtId="0" fontId="44" fillId="36" borderId="45" xfId="0" applyFont="1" applyFill="1" applyBorder="1" applyAlignment="1">
      <alignment horizontal="center" vertical="center" wrapText="1"/>
    </xf>
    <xf numFmtId="0" fontId="44" fillId="0" borderId="45" xfId="0" applyFont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left"/>
      <protection locked="0"/>
    </xf>
    <xf numFmtId="0" fontId="6" fillId="0" borderId="0" xfId="0" applyFont="1" applyAlignment="1" applyProtection="1">
      <alignment horizontal="left"/>
      <protection locked="0"/>
    </xf>
    <xf numFmtId="0" fontId="10" fillId="0" borderId="46" xfId="0" applyFont="1" applyBorder="1" applyAlignment="1" applyProtection="1">
      <alignment horizontal="center" vertical="center"/>
      <protection locked="0"/>
    </xf>
    <xf numFmtId="0" fontId="10" fillId="0" borderId="47" xfId="0" applyFont="1" applyBorder="1" applyAlignment="1" applyProtection="1">
      <alignment horizontal="center" vertical="center"/>
      <protection locked="0"/>
    </xf>
    <xf numFmtId="0" fontId="7" fillId="0" borderId="48" xfId="0" applyFont="1" applyBorder="1" applyAlignment="1" applyProtection="1">
      <alignment horizontal="center" vertical="center"/>
      <protection/>
    </xf>
    <xf numFmtId="0" fontId="7" fillId="0" borderId="19" xfId="0" applyFont="1" applyBorder="1" applyAlignment="1" applyProtection="1">
      <alignment horizontal="center" vertical="center"/>
      <protection/>
    </xf>
    <xf numFmtId="0" fontId="7" fillId="0" borderId="21" xfId="0" applyFont="1" applyBorder="1" applyAlignment="1" applyProtection="1">
      <alignment horizontal="center" vertical="center"/>
      <protection/>
    </xf>
    <xf numFmtId="0" fontId="7" fillId="0" borderId="20" xfId="0" applyFont="1" applyBorder="1" applyAlignment="1" applyProtection="1">
      <alignment horizontal="center" vertical="center"/>
      <protection/>
    </xf>
    <xf numFmtId="0" fontId="7" fillId="2" borderId="21" xfId="0" applyFont="1" applyFill="1" applyBorder="1" applyAlignment="1" applyProtection="1">
      <alignment horizontal="center" vertical="center"/>
      <protection/>
    </xf>
    <xf numFmtId="0" fontId="7" fillId="2" borderId="20" xfId="0" applyFont="1" applyFill="1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10" fontId="0" fillId="0" borderId="21" xfId="0" applyNumberFormat="1" applyBorder="1" applyAlignment="1" applyProtection="1">
      <alignment horizontal="center" vertical="center"/>
      <protection locked="0"/>
    </xf>
    <xf numFmtId="10" fontId="0" fillId="0" borderId="20" xfId="0" applyNumberFormat="1" applyBorder="1" applyAlignment="1" applyProtection="1">
      <alignment horizontal="center" vertical="center"/>
      <protection locked="0"/>
    </xf>
    <xf numFmtId="0" fontId="9" fillId="0" borderId="35" xfId="0" applyNumberFormat="1" applyFont="1" applyBorder="1" applyAlignment="1" applyProtection="1">
      <alignment horizontal="center" vertical="center" wrapText="1"/>
      <protection locked="0"/>
    </xf>
    <xf numFmtId="0" fontId="9" fillId="0" borderId="25" xfId="0" applyNumberFormat="1" applyFont="1" applyBorder="1" applyAlignment="1" applyProtection="1">
      <alignment horizontal="center" vertical="center" wrapText="1"/>
      <protection locked="0"/>
    </xf>
    <xf numFmtId="0" fontId="9" fillId="0" borderId="28" xfId="0" applyNumberFormat="1" applyFont="1" applyBorder="1" applyAlignment="1" applyProtection="1">
      <alignment horizontal="center" vertical="center" wrapText="1"/>
      <protection locked="0"/>
    </xf>
    <xf numFmtId="0" fontId="0" fillId="2" borderId="21" xfId="0" applyFill="1" applyBorder="1" applyAlignment="1" applyProtection="1">
      <alignment horizontal="left" vertical="center"/>
      <protection/>
    </xf>
    <xf numFmtId="0" fontId="0" fillId="34" borderId="21" xfId="0" applyFill="1" applyBorder="1" applyAlignment="1" applyProtection="1">
      <alignment horizontal="left" vertical="center"/>
      <protection/>
    </xf>
    <xf numFmtId="0" fontId="0" fillId="34" borderId="46" xfId="0" applyFill="1" applyBorder="1" applyAlignment="1" applyProtection="1">
      <alignment horizontal="left" vertical="center"/>
      <protection/>
    </xf>
    <xf numFmtId="0" fontId="7" fillId="0" borderId="49" xfId="0" applyFont="1" applyBorder="1" applyAlignment="1" applyProtection="1">
      <alignment horizontal="center" vertical="center" wrapText="1"/>
      <protection locked="0"/>
    </xf>
    <xf numFmtId="0" fontId="7" fillId="0" borderId="50" xfId="0" applyFont="1" applyBorder="1" applyAlignment="1" applyProtection="1">
      <alignment horizontal="center" vertical="center" wrapText="1"/>
      <protection locked="0"/>
    </xf>
    <xf numFmtId="0" fontId="0" fillId="0" borderId="4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7" fillId="34" borderId="21" xfId="0" applyFont="1" applyFill="1" applyBorder="1" applyAlignment="1" applyProtection="1">
      <alignment horizontal="center" vertical="center"/>
      <protection/>
    </xf>
    <xf numFmtId="0" fontId="7" fillId="34" borderId="20" xfId="0" applyFont="1" applyFill="1" applyBorder="1" applyAlignment="1" applyProtection="1">
      <alignment horizontal="center" vertical="center"/>
      <protection/>
    </xf>
    <xf numFmtId="0" fontId="7" fillId="34" borderId="46" xfId="0" applyFont="1" applyFill="1" applyBorder="1" applyAlignment="1" applyProtection="1">
      <alignment horizontal="center" vertical="center"/>
      <protection/>
    </xf>
    <xf numFmtId="0" fontId="7" fillId="34" borderId="47" xfId="0" applyFont="1" applyFill="1" applyBorder="1" applyAlignment="1" applyProtection="1">
      <alignment horizontal="center" vertical="center"/>
      <protection/>
    </xf>
    <xf numFmtId="0" fontId="0" fillId="0" borderId="48" xfId="0" applyBorder="1" applyAlignment="1" applyProtection="1">
      <alignment horizontal="left" vertical="center"/>
      <protection/>
    </xf>
    <xf numFmtId="0" fontId="0" fillId="0" borderId="21" xfId="0" applyBorder="1" applyAlignment="1" applyProtection="1">
      <alignment horizontal="left" vertical="center"/>
      <protection/>
    </xf>
    <xf numFmtId="0" fontId="7" fillId="2" borderId="48" xfId="0" applyFont="1" applyFill="1" applyBorder="1" applyAlignment="1" applyProtection="1">
      <alignment horizontal="center" vertical="center"/>
      <protection/>
    </xf>
    <xf numFmtId="0" fontId="0" fillId="0" borderId="38" xfId="0" applyBorder="1" applyAlignment="1" applyProtection="1">
      <alignment horizontal="center" vertical="center"/>
      <protection locked="0"/>
    </xf>
    <xf numFmtId="0" fontId="9" fillId="0" borderId="38" xfId="0" applyNumberFormat="1" applyFont="1" applyBorder="1" applyAlignment="1" applyProtection="1">
      <alignment horizontal="center" vertical="center" wrapText="1"/>
      <protection locked="0"/>
    </xf>
    <xf numFmtId="0" fontId="47" fillId="2" borderId="21" xfId="0" applyFont="1" applyFill="1" applyBorder="1" applyAlignment="1" applyProtection="1">
      <alignment horizontal="left" vertical="center"/>
      <protection/>
    </xf>
    <xf numFmtId="0" fontId="47" fillId="2" borderId="46" xfId="0" applyFont="1" applyFill="1" applyBorder="1" applyAlignment="1" applyProtection="1">
      <alignment horizontal="left" vertical="center"/>
      <protection/>
    </xf>
    <xf numFmtId="0" fontId="0" fillId="0" borderId="51" xfId="0" applyBorder="1" applyAlignment="1" applyProtection="1">
      <alignment horizontal="center" vertical="center"/>
      <protection locked="0"/>
    </xf>
    <xf numFmtId="10" fontId="0" fillId="0" borderId="38" xfId="0" applyNumberFormat="1" applyBorder="1" applyAlignment="1" applyProtection="1">
      <alignment horizontal="center" vertical="center"/>
      <protection locked="0"/>
    </xf>
    <xf numFmtId="0" fontId="7" fillId="2" borderId="46" xfId="0" applyFont="1" applyFill="1" applyBorder="1" applyAlignment="1" applyProtection="1">
      <alignment horizontal="center" vertical="center"/>
      <protection/>
    </xf>
    <xf numFmtId="0" fontId="0" fillId="2" borderId="48" xfId="0" applyFill="1" applyBorder="1" applyAlignment="1" applyProtection="1">
      <alignment horizontal="left" vertical="center"/>
      <protection/>
    </xf>
    <xf numFmtId="0" fontId="47" fillId="0" borderId="21" xfId="0" applyFont="1" applyBorder="1" applyAlignment="1" applyProtection="1">
      <alignment horizontal="left" vertical="center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0" fontId="47" fillId="0" borderId="46" xfId="0" applyFont="1" applyBorder="1" applyAlignment="1" applyProtection="1">
      <alignment horizontal="left" vertical="center"/>
      <protection locked="0"/>
    </xf>
    <xf numFmtId="0" fontId="7" fillId="0" borderId="46" xfId="0" applyFont="1" applyBorder="1" applyAlignment="1" applyProtection="1">
      <alignment horizontal="center" vertical="center"/>
      <protection locked="0"/>
    </xf>
    <xf numFmtId="0" fontId="7" fillId="0" borderId="52" xfId="0" applyFont="1" applyBorder="1" applyAlignment="1" applyProtection="1">
      <alignment horizontal="center" vertical="center" wrapText="1"/>
      <protection locked="0"/>
    </xf>
    <xf numFmtId="0" fontId="0" fillId="34" borderId="51" xfId="0" applyFill="1" applyBorder="1" applyAlignment="1" applyProtection="1">
      <alignment horizontal="left" vertical="center"/>
      <protection/>
    </xf>
    <xf numFmtId="0" fontId="0" fillId="34" borderId="38" xfId="0" applyFill="1" applyBorder="1" applyAlignment="1" applyProtection="1">
      <alignment horizontal="left" vertical="center"/>
      <protection/>
    </xf>
    <xf numFmtId="0" fontId="47" fillId="0" borderId="38" xfId="0" applyFont="1" applyBorder="1" applyAlignment="1" applyProtection="1">
      <alignment horizontal="left" vertical="center"/>
      <protection locked="0"/>
    </xf>
    <xf numFmtId="0" fontId="47" fillId="2" borderId="38" xfId="0" applyFont="1" applyFill="1" applyBorder="1" applyAlignment="1" applyProtection="1">
      <alignment horizontal="left" vertical="center"/>
      <protection/>
    </xf>
    <xf numFmtId="0" fontId="47" fillId="0" borderId="53" xfId="0" applyFont="1" applyBorder="1" applyAlignment="1" applyProtection="1">
      <alignment horizontal="left" vertical="center"/>
      <protection locked="0"/>
    </xf>
    <xf numFmtId="0" fontId="9" fillId="0" borderId="54" xfId="0" applyNumberFormat="1" applyFont="1" applyBorder="1" applyAlignment="1" applyProtection="1">
      <alignment horizontal="center" vertical="center" wrapText="1"/>
      <protection locked="0"/>
    </xf>
    <xf numFmtId="0" fontId="10" fillId="0" borderId="53" xfId="0" applyFont="1" applyBorder="1" applyAlignment="1" applyProtection="1">
      <alignment horizontal="center" vertical="center"/>
      <protection locked="0"/>
    </xf>
    <xf numFmtId="0" fontId="7" fillId="34" borderId="48" xfId="0" applyFont="1" applyFill="1" applyBorder="1" applyAlignment="1" applyProtection="1">
      <alignment horizontal="center" vertical="center"/>
      <protection/>
    </xf>
    <xf numFmtId="0" fontId="6" fillId="0" borderId="55" xfId="0" applyFont="1" applyBorder="1" applyAlignment="1" applyProtection="1">
      <alignment horizontal="left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0" borderId="57" xfId="0" applyFont="1" applyBorder="1" applyAlignment="1" applyProtection="1">
      <alignment horizontal="center" vertical="center"/>
      <protection locked="0"/>
    </xf>
    <xf numFmtId="0" fontId="7" fillId="0" borderId="58" xfId="0" applyFont="1" applyBorder="1" applyAlignment="1" applyProtection="1">
      <alignment horizontal="center" vertical="center" wrapText="1"/>
      <protection locked="0"/>
    </xf>
    <xf numFmtId="0" fontId="7" fillId="0" borderId="59" xfId="0" applyFont="1" applyBorder="1" applyAlignment="1" applyProtection="1">
      <alignment horizontal="center" vertical="center" wrapText="1"/>
      <protection locked="0"/>
    </xf>
    <xf numFmtId="0" fontId="7" fillId="0" borderId="19" xfId="0" applyFont="1" applyBorder="1" applyAlignment="1" applyProtection="1">
      <alignment horizontal="center" vertical="center" wrapText="1"/>
      <protection locked="0"/>
    </xf>
    <xf numFmtId="0" fontId="7" fillId="0" borderId="20" xfId="0" applyFont="1" applyBorder="1" applyAlignment="1" applyProtection="1">
      <alignment horizontal="center" vertical="center" wrapText="1"/>
      <protection locked="0"/>
    </xf>
    <xf numFmtId="0" fontId="9" fillId="0" borderId="60" xfId="0" applyFont="1" applyBorder="1" applyAlignment="1" applyProtection="1">
      <alignment horizontal="center" vertical="center" wrapText="1"/>
      <protection locked="0"/>
    </xf>
    <xf numFmtId="0" fontId="9" fillId="0" borderId="61" xfId="0" applyFont="1" applyBorder="1" applyAlignment="1" applyProtection="1">
      <alignment horizontal="center" vertical="center" wrapText="1"/>
      <protection locked="0"/>
    </xf>
    <xf numFmtId="0" fontId="8" fillId="0" borderId="54" xfId="0" applyFont="1" applyBorder="1" applyAlignment="1" applyProtection="1">
      <alignment horizontal="center" vertical="center" textRotation="255"/>
      <protection locked="0"/>
    </xf>
    <xf numFmtId="0" fontId="8" fillId="0" borderId="28" xfId="0" applyFont="1" applyBorder="1" applyAlignment="1" applyProtection="1">
      <alignment horizontal="center" vertical="center" textRotation="255"/>
      <protection locked="0"/>
    </xf>
    <xf numFmtId="0" fontId="8" fillId="0" borderId="58" xfId="0" applyFont="1" applyBorder="1" applyAlignment="1" applyProtection="1">
      <alignment horizontal="center" vertical="center"/>
      <protection locked="0"/>
    </xf>
    <xf numFmtId="0" fontId="8" fillId="0" borderId="59" xfId="0" applyFont="1" applyBorder="1" applyAlignment="1" applyProtection="1">
      <alignment horizontal="center" vertical="center"/>
      <protection locked="0"/>
    </xf>
    <xf numFmtId="0" fontId="8" fillId="0" borderId="20" xfId="0" applyFont="1" applyBorder="1" applyAlignment="1" applyProtection="1">
      <alignment horizontal="center" vertical="center"/>
      <protection locked="0"/>
    </xf>
    <xf numFmtId="0" fontId="8" fillId="0" borderId="54" xfId="0" applyNumberFormat="1" applyFont="1" applyBorder="1" applyAlignment="1" applyProtection="1">
      <alignment horizontal="center" vertical="center"/>
      <protection locked="0"/>
    </xf>
    <xf numFmtId="0" fontId="8" fillId="0" borderId="28" xfId="0" applyNumberFormat="1" applyFont="1" applyBorder="1" applyAlignment="1" applyProtection="1">
      <alignment horizontal="center" vertical="center"/>
      <protection locked="0"/>
    </xf>
    <xf numFmtId="0" fontId="7" fillId="0" borderId="62" xfId="0" applyFont="1" applyBorder="1" applyAlignment="1" applyProtection="1">
      <alignment horizontal="center" vertical="center" wrapText="1"/>
      <protection locked="0"/>
    </xf>
    <xf numFmtId="0" fontId="7" fillId="0" borderId="47" xfId="0" applyFont="1" applyBorder="1" applyAlignment="1" applyProtection="1">
      <alignment horizontal="center" vertical="center" wrapText="1"/>
      <protection locked="0"/>
    </xf>
    <xf numFmtId="0" fontId="0" fillId="0" borderId="63" xfId="0" applyBorder="1" applyAlignment="1" applyProtection="1">
      <alignment horizontal="center"/>
      <protection locked="0"/>
    </xf>
    <xf numFmtId="0" fontId="0" fillId="0" borderId="50" xfId="0" applyBorder="1" applyAlignment="1" applyProtection="1">
      <alignment horizontal="center"/>
      <protection locked="0"/>
    </xf>
    <xf numFmtId="0" fontId="6" fillId="0" borderId="21" xfId="0" applyFont="1" applyBorder="1" applyAlignment="1" applyProtection="1">
      <alignment horizontal="center" vertical="center"/>
      <protection/>
    </xf>
    <xf numFmtId="0" fontId="6" fillId="0" borderId="20" xfId="0" applyFont="1" applyBorder="1" applyAlignment="1" applyProtection="1">
      <alignment horizontal="center" vertical="center"/>
      <protection/>
    </xf>
    <xf numFmtId="0" fontId="9" fillId="0" borderId="64" xfId="0" applyFont="1" applyBorder="1" applyAlignment="1" applyProtection="1">
      <alignment horizontal="center" vertical="center"/>
      <protection locked="0"/>
    </xf>
    <xf numFmtId="0" fontId="9" fillId="0" borderId="65" xfId="0" applyFont="1" applyBorder="1" applyAlignment="1" applyProtection="1">
      <alignment horizontal="center" vertical="center"/>
      <protection locked="0"/>
    </xf>
    <xf numFmtId="0" fontId="6" fillId="0" borderId="66" xfId="0" applyFont="1" applyBorder="1" applyAlignment="1" applyProtection="1">
      <alignment horizontal="center" vertical="center" wrapText="1"/>
      <protection locked="0"/>
    </xf>
    <xf numFmtId="0" fontId="6" fillId="0" borderId="67" xfId="0" applyFont="1" applyBorder="1" applyAlignment="1" applyProtection="1">
      <alignment horizontal="center" vertical="center" wrapText="1"/>
      <protection locked="0"/>
    </xf>
    <xf numFmtId="0" fontId="6" fillId="34" borderId="21" xfId="0" applyFont="1" applyFill="1" applyBorder="1" applyAlignment="1" applyProtection="1">
      <alignment horizontal="center" vertical="center"/>
      <protection/>
    </xf>
    <xf numFmtId="0" fontId="6" fillId="34" borderId="20" xfId="0" applyFont="1" applyFill="1" applyBorder="1" applyAlignment="1" applyProtection="1">
      <alignment horizontal="center" vertical="center"/>
      <protection/>
    </xf>
    <xf numFmtId="0" fontId="6" fillId="34" borderId="46" xfId="0" applyFont="1" applyFill="1" applyBorder="1" applyAlignment="1" applyProtection="1">
      <alignment horizontal="center" vertical="center"/>
      <protection/>
    </xf>
    <xf numFmtId="0" fontId="6" fillId="34" borderId="47" xfId="0" applyFont="1" applyFill="1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46" xfId="0" applyFont="1" applyBorder="1" applyAlignment="1" applyProtection="1">
      <alignment horizontal="center" vertical="center"/>
      <protection locked="0"/>
    </xf>
    <xf numFmtId="10" fontId="0" fillId="0" borderId="64" xfId="0" applyNumberFormat="1" applyBorder="1" applyAlignment="1" applyProtection="1">
      <alignment horizontal="center" vertical="center"/>
      <protection locked="0"/>
    </xf>
    <xf numFmtId="0" fontId="0" fillId="0" borderId="64" xfId="0" applyBorder="1" applyAlignment="1" applyProtection="1">
      <alignment horizontal="center" vertical="center"/>
      <protection locked="0"/>
    </xf>
    <xf numFmtId="0" fontId="9" fillId="0" borderId="21" xfId="0" applyFont="1" applyBorder="1" applyAlignment="1" applyProtection="1">
      <alignment horizontal="center" vertical="center" wrapText="1"/>
      <protection locked="0"/>
    </xf>
    <xf numFmtId="0" fontId="6" fillId="0" borderId="68" xfId="0" applyFont="1" applyBorder="1" applyAlignment="1" applyProtection="1">
      <alignment horizontal="center" vertical="center"/>
      <protection locked="0"/>
    </xf>
    <xf numFmtId="0" fontId="6" fillId="0" borderId="69" xfId="0" applyFont="1" applyBorder="1" applyAlignment="1" applyProtection="1">
      <alignment horizontal="center" vertical="center"/>
      <protection locked="0"/>
    </xf>
    <xf numFmtId="0" fontId="6" fillId="0" borderId="59" xfId="0" applyFont="1" applyBorder="1" applyAlignment="1" applyProtection="1">
      <alignment horizontal="center" vertical="center" wrapText="1"/>
      <protection locked="0"/>
    </xf>
    <xf numFmtId="0" fontId="6" fillId="0" borderId="21" xfId="0" applyFont="1" applyBorder="1" applyAlignment="1" applyProtection="1">
      <alignment horizontal="center" vertical="center" wrapText="1"/>
      <protection locked="0"/>
    </xf>
    <xf numFmtId="0" fontId="6" fillId="0" borderId="62" xfId="0" applyFont="1" applyBorder="1" applyAlignment="1" applyProtection="1">
      <alignment horizontal="center" vertical="center" wrapText="1"/>
      <protection locked="0"/>
    </xf>
    <xf numFmtId="0" fontId="6" fillId="0" borderId="46" xfId="0" applyFont="1" applyBorder="1" applyAlignment="1" applyProtection="1">
      <alignment horizontal="center" vertical="center" wrapText="1"/>
      <protection locked="0"/>
    </xf>
    <xf numFmtId="0" fontId="0" fillId="0" borderId="54" xfId="0" applyBorder="1" applyAlignment="1" applyProtection="1">
      <alignment horizontal="center" vertical="center" textRotation="255"/>
      <protection locked="0"/>
    </xf>
    <xf numFmtId="0" fontId="0" fillId="0" borderId="70" xfId="0" applyBorder="1" applyAlignment="1" applyProtection="1">
      <alignment horizontal="center" vertical="center" textRotation="255"/>
      <protection locked="0"/>
    </xf>
    <xf numFmtId="0" fontId="9" fillId="0" borderId="71" xfId="0" applyFont="1" applyBorder="1" applyAlignment="1" applyProtection="1">
      <alignment horizontal="center" vertical="center" textRotation="255"/>
      <protection locked="0"/>
    </xf>
    <xf numFmtId="0" fontId="9" fillId="0" borderId="72" xfId="0" applyFont="1" applyBorder="1" applyAlignment="1" applyProtection="1">
      <alignment horizontal="center" vertical="center" textRotation="255"/>
      <protection locked="0"/>
    </xf>
    <xf numFmtId="0" fontId="0" fillId="0" borderId="59" xfId="0" applyBorder="1" applyAlignment="1" applyProtection="1">
      <alignment horizontal="center" vertical="center"/>
      <protection locked="0"/>
    </xf>
    <xf numFmtId="0" fontId="0" fillId="0" borderId="59" xfId="0" applyBorder="1" applyAlignment="1" applyProtection="1">
      <alignment horizontal="center" vertical="center" textRotation="255"/>
      <protection locked="0"/>
    </xf>
    <xf numFmtId="0" fontId="0" fillId="0" borderId="22" xfId="0" applyBorder="1" applyAlignment="1" applyProtection="1">
      <alignment horizontal="center" vertical="center" textRotation="255"/>
      <protection locked="0"/>
    </xf>
    <xf numFmtId="0" fontId="9" fillId="0" borderId="24" xfId="0" applyNumberFormat="1" applyFont="1" applyBorder="1" applyAlignment="1" applyProtection="1">
      <alignment horizontal="center" vertical="center" wrapText="1"/>
      <protection locked="0"/>
    </xf>
    <xf numFmtId="0" fontId="9" fillId="0" borderId="34" xfId="0" applyFont="1" applyBorder="1" applyAlignment="1" applyProtection="1">
      <alignment horizontal="center" vertical="center"/>
      <protection locked="0"/>
    </xf>
    <xf numFmtId="0" fontId="6" fillId="0" borderId="32" xfId="0" applyFont="1" applyBorder="1" applyAlignment="1" applyProtection="1">
      <alignment horizontal="center" vertical="center"/>
      <protection locked="0"/>
    </xf>
    <xf numFmtId="0" fontId="6" fillId="0" borderId="69" xfId="0" applyFont="1" applyBorder="1" applyAlignment="1" applyProtection="1">
      <alignment horizontal="center" vertical="center" wrapText="1"/>
      <protection locked="0"/>
    </xf>
    <xf numFmtId="0" fontId="6" fillId="0" borderId="73" xfId="0" applyFont="1" applyBorder="1" applyAlignment="1" applyProtection="1">
      <alignment horizontal="left"/>
      <protection locked="0"/>
    </xf>
    <xf numFmtId="0" fontId="7" fillId="0" borderId="35" xfId="0" applyFont="1" applyBorder="1" applyAlignment="1" applyProtection="1">
      <alignment horizontal="center" vertical="center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center" vertical="center"/>
      <protection/>
    </xf>
    <xf numFmtId="0" fontId="7" fillId="2" borderId="35" xfId="0" applyFont="1" applyFill="1" applyBorder="1" applyAlignment="1" applyProtection="1">
      <alignment horizontal="center" vertical="center"/>
      <protection/>
    </xf>
    <xf numFmtId="0" fontId="7" fillId="2" borderId="25" xfId="0" applyFont="1" applyFill="1" applyBorder="1" applyAlignment="1" applyProtection="1">
      <alignment horizontal="center" vertical="center"/>
      <protection/>
    </xf>
    <xf numFmtId="0" fontId="7" fillId="2" borderId="28" xfId="0" applyFont="1" applyFill="1" applyBorder="1" applyAlignment="1" applyProtection="1">
      <alignment horizontal="center" vertical="center"/>
      <protection/>
    </xf>
    <xf numFmtId="10" fontId="0" fillId="0" borderId="35" xfId="0" applyNumberFormat="1" applyBorder="1" applyAlignment="1" applyProtection="1">
      <alignment horizontal="center" vertical="center"/>
      <protection locked="0"/>
    </xf>
    <xf numFmtId="10" fontId="0" fillId="0" borderId="25" xfId="0" applyNumberFormat="1" applyBorder="1" applyAlignment="1" applyProtection="1">
      <alignment horizontal="center" vertical="center"/>
      <protection locked="0"/>
    </xf>
    <xf numFmtId="10" fontId="0" fillId="0" borderId="28" xfId="0" applyNumberFormat="1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10" fillId="0" borderId="74" xfId="0" applyFont="1" applyBorder="1" applyAlignment="1" applyProtection="1">
      <alignment horizontal="center" vertical="center"/>
      <protection locked="0"/>
    </xf>
    <xf numFmtId="0" fontId="10" fillId="0" borderId="75" xfId="0" applyFont="1" applyBorder="1" applyAlignment="1" applyProtection="1">
      <alignment horizontal="center" vertical="center"/>
      <protection locked="0"/>
    </xf>
    <xf numFmtId="0" fontId="10" fillId="0" borderId="61" xfId="0" applyFont="1" applyBorder="1" applyAlignment="1" applyProtection="1">
      <alignment horizontal="center" vertical="center"/>
      <protection locked="0"/>
    </xf>
    <xf numFmtId="0" fontId="0" fillId="34" borderId="64" xfId="0" applyFill="1" applyBorder="1" applyAlignment="1" applyProtection="1">
      <alignment horizontal="left" vertical="center"/>
      <protection/>
    </xf>
    <xf numFmtId="0" fontId="0" fillId="34" borderId="76" xfId="0" applyFill="1" applyBorder="1" applyAlignment="1" applyProtection="1">
      <alignment horizontal="left" vertical="center"/>
      <protection/>
    </xf>
    <xf numFmtId="0" fontId="0" fillId="34" borderId="77" xfId="0" applyFill="1" applyBorder="1" applyAlignment="1" applyProtection="1">
      <alignment horizontal="left" vertical="center"/>
      <protection/>
    </xf>
    <xf numFmtId="0" fontId="7" fillId="0" borderId="78" xfId="0" applyFont="1" applyBorder="1" applyAlignment="1" applyProtection="1">
      <alignment horizontal="center" vertical="center" wrapText="1"/>
      <protection locked="0"/>
    </xf>
    <xf numFmtId="0" fontId="7" fillId="0" borderId="79" xfId="0" applyFont="1" applyBorder="1" applyAlignment="1" applyProtection="1">
      <alignment horizontal="center" vertical="center" wrapText="1"/>
      <protection locked="0"/>
    </xf>
    <xf numFmtId="0" fontId="7" fillId="0" borderId="57" xfId="0" applyFont="1" applyBorder="1" applyAlignment="1" applyProtection="1">
      <alignment horizontal="center" vertical="center" wrapText="1"/>
      <protection locked="0"/>
    </xf>
    <xf numFmtId="0" fontId="0" fillId="0" borderId="80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81" xfId="0" applyBorder="1" applyAlignment="1" applyProtection="1">
      <alignment horizontal="left" vertical="center"/>
      <protection/>
    </xf>
    <xf numFmtId="0" fontId="0" fillId="0" borderId="76" xfId="0" applyBorder="1" applyAlignment="1" applyProtection="1">
      <alignment horizontal="left" vertical="center"/>
      <protection/>
    </xf>
    <xf numFmtId="0" fontId="0" fillId="0" borderId="64" xfId="0" applyBorder="1" applyAlignment="1" applyProtection="1">
      <alignment horizontal="left" vertical="center"/>
      <protection/>
    </xf>
    <xf numFmtId="0" fontId="0" fillId="2" borderId="64" xfId="0" applyFill="1" applyBorder="1" applyAlignment="1" applyProtection="1">
      <alignment horizontal="left" vertical="center"/>
      <protection/>
    </xf>
    <xf numFmtId="0" fontId="0" fillId="2" borderId="76" xfId="0" applyFill="1" applyBorder="1" applyAlignment="1" applyProtection="1">
      <alignment horizontal="left" vertical="center"/>
      <protection/>
    </xf>
    <xf numFmtId="0" fontId="7" fillId="0" borderId="80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47" fillId="2" borderId="64" xfId="0" applyFont="1" applyFill="1" applyBorder="1" applyAlignment="1" applyProtection="1">
      <alignment horizontal="left" vertical="center"/>
      <protection/>
    </xf>
    <xf numFmtId="0" fontId="47" fillId="2" borderId="76" xfId="0" applyFont="1" applyFill="1" applyBorder="1" applyAlignment="1" applyProtection="1">
      <alignment horizontal="left" vertical="center"/>
      <protection/>
    </xf>
    <xf numFmtId="0" fontId="47" fillId="2" borderId="77" xfId="0" applyFont="1" applyFill="1" applyBorder="1" applyAlignment="1" applyProtection="1">
      <alignment horizontal="left" vertical="center"/>
      <protection/>
    </xf>
    <xf numFmtId="0" fontId="0" fillId="0" borderId="69" xfId="0" applyBorder="1" applyAlignment="1" applyProtection="1">
      <alignment horizontal="center" vertical="center"/>
      <protection locked="0"/>
    </xf>
    <xf numFmtId="0" fontId="7" fillId="2" borderId="38" xfId="0" applyFont="1" applyFill="1" applyBorder="1" applyAlignment="1" applyProtection="1">
      <alignment horizontal="center" vertical="center"/>
      <protection/>
    </xf>
    <xf numFmtId="0" fontId="7" fillId="2" borderId="74" xfId="0" applyFont="1" applyFill="1" applyBorder="1" applyAlignment="1" applyProtection="1">
      <alignment horizontal="center" vertical="center"/>
      <protection/>
    </xf>
    <xf numFmtId="0" fontId="7" fillId="2" borderId="75" xfId="0" applyFont="1" applyFill="1" applyBorder="1" applyAlignment="1" applyProtection="1">
      <alignment horizontal="center" vertical="center"/>
      <protection/>
    </xf>
    <xf numFmtId="0" fontId="7" fillId="2" borderId="53" xfId="0" applyFont="1" applyFill="1" applyBorder="1" applyAlignment="1" applyProtection="1">
      <alignment horizontal="center" vertical="center"/>
      <protection/>
    </xf>
    <xf numFmtId="0" fontId="7" fillId="34" borderId="35" xfId="0" applyFont="1" applyFill="1" applyBorder="1" applyAlignment="1" applyProtection="1">
      <alignment horizontal="center" vertical="center"/>
      <protection/>
    </xf>
    <xf numFmtId="0" fontId="7" fillId="34" borderId="25" xfId="0" applyFont="1" applyFill="1" applyBorder="1" applyAlignment="1" applyProtection="1">
      <alignment horizontal="center" vertical="center"/>
      <protection/>
    </xf>
    <xf numFmtId="0" fontId="7" fillId="34" borderId="28" xfId="0" applyFont="1" applyFill="1" applyBorder="1" applyAlignment="1" applyProtection="1">
      <alignment horizontal="center" vertical="center"/>
      <protection/>
    </xf>
    <xf numFmtId="0" fontId="7" fillId="34" borderId="74" xfId="0" applyFont="1" applyFill="1" applyBorder="1" applyAlignment="1" applyProtection="1">
      <alignment horizontal="center" vertical="center"/>
      <protection/>
    </xf>
    <xf numFmtId="0" fontId="7" fillId="34" borderId="75" xfId="0" applyFont="1" applyFill="1" applyBorder="1" applyAlignment="1" applyProtection="1">
      <alignment horizontal="center" vertical="center"/>
      <protection/>
    </xf>
    <xf numFmtId="0" fontId="7" fillId="34" borderId="61" xfId="0" applyFont="1" applyFill="1" applyBorder="1" applyAlignment="1" applyProtection="1">
      <alignment horizontal="center" vertical="center"/>
      <protection/>
    </xf>
    <xf numFmtId="0" fontId="47" fillId="0" borderId="64" xfId="0" applyFont="1" applyBorder="1" applyAlignment="1" applyProtection="1">
      <alignment horizontal="left" vertical="center"/>
      <protection locked="0"/>
    </xf>
    <xf numFmtId="0" fontId="47" fillId="0" borderId="76" xfId="0" applyFont="1" applyBorder="1" applyAlignment="1" applyProtection="1">
      <alignment horizontal="left" vertical="center"/>
      <protection locked="0"/>
    </xf>
    <xf numFmtId="0" fontId="47" fillId="0" borderId="77" xfId="0" applyFont="1" applyBorder="1" applyAlignment="1" applyProtection="1">
      <alignment horizontal="left" vertical="center"/>
      <protection locked="0"/>
    </xf>
    <xf numFmtId="0" fontId="7" fillId="0" borderId="35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7" fillId="0" borderId="38" xfId="0" applyFont="1" applyBorder="1" applyAlignment="1" applyProtection="1">
      <alignment horizontal="center" vertical="center"/>
      <protection locked="0"/>
    </xf>
    <xf numFmtId="0" fontId="7" fillId="0" borderId="74" xfId="0" applyFont="1" applyBorder="1" applyAlignment="1" applyProtection="1">
      <alignment horizontal="center" vertical="center"/>
      <protection locked="0"/>
    </xf>
    <xf numFmtId="0" fontId="7" fillId="0" borderId="75" xfId="0" applyFont="1" applyBorder="1" applyAlignment="1" applyProtection="1">
      <alignment horizontal="center" vertical="center"/>
      <protection locked="0"/>
    </xf>
    <xf numFmtId="0" fontId="7" fillId="0" borderId="53" xfId="0" applyFont="1" applyBorder="1" applyAlignment="1" applyProtection="1">
      <alignment horizontal="center" vertical="center"/>
      <protection locked="0"/>
    </xf>
    <xf numFmtId="0" fontId="0" fillId="34" borderId="48" xfId="0" applyFill="1" applyBorder="1" applyAlignment="1" applyProtection="1">
      <alignment horizontal="left" vertical="center"/>
      <protection/>
    </xf>
    <xf numFmtId="0" fontId="7" fillId="0" borderId="69" xfId="0" applyFont="1" applyBorder="1" applyAlignment="1" applyProtection="1">
      <alignment horizontal="center" vertical="center"/>
      <protection/>
    </xf>
    <xf numFmtId="0" fontId="7" fillId="0" borderId="38" xfId="0" applyFont="1" applyBorder="1" applyAlignment="1" applyProtection="1">
      <alignment horizontal="center" vertical="center"/>
      <protection/>
    </xf>
    <xf numFmtId="0" fontId="7" fillId="34" borderId="38" xfId="0" applyFont="1" applyFill="1" applyBorder="1" applyAlignment="1" applyProtection="1">
      <alignment horizontal="center" vertical="center"/>
      <protection/>
    </xf>
    <xf numFmtId="0" fontId="0" fillId="2" borderId="81" xfId="0" applyFill="1" applyBorder="1" applyAlignment="1" applyProtection="1">
      <alignment horizontal="left" vertical="center"/>
      <protection/>
    </xf>
    <xf numFmtId="0" fontId="47" fillId="0" borderId="48" xfId="0" applyFont="1" applyBorder="1" applyAlignment="1" applyProtection="1">
      <alignment horizontal="left" vertical="center"/>
      <protection locked="0"/>
    </xf>
    <xf numFmtId="0" fontId="7" fillId="2" borderId="80" xfId="0" applyFont="1" applyFill="1" applyBorder="1" applyAlignment="1" applyProtection="1">
      <alignment horizontal="center" vertical="center"/>
      <protection/>
    </xf>
    <xf numFmtId="0" fontId="7" fillId="2" borderId="30" xfId="0" applyFont="1" applyFill="1" applyBorder="1" applyAlignment="1" applyProtection="1">
      <alignment horizontal="center" vertical="center"/>
      <protection/>
    </xf>
    <xf numFmtId="0" fontId="7" fillId="2" borderId="69" xfId="0" applyFont="1" applyFill="1" applyBorder="1" applyAlignment="1" applyProtection="1">
      <alignment horizontal="center" vertical="center"/>
      <protection/>
    </xf>
    <xf numFmtId="0" fontId="47" fillId="0" borderId="71" xfId="0" applyFont="1" applyBorder="1" applyAlignment="1" applyProtection="1">
      <alignment horizontal="left" vertical="center"/>
      <protection locked="0"/>
    </xf>
    <xf numFmtId="0" fontId="47" fillId="0" borderId="82" xfId="0" applyFont="1" applyBorder="1" applyAlignment="1" applyProtection="1">
      <alignment horizontal="left" vertical="center"/>
      <protection locked="0"/>
    </xf>
    <xf numFmtId="0" fontId="47" fillId="0" borderId="83" xfId="0" applyFont="1" applyBorder="1" applyAlignment="1" applyProtection="1">
      <alignment horizontal="left" vertical="center"/>
      <protection locked="0"/>
    </xf>
    <xf numFmtId="0" fontId="7" fillId="0" borderId="56" xfId="0" applyFont="1" applyBorder="1" applyAlignment="1" applyProtection="1">
      <alignment horizontal="center" vertical="center" wrapText="1"/>
      <protection locked="0"/>
    </xf>
    <xf numFmtId="0" fontId="0" fillId="0" borderId="68" xfId="0" applyBorder="1" applyAlignment="1" applyProtection="1">
      <alignment horizontal="center" vertical="center"/>
      <protection locked="0"/>
    </xf>
    <xf numFmtId="0" fontId="0" fillId="0" borderId="54" xfId="0" applyBorder="1" applyAlignment="1" applyProtection="1">
      <alignment horizontal="center" vertical="center"/>
      <protection locked="0"/>
    </xf>
    <xf numFmtId="10" fontId="0" fillId="0" borderId="54" xfId="0" applyNumberFormat="1" applyBorder="1" applyAlignment="1" applyProtection="1">
      <alignment horizontal="center" vertical="center"/>
      <protection locked="0"/>
    </xf>
    <xf numFmtId="0" fontId="47" fillId="2" borderId="48" xfId="0" applyFont="1" applyFill="1" applyBorder="1" applyAlignment="1" applyProtection="1">
      <alignment horizontal="left" vertical="center"/>
      <protection/>
    </xf>
    <xf numFmtId="0" fontId="10" fillId="0" borderId="60" xfId="0" applyFont="1" applyBorder="1" applyAlignment="1" applyProtection="1">
      <alignment horizontal="center" vertical="center"/>
      <protection locked="0"/>
    </xf>
    <xf numFmtId="0" fontId="0" fillId="34" borderId="84" xfId="0" applyFill="1" applyBorder="1" applyAlignment="1" applyProtection="1">
      <alignment horizontal="left" vertical="center"/>
      <protection/>
    </xf>
    <xf numFmtId="0" fontId="0" fillId="34" borderId="82" xfId="0" applyFill="1" applyBorder="1" applyAlignment="1" applyProtection="1">
      <alignment horizontal="left" vertical="center"/>
      <protection/>
    </xf>
    <xf numFmtId="0" fontId="0" fillId="34" borderId="58" xfId="0" applyFill="1" applyBorder="1" applyAlignment="1" applyProtection="1">
      <alignment horizontal="left" vertical="center"/>
      <protection/>
    </xf>
    <xf numFmtId="0" fontId="47" fillId="0" borderId="58" xfId="0" applyFont="1" applyBorder="1" applyAlignment="1" applyProtection="1">
      <alignment horizontal="left" vertical="center"/>
      <protection locked="0"/>
    </xf>
    <xf numFmtId="0" fontId="47" fillId="2" borderId="71" xfId="0" applyFont="1" applyFill="1" applyBorder="1" applyAlignment="1" applyProtection="1">
      <alignment horizontal="left" vertical="center"/>
      <protection/>
    </xf>
    <xf numFmtId="0" fontId="47" fillId="2" borderId="82" xfId="0" applyFont="1" applyFill="1" applyBorder="1" applyAlignment="1" applyProtection="1">
      <alignment horizontal="left" vertical="center"/>
      <protection/>
    </xf>
    <xf numFmtId="0" fontId="47" fillId="2" borderId="58" xfId="0" applyFont="1" applyFill="1" applyBorder="1" applyAlignment="1" applyProtection="1">
      <alignment horizontal="left" vertical="center"/>
      <protection/>
    </xf>
    <xf numFmtId="0" fontId="7" fillId="34" borderId="80" xfId="0" applyFont="1" applyFill="1" applyBorder="1" applyAlignment="1" applyProtection="1">
      <alignment horizontal="center" vertical="center"/>
      <protection/>
    </xf>
    <xf numFmtId="0" fontId="7" fillId="34" borderId="30" xfId="0" applyFont="1" applyFill="1" applyBorder="1" applyAlignment="1" applyProtection="1">
      <alignment horizontal="center" vertical="center"/>
      <protection/>
    </xf>
    <xf numFmtId="0" fontId="7" fillId="34" borderId="69" xfId="0" applyFont="1" applyFill="1" applyBorder="1" applyAlignment="1" applyProtection="1">
      <alignment horizontal="center" vertical="center"/>
      <protection/>
    </xf>
    <xf numFmtId="0" fontId="7" fillId="0" borderId="85" xfId="0" applyFont="1" applyBorder="1" applyAlignment="1" applyProtection="1">
      <alignment horizontal="center" vertical="center" wrapText="1"/>
      <protection locked="0"/>
    </xf>
    <xf numFmtId="0" fontId="7" fillId="0" borderId="73" xfId="0" applyFont="1" applyBorder="1" applyAlignment="1" applyProtection="1">
      <alignment horizontal="center" vertical="center" wrapText="1"/>
      <protection locked="0"/>
    </xf>
    <xf numFmtId="0" fontId="7" fillId="0" borderId="86" xfId="0" applyFont="1" applyBorder="1" applyAlignment="1" applyProtection="1">
      <alignment horizontal="center" vertical="center" wrapText="1"/>
      <protection locked="0"/>
    </xf>
    <xf numFmtId="0" fontId="7" fillId="0" borderId="87" xfId="0" applyFont="1" applyBorder="1" applyAlignment="1" applyProtection="1">
      <alignment horizontal="center" vertical="center" wrapText="1"/>
      <protection locked="0"/>
    </xf>
    <xf numFmtId="0" fontId="7" fillId="0" borderId="55" xfId="0" applyFont="1" applyBorder="1" applyAlignment="1" applyProtection="1">
      <alignment horizontal="center" vertical="center" wrapText="1"/>
      <protection locked="0"/>
    </xf>
    <xf numFmtId="0" fontId="7" fillId="0" borderId="88" xfId="0" applyFont="1" applyBorder="1" applyAlignment="1" applyProtection="1">
      <alignment horizontal="center" vertical="center" wrapText="1"/>
      <protection locked="0"/>
    </xf>
    <xf numFmtId="0" fontId="7" fillId="0" borderId="89" xfId="0" applyFont="1" applyBorder="1" applyAlignment="1" applyProtection="1">
      <alignment horizontal="center" vertical="center" wrapText="1"/>
      <protection locked="0"/>
    </xf>
    <xf numFmtId="0" fontId="7" fillId="0" borderId="39" xfId="0" applyFont="1" applyBorder="1" applyAlignment="1" applyProtection="1">
      <alignment horizontal="center" vertical="center" wrapText="1"/>
      <protection locked="0"/>
    </xf>
    <xf numFmtId="0" fontId="8" fillId="0" borderId="71" xfId="0" applyFont="1" applyBorder="1" applyAlignment="1" applyProtection="1">
      <alignment horizontal="center" vertical="center"/>
      <protection locked="0"/>
    </xf>
    <xf numFmtId="0" fontId="8" fillId="0" borderId="82" xfId="0" applyFont="1" applyBorder="1" applyAlignment="1" applyProtection="1">
      <alignment horizontal="center" vertical="center"/>
      <protection locked="0"/>
    </xf>
    <xf numFmtId="0" fontId="8" fillId="0" borderId="54" xfId="0" applyFont="1" applyBorder="1" applyAlignment="1" applyProtection="1">
      <alignment horizontal="center" vertical="center"/>
      <protection locked="0"/>
    </xf>
    <xf numFmtId="0" fontId="8" fillId="0" borderId="28" xfId="0" applyFont="1" applyBorder="1" applyAlignment="1" applyProtection="1">
      <alignment horizontal="center" vertical="center"/>
      <protection locked="0"/>
    </xf>
    <xf numFmtId="0" fontId="8" fillId="0" borderId="54" xfId="0" applyNumberFormat="1" applyFont="1" applyBorder="1" applyAlignment="1" applyProtection="1">
      <alignment horizontal="center" vertical="center" textRotation="91" shrinkToFit="1"/>
      <protection locked="0"/>
    </xf>
    <xf numFmtId="0" fontId="8" fillId="0" borderId="28" xfId="0" applyNumberFormat="1" applyFont="1" applyBorder="1" applyAlignment="1" applyProtection="1">
      <alignment horizontal="center" vertical="center" textRotation="91" shrinkToFit="1"/>
      <protection locked="0"/>
    </xf>
    <xf numFmtId="0" fontId="7" fillId="0" borderId="90" xfId="0" applyFont="1" applyBorder="1" applyAlignment="1" applyProtection="1">
      <alignment horizontal="center" vertical="center" wrapText="1"/>
      <protection locked="0"/>
    </xf>
    <xf numFmtId="0" fontId="7" fillId="0" borderId="91" xfId="0" applyFont="1" applyBorder="1" applyAlignment="1" applyProtection="1">
      <alignment horizontal="center" vertical="center" wrapText="1"/>
      <protection locked="0"/>
    </xf>
    <xf numFmtId="0" fontId="0" fillId="0" borderId="56" xfId="0" applyBorder="1" applyAlignment="1" applyProtection="1">
      <alignment horizontal="center"/>
      <protection locked="0"/>
    </xf>
    <xf numFmtId="0" fontId="0" fillId="0" borderId="57" xfId="0" applyBorder="1" applyAlignment="1" applyProtection="1">
      <alignment horizontal="center"/>
      <protection locked="0"/>
    </xf>
    <xf numFmtId="0" fontId="8" fillId="0" borderId="84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30"/>
  <sheetViews>
    <sheetView tabSelected="1" zoomScalePageLayoutView="0" workbookViewId="0" topLeftCell="A2">
      <selection activeCell="K20" sqref="K20:K21"/>
    </sheetView>
  </sheetViews>
  <sheetFormatPr defaultColWidth="8.8515625" defaultRowHeight="15"/>
  <cols>
    <col min="1" max="2" width="8.8515625" style="1" customWidth="1"/>
    <col min="3" max="3" width="9.57421875" style="1" customWidth="1"/>
    <col min="4" max="4" width="8.8515625" style="1" customWidth="1"/>
    <col min="5" max="11" width="17.421875" style="1" customWidth="1"/>
    <col min="12" max="16384" width="8.8515625" style="1" customWidth="1"/>
  </cols>
  <sheetData>
    <row r="1" spans="5:10" ht="30.75">
      <c r="E1" s="112" t="s">
        <v>167</v>
      </c>
      <c r="F1" s="112"/>
      <c r="G1" s="112"/>
      <c r="H1" s="112"/>
      <c r="I1" s="112"/>
      <c r="J1" s="112"/>
    </row>
    <row r="2" spans="5:10" ht="30.75">
      <c r="E2" s="112" t="s">
        <v>14</v>
      </c>
      <c r="F2" s="112"/>
      <c r="G2" s="112"/>
      <c r="H2" s="112"/>
      <c r="I2" s="112"/>
      <c r="J2" s="112"/>
    </row>
    <row r="3" spans="5:10" ht="30.75">
      <c r="E3" s="112" t="s">
        <v>15</v>
      </c>
      <c r="F3" s="112"/>
      <c r="G3" s="112"/>
      <c r="H3" s="112"/>
      <c r="I3" s="112"/>
      <c r="J3" s="112"/>
    </row>
    <row r="4" ht="24.75" thickBot="1"/>
    <row r="5" spans="1:11" ht="24.75" thickBot="1">
      <c r="A5" s="2"/>
      <c r="B5" s="3"/>
      <c r="C5" s="4" t="s">
        <v>11</v>
      </c>
      <c r="D5" s="4" t="s">
        <v>12</v>
      </c>
      <c r="E5" s="5" t="s">
        <v>0</v>
      </c>
      <c r="F5" s="6" t="s">
        <v>1</v>
      </c>
      <c r="G5" s="6" t="s">
        <v>2</v>
      </c>
      <c r="H5" s="6" t="s">
        <v>3</v>
      </c>
      <c r="I5" s="6" t="s">
        <v>4</v>
      </c>
      <c r="J5" s="6" t="s">
        <v>5</v>
      </c>
      <c r="K5" s="7" t="s">
        <v>6</v>
      </c>
    </row>
    <row r="6" spans="1:11" ht="24.75" customHeight="1" thickTop="1">
      <c r="A6" s="71" t="s">
        <v>13</v>
      </c>
      <c r="B6" s="65" t="s">
        <v>7</v>
      </c>
      <c r="C6" s="95" t="s">
        <v>16</v>
      </c>
      <c r="D6" s="95" t="s">
        <v>20</v>
      </c>
      <c r="E6" s="113" t="str">
        <f>VLOOKUP(LARGE(Ａコート!AZ5:BA32,1),Ａコート!AZ5:BA32,2,0)</f>
        <v>ミルミル</v>
      </c>
      <c r="F6" s="114" t="str">
        <f>VLOOKUP(LARGE(Ａコート!AZ5:BA32,2),Ａコート!AZ5:BA32,2,0)</f>
        <v>BIG WAVE</v>
      </c>
      <c r="G6" s="114" t="s">
        <v>169</v>
      </c>
      <c r="H6" s="114" t="str">
        <f>VLOOKUP(LARGE(Ａコート!AZ5:BA32,4),Ａコート!AZ5:BA32,2,0)</f>
        <v>嵐☆山</v>
      </c>
      <c r="I6" s="114" t="str">
        <f>VLOOKUP(LARGE(Ａコート!AZ5:BA32,5),Ａコート!AZ5:BA32,2,0)</f>
        <v>東山クラブ</v>
      </c>
      <c r="J6" s="114" t="str">
        <f>VLOOKUP(LARGE(Ａコート!AZ5:BA32,6),Ａコート!AZ5:BA32,2,0)</f>
        <v>崖っぷち</v>
      </c>
      <c r="K6" s="95" t="str">
        <f>VLOOKUP(LARGE(Ａコート!AZ5:BA32,7),Ａコート!AZ5:BA32,2,0)</f>
        <v>chocotto</v>
      </c>
    </row>
    <row r="7" spans="1:11" ht="24">
      <c r="A7" s="72"/>
      <c r="B7" s="66"/>
      <c r="C7" s="78"/>
      <c r="D7" s="78"/>
      <c r="E7" s="87"/>
      <c r="F7" s="76"/>
      <c r="G7" s="76"/>
      <c r="H7" s="76"/>
      <c r="I7" s="76"/>
      <c r="J7" s="76"/>
      <c r="K7" s="78"/>
    </row>
    <row r="8" spans="1:11" ht="24">
      <c r="A8" s="72"/>
      <c r="B8" s="66"/>
      <c r="C8" s="78" t="s">
        <v>17</v>
      </c>
      <c r="D8" s="78" t="s">
        <v>21</v>
      </c>
      <c r="E8" s="80" t="s">
        <v>168</v>
      </c>
      <c r="F8" s="75" t="str">
        <f>VLOOKUP(LARGE(Ｂコート!AZ5:BA32,2),Ｂコート!AZ5:BA32,2,0)</f>
        <v>まっこうくじら</v>
      </c>
      <c r="G8" s="75" t="str">
        <f>VLOOKUP(LARGE(Ｂコート!AZ5:BA32,3),Ｂコート!AZ5:BA32,2,0)</f>
        <v>ジャンキース</v>
      </c>
      <c r="H8" s="75" t="str">
        <f>VLOOKUP(LARGE(Ｂコート!AZ5:BA32,4),Ｂコート!AZ5:BA32,2,0)</f>
        <v>HAPPY</v>
      </c>
      <c r="I8" s="75" t="str">
        <f>VLOOKUP(LARGE(Ｂコート!AZ5:BA32,5),Ｂコート!AZ5:BA32,2,0)</f>
        <v>ジェネ・ホップ</v>
      </c>
      <c r="J8" s="75" t="str">
        <f>VLOOKUP(LARGE(Ｂコート!AZ5:BA32,6),Ｂコート!AZ5:BA32,2,0)</f>
        <v>フレッシュA</v>
      </c>
      <c r="K8" s="78" t="str">
        <f>VLOOKUP(LARGE(Ｂコート!AZ5:BA32,7),Ｂコート!AZ5:BA32,2,0)</f>
        <v>TEAM K</v>
      </c>
    </row>
    <row r="9" spans="1:11" ht="24">
      <c r="A9" s="72"/>
      <c r="B9" s="66"/>
      <c r="C9" s="78"/>
      <c r="D9" s="78"/>
      <c r="E9" s="87"/>
      <c r="F9" s="76"/>
      <c r="G9" s="76"/>
      <c r="H9" s="76"/>
      <c r="I9" s="76"/>
      <c r="J9" s="76"/>
      <c r="K9" s="78"/>
    </row>
    <row r="10" spans="1:11" ht="24">
      <c r="A10" s="72"/>
      <c r="B10" s="66"/>
      <c r="C10" s="78" t="s">
        <v>18</v>
      </c>
      <c r="D10" s="78" t="s">
        <v>22</v>
      </c>
      <c r="E10" s="80" t="str">
        <f>VLOOKUP(LARGE(Ｃコート!AZ5:BA32,1),Ｃコート!AZ5:BA32,2,0)</f>
        <v>フレグランス</v>
      </c>
      <c r="F10" s="75" t="str">
        <f>VLOOKUP(LARGE(Ｃコート!AZ5:BA32,2),Ｃコート!AZ5:BA32,2,0)</f>
        <v>ほたる</v>
      </c>
      <c r="G10" s="75" t="str">
        <f>VLOOKUP(LARGE(Ｃコート!AZ5:BA32,3),Ｃコート!AZ5:BA32,2,0)</f>
        <v>嵐☆風</v>
      </c>
      <c r="H10" s="75" t="str">
        <f>VLOOKUP(LARGE(Ｃコート!AZ5:BA32,4),Ｃコート!AZ5:BA32,2,0)</f>
        <v>MFH</v>
      </c>
      <c r="I10" s="75" t="str">
        <f>VLOOKUP(LARGE(Ｃコート!AZ5:BA32,5),Ｃコート!AZ5:BA32,2,0)</f>
        <v>絆</v>
      </c>
      <c r="J10" s="75" t="str">
        <f>VLOOKUP(LARGE(Ｃコート!AZ5:BA32,6),Ｃコート!AZ5:BA32,2,0)</f>
        <v>Cherry</v>
      </c>
      <c r="K10" s="78" t="str">
        <f>VLOOKUP(LARGE(Ｃコート!AZ5:BA32,7),Ｃコート!AZ5:BA32,2,0)</f>
        <v>TOMO2C</v>
      </c>
    </row>
    <row r="11" spans="1:11" ht="24.75" thickBot="1">
      <c r="A11" s="72"/>
      <c r="B11" s="66"/>
      <c r="C11" s="79"/>
      <c r="D11" s="79"/>
      <c r="E11" s="97"/>
      <c r="F11" s="85"/>
      <c r="G11" s="85"/>
      <c r="H11" s="85"/>
      <c r="I11" s="85"/>
      <c r="J11" s="85"/>
      <c r="K11" s="79"/>
    </row>
    <row r="12" spans="1:11" ht="24" customHeight="1" thickTop="1">
      <c r="A12" s="72"/>
      <c r="B12" s="67" t="s">
        <v>8</v>
      </c>
      <c r="C12" s="95" t="s">
        <v>16</v>
      </c>
      <c r="D12" s="108" t="s">
        <v>23</v>
      </c>
      <c r="E12" s="109" t="str">
        <f>VLOOKUP(LARGE(Ｇコート!AV5:AW28,1),Ｇコート!AV5:AW28,2,0)</f>
        <v>MAX V</v>
      </c>
      <c r="F12" s="110" t="str">
        <f>VLOOKUP(LARGE(Ｇコート!AV5:AW28,2),Ｇコート!AV5:AW28,2,0)</f>
        <v>９９９（メーテル）</v>
      </c>
      <c r="G12" s="110" t="str">
        <f>VLOOKUP(LARGE(Ｇコート!AV5:AW28,3),Ｇコート!AV5:AW28,2,0)</f>
        <v>りすとらーず</v>
      </c>
      <c r="H12" s="110" t="str">
        <f>VLOOKUP(LARGE(Ｇコート!AV5:AW28,4),Ｇコート!AV5:AW28,2,0)</f>
        <v>FSVC</v>
      </c>
      <c r="I12" s="110" t="str">
        <f>VLOOKUP(LARGE(Ｇコート!AV5:AW28,5),Ｇコート!AV5:AW28,2,0)</f>
        <v>サンライズＥ</v>
      </c>
      <c r="J12" s="110" t="str">
        <f>VLOOKUP(LARGE(Ｇコート!AV5:AW28,6),Ｇコート!AV5:AW28,2,0)</f>
        <v>ソレイユ３０</v>
      </c>
      <c r="K12" s="111"/>
    </row>
    <row r="13" spans="1:11" ht="24">
      <c r="A13" s="72"/>
      <c r="B13" s="68"/>
      <c r="C13" s="78"/>
      <c r="D13" s="78"/>
      <c r="E13" s="87"/>
      <c r="F13" s="76"/>
      <c r="G13" s="76"/>
      <c r="H13" s="76"/>
      <c r="I13" s="76"/>
      <c r="J13" s="76"/>
      <c r="K13" s="77"/>
    </row>
    <row r="14" spans="1:11" ht="24" customHeight="1">
      <c r="A14" s="72"/>
      <c r="B14" s="68"/>
      <c r="C14" s="78" t="s">
        <v>17</v>
      </c>
      <c r="D14" s="78" t="s">
        <v>24</v>
      </c>
      <c r="E14" s="80" t="str">
        <f>VLOOKUP(LARGE(Ｈコート!AV5:AW28,1),Ｈコート!AV5:AW28,2,0)</f>
        <v>レジェンド</v>
      </c>
      <c r="F14" s="82" t="str">
        <f>VLOOKUP(LARGE(Ｈコート!AV5:AW28,2),Ｈコート!AV5:AW28,2,0)</f>
        <v>Polish（ポリッシュ）</v>
      </c>
      <c r="G14" s="75" t="str">
        <f>VLOOKUP(LARGE(Ｈコート!AV5:AW28,3),Ｈコート!AV5:AW28,2,0)</f>
        <v>グラシア</v>
      </c>
      <c r="H14" s="75" t="str">
        <f>VLOOKUP(LARGE(Ｈコート!AV5:AW28,4),Ｈコート!AV5:AW28,2,0)</f>
        <v>６７'ers</v>
      </c>
      <c r="I14" s="75" t="str">
        <f>VLOOKUP(LARGE(Ｈコート!AV5:AW28,5),Ｈコート!AV5:AW28,2,0)</f>
        <v>クレッシェンド　マイルド</v>
      </c>
      <c r="J14" s="75" t="str">
        <f>VLOOKUP(LARGE(Ｈコート!AV5:AW28,6),Ｈコート!AV5:AW28,2,0)</f>
        <v>Cranberry 空組</v>
      </c>
      <c r="K14" s="77"/>
    </row>
    <row r="15" spans="1:11" ht="24">
      <c r="A15" s="72"/>
      <c r="B15" s="68"/>
      <c r="C15" s="78"/>
      <c r="D15" s="78"/>
      <c r="E15" s="87"/>
      <c r="F15" s="88"/>
      <c r="G15" s="76"/>
      <c r="H15" s="76"/>
      <c r="I15" s="76"/>
      <c r="J15" s="76"/>
      <c r="K15" s="77"/>
    </row>
    <row r="16" spans="1:11" ht="24">
      <c r="A16" s="72"/>
      <c r="B16" s="68"/>
      <c r="C16" s="78" t="s">
        <v>18</v>
      </c>
      <c r="D16" s="78" t="s">
        <v>25</v>
      </c>
      <c r="E16" s="80" t="str">
        <f>VLOOKUP(LARGE(Ｉコート!AZ5:BA32,1),Ｉコート!AZ5:BA32,2,0)</f>
        <v>プラス one Z</v>
      </c>
      <c r="F16" s="82" t="str">
        <f>VLOOKUP(LARGE(Ｉコート!AZ5:BA32,2),Ｉコート!AZ5:BA32,2,0)</f>
        <v>QQQ</v>
      </c>
      <c r="G16" s="75" t="str">
        <f>VLOOKUP(LARGE(Ｉコート!AZ5:BA32,3),Ｉコート!AZ5:BA32,2,0)</f>
        <v>EKK</v>
      </c>
      <c r="H16" s="75" t="str">
        <f>VLOOKUP(LARGE(Ｉコート!AZ5:BA32,4),Ｉコート!AZ5:BA32,2,0)</f>
        <v>フレッシュＢ</v>
      </c>
      <c r="I16" s="75" t="str">
        <f>VLOOKUP(LARGE(Ｉコート!AZ5:BA32,5),Ｉコート!AZ5:BA32,2,0)</f>
        <v>HYP</v>
      </c>
      <c r="J16" s="75" t="str">
        <f>VLOOKUP(LARGE(Ｉコート!AZ5:BA32,6),Ｉコート!AZ5:BA32,2,0)</f>
        <v>カラーズＧブラック</v>
      </c>
      <c r="K16" s="78" t="str">
        <f>VLOOKUP(LARGE(Ｉコート!AZ5:BA32,7),Ｉコート!AZ5:BA32,2,0)</f>
        <v>９９９（エメラルダス）</v>
      </c>
    </row>
    <row r="17" spans="1:11" ht="24.75" thickBot="1">
      <c r="A17" s="72"/>
      <c r="B17" s="69"/>
      <c r="C17" s="79"/>
      <c r="D17" s="104"/>
      <c r="E17" s="105"/>
      <c r="F17" s="106"/>
      <c r="G17" s="107"/>
      <c r="H17" s="107"/>
      <c r="I17" s="107"/>
      <c r="J17" s="107"/>
      <c r="K17" s="104"/>
    </row>
    <row r="18" spans="1:11" ht="24" customHeight="1" thickTop="1">
      <c r="A18" s="72"/>
      <c r="B18" s="68" t="s">
        <v>9</v>
      </c>
      <c r="C18" s="95" t="s">
        <v>16</v>
      </c>
      <c r="D18" s="96" t="s">
        <v>26</v>
      </c>
      <c r="E18" s="97" t="str">
        <f>VLOOKUP(LARGE(Ｄコート!AQ5:AR24,1),Ｄコート!AQ5:AR24,2,0)</f>
        <v>レッドゾーン</v>
      </c>
      <c r="F18" s="98" t="str">
        <f>VLOOKUP(LARGE(Ｄコート!AQ5:AR24,2),Ｄコート!AQ5:AR24,2,0)</f>
        <v>絆</v>
      </c>
      <c r="G18" s="85" t="str">
        <f>VLOOKUP(LARGE(Ｄコート!AQ5:AR24,3),Ｄコート!AQ5:AR24,2,0)</f>
        <v>SV・ドリーム</v>
      </c>
      <c r="H18" s="85" t="str">
        <f>VLOOKUP(LARGE(Ｄコート!AQ5:AR24,4),Ｄコート!AQ5:AR24,2,0)</f>
        <v>ビギナーズ Z</v>
      </c>
      <c r="I18" s="85" t="str">
        <f>VLOOKUP(LARGE(Ｄコート!AQ5:AR24,5),Ｄコート!AQ5:AR24,2,0)</f>
        <v>SVB楽友会</v>
      </c>
      <c r="J18" s="103"/>
      <c r="K18" s="86"/>
    </row>
    <row r="19" spans="1:11" ht="24">
      <c r="A19" s="72"/>
      <c r="B19" s="68"/>
      <c r="C19" s="78"/>
      <c r="D19" s="78"/>
      <c r="E19" s="87"/>
      <c r="F19" s="88"/>
      <c r="G19" s="76"/>
      <c r="H19" s="76"/>
      <c r="I19" s="76"/>
      <c r="J19" s="100"/>
      <c r="K19" s="77"/>
    </row>
    <row r="20" spans="1:11" ht="24">
      <c r="A20" s="72"/>
      <c r="B20" s="68"/>
      <c r="C20" s="78" t="s">
        <v>17</v>
      </c>
      <c r="D20" s="78" t="s">
        <v>27</v>
      </c>
      <c r="E20" s="80" t="str">
        <f>VLOOKUP(LARGE(Ｅコート!AQ5:AR24,1),Ｅコート!AQ5:AR24,2,0)</f>
        <v>サンライズ Ｂ</v>
      </c>
      <c r="F20" s="82" t="str">
        <f>VLOOKUP(LARGE(Ｅコート!AQ5:AR24,2),Ｅコート!AQ5:AR24,2,0)</f>
        <v>万年青（おもと）</v>
      </c>
      <c r="G20" s="75" t="str">
        <f>VLOOKUP(LARGE(Ｅコート!AQ5:AR24,3),Ｅコート!AQ5:AR24,2,0)</f>
        <v>みなみスポーツクラブＢ</v>
      </c>
      <c r="H20" s="75" t="str">
        <f>VLOOKUP(LARGE(Ｅコート!AQ5:AR24,4),Ｅコート!AQ5:AR24,2,0)</f>
        <v>９９９（鉄郎）</v>
      </c>
      <c r="I20" s="75" t="str">
        <f>VLOOKUP(LARGE(Ｅコート!AQ5:AR24,5),Ｅコート!AQ5:AR24,2,0)</f>
        <v>ソレイユ５０</v>
      </c>
      <c r="J20" s="99"/>
      <c r="K20" s="77"/>
    </row>
    <row r="21" spans="1:11" ht="24">
      <c r="A21" s="72"/>
      <c r="B21" s="68"/>
      <c r="C21" s="78"/>
      <c r="D21" s="78"/>
      <c r="E21" s="87"/>
      <c r="F21" s="88"/>
      <c r="G21" s="76"/>
      <c r="H21" s="76"/>
      <c r="I21" s="76"/>
      <c r="J21" s="100"/>
      <c r="K21" s="77"/>
    </row>
    <row r="22" spans="1:11" ht="24" customHeight="1">
      <c r="A22" s="72"/>
      <c r="B22" s="68"/>
      <c r="C22" s="78" t="s">
        <v>18</v>
      </c>
      <c r="D22" s="78" t="s">
        <v>28</v>
      </c>
      <c r="E22" s="80" t="s">
        <v>171</v>
      </c>
      <c r="F22" s="82" t="s">
        <v>170</v>
      </c>
      <c r="G22" s="82" t="s">
        <v>172</v>
      </c>
      <c r="H22" s="82" t="s">
        <v>173</v>
      </c>
      <c r="I22" s="75" t="s">
        <v>174</v>
      </c>
      <c r="J22" s="75" t="s">
        <v>175</v>
      </c>
      <c r="K22" s="77"/>
    </row>
    <row r="23" spans="1:11" ht="24.75" thickBot="1">
      <c r="A23" s="73"/>
      <c r="B23" s="70"/>
      <c r="C23" s="79"/>
      <c r="D23" s="101"/>
      <c r="E23" s="102"/>
      <c r="F23" s="89"/>
      <c r="G23" s="89"/>
      <c r="H23" s="89"/>
      <c r="I23" s="90"/>
      <c r="J23" s="90"/>
      <c r="K23" s="91"/>
    </row>
    <row r="24" spans="1:11" ht="24.75" thickTop="1">
      <c r="A24" s="72" t="s">
        <v>19</v>
      </c>
      <c r="B24" s="92" t="s">
        <v>10</v>
      </c>
      <c r="C24" s="95" t="s">
        <v>16</v>
      </c>
      <c r="D24" s="96" t="s">
        <v>29</v>
      </c>
      <c r="E24" s="97" t="str">
        <f>VLOOKUP(LARGE(Ｊコート!AV5:AW28,1),Ｊコート!AV5:AW28,2,0)</f>
        <v>T-3 ピンク</v>
      </c>
      <c r="F24" s="98" t="str">
        <f>VLOOKUP(LARGE(Ｊコート!AV5:AW28,2),Ｊコート!AV5:AW28,2,0)</f>
        <v>ビギナーズ</v>
      </c>
      <c r="G24" s="85" t="str">
        <f>VLOOKUP(LARGE(Ｊコート!AV5:AW28,3),Ｊコート!AV5:AW28,2,0)</f>
        <v>プラス one L</v>
      </c>
      <c r="H24" s="85" t="str">
        <f>VLOOKUP(LARGE(Ｊコート!AV5:AW28,4),Ｊコート!AV5:AW28,2,0)</f>
        <v>ゆかいな仲間たち</v>
      </c>
      <c r="I24" s="85" t="str">
        <f>VLOOKUP(LARGE(Ｊコート!AV5:AW28,5),Ｊコート!AV5:AW28,2,0)</f>
        <v>フレッシュひめ</v>
      </c>
      <c r="J24" s="85" t="str">
        <f>VLOOKUP(LARGE(Ｊコート!AV5:AW28,6),Ｊコート!AV5:AW28,2,0)</f>
        <v>カルピス</v>
      </c>
      <c r="K24" s="86"/>
    </row>
    <row r="25" spans="1:11" ht="24">
      <c r="A25" s="72"/>
      <c r="B25" s="93"/>
      <c r="C25" s="78"/>
      <c r="D25" s="78"/>
      <c r="E25" s="87"/>
      <c r="F25" s="88"/>
      <c r="G25" s="76"/>
      <c r="H25" s="76"/>
      <c r="I25" s="76"/>
      <c r="J25" s="76"/>
      <c r="K25" s="77"/>
    </row>
    <row r="26" spans="1:11" ht="24">
      <c r="A26" s="72"/>
      <c r="B26" s="93"/>
      <c r="C26" s="78" t="s">
        <v>17</v>
      </c>
      <c r="D26" s="78" t="s">
        <v>30</v>
      </c>
      <c r="E26" s="80" t="str">
        <f>VLOOKUP(LARGE(Ｋコート!AV5:AW28,1),Ｋコート!AV5:AW28,2,0)</f>
        <v>T-SKYヤング</v>
      </c>
      <c r="F26" s="82" t="str">
        <f>VLOOKUP(LARGE(Ｋコート!AV5:AW28,2),Ｋコート!AV5:AW28,2,0)</f>
        <v>きらーずＣ</v>
      </c>
      <c r="G26" s="75" t="str">
        <f>VLOOKUP(LARGE(Ｋコート!AV5:AW28,3),Ｋコート!AV5:AW28,2,0)</f>
        <v>向日葵</v>
      </c>
      <c r="H26" s="75" t="str">
        <f>VLOOKUP(LARGE(Ｋコート!AV5:AW28,4),Ｋコート!AV5:AW28,2,0)</f>
        <v>葵クラブ</v>
      </c>
      <c r="I26" s="75" t="str">
        <f>VLOOKUP(LARGE(Ｋコート!AV5:AW28,5),Ｋコート!AV5:AW28,2,0)</f>
        <v>ラクユーズ（リバティーズ）</v>
      </c>
      <c r="J26" s="75" t="str">
        <f>VLOOKUP(LARGE(Ｋコート!AV5:AW28,6),Ｋコート!AV5:AW28,2,0)</f>
        <v>ドルフィン</v>
      </c>
      <c r="K26" s="77"/>
    </row>
    <row r="27" spans="1:11" ht="24">
      <c r="A27" s="72"/>
      <c r="B27" s="93"/>
      <c r="C27" s="78"/>
      <c r="D27" s="78"/>
      <c r="E27" s="87"/>
      <c r="F27" s="88"/>
      <c r="G27" s="76"/>
      <c r="H27" s="76"/>
      <c r="I27" s="76"/>
      <c r="J27" s="76"/>
      <c r="K27" s="77"/>
    </row>
    <row r="28" spans="1:11" ht="24">
      <c r="A28" s="72"/>
      <c r="B28" s="93"/>
      <c r="C28" s="78" t="s">
        <v>18</v>
      </c>
      <c r="D28" s="78" t="s">
        <v>31</v>
      </c>
      <c r="E28" s="80" t="str">
        <f>VLOOKUP(LARGE(Ｌコート!AZ5:BA32,1),Ｌコート!AZ5:BA32,2,0)</f>
        <v>西尾フレンズ（Ｂ）</v>
      </c>
      <c r="F28" s="82" t="str">
        <f>VLOOKUP(LARGE(Ｌコート!AZ5:BA32,2),Ｌコート!AZ5:BA32,2,0)</f>
        <v>Cranberry 星組</v>
      </c>
      <c r="G28" s="75" t="str">
        <f>VLOOKUP(LARGE(Ｌコート!AZ5:BA32,3),Ｌコート!AZ5:BA32,2,0)</f>
        <v>Be-Friends</v>
      </c>
      <c r="H28" s="75" t="str">
        <f>VLOOKUP(LARGE(Ｌコート!AZ5:BA32,4),Ｌコート!AZ5:BA32,2,0)</f>
        <v>リリーズ Ｇ</v>
      </c>
      <c r="I28" s="75" t="str">
        <f>VLOOKUP(LARGE(Ｌコート!AZ5:BA32,5),Ｌコート!AZ5:BA32,2,0)</f>
        <v>まほうのらんぷ</v>
      </c>
      <c r="J28" s="75" t="str">
        <f>VLOOKUP(LARGE(Ｌコート!AZ5:BA32,6),Ｌコート!AZ5:BA32,2,0)</f>
        <v>ヒラソル girasol</v>
      </c>
      <c r="K28" s="78" t="str">
        <f>VLOOKUP(LARGE(Ｌコート!AZ5:BA32,7),Ｌコート!AZ5:BA32,2,0)</f>
        <v>ミラクルズ</v>
      </c>
    </row>
    <row r="29" spans="1:11" ht="24.75" thickBot="1">
      <c r="A29" s="74"/>
      <c r="B29" s="94"/>
      <c r="C29" s="79"/>
      <c r="D29" s="79"/>
      <c r="E29" s="81"/>
      <c r="F29" s="83"/>
      <c r="G29" s="84"/>
      <c r="H29" s="84"/>
      <c r="I29" s="84"/>
      <c r="J29" s="84"/>
      <c r="K29" s="79"/>
    </row>
    <row r="30" spans="1:11" ht="25.5" thickBot="1" thickTop="1">
      <c r="A30" s="8"/>
      <c r="B30" s="9"/>
      <c r="C30" s="10" t="s">
        <v>11</v>
      </c>
      <c r="D30" s="10" t="s">
        <v>12</v>
      </c>
      <c r="E30" s="11" t="s">
        <v>0</v>
      </c>
      <c r="F30" s="12" t="s">
        <v>1</v>
      </c>
      <c r="G30" s="12" t="s">
        <v>2</v>
      </c>
      <c r="H30" s="12" t="s">
        <v>3</v>
      </c>
      <c r="I30" s="12" t="s">
        <v>4</v>
      </c>
      <c r="J30" s="12" t="s">
        <v>5</v>
      </c>
      <c r="K30" s="13" t="s">
        <v>6</v>
      </c>
    </row>
  </sheetData>
  <sheetProtection/>
  <mergeCells count="117">
    <mergeCell ref="E1:J1"/>
    <mergeCell ref="E2:J2"/>
    <mergeCell ref="E3:J3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I20:I21"/>
    <mergeCell ref="J20:J21"/>
    <mergeCell ref="K20:K21"/>
    <mergeCell ref="C22:C23"/>
    <mergeCell ref="D22:D23"/>
    <mergeCell ref="E22:E23"/>
    <mergeCell ref="F22:F23"/>
    <mergeCell ref="G22:G23"/>
    <mergeCell ref="H18:H19"/>
    <mergeCell ref="I18:I19"/>
    <mergeCell ref="J18:J19"/>
    <mergeCell ref="K18:K19"/>
    <mergeCell ref="C20:C21"/>
    <mergeCell ref="D20:D21"/>
    <mergeCell ref="E20:E21"/>
    <mergeCell ref="F20:F21"/>
    <mergeCell ref="G20:G21"/>
    <mergeCell ref="H20:H21"/>
    <mergeCell ref="C18:C19"/>
    <mergeCell ref="D18:D19"/>
    <mergeCell ref="E18:E19"/>
    <mergeCell ref="F18:F19"/>
    <mergeCell ref="G18:G19"/>
    <mergeCell ref="H26:H27"/>
    <mergeCell ref="H22:H23"/>
    <mergeCell ref="I22:I23"/>
    <mergeCell ref="J22:J23"/>
    <mergeCell ref="K22:K23"/>
    <mergeCell ref="B24:B29"/>
    <mergeCell ref="C24:C25"/>
    <mergeCell ref="D24:D25"/>
    <mergeCell ref="E24:E25"/>
    <mergeCell ref="F24:F25"/>
    <mergeCell ref="G24:G25"/>
    <mergeCell ref="J28:J29"/>
    <mergeCell ref="K28:K29"/>
    <mergeCell ref="B6:B11"/>
    <mergeCell ref="B12:B17"/>
    <mergeCell ref="B18:B23"/>
    <mergeCell ref="A6:A23"/>
    <mergeCell ref="A24:A29"/>
    <mergeCell ref="I26:I27"/>
    <mergeCell ref="J26:J27"/>
    <mergeCell ref="K26:K27"/>
    <mergeCell ref="C28:C29"/>
    <mergeCell ref="D28:D29"/>
    <mergeCell ref="E28:E29"/>
    <mergeCell ref="F28:F29"/>
    <mergeCell ref="G28:G29"/>
    <mergeCell ref="H28:H29"/>
    <mergeCell ref="I28:I29"/>
    <mergeCell ref="H24:H25"/>
    <mergeCell ref="I24:I25"/>
    <mergeCell ref="J24:J25"/>
    <mergeCell ref="K24:K25"/>
    <mergeCell ref="C26:C27"/>
    <mergeCell ref="D26:D27"/>
    <mergeCell ref="E26:E27"/>
    <mergeCell ref="F26:F27"/>
    <mergeCell ref="G26:G27"/>
  </mergeCells>
  <printOptions/>
  <pageMargins left="0.7" right="0.7" top="0.75" bottom="0.75" header="0.3" footer="0.3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BB200"/>
  <sheetViews>
    <sheetView zoomScale="70" zoomScaleNormal="70" zoomScalePageLayoutView="70" workbookViewId="0" topLeftCell="A5">
      <selection activeCell="AE22" sqref="AE22:AE24"/>
    </sheetView>
  </sheetViews>
  <sheetFormatPr defaultColWidth="8.8515625" defaultRowHeight="15"/>
  <cols>
    <col min="1" max="1" width="15.57421875" style="15" customWidth="1"/>
    <col min="2" max="37" width="3.57421875" style="15" customWidth="1"/>
    <col min="38" max="38" width="15.57421875" style="15" customWidth="1"/>
    <col min="39" max="40" width="5.57421875" style="15" customWidth="1"/>
    <col min="41" max="42" width="9.57421875" style="15" customWidth="1"/>
    <col min="43" max="44" width="5.57421875" style="15" customWidth="1"/>
    <col min="45" max="46" width="9.57421875" style="15" customWidth="1"/>
    <col min="47" max="48" width="5.57421875" style="15" customWidth="1"/>
    <col min="49" max="52" width="9.57421875" style="15" customWidth="1"/>
    <col min="53" max="53" width="15.57421875" style="15" customWidth="1"/>
    <col min="54" max="54" width="9.57421875" style="15" customWidth="1"/>
    <col min="55" max="16384" width="8.8515625" style="15" customWidth="1"/>
  </cols>
  <sheetData>
    <row r="1" spans="1:54" ht="24.75" customHeight="1">
      <c r="A1" s="115" t="s">
        <v>116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4"/>
      <c r="AL1" s="116" t="str">
        <f>A1</f>
        <v>トリム30歳</v>
      </c>
      <c r="AM1" s="116"/>
      <c r="AN1" s="116"/>
      <c r="AO1" s="116"/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</row>
    <row r="2" spans="1:54" ht="24.75" customHeight="1" thickBot="1">
      <c r="A2" s="167" t="s">
        <v>131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H2" s="167"/>
      <c r="AI2" s="167"/>
      <c r="AJ2" s="167"/>
      <c r="AK2" s="14"/>
      <c r="AL2" s="167" t="str">
        <f>A2</f>
        <v>　Ｃグループ</v>
      </c>
      <c r="AM2" s="167"/>
      <c r="AN2" s="167"/>
      <c r="AO2" s="167"/>
      <c r="AP2" s="167"/>
      <c r="AQ2" s="167"/>
      <c r="AR2" s="167"/>
      <c r="AS2" s="167"/>
      <c r="AT2" s="167"/>
      <c r="AU2" s="167"/>
      <c r="AV2" s="167"/>
      <c r="AW2" s="167"/>
      <c r="AX2" s="167"/>
      <c r="AY2" s="167"/>
      <c r="AZ2" s="167"/>
      <c r="BA2" s="167"/>
      <c r="BB2" s="167"/>
    </row>
    <row r="3" spans="1:54" ht="24.75" customHeight="1">
      <c r="A3" s="168" t="s">
        <v>166</v>
      </c>
      <c r="B3" s="170" t="s">
        <v>132</v>
      </c>
      <c r="C3" s="171"/>
      <c r="D3" s="171"/>
      <c r="E3" s="171"/>
      <c r="F3" s="171"/>
      <c r="G3" s="171" t="s">
        <v>133</v>
      </c>
      <c r="H3" s="171"/>
      <c r="I3" s="171"/>
      <c r="J3" s="171"/>
      <c r="K3" s="171"/>
      <c r="L3" s="171" t="s">
        <v>134</v>
      </c>
      <c r="M3" s="171"/>
      <c r="N3" s="171"/>
      <c r="O3" s="171"/>
      <c r="P3" s="171"/>
      <c r="Q3" s="171" t="s">
        <v>135</v>
      </c>
      <c r="R3" s="171"/>
      <c r="S3" s="171"/>
      <c r="T3" s="171"/>
      <c r="U3" s="171"/>
      <c r="V3" s="171" t="s">
        <v>136</v>
      </c>
      <c r="W3" s="171"/>
      <c r="X3" s="171"/>
      <c r="Y3" s="171"/>
      <c r="Z3" s="171"/>
      <c r="AA3" s="171" t="s">
        <v>137</v>
      </c>
      <c r="AB3" s="171"/>
      <c r="AC3" s="171"/>
      <c r="AD3" s="171"/>
      <c r="AE3" s="171"/>
      <c r="AF3" s="171" t="s">
        <v>138</v>
      </c>
      <c r="AG3" s="171"/>
      <c r="AH3" s="171"/>
      <c r="AI3" s="171"/>
      <c r="AJ3" s="183"/>
      <c r="AK3" s="16"/>
      <c r="AL3" s="185"/>
      <c r="AM3" s="178" t="s">
        <v>32</v>
      </c>
      <c r="AN3" s="179"/>
      <c r="AO3" s="179"/>
      <c r="AP3" s="176" t="s">
        <v>33</v>
      </c>
      <c r="AQ3" s="178" t="s">
        <v>34</v>
      </c>
      <c r="AR3" s="179"/>
      <c r="AS3" s="179"/>
      <c r="AT3" s="176" t="s">
        <v>33</v>
      </c>
      <c r="AU3" s="178" t="s">
        <v>35</v>
      </c>
      <c r="AV3" s="179"/>
      <c r="AW3" s="179"/>
      <c r="AX3" s="176" t="s">
        <v>36</v>
      </c>
      <c r="AY3" s="179" t="s">
        <v>37</v>
      </c>
      <c r="AZ3" s="179" t="s">
        <v>38</v>
      </c>
      <c r="BA3" s="181" t="s">
        <v>39</v>
      </c>
      <c r="BB3" s="174" t="s">
        <v>33</v>
      </c>
    </row>
    <row r="4" spans="1:54" ht="24.75" customHeight="1" thickBot="1">
      <c r="A4" s="169"/>
      <c r="B4" s="172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  <c r="AE4" s="173"/>
      <c r="AF4" s="173"/>
      <c r="AG4" s="173"/>
      <c r="AH4" s="173"/>
      <c r="AI4" s="173"/>
      <c r="AJ4" s="184"/>
      <c r="AK4" s="16"/>
      <c r="AL4" s="186"/>
      <c r="AM4" s="17" t="s">
        <v>40</v>
      </c>
      <c r="AN4" s="18" t="s">
        <v>41</v>
      </c>
      <c r="AO4" s="18" t="s">
        <v>42</v>
      </c>
      <c r="AP4" s="177"/>
      <c r="AQ4" s="17" t="s">
        <v>40</v>
      </c>
      <c r="AR4" s="18" t="s">
        <v>41</v>
      </c>
      <c r="AS4" s="18" t="s">
        <v>42</v>
      </c>
      <c r="AT4" s="177"/>
      <c r="AU4" s="17" t="s">
        <v>40</v>
      </c>
      <c r="AV4" s="18" t="s">
        <v>41</v>
      </c>
      <c r="AW4" s="18" t="s">
        <v>42</v>
      </c>
      <c r="AX4" s="177"/>
      <c r="AY4" s="180"/>
      <c r="AZ4" s="180"/>
      <c r="BA4" s="182"/>
      <c r="BB4" s="175"/>
    </row>
    <row r="5" spans="1:54" ht="18.75" customHeight="1">
      <c r="A5" s="158" t="str">
        <f>B3</f>
        <v>カラーズＧブラック</v>
      </c>
      <c r="B5" s="159"/>
      <c r="C5" s="160"/>
      <c r="D5" s="160"/>
      <c r="E5" s="160"/>
      <c r="F5" s="160"/>
      <c r="G5" s="161">
        <v>8</v>
      </c>
      <c r="H5" s="161"/>
      <c r="I5" s="161"/>
      <c r="J5" s="161"/>
      <c r="K5" s="161"/>
      <c r="L5" s="162">
        <v>0</v>
      </c>
      <c r="M5" s="162"/>
      <c r="N5" s="162"/>
      <c r="O5" s="162"/>
      <c r="P5" s="162"/>
      <c r="Q5" s="161">
        <v>4</v>
      </c>
      <c r="R5" s="161"/>
      <c r="S5" s="161"/>
      <c r="T5" s="161"/>
      <c r="U5" s="161"/>
      <c r="V5" s="161">
        <v>11</v>
      </c>
      <c r="W5" s="161"/>
      <c r="X5" s="161"/>
      <c r="Y5" s="161"/>
      <c r="Z5" s="161"/>
      <c r="AA5" s="162">
        <v>0</v>
      </c>
      <c r="AB5" s="162"/>
      <c r="AC5" s="162"/>
      <c r="AD5" s="162"/>
      <c r="AE5" s="162"/>
      <c r="AF5" s="161">
        <v>1</v>
      </c>
      <c r="AG5" s="161"/>
      <c r="AH5" s="161"/>
      <c r="AI5" s="161"/>
      <c r="AJ5" s="163"/>
      <c r="AK5" s="19"/>
      <c r="AL5" s="158" t="str">
        <f>A5</f>
        <v>カラーズＧブラック</v>
      </c>
      <c r="AM5" s="150">
        <f>IF(B6&gt;F6,1,0)+IF(G6&gt;K6,1,0)+IF(L6&gt;P6,1,0)+IF(Q6&gt;U6,1,0)+IF(V6&gt;Z6,1,0)+IF(AA6&gt;AE6,1,0)+IF(AF6&gt;AJ6,1,0)</f>
        <v>0</v>
      </c>
      <c r="AN5" s="146">
        <f>IF(F6&gt;B6,1,0)+IF(K6&gt;G6,1,0)+IF(P6&gt;L6,1,0)+IF(U6&gt;Q6,1,0)+IF(Z6&gt;V6,1,0)+IF(AE6&gt;AA6,1,0)+IF(AJ6&gt;AF6,1,0)</f>
        <v>4</v>
      </c>
      <c r="AO5" s="151">
        <f>SUM(AM5/(AM5+AN5))</f>
        <v>0</v>
      </c>
      <c r="AP5" s="146">
        <f>RANK(AO5,$AO$5:$AO$32,0)</f>
        <v>6</v>
      </c>
      <c r="AQ5" s="146">
        <f>SUM(B6+G6+L6+Q6+V6+AA6+AF6)</f>
        <v>0</v>
      </c>
      <c r="AR5" s="146">
        <f>SUM(F6+K6+P6+U6+Z6+AE6+AJ6)</f>
        <v>8</v>
      </c>
      <c r="AS5" s="151">
        <f>SUM(AQ5/(AQ5+AR5))</f>
        <v>0</v>
      </c>
      <c r="AT5" s="146">
        <f>RANK(AS5,$AS$5:$AS$32,0)</f>
        <v>6</v>
      </c>
      <c r="AU5" s="146">
        <f>SUM(C6+C7+C8+H6+H7+H8+M6+M7+M8+R6+R7+R8+W6+W7+W8+AB6+AB7+AB8+AG6+AG7+AG8)</f>
        <v>68</v>
      </c>
      <c r="AV5" s="146">
        <f>SUM(E6+E7+E8+J6+J7+J8+O6+O7+O8+T6+T7+T8+Y6+Y7+Y8+AD6+AD7+AD8+AI6+AI7+AI8)</f>
        <v>120</v>
      </c>
      <c r="AW5" s="151">
        <f>SUM(AU5/(AU5+AV5))</f>
        <v>0.3617021276595745</v>
      </c>
      <c r="AX5" s="146">
        <f>RANK(AW5,$AW$5:$AW$32,0)</f>
        <v>6</v>
      </c>
      <c r="AY5" s="151">
        <f>RANK(AO5,$AO$5:$AO$32,1)+AS5</f>
        <v>1</v>
      </c>
      <c r="AZ5" s="151">
        <f>RANK(AY5,$AY$5:$AY$32,1)+AW5</f>
        <v>1.3617021276595744</v>
      </c>
      <c r="BA5" s="164" t="str">
        <f>AL5</f>
        <v>カラーズＧブラック</v>
      </c>
      <c r="BB5" s="165">
        <f>RANK(AZ5,$AZ$5:$AZ$32)</f>
        <v>6</v>
      </c>
    </row>
    <row r="6" spans="1:54" ht="18.75" customHeight="1">
      <c r="A6" s="135"/>
      <c r="B6" s="166">
        <f>IF(C6&gt;E6,1,0)+IF(C7&gt;E7,1,0)+IF(C8&gt;E8,1,0)</f>
        <v>0</v>
      </c>
      <c r="C6" s="40"/>
      <c r="D6" s="41" t="s">
        <v>43</v>
      </c>
      <c r="E6" s="40"/>
      <c r="F6" s="139">
        <f>IF(E6&gt;C6,1,0)+IF(E7&gt;C7,1,0)+IF(E8&gt;C8,1,0)</f>
        <v>0</v>
      </c>
      <c r="G6" s="155">
        <f>IF(H6&gt;J6,1,0)+IF(H7&gt;J7,1,0)+IF(H8&gt;J8,1,0)</f>
        <v>0</v>
      </c>
      <c r="H6" s="20">
        <v>13</v>
      </c>
      <c r="I6" s="21" t="s">
        <v>43</v>
      </c>
      <c r="J6" s="20">
        <v>15</v>
      </c>
      <c r="K6" s="155">
        <f>IF(J6&gt;H6,1,0)+IF(J7&gt;H7,1,0)+IF(J8&gt;H8,1,0)</f>
        <v>2</v>
      </c>
      <c r="L6" s="123">
        <f>IF(M6&gt;O6,1,0)+IF(M7&gt;O7,1,0)+IF(M8&gt;O8,1,0)</f>
        <v>0</v>
      </c>
      <c r="M6" s="38"/>
      <c r="N6" s="39" t="s">
        <v>43</v>
      </c>
      <c r="O6" s="38"/>
      <c r="P6" s="123">
        <f>IF(O6&gt;M6,1,0)+IF(O7&gt;M7,1,0)+IF(O8&gt;M8,1,0)</f>
        <v>0</v>
      </c>
      <c r="Q6" s="155">
        <f>IF(R6&gt;T6,1,0)+IF(R7&gt;T7,1,0)+IF(R8&gt;T8,1,0)</f>
        <v>0</v>
      </c>
      <c r="R6" s="20">
        <v>5</v>
      </c>
      <c r="S6" s="21" t="s">
        <v>43</v>
      </c>
      <c r="T6" s="20">
        <v>15</v>
      </c>
      <c r="U6" s="155">
        <f>IF(T6&gt;R6,1,0)+IF(T7&gt;R7,1,0)+IF(T8&gt;R8,1,0)</f>
        <v>2</v>
      </c>
      <c r="V6" s="155">
        <f>IF(W6&gt;Y6,1,0)+IF(W7&gt;Y7,1,0)+IF(W8&gt;Y8,1,0)</f>
        <v>0</v>
      </c>
      <c r="W6" s="20">
        <v>9</v>
      </c>
      <c r="X6" s="21" t="s">
        <v>43</v>
      </c>
      <c r="Y6" s="20">
        <v>15</v>
      </c>
      <c r="Z6" s="155">
        <f>IF(Y6&gt;W6,1,0)+IF(Y7&gt;W7,1,0)+IF(Y8&gt;W8,1,0)</f>
        <v>2</v>
      </c>
      <c r="AA6" s="123">
        <f>IF(AB6&gt;AD6,1,0)+IF(AB7&gt;AD7,1,0)+IF(AB8&gt;AD8,1,0)</f>
        <v>0</v>
      </c>
      <c r="AB6" s="38"/>
      <c r="AC6" s="39" t="s">
        <v>43</v>
      </c>
      <c r="AD6" s="38"/>
      <c r="AE6" s="123">
        <f>IF(AD6&gt;AB6,1,0)+IF(AD7&gt;AB7,1,0)+IF(AD8&gt;AB8,1,0)</f>
        <v>0</v>
      </c>
      <c r="AF6" s="155">
        <f>IF(AG6&gt;AI6,1,0)+IF(AG7&gt;AI7,1,0)+IF(AG8&gt;AI8,1,0)</f>
        <v>0</v>
      </c>
      <c r="AG6" s="20">
        <v>4</v>
      </c>
      <c r="AH6" s="21" t="s">
        <v>43</v>
      </c>
      <c r="AI6" s="20">
        <v>15</v>
      </c>
      <c r="AJ6" s="157">
        <f>IF(AI6&gt;AG6,1,0)+IF(AI7&gt;AG7,1,0)+IF(AI8&gt;AG8,1,0)</f>
        <v>2</v>
      </c>
      <c r="AK6" s="22"/>
      <c r="AL6" s="135"/>
      <c r="AM6" s="137"/>
      <c r="AN6" s="125"/>
      <c r="AO6" s="127"/>
      <c r="AP6" s="125"/>
      <c r="AQ6" s="125"/>
      <c r="AR6" s="125"/>
      <c r="AS6" s="127"/>
      <c r="AT6" s="125"/>
      <c r="AU6" s="125"/>
      <c r="AV6" s="125"/>
      <c r="AW6" s="127"/>
      <c r="AX6" s="125"/>
      <c r="AY6" s="125"/>
      <c r="AZ6" s="125"/>
      <c r="BA6" s="130"/>
      <c r="BB6" s="117"/>
    </row>
    <row r="7" spans="1:54" ht="18.75" customHeight="1">
      <c r="A7" s="135"/>
      <c r="B7" s="166"/>
      <c r="C7" s="40"/>
      <c r="D7" s="41" t="s">
        <v>43</v>
      </c>
      <c r="E7" s="40"/>
      <c r="F7" s="139"/>
      <c r="G7" s="155"/>
      <c r="H7" s="20">
        <v>12</v>
      </c>
      <c r="I7" s="21" t="s">
        <v>43</v>
      </c>
      <c r="J7" s="20">
        <v>15</v>
      </c>
      <c r="K7" s="155"/>
      <c r="L7" s="123"/>
      <c r="M7" s="38"/>
      <c r="N7" s="39" t="s">
        <v>43</v>
      </c>
      <c r="O7" s="38"/>
      <c r="P7" s="123"/>
      <c r="Q7" s="155"/>
      <c r="R7" s="20">
        <v>6</v>
      </c>
      <c r="S7" s="21" t="s">
        <v>43</v>
      </c>
      <c r="T7" s="20">
        <v>15</v>
      </c>
      <c r="U7" s="155"/>
      <c r="V7" s="155"/>
      <c r="W7" s="20">
        <v>11</v>
      </c>
      <c r="X7" s="21" t="s">
        <v>43</v>
      </c>
      <c r="Y7" s="20">
        <v>15</v>
      </c>
      <c r="Z7" s="155"/>
      <c r="AA7" s="123"/>
      <c r="AB7" s="38"/>
      <c r="AC7" s="39" t="s">
        <v>43</v>
      </c>
      <c r="AD7" s="38"/>
      <c r="AE7" s="123"/>
      <c r="AF7" s="155"/>
      <c r="AG7" s="20">
        <v>8</v>
      </c>
      <c r="AH7" s="21" t="s">
        <v>43</v>
      </c>
      <c r="AI7" s="20">
        <v>15</v>
      </c>
      <c r="AJ7" s="157"/>
      <c r="AK7" s="22"/>
      <c r="AL7" s="135"/>
      <c r="AM7" s="137"/>
      <c r="AN7" s="125"/>
      <c r="AO7" s="127"/>
      <c r="AP7" s="125"/>
      <c r="AQ7" s="125"/>
      <c r="AR7" s="125"/>
      <c r="AS7" s="127"/>
      <c r="AT7" s="125"/>
      <c r="AU7" s="125"/>
      <c r="AV7" s="125"/>
      <c r="AW7" s="127"/>
      <c r="AX7" s="125"/>
      <c r="AY7" s="125"/>
      <c r="AZ7" s="125"/>
      <c r="BA7" s="130"/>
      <c r="BB7" s="117"/>
    </row>
    <row r="8" spans="1:54" ht="18.75" customHeight="1">
      <c r="A8" s="135"/>
      <c r="B8" s="166"/>
      <c r="C8" s="40"/>
      <c r="D8" s="41" t="s">
        <v>43</v>
      </c>
      <c r="E8" s="40"/>
      <c r="F8" s="139"/>
      <c r="G8" s="155"/>
      <c r="H8" s="20"/>
      <c r="I8" s="21" t="s">
        <v>43</v>
      </c>
      <c r="J8" s="20"/>
      <c r="K8" s="155"/>
      <c r="L8" s="123"/>
      <c r="M8" s="38"/>
      <c r="N8" s="39" t="s">
        <v>43</v>
      </c>
      <c r="O8" s="38"/>
      <c r="P8" s="123"/>
      <c r="Q8" s="155"/>
      <c r="R8" s="20"/>
      <c r="S8" s="21" t="s">
        <v>43</v>
      </c>
      <c r="T8" s="20"/>
      <c r="U8" s="155"/>
      <c r="V8" s="155"/>
      <c r="W8" s="20"/>
      <c r="X8" s="21" t="s">
        <v>43</v>
      </c>
      <c r="Y8" s="20"/>
      <c r="Z8" s="155"/>
      <c r="AA8" s="123"/>
      <c r="AB8" s="38"/>
      <c r="AC8" s="39" t="s">
        <v>43</v>
      </c>
      <c r="AD8" s="38"/>
      <c r="AE8" s="123"/>
      <c r="AF8" s="155"/>
      <c r="AG8" s="20"/>
      <c r="AH8" s="21" t="s">
        <v>43</v>
      </c>
      <c r="AI8" s="20"/>
      <c r="AJ8" s="157"/>
      <c r="AK8" s="22"/>
      <c r="AL8" s="135"/>
      <c r="AM8" s="137"/>
      <c r="AN8" s="125"/>
      <c r="AO8" s="127"/>
      <c r="AP8" s="125"/>
      <c r="AQ8" s="125"/>
      <c r="AR8" s="125"/>
      <c r="AS8" s="127"/>
      <c r="AT8" s="125"/>
      <c r="AU8" s="125"/>
      <c r="AV8" s="125"/>
      <c r="AW8" s="127"/>
      <c r="AX8" s="125"/>
      <c r="AY8" s="125"/>
      <c r="AZ8" s="125"/>
      <c r="BA8" s="147"/>
      <c r="BB8" s="117"/>
    </row>
    <row r="9" spans="1:54" ht="18.75" customHeight="1">
      <c r="A9" s="135" t="str">
        <f>G3</f>
        <v>フレッシュＢ</v>
      </c>
      <c r="B9" s="143">
        <f>G5</f>
        <v>8</v>
      </c>
      <c r="C9" s="144"/>
      <c r="D9" s="144"/>
      <c r="E9" s="144"/>
      <c r="F9" s="144"/>
      <c r="G9" s="133"/>
      <c r="H9" s="133"/>
      <c r="I9" s="133"/>
      <c r="J9" s="133"/>
      <c r="K9" s="133"/>
      <c r="L9" s="154">
        <v>12</v>
      </c>
      <c r="M9" s="154"/>
      <c r="N9" s="154"/>
      <c r="O9" s="154"/>
      <c r="P9" s="154"/>
      <c r="Q9" s="148">
        <v>0</v>
      </c>
      <c r="R9" s="148"/>
      <c r="S9" s="148"/>
      <c r="T9" s="148"/>
      <c r="U9" s="148"/>
      <c r="V9" s="148">
        <v>0</v>
      </c>
      <c r="W9" s="148"/>
      <c r="X9" s="148"/>
      <c r="Y9" s="148"/>
      <c r="Z9" s="148"/>
      <c r="AA9" s="154">
        <v>2</v>
      </c>
      <c r="AB9" s="154"/>
      <c r="AC9" s="154"/>
      <c r="AD9" s="154"/>
      <c r="AE9" s="154"/>
      <c r="AF9" s="154">
        <v>5</v>
      </c>
      <c r="AG9" s="154"/>
      <c r="AH9" s="154"/>
      <c r="AI9" s="154"/>
      <c r="AJ9" s="156"/>
      <c r="AK9" s="19"/>
      <c r="AL9" s="135" t="str">
        <f>A9</f>
        <v>フレッシュＢ</v>
      </c>
      <c r="AM9" s="150">
        <f>IF(B10&gt;F10,1,0)+IF(G10&gt;K10,1,0)+IF(L10&gt;P10,1,0)+IF(Q10&gt;U10,1,0)+IF(V10&gt;Z10,1,0)+IF(AA10&gt;AE10,1,0)+IF(AF10&gt;AJ10,1,0)</f>
        <v>2</v>
      </c>
      <c r="AN9" s="146">
        <f>IF(F10&gt;B10,1,0)+IF(K10&gt;G10,1,0)+IF(P10&gt;L10,1,0)+IF(U10&gt;Q10,1,0)+IF(Z10&gt;V10,1,0)+IF(AE10&gt;AA10,1,0)+IF(AJ10&gt;AF10,1,0)</f>
        <v>2</v>
      </c>
      <c r="AO9" s="151">
        <f>SUM(AM9/(AM9+AN9))</f>
        <v>0.5</v>
      </c>
      <c r="AP9" s="146">
        <f>RANK(AO9,$AO$5:$AO$32,0)</f>
        <v>4</v>
      </c>
      <c r="AQ9" s="125">
        <f>SUM(B10+G10+L10+Q10+V10+AA10+AF10)</f>
        <v>4</v>
      </c>
      <c r="AR9" s="125">
        <f>SUM(F10+K10+P10+U10+Z10+AE10+AJ10)</f>
        <v>4</v>
      </c>
      <c r="AS9" s="127">
        <f>SUM(AQ9/(AQ9+AR9))</f>
        <v>0.5</v>
      </c>
      <c r="AT9" s="125">
        <f>RANK(AS9,$AS$5:$AS$32,0)</f>
        <v>4</v>
      </c>
      <c r="AU9" s="125">
        <f>SUM(C10+C11+C12+H10+H11+H12+M10+M11+M12+R10+R11+R12+W10+W11+W12+AB10+AB11+AB12+AG10+AG11+AG12)</f>
        <v>97</v>
      </c>
      <c r="AV9" s="125">
        <f>SUM(E10+E11+E12+J10+J11+J12+O10+O11+O12+T10+T11+T12+Y10+Y11+Y12+AD10+AD11+AD12+AI10+AI11+AI12)</f>
        <v>101</v>
      </c>
      <c r="AW9" s="127">
        <f>SUM(AU9/(AU9+AV9))</f>
        <v>0.4898989898989899</v>
      </c>
      <c r="AX9" s="146">
        <f>RANK(AW9,$AW$5:$AW$32,0)</f>
        <v>4</v>
      </c>
      <c r="AY9" s="127">
        <f>RANK(AO9,$AO$5:$AO$32,1)+AS9</f>
        <v>4.5</v>
      </c>
      <c r="AZ9" s="127">
        <f>RANK(AY9,$AY$5:$AY$32,1)+AW9</f>
        <v>4.48989898989899</v>
      </c>
      <c r="BA9" s="129" t="str">
        <f>AL9</f>
        <v>フレッシュＢ</v>
      </c>
      <c r="BB9" s="117">
        <f>RANK(AZ9,$AZ$5:$AZ$32)</f>
        <v>4</v>
      </c>
    </row>
    <row r="10" spans="1:54" ht="18.75" customHeight="1">
      <c r="A10" s="135"/>
      <c r="B10" s="119">
        <f>IF(C10&gt;E10,1,0)+IF(C11&gt;E11,1,0)+IF(C12&gt;E12,1,0)</f>
        <v>2</v>
      </c>
      <c r="C10" s="36">
        <f>J6</f>
        <v>15</v>
      </c>
      <c r="D10" s="37" t="s">
        <v>44</v>
      </c>
      <c r="E10" s="36">
        <f>H6</f>
        <v>13</v>
      </c>
      <c r="F10" s="121">
        <f>IF(E10&gt;C10,1,0)+IF(E11&gt;C11,1,0)+IF(E12&gt;C12,1,0)</f>
        <v>0</v>
      </c>
      <c r="G10" s="139">
        <f>IF(H10&gt;J10,1,0)+IF(H11&gt;J11,1,0)+IF(H12&gt;J12,1,0)</f>
        <v>0</v>
      </c>
      <c r="H10" s="40"/>
      <c r="I10" s="41" t="s">
        <v>44</v>
      </c>
      <c r="J10" s="40"/>
      <c r="K10" s="139">
        <f>IF(J10&gt;H10,1,0)+IF(J11&gt;H11,1,0)+IF(J12&gt;H12,1,0)</f>
        <v>0</v>
      </c>
      <c r="L10" s="155">
        <f>IF(M10&gt;O10,1,0)+IF(M11&gt;O11,1,0)+IF(M12&gt;O12,1,0)</f>
        <v>2</v>
      </c>
      <c r="M10" s="20">
        <v>15</v>
      </c>
      <c r="N10" s="21" t="s">
        <v>44</v>
      </c>
      <c r="O10" s="20">
        <v>13</v>
      </c>
      <c r="P10" s="155">
        <f>IF(O10&gt;M10,1,0)+IF(O11&gt;M11,1,0)+IF(O12&gt;M12,1,0)</f>
        <v>0</v>
      </c>
      <c r="Q10" s="123">
        <f>IF(R10&gt;T10,1,0)+IF(R11&gt;T11,1,0)+IF(R12&gt;T12,1,0)</f>
        <v>0</v>
      </c>
      <c r="R10" s="38"/>
      <c r="S10" s="39" t="s">
        <v>44</v>
      </c>
      <c r="T10" s="38"/>
      <c r="U10" s="123">
        <f>IF(T10&gt;R10,1,0)+IF(T11&gt;R11,1,0)+IF(T12&gt;R12,1,0)</f>
        <v>0</v>
      </c>
      <c r="V10" s="123">
        <f>IF(W10&gt;Y10,1,0)+IF(W11&gt;Y11,1,0)+IF(W12&gt;Y12,1,0)</f>
        <v>0</v>
      </c>
      <c r="W10" s="38"/>
      <c r="X10" s="39" t="s">
        <v>44</v>
      </c>
      <c r="Y10" s="38"/>
      <c r="Z10" s="123">
        <f>IF(Y10&gt;W10,1,0)+IF(Y11&gt;W11,1,0)+IF(Y12&gt;W12,1,0)</f>
        <v>0</v>
      </c>
      <c r="AA10" s="155">
        <f>IF(AB10&gt;AD10,1,0)+IF(AB11&gt;AD11,1,0)+IF(AB12&gt;AD12,1,0)</f>
        <v>0</v>
      </c>
      <c r="AB10" s="20">
        <v>8</v>
      </c>
      <c r="AC10" s="21" t="s">
        <v>44</v>
      </c>
      <c r="AD10" s="20">
        <v>15</v>
      </c>
      <c r="AE10" s="155">
        <f>IF(AD10&gt;AB10,1,0)+IF(AD11&gt;AB11,1,0)+IF(AD12&gt;AB12,1,0)</f>
        <v>2</v>
      </c>
      <c r="AF10" s="155">
        <f>IF(AG10&gt;AI10,1,0)+IF(AG11&gt;AI11,1,0)+IF(AG12&gt;AI12,1,0)</f>
        <v>0</v>
      </c>
      <c r="AG10" s="20">
        <v>8</v>
      </c>
      <c r="AH10" s="21" t="s">
        <v>44</v>
      </c>
      <c r="AI10" s="20">
        <v>10</v>
      </c>
      <c r="AJ10" s="157">
        <f>IF(AI10&gt;AG10,1,0)+IF(AI11&gt;AG11,1,0)+IF(AI12&gt;AG12,1,0)</f>
        <v>2</v>
      </c>
      <c r="AK10" s="22"/>
      <c r="AL10" s="135"/>
      <c r="AM10" s="137"/>
      <c r="AN10" s="125"/>
      <c r="AO10" s="127"/>
      <c r="AP10" s="125"/>
      <c r="AQ10" s="125"/>
      <c r="AR10" s="125"/>
      <c r="AS10" s="127"/>
      <c r="AT10" s="125"/>
      <c r="AU10" s="125"/>
      <c r="AV10" s="125"/>
      <c r="AW10" s="127"/>
      <c r="AX10" s="125"/>
      <c r="AY10" s="125"/>
      <c r="AZ10" s="125"/>
      <c r="BA10" s="130"/>
      <c r="BB10" s="117"/>
    </row>
    <row r="11" spans="1:54" ht="18.75" customHeight="1">
      <c r="A11" s="135"/>
      <c r="B11" s="119"/>
      <c r="C11" s="36">
        <f>J7</f>
        <v>15</v>
      </c>
      <c r="D11" s="37" t="s">
        <v>44</v>
      </c>
      <c r="E11" s="36">
        <f>H7</f>
        <v>12</v>
      </c>
      <c r="F11" s="121"/>
      <c r="G11" s="139"/>
      <c r="H11" s="40"/>
      <c r="I11" s="41" t="s">
        <v>44</v>
      </c>
      <c r="J11" s="40"/>
      <c r="K11" s="139"/>
      <c r="L11" s="155"/>
      <c r="M11" s="20">
        <v>15</v>
      </c>
      <c r="N11" s="21" t="s">
        <v>44</v>
      </c>
      <c r="O11" s="20">
        <v>8</v>
      </c>
      <c r="P11" s="155"/>
      <c r="Q11" s="123"/>
      <c r="R11" s="38"/>
      <c r="S11" s="39" t="s">
        <v>44</v>
      </c>
      <c r="T11" s="38"/>
      <c r="U11" s="123"/>
      <c r="V11" s="123"/>
      <c r="W11" s="38"/>
      <c r="X11" s="39" t="s">
        <v>44</v>
      </c>
      <c r="Y11" s="38"/>
      <c r="Z11" s="123"/>
      <c r="AA11" s="155"/>
      <c r="AB11" s="20">
        <v>11</v>
      </c>
      <c r="AC11" s="21" t="s">
        <v>44</v>
      </c>
      <c r="AD11" s="20">
        <v>15</v>
      </c>
      <c r="AE11" s="155"/>
      <c r="AF11" s="155"/>
      <c r="AG11" s="20">
        <v>10</v>
      </c>
      <c r="AH11" s="21" t="s">
        <v>44</v>
      </c>
      <c r="AI11" s="20">
        <v>15</v>
      </c>
      <c r="AJ11" s="157"/>
      <c r="AK11" s="22"/>
      <c r="AL11" s="135"/>
      <c r="AM11" s="137"/>
      <c r="AN11" s="125"/>
      <c r="AO11" s="127"/>
      <c r="AP11" s="125"/>
      <c r="AQ11" s="125"/>
      <c r="AR11" s="125"/>
      <c r="AS11" s="127"/>
      <c r="AT11" s="125"/>
      <c r="AU11" s="125"/>
      <c r="AV11" s="125"/>
      <c r="AW11" s="127"/>
      <c r="AX11" s="125"/>
      <c r="AY11" s="125"/>
      <c r="AZ11" s="125"/>
      <c r="BA11" s="130"/>
      <c r="BB11" s="117"/>
    </row>
    <row r="12" spans="1:54" ht="18.75" customHeight="1">
      <c r="A12" s="135"/>
      <c r="B12" s="119"/>
      <c r="C12" s="36">
        <f>J8</f>
        <v>0</v>
      </c>
      <c r="D12" s="37" t="s">
        <v>44</v>
      </c>
      <c r="E12" s="36">
        <f>H8</f>
        <v>0</v>
      </c>
      <c r="F12" s="121"/>
      <c r="G12" s="139"/>
      <c r="H12" s="40"/>
      <c r="I12" s="41" t="s">
        <v>44</v>
      </c>
      <c r="J12" s="40"/>
      <c r="K12" s="139"/>
      <c r="L12" s="155"/>
      <c r="M12" s="20"/>
      <c r="N12" s="21" t="s">
        <v>44</v>
      </c>
      <c r="O12" s="20"/>
      <c r="P12" s="155"/>
      <c r="Q12" s="123"/>
      <c r="R12" s="38"/>
      <c r="S12" s="39" t="s">
        <v>44</v>
      </c>
      <c r="T12" s="38"/>
      <c r="U12" s="123"/>
      <c r="V12" s="123"/>
      <c r="W12" s="38"/>
      <c r="X12" s="39" t="s">
        <v>44</v>
      </c>
      <c r="Y12" s="38"/>
      <c r="Z12" s="123"/>
      <c r="AA12" s="155"/>
      <c r="AB12" s="20"/>
      <c r="AC12" s="21" t="s">
        <v>44</v>
      </c>
      <c r="AD12" s="20"/>
      <c r="AE12" s="155"/>
      <c r="AF12" s="155"/>
      <c r="AG12" s="20"/>
      <c r="AH12" s="21" t="s">
        <v>44</v>
      </c>
      <c r="AI12" s="20"/>
      <c r="AJ12" s="157"/>
      <c r="AK12" s="22"/>
      <c r="AL12" s="135"/>
      <c r="AM12" s="137"/>
      <c r="AN12" s="125"/>
      <c r="AO12" s="127"/>
      <c r="AP12" s="125"/>
      <c r="AQ12" s="125"/>
      <c r="AR12" s="125"/>
      <c r="AS12" s="127"/>
      <c r="AT12" s="125"/>
      <c r="AU12" s="125"/>
      <c r="AV12" s="125"/>
      <c r="AW12" s="127"/>
      <c r="AX12" s="125"/>
      <c r="AY12" s="125"/>
      <c r="AZ12" s="125"/>
      <c r="BA12" s="147"/>
      <c r="BB12" s="117"/>
    </row>
    <row r="13" spans="1:54" ht="18.75" customHeight="1">
      <c r="A13" s="135" t="str">
        <f>L3</f>
        <v>９９９（エメラルダス）</v>
      </c>
      <c r="B13" s="153">
        <f>L5</f>
        <v>0</v>
      </c>
      <c r="C13" s="132"/>
      <c r="D13" s="132"/>
      <c r="E13" s="132"/>
      <c r="F13" s="132"/>
      <c r="G13" s="144">
        <f>L9</f>
        <v>12</v>
      </c>
      <c r="H13" s="144"/>
      <c r="I13" s="144"/>
      <c r="J13" s="144"/>
      <c r="K13" s="144"/>
      <c r="L13" s="133"/>
      <c r="M13" s="133"/>
      <c r="N13" s="133"/>
      <c r="O13" s="133"/>
      <c r="P13" s="133"/>
      <c r="Q13" s="148">
        <v>0</v>
      </c>
      <c r="R13" s="148"/>
      <c r="S13" s="148"/>
      <c r="T13" s="148"/>
      <c r="U13" s="148"/>
      <c r="V13" s="154">
        <v>3</v>
      </c>
      <c r="W13" s="154"/>
      <c r="X13" s="154"/>
      <c r="Y13" s="154"/>
      <c r="Z13" s="154"/>
      <c r="AA13" s="154">
        <v>6</v>
      </c>
      <c r="AB13" s="154"/>
      <c r="AC13" s="154"/>
      <c r="AD13" s="154"/>
      <c r="AE13" s="154"/>
      <c r="AF13" s="154">
        <v>9</v>
      </c>
      <c r="AG13" s="154"/>
      <c r="AH13" s="154"/>
      <c r="AI13" s="154"/>
      <c r="AJ13" s="156"/>
      <c r="AK13" s="19"/>
      <c r="AL13" s="135" t="str">
        <f>A13</f>
        <v>９９９（エメラルダス）</v>
      </c>
      <c r="AM13" s="150">
        <f>IF(B14&gt;F14,1,0)+IF(G14&gt;K14,1,0)+IF(L14&gt;P14,1,0)+IF(Q14&gt;U14,1,0)+IF(V14&gt;Z14,1,0)+IF(AA14&gt;AE14,1,0)+IF(AF14&gt;AJ14,1,0)</f>
        <v>0</v>
      </c>
      <c r="AN13" s="146">
        <f>IF(F14&gt;B14,1,0)+IF(K14&gt;G14,1,0)+IF(P14&gt;L14,1,0)+IF(U14&gt;Q14,1,0)+IF(Z14&gt;V14,1,0)+IF(AE14&gt;AA14,1,0)+IF(AJ14&gt;AF14,1,0)</f>
        <v>4</v>
      </c>
      <c r="AO13" s="151">
        <f>SUM(AM13/(AM13+AN13))</f>
        <v>0</v>
      </c>
      <c r="AP13" s="146">
        <f>RANK(AO13,$AO$5:$AO$32,0)</f>
        <v>6</v>
      </c>
      <c r="AQ13" s="125">
        <f>SUM(B14+G14+L14+Q14+V14+AA14+AF14)</f>
        <v>0</v>
      </c>
      <c r="AR13" s="125">
        <f>SUM(F14+K14+P14+U14+Z14+AE14+AJ14)</f>
        <v>8</v>
      </c>
      <c r="AS13" s="127">
        <f>SUM(AQ13/(AQ13+AR13))</f>
        <v>0</v>
      </c>
      <c r="AT13" s="125">
        <f>RANK(AS13,$AS$5:$AS$32,0)</f>
        <v>6</v>
      </c>
      <c r="AU13" s="125">
        <f>SUM(C14+C15+C16+H14+H15+H16+M14+M15+M16+R14+R15+R16+W14+W15+W16+AB14+AB15+AB16+AG14+AG15+AG16)</f>
        <v>66</v>
      </c>
      <c r="AV13" s="125">
        <f>SUM(E14+E15+E16+J14+J15+J16+O14+O15+O16+T14+T15+T16+Y14+Y15+Y16+AD14+AD15+AD16+AI14+AI15+AI16)</f>
        <v>120</v>
      </c>
      <c r="AW13" s="127">
        <f>SUM(AU13/(AU13+AV13))</f>
        <v>0.3548387096774194</v>
      </c>
      <c r="AX13" s="146">
        <f>RANK(AW13,$AW$5:$AW$32,0)</f>
        <v>7</v>
      </c>
      <c r="AY13" s="127">
        <f>RANK(AO13,$AO$5:$AO$32,1)+AS13</f>
        <v>1</v>
      </c>
      <c r="AZ13" s="127">
        <f>RANK(AY13,$AY$5:$AY$32,1)+AW13</f>
        <v>1.3548387096774195</v>
      </c>
      <c r="BA13" s="129" t="str">
        <f>AL13</f>
        <v>９９９（エメラルダス）</v>
      </c>
      <c r="BB13" s="117">
        <f>RANK(AZ13,$AZ$5:$AZ$32)</f>
        <v>7</v>
      </c>
    </row>
    <row r="14" spans="1:54" ht="18.75" customHeight="1">
      <c r="A14" s="135"/>
      <c r="B14" s="145">
        <f>IF(C14&gt;E14,1,0)+IF(C15&gt;E15,1,0)+IF(C16&gt;E16,1,0)</f>
        <v>0</v>
      </c>
      <c r="C14" s="38">
        <f>O6</f>
        <v>0</v>
      </c>
      <c r="D14" s="39" t="s">
        <v>44</v>
      </c>
      <c r="E14" s="38">
        <f>M6</f>
        <v>0</v>
      </c>
      <c r="F14" s="123">
        <f>IF(E14&gt;C14,1,0)+IF(E15&gt;C15,1,0)+IF(E16&gt;C16,1,0)</f>
        <v>0</v>
      </c>
      <c r="G14" s="121">
        <f>IF(H14&gt;J14,1,0)+IF(H15&gt;J15,1,0)+IF(H16&gt;J16,1,0)</f>
        <v>0</v>
      </c>
      <c r="H14" s="36">
        <f>O10</f>
        <v>13</v>
      </c>
      <c r="I14" s="37" t="s">
        <v>44</v>
      </c>
      <c r="J14" s="36">
        <f>M10</f>
        <v>15</v>
      </c>
      <c r="K14" s="121">
        <f>IF(J14&gt;H14,1,0)+IF(J15&gt;H15,1,0)+IF(J16&gt;H16,1,0)</f>
        <v>2</v>
      </c>
      <c r="L14" s="139">
        <f>IF(M14&gt;O14,1,0)+IF(M15&gt;O15,1,0)+IF(M16&gt;O16,1,0)</f>
        <v>0</v>
      </c>
      <c r="M14" s="40"/>
      <c r="N14" s="41" t="s">
        <v>44</v>
      </c>
      <c r="O14" s="40"/>
      <c r="P14" s="139">
        <f>IF(O14&gt;M14,1,0)+IF(O15&gt;M15,1,0)+IF(O16&gt;M16,1,0)</f>
        <v>0</v>
      </c>
      <c r="Q14" s="123">
        <f>IF(R14&gt;T14,1,0)+IF(R15&gt;T15,1,0)+IF(R16&gt;T16,1,0)</f>
        <v>0</v>
      </c>
      <c r="R14" s="38"/>
      <c r="S14" s="39" t="s">
        <v>44</v>
      </c>
      <c r="T14" s="38"/>
      <c r="U14" s="123">
        <f>IF(T14&gt;R14,1,0)+IF(T15&gt;R15,1,0)+IF(T16&gt;R16,1,0)</f>
        <v>0</v>
      </c>
      <c r="V14" s="155">
        <f>IF(W14&gt;Y14,1,0)+IF(W15&gt;Y15,1,0)+IF(W16&gt;Y16,1,0)</f>
        <v>0</v>
      </c>
      <c r="W14" s="20">
        <v>9</v>
      </c>
      <c r="X14" s="21" t="s">
        <v>44</v>
      </c>
      <c r="Y14" s="20">
        <v>15</v>
      </c>
      <c r="Z14" s="155">
        <f>IF(Y14&gt;W14,1,0)+IF(Y15&gt;W15,1,0)+IF(Y16&gt;W16,1,0)</f>
        <v>2</v>
      </c>
      <c r="AA14" s="155">
        <f>IF(AB14&gt;AD14,1,0)+IF(AB15&gt;AD15,1,0)+IF(AB16&gt;AD16,1,0)</f>
        <v>0</v>
      </c>
      <c r="AB14" s="20">
        <v>10</v>
      </c>
      <c r="AC14" s="21" t="s">
        <v>44</v>
      </c>
      <c r="AD14" s="20">
        <v>15</v>
      </c>
      <c r="AE14" s="155">
        <f>IF(AD14&gt;AB14,1,0)+IF(AD15&gt;AB15,1,0)+IF(AD16&gt;AB16,1,0)</f>
        <v>2</v>
      </c>
      <c r="AF14" s="155">
        <f>IF(AG14&gt;AI14,1,0)+IF(AG15&gt;AI15,1,0)+IF(AG16&gt;AI16,1,0)</f>
        <v>0</v>
      </c>
      <c r="AG14" s="20">
        <v>4</v>
      </c>
      <c r="AH14" s="21" t="s">
        <v>44</v>
      </c>
      <c r="AI14" s="20">
        <v>15</v>
      </c>
      <c r="AJ14" s="157">
        <f>IF(AI14&gt;AG14,1,0)+IF(AI15&gt;AG15,1,0)+IF(AI16&gt;AG16,1,0)</f>
        <v>2</v>
      </c>
      <c r="AK14" s="22"/>
      <c r="AL14" s="135"/>
      <c r="AM14" s="137"/>
      <c r="AN14" s="125"/>
      <c r="AO14" s="127"/>
      <c r="AP14" s="125"/>
      <c r="AQ14" s="125"/>
      <c r="AR14" s="125"/>
      <c r="AS14" s="127"/>
      <c r="AT14" s="125"/>
      <c r="AU14" s="125"/>
      <c r="AV14" s="125"/>
      <c r="AW14" s="127"/>
      <c r="AX14" s="125"/>
      <c r="AY14" s="125"/>
      <c r="AZ14" s="125"/>
      <c r="BA14" s="130"/>
      <c r="BB14" s="117"/>
    </row>
    <row r="15" spans="1:54" ht="18.75" customHeight="1">
      <c r="A15" s="135"/>
      <c r="B15" s="145"/>
      <c r="C15" s="38">
        <f>O7</f>
        <v>0</v>
      </c>
      <c r="D15" s="39" t="s">
        <v>44</v>
      </c>
      <c r="E15" s="38">
        <f>M7</f>
        <v>0</v>
      </c>
      <c r="F15" s="123"/>
      <c r="G15" s="121"/>
      <c r="H15" s="36">
        <f>O11</f>
        <v>8</v>
      </c>
      <c r="I15" s="37" t="s">
        <v>44</v>
      </c>
      <c r="J15" s="36">
        <f>M11</f>
        <v>15</v>
      </c>
      <c r="K15" s="121"/>
      <c r="L15" s="139"/>
      <c r="M15" s="40"/>
      <c r="N15" s="41" t="s">
        <v>44</v>
      </c>
      <c r="O15" s="40"/>
      <c r="P15" s="139"/>
      <c r="Q15" s="123"/>
      <c r="R15" s="38"/>
      <c r="S15" s="39" t="s">
        <v>44</v>
      </c>
      <c r="T15" s="38"/>
      <c r="U15" s="123"/>
      <c r="V15" s="155"/>
      <c r="W15" s="20">
        <v>8</v>
      </c>
      <c r="X15" s="21" t="s">
        <v>44</v>
      </c>
      <c r="Y15" s="20">
        <v>15</v>
      </c>
      <c r="Z15" s="155"/>
      <c r="AA15" s="155"/>
      <c r="AB15" s="20">
        <v>5</v>
      </c>
      <c r="AC15" s="21" t="s">
        <v>44</v>
      </c>
      <c r="AD15" s="20">
        <v>15</v>
      </c>
      <c r="AE15" s="155"/>
      <c r="AF15" s="155"/>
      <c r="AG15" s="20">
        <v>9</v>
      </c>
      <c r="AH15" s="21" t="s">
        <v>44</v>
      </c>
      <c r="AI15" s="20">
        <v>15</v>
      </c>
      <c r="AJ15" s="157"/>
      <c r="AK15" s="22"/>
      <c r="AL15" s="135"/>
      <c r="AM15" s="137"/>
      <c r="AN15" s="125"/>
      <c r="AO15" s="127"/>
      <c r="AP15" s="125"/>
      <c r="AQ15" s="125"/>
      <c r="AR15" s="125"/>
      <c r="AS15" s="127"/>
      <c r="AT15" s="125"/>
      <c r="AU15" s="125"/>
      <c r="AV15" s="125"/>
      <c r="AW15" s="127"/>
      <c r="AX15" s="125"/>
      <c r="AY15" s="125"/>
      <c r="AZ15" s="125"/>
      <c r="BA15" s="130"/>
      <c r="BB15" s="117"/>
    </row>
    <row r="16" spans="1:54" ht="18.75" customHeight="1">
      <c r="A16" s="135"/>
      <c r="B16" s="145"/>
      <c r="C16" s="38">
        <f>O8</f>
        <v>0</v>
      </c>
      <c r="D16" s="39" t="s">
        <v>44</v>
      </c>
      <c r="E16" s="38">
        <f>M8</f>
        <v>0</v>
      </c>
      <c r="F16" s="123"/>
      <c r="G16" s="121"/>
      <c r="H16" s="36">
        <f>O12</f>
        <v>0</v>
      </c>
      <c r="I16" s="37" t="s">
        <v>44</v>
      </c>
      <c r="J16" s="36">
        <f>M12</f>
        <v>0</v>
      </c>
      <c r="K16" s="121"/>
      <c r="L16" s="139"/>
      <c r="M16" s="40"/>
      <c r="N16" s="41" t="s">
        <v>44</v>
      </c>
      <c r="O16" s="40"/>
      <c r="P16" s="139"/>
      <c r="Q16" s="123"/>
      <c r="R16" s="38"/>
      <c r="S16" s="39" t="s">
        <v>44</v>
      </c>
      <c r="T16" s="38"/>
      <c r="U16" s="123"/>
      <c r="V16" s="155"/>
      <c r="W16" s="20"/>
      <c r="X16" s="21" t="s">
        <v>44</v>
      </c>
      <c r="Y16" s="20"/>
      <c r="Z16" s="155"/>
      <c r="AA16" s="155"/>
      <c r="AB16" s="20"/>
      <c r="AC16" s="21" t="s">
        <v>44</v>
      </c>
      <c r="AD16" s="20"/>
      <c r="AE16" s="155"/>
      <c r="AF16" s="155"/>
      <c r="AG16" s="20"/>
      <c r="AH16" s="21" t="s">
        <v>44</v>
      </c>
      <c r="AI16" s="20"/>
      <c r="AJ16" s="157"/>
      <c r="AK16" s="22"/>
      <c r="AL16" s="135"/>
      <c r="AM16" s="137"/>
      <c r="AN16" s="125"/>
      <c r="AO16" s="127"/>
      <c r="AP16" s="125"/>
      <c r="AQ16" s="125"/>
      <c r="AR16" s="125"/>
      <c r="AS16" s="127"/>
      <c r="AT16" s="125"/>
      <c r="AU16" s="125"/>
      <c r="AV16" s="125"/>
      <c r="AW16" s="127"/>
      <c r="AX16" s="125"/>
      <c r="AY16" s="125"/>
      <c r="AZ16" s="125"/>
      <c r="BA16" s="147"/>
      <c r="BB16" s="117"/>
    </row>
    <row r="17" spans="1:54" ht="18.75" customHeight="1">
      <c r="A17" s="135" t="str">
        <f>Q3</f>
        <v>HYP</v>
      </c>
      <c r="B17" s="143">
        <f>Q5</f>
        <v>4</v>
      </c>
      <c r="C17" s="144"/>
      <c r="D17" s="144"/>
      <c r="E17" s="144"/>
      <c r="F17" s="144"/>
      <c r="G17" s="132">
        <f>Q9</f>
        <v>0</v>
      </c>
      <c r="H17" s="132"/>
      <c r="I17" s="132"/>
      <c r="J17" s="132"/>
      <c r="K17" s="132"/>
      <c r="L17" s="132">
        <f>Q13</f>
        <v>0</v>
      </c>
      <c r="M17" s="132"/>
      <c r="N17" s="132"/>
      <c r="O17" s="132"/>
      <c r="P17" s="132"/>
      <c r="Q17" s="133"/>
      <c r="R17" s="133"/>
      <c r="S17" s="133"/>
      <c r="T17" s="133"/>
      <c r="U17" s="133"/>
      <c r="V17" s="154">
        <v>7</v>
      </c>
      <c r="W17" s="154"/>
      <c r="X17" s="154"/>
      <c r="Y17" s="154"/>
      <c r="Z17" s="154"/>
      <c r="AA17" s="154">
        <v>10</v>
      </c>
      <c r="AB17" s="154"/>
      <c r="AC17" s="154"/>
      <c r="AD17" s="154"/>
      <c r="AE17" s="154"/>
      <c r="AF17" s="154">
        <v>13</v>
      </c>
      <c r="AG17" s="154"/>
      <c r="AH17" s="154"/>
      <c r="AI17" s="154"/>
      <c r="AJ17" s="156"/>
      <c r="AK17" s="19"/>
      <c r="AL17" s="135" t="str">
        <f>A17</f>
        <v>HYP</v>
      </c>
      <c r="AM17" s="150">
        <f>IF(B18&gt;F18,1,0)+IF(G18&gt;K18,1,0)+IF(L18&gt;P18,1,0)+IF(Q18&gt;U18,1,0)+IF(V18&gt;Z18,1,0)+IF(AA18&gt;AE18,1,0)+IF(AF18&gt;AJ18,1,0)</f>
        <v>1</v>
      </c>
      <c r="AN17" s="146">
        <f>IF(F18&gt;B18,1,0)+IF(K18&gt;G18,1,0)+IF(P18&gt;L18,1,0)+IF(U18&gt;Q18,1,0)+IF(Z18&gt;V18,1,0)+IF(AE18&gt;AA18,1,0)+IF(AJ18&gt;AF18,1,0)</f>
        <v>3</v>
      </c>
      <c r="AO17" s="151">
        <f>SUM(AM17/(AM17+AN17))</f>
        <v>0.25</v>
      </c>
      <c r="AP17" s="146">
        <f>RANK(AO17,$AO$5:$AO$32,0)</f>
        <v>5</v>
      </c>
      <c r="AQ17" s="125">
        <f>SUM(B18+G18+L18+Q18+V18+AA18+AF18)</f>
        <v>2</v>
      </c>
      <c r="AR17" s="125">
        <f>SUM(F18+K18+P18+U18+Z18+AE18+AJ18)</f>
        <v>6</v>
      </c>
      <c r="AS17" s="127">
        <f>SUM(AQ17/(AQ17+AR17))</f>
        <v>0.25</v>
      </c>
      <c r="AT17" s="125">
        <f>RANK(AS17,$AS$5:$AS$32,0)</f>
        <v>5</v>
      </c>
      <c r="AU17" s="125">
        <f>SUM(C18+C19+C20+H18+H19+H20+M18+M19+M20+R18+R19+R20+W18+W19+W20+AB18+AB19+AB20+AG18+AG19+AG20)</f>
        <v>98</v>
      </c>
      <c r="AV17" s="125">
        <f>SUM(E18+E19+E20+J18+J19+J20+O18+O19+O20+T18+T19+T20+Y18+Y19+Y20+AD18+AD19+AD20+AI18+AI19+AI20)</f>
        <v>103</v>
      </c>
      <c r="AW17" s="127">
        <f>SUM(AU17/(AU17+AV17))</f>
        <v>0.48756218905472637</v>
      </c>
      <c r="AX17" s="146">
        <f>RANK(AW17,$AW$5:$AW$32,0)</f>
        <v>5</v>
      </c>
      <c r="AY17" s="127">
        <f>RANK(AO17,$AO$5:$AO$32,1)+AS17</f>
        <v>3.25</v>
      </c>
      <c r="AZ17" s="127">
        <f>RANK(AY17,$AY$5:$AY$32,1)+AW17</f>
        <v>3.487562189054726</v>
      </c>
      <c r="BA17" s="129" t="str">
        <f>AL17</f>
        <v>HYP</v>
      </c>
      <c r="BB17" s="117">
        <f>RANK(AZ17,$AZ$5:$AZ$32)</f>
        <v>5</v>
      </c>
    </row>
    <row r="18" spans="1:54" ht="18.75" customHeight="1">
      <c r="A18" s="135"/>
      <c r="B18" s="119">
        <f>IF(C18&gt;E18,1,0)+IF(C19&gt;E19,1,0)+IF(C20&gt;E20,1,0)</f>
        <v>2</v>
      </c>
      <c r="C18" s="36">
        <f>T6</f>
        <v>15</v>
      </c>
      <c r="D18" s="37" t="s">
        <v>44</v>
      </c>
      <c r="E18" s="36">
        <f>R6</f>
        <v>5</v>
      </c>
      <c r="F18" s="121">
        <f>IF(E18&gt;C18,1,0)+IF(E19&gt;C19,1,0)+IF(E20&gt;C20,1,0)</f>
        <v>0</v>
      </c>
      <c r="G18" s="123">
        <f>IF(H18&gt;J18,1,0)+IF(H19&gt;J19,1,0)+IF(H20&gt;J20,1,0)</f>
        <v>0</v>
      </c>
      <c r="H18" s="38">
        <f>T10</f>
        <v>0</v>
      </c>
      <c r="I18" s="39" t="s">
        <v>44</v>
      </c>
      <c r="J18" s="38">
        <f>R10</f>
        <v>0</v>
      </c>
      <c r="K18" s="123">
        <f>IF(J18&gt;H18,1,0)+IF(J19&gt;H19,1,0)+IF(J20&gt;H20,1,0)</f>
        <v>0</v>
      </c>
      <c r="L18" s="123">
        <f>IF(M18&gt;O18,1,0)+IF(M19&gt;O19,1,0)+IF(M20&gt;O20,1,0)</f>
        <v>0</v>
      </c>
      <c r="M18" s="38">
        <f>T14</f>
        <v>0</v>
      </c>
      <c r="N18" s="39" t="s">
        <v>44</v>
      </c>
      <c r="O18" s="38">
        <f>R14</f>
        <v>0</v>
      </c>
      <c r="P18" s="123">
        <f>IF(O18&gt;M18,1,0)+IF(O19&gt;M19,1,0)+IF(O20&gt;M20,1,0)</f>
        <v>0</v>
      </c>
      <c r="Q18" s="139">
        <f>IF(R18&gt;T18,1,0)+IF(R19&gt;T19,1,0)+IF(R20&gt;T20,1,0)</f>
        <v>0</v>
      </c>
      <c r="R18" s="40"/>
      <c r="S18" s="41" t="s">
        <v>44</v>
      </c>
      <c r="T18" s="40"/>
      <c r="U18" s="139">
        <f>IF(T18&gt;R18,1,0)+IF(T19&gt;R19,1,0)+IF(T20&gt;R20,1,0)</f>
        <v>0</v>
      </c>
      <c r="V18" s="155">
        <f>IF(W18&gt;Y18,1,0)+IF(W19&gt;Y19,1,0)+IF(W20&gt;Y20,1,0)</f>
        <v>0</v>
      </c>
      <c r="W18" s="20">
        <v>9</v>
      </c>
      <c r="X18" s="21" t="s">
        <v>44</v>
      </c>
      <c r="Y18" s="20">
        <v>15</v>
      </c>
      <c r="Z18" s="155">
        <f>IF(Y18&gt;W18,1,0)+IF(Y19&gt;W19,1,0)+IF(Y20&gt;W20,1,0)</f>
        <v>2</v>
      </c>
      <c r="AA18" s="155">
        <f>IF(AB18&gt;AD18,1,0)+IF(AB19&gt;AD19,1,0)+IF(AB20&gt;AD20,1,0)</f>
        <v>0</v>
      </c>
      <c r="AB18" s="20">
        <v>11</v>
      </c>
      <c r="AC18" s="21" t="s">
        <v>44</v>
      </c>
      <c r="AD18" s="20">
        <v>15</v>
      </c>
      <c r="AE18" s="155">
        <f>IF(AD18&gt;AB18,1,0)+IF(AD19&gt;AB19,1,0)+IF(AD20&gt;AB20,1,0)</f>
        <v>2</v>
      </c>
      <c r="AF18" s="155">
        <f>IF(AG18&gt;AI18,1,0)+IF(AG19&gt;AI19,1,0)+IF(AG20&gt;AI20,1,0)</f>
        <v>0</v>
      </c>
      <c r="AG18" s="20">
        <v>15</v>
      </c>
      <c r="AH18" s="21" t="s">
        <v>44</v>
      </c>
      <c r="AI18" s="20">
        <v>17</v>
      </c>
      <c r="AJ18" s="157">
        <f>IF(AI18&gt;AG18,1,0)+IF(AI19&gt;AG19,1,0)+IF(AI20&gt;AG20,1,0)</f>
        <v>2</v>
      </c>
      <c r="AK18" s="22"/>
      <c r="AL18" s="135"/>
      <c r="AM18" s="137"/>
      <c r="AN18" s="125"/>
      <c r="AO18" s="127"/>
      <c r="AP18" s="125"/>
      <c r="AQ18" s="125"/>
      <c r="AR18" s="125"/>
      <c r="AS18" s="127"/>
      <c r="AT18" s="125"/>
      <c r="AU18" s="125"/>
      <c r="AV18" s="125"/>
      <c r="AW18" s="127"/>
      <c r="AX18" s="125"/>
      <c r="AY18" s="125"/>
      <c r="AZ18" s="125"/>
      <c r="BA18" s="130"/>
      <c r="BB18" s="117"/>
    </row>
    <row r="19" spans="1:54" ht="18.75" customHeight="1">
      <c r="A19" s="135"/>
      <c r="B19" s="119"/>
      <c r="C19" s="36">
        <f>T7</f>
        <v>15</v>
      </c>
      <c r="D19" s="37" t="s">
        <v>44</v>
      </c>
      <c r="E19" s="36">
        <f>R7</f>
        <v>6</v>
      </c>
      <c r="F19" s="121"/>
      <c r="G19" s="123"/>
      <c r="H19" s="38">
        <f>T11</f>
        <v>0</v>
      </c>
      <c r="I19" s="39" t="s">
        <v>44</v>
      </c>
      <c r="J19" s="38">
        <f>R11</f>
        <v>0</v>
      </c>
      <c r="K19" s="123"/>
      <c r="L19" s="123"/>
      <c r="M19" s="38">
        <f>T15</f>
        <v>0</v>
      </c>
      <c r="N19" s="39" t="s">
        <v>44</v>
      </c>
      <c r="O19" s="38">
        <f>R15</f>
        <v>0</v>
      </c>
      <c r="P19" s="123"/>
      <c r="Q19" s="139"/>
      <c r="R19" s="40"/>
      <c r="S19" s="41" t="s">
        <v>44</v>
      </c>
      <c r="T19" s="40"/>
      <c r="U19" s="139"/>
      <c r="V19" s="155"/>
      <c r="W19" s="20">
        <v>10</v>
      </c>
      <c r="X19" s="21" t="s">
        <v>44</v>
      </c>
      <c r="Y19" s="20">
        <v>15</v>
      </c>
      <c r="Z19" s="155"/>
      <c r="AA19" s="155"/>
      <c r="AB19" s="20">
        <v>11</v>
      </c>
      <c r="AC19" s="21" t="s">
        <v>44</v>
      </c>
      <c r="AD19" s="20">
        <v>15</v>
      </c>
      <c r="AE19" s="155"/>
      <c r="AF19" s="155"/>
      <c r="AG19" s="20">
        <v>12</v>
      </c>
      <c r="AH19" s="21" t="s">
        <v>44</v>
      </c>
      <c r="AI19" s="20">
        <v>15</v>
      </c>
      <c r="AJ19" s="157"/>
      <c r="AK19" s="22"/>
      <c r="AL19" s="135"/>
      <c r="AM19" s="137"/>
      <c r="AN19" s="125"/>
      <c r="AO19" s="127"/>
      <c r="AP19" s="125"/>
      <c r="AQ19" s="125"/>
      <c r="AR19" s="125"/>
      <c r="AS19" s="127"/>
      <c r="AT19" s="125"/>
      <c r="AU19" s="125"/>
      <c r="AV19" s="125"/>
      <c r="AW19" s="127"/>
      <c r="AX19" s="125"/>
      <c r="AY19" s="125"/>
      <c r="AZ19" s="125"/>
      <c r="BA19" s="130"/>
      <c r="BB19" s="117"/>
    </row>
    <row r="20" spans="1:54" ht="18.75" customHeight="1">
      <c r="A20" s="135"/>
      <c r="B20" s="119"/>
      <c r="C20" s="36">
        <f>T8</f>
        <v>0</v>
      </c>
      <c r="D20" s="37" t="s">
        <v>44</v>
      </c>
      <c r="E20" s="36">
        <f>R8</f>
        <v>0</v>
      </c>
      <c r="F20" s="121"/>
      <c r="G20" s="123"/>
      <c r="H20" s="38">
        <f>T12</f>
        <v>0</v>
      </c>
      <c r="I20" s="39" t="s">
        <v>44</v>
      </c>
      <c r="J20" s="38">
        <f>R12</f>
        <v>0</v>
      </c>
      <c r="K20" s="123"/>
      <c r="L20" s="123"/>
      <c r="M20" s="38">
        <f>T16</f>
        <v>0</v>
      </c>
      <c r="N20" s="39" t="s">
        <v>44</v>
      </c>
      <c r="O20" s="38">
        <f>R16</f>
        <v>0</v>
      </c>
      <c r="P20" s="123"/>
      <c r="Q20" s="139"/>
      <c r="R20" s="40"/>
      <c r="S20" s="41" t="s">
        <v>44</v>
      </c>
      <c r="T20" s="40"/>
      <c r="U20" s="139"/>
      <c r="V20" s="155"/>
      <c r="W20" s="20"/>
      <c r="X20" s="21" t="s">
        <v>44</v>
      </c>
      <c r="Y20" s="20"/>
      <c r="Z20" s="155"/>
      <c r="AA20" s="155"/>
      <c r="AB20" s="20"/>
      <c r="AC20" s="21" t="s">
        <v>44</v>
      </c>
      <c r="AD20" s="20"/>
      <c r="AE20" s="155"/>
      <c r="AF20" s="155"/>
      <c r="AG20" s="20"/>
      <c r="AH20" s="21" t="s">
        <v>44</v>
      </c>
      <c r="AI20" s="20"/>
      <c r="AJ20" s="157"/>
      <c r="AK20" s="22"/>
      <c r="AL20" s="135"/>
      <c r="AM20" s="137"/>
      <c r="AN20" s="125"/>
      <c r="AO20" s="127"/>
      <c r="AP20" s="125"/>
      <c r="AQ20" s="125"/>
      <c r="AR20" s="125"/>
      <c r="AS20" s="127"/>
      <c r="AT20" s="125"/>
      <c r="AU20" s="125"/>
      <c r="AV20" s="125"/>
      <c r="AW20" s="127"/>
      <c r="AX20" s="125"/>
      <c r="AY20" s="125"/>
      <c r="AZ20" s="125"/>
      <c r="BA20" s="147"/>
      <c r="BB20" s="117"/>
    </row>
    <row r="21" spans="1:54" ht="18.75" customHeight="1">
      <c r="A21" s="135" t="str">
        <f>V3</f>
        <v>EKK</v>
      </c>
      <c r="B21" s="143">
        <f>V5</f>
        <v>11</v>
      </c>
      <c r="C21" s="144"/>
      <c r="D21" s="144"/>
      <c r="E21" s="144"/>
      <c r="F21" s="144"/>
      <c r="G21" s="132">
        <f>V9</f>
        <v>0</v>
      </c>
      <c r="H21" s="132"/>
      <c r="I21" s="132"/>
      <c r="J21" s="132"/>
      <c r="K21" s="132"/>
      <c r="L21" s="144">
        <f>V13</f>
        <v>3</v>
      </c>
      <c r="M21" s="144"/>
      <c r="N21" s="144"/>
      <c r="O21" s="144"/>
      <c r="P21" s="144"/>
      <c r="Q21" s="144">
        <f>V17</f>
        <v>7</v>
      </c>
      <c r="R21" s="144"/>
      <c r="S21" s="144"/>
      <c r="T21" s="144"/>
      <c r="U21" s="144"/>
      <c r="V21" s="133"/>
      <c r="W21" s="133"/>
      <c r="X21" s="133"/>
      <c r="Y21" s="133"/>
      <c r="Z21" s="133"/>
      <c r="AA21" s="154">
        <v>14</v>
      </c>
      <c r="AB21" s="154"/>
      <c r="AC21" s="154"/>
      <c r="AD21" s="154"/>
      <c r="AE21" s="154"/>
      <c r="AF21" s="148">
        <v>0</v>
      </c>
      <c r="AG21" s="148"/>
      <c r="AH21" s="148"/>
      <c r="AI21" s="148"/>
      <c r="AJ21" s="149"/>
      <c r="AK21" s="19"/>
      <c r="AL21" s="135" t="str">
        <f>A21</f>
        <v>EKK</v>
      </c>
      <c r="AM21" s="150">
        <f>IF(B22&gt;F22,1,0)+IF(G22&gt;K22,1,0)+IF(L22&gt;P22,1,0)+IF(Q22&gt;U22,1,0)+IF(V22&gt;Z22,1,0)+IF(AA22&gt;AE22,1,0)+IF(AF22&gt;AJ22,1,0)</f>
        <v>3</v>
      </c>
      <c r="AN21" s="146">
        <f>IF(F22&gt;B22,1,0)+IF(K22&gt;G22,1,0)+IF(P22&gt;L22,1,0)+IF(U22&gt;Q22,1,0)+IF(Z22&gt;V22,1,0)+IF(AE22&gt;AA22,1,0)+IF(AJ22&gt;AF22,1,0)</f>
        <v>1</v>
      </c>
      <c r="AO21" s="151">
        <f>SUM(AM21/(AM21+AN21))</f>
        <v>0.75</v>
      </c>
      <c r="AP21" s="146">
        <f>RANK(AO21,$AO$5:$AO$32,0)</f>
        <v>3</v>
      </c>
      <c r="AQ21" s="125">
        <f>SUM(B22+G22+L22+Q22+V22+AA22+AF22)</f>
        <v>7</v>
      </c>
      <c r="AR21" s="125">
        <f>SUM(F22+K22+P22+U22+Z22+AE22+AJ22)</f>
        <v>2</v>
      </c>
      <c r="AS21" s="127">
        <f>SUM(AQ21/(AQ21+AR21))</f>
        <v>0.7777777777777778</v>
      </c>
      <c r="AT21" s="125">
        <f>RANK(AS21,$AS$5:$AS$32,0)</f>
        <v>3</v>
      </c>
      <c r="AU21" s="125">
        <f>SUM(C22+C23+C24+H22+H23+H24+M22+M23+M24+R22+R23+R24+W22+W23+W24+AB22+AB23+AB24+AG22+AG23+AG24)</f>
        <v>129</v>
      </c>
      <c r="AV21" s="125">
        <f>SUM(E22+E23+E24+J22+J23+J24+O22+O23+O24+T22+T23+T24+Y22+Y23+Y24+AD22+AD23+AD24+AI22+AI23+AI24)</f>
        <v>98</v>
      </c>
      <c r="AW21" s="127">
        <f>SUM(AU21/(AU21+AV21))</f>
        <v>0.5682819383259912</v>
      </c>
      <c r="AX21" s="146">
        <f>RANK(AW21,$AW$5:$AW$32,0)</f>
        <v>3</v>
      </c>
      <c r="AY21" s="127">
        <f>RANK(AO21,$AO$5:$AO$32,1)+AS21</f>
        <v>5.777777777777778</v>
      </c>
      <c r="AZ21" s="127">
        <f>RANK(AY21,$AY$5:$AY$32,1)+AW21</f>
        <v>5.568281938325991</v>
      </c>
      <c r="BA21" s="129" t="str">
        <f>AL21</f>
        <v>EKK</v>
      </c>
      <c r="BB21" s="117">
        <f>RANK(AZ21,$AZ$5:$AZ$32)</f>
        <v>3</v>
      </c>
    </row>
    <row r="22" spans="1:54" ht="18.75" customHeight="1">
      <c r="A22" s="135"/>
      <c r="B22" s="119">
        <f>IF(C22&gt;E22,1,0)+IF(C23&gt;E23,1,0)+IF(C24&gt;E24,1,0)</f>
        <v>2</v>
      </c>
      <c r="C22" s="36">
        <f>Y6</f>
        <v>15</v>
      </c>
      <c r="D22" s="37" t="s">
        <v>44</v>
      </c>
      <c r="E22" s="36">
        <f>W6</f>
        <v>9</v>
      </c>
      <c r="F22" s="121">
        <f>IF(E22&gt;C22,1,0)+IF(E23&gt;C23,1,0)+IF(E24&gt;C24,1,0)</f>
        <v>0</v>
      </c>
      <c r="G22" s="123">
        <f>IF(H22&gt;J22,1,0)+IF(H23&gt;J23,1,0)+IF(H24&gt;J24,1,0)</f>
        <v>0</v>
      </c>
      <c r="H22" s="38">
        <f>Y10</f>
        <v>0</v>
      </c>
      <c r="I22" s="39" t="s">
        <v>44</v>
      </c>
      <c r="J22" s="38">
        <f>W10</f>
        <v>0</v>
      </c>
      <c r="K22" s="123">
        <f>IF(J22&gt;H22,1,0)+IF(J23&gt;H23,1,0)+IF(J24&gt;H24,1,0)</f>
        <v>0</v>
      </c>
      <c r="L22" s="121">
        <f>IF(M22&gt;O22,1,0)+IF(M23&gt;O23,1,0)+IF(M24&gt;O24,1,0)</f>
        <v>2</v>
      </c>
      <c r="M22" s="36">
        <f>Y14</f>
        <v>15</v>
      </c>
      <c r="N22" s="37" t="s">
        <v>44</v>
      </c>
      <c r="O22" s="36">
        <f>W14</f>
        <v>9</v>
      </c>
      <c r="P22" s="121">
        <f>IF(O22&gt;M22,1,0)+IF(O23&gt;M23,1,0)+IF(O24&gt;M24,1,0)</f>
        <v>0</v>
      </c>
      <c r="Q22" s="121">
        <f>IF(R22&gt;T22,1,0)+IF(R23&gt;T23,1,0)+IF(R24&gt;T24,1,0)</f>
        <v>2</v>
      </c>
      <c r="R22" s="36">
        <f>Y18</f>
        <v>15</v>
      </c>
      <c r="S22" s="37" t="s">
        <v>44</v>
      </c>
      <c r="T22" s="36">
        <f>W18</f>
        <v>9</v>
      </c>
      <c r="U22" s="121">
        <f>IF(T22&gt;R22,1,0)+IF(T23&gt;R23,1,0)+IF(T24&gt;R24,1,0)</f>
        <v>0</v>
      </c>
      <c r="V22" s="139">
        <f>IF(W22&gt;Y22,1,0)+IF(W23&gt;Y23,1,0)+IF(W24&gt;Y24,1,0)</f>
        <v>0</v>
      </c>
      <c r="W22" s="40"/>
      <c r="X22" s="41" t="s">
        <v>44</v>
      </c>
      <c r="Y22" s="40"/>
      <c r="Z22" s="139">
        <f>IF(Y22&gt;W22,1,0)+IF(Y23&gt;W23,1,0)+IF(Y24&gt;W24,1,0)</f>
        <v>0</v>
      </c>
      <c r="AA22" s="155">
        <f>IF(AB22&gt;AD22,1,0)+IF(AB23&gt;AD23,1,0)+IF(AB24&gt;AD24,1,0)</f>
        <v>1</v>
      </c>
      <c r="AB22" s="20">
        <v>15</v>
      </c>
      <c r="AC22" s="21" t="s">
        <v>44</v>
      </c>
      <c r="AD22" s="20">
        <v>12</v>
      </c>
      <c r="AE22" s="155">
        <f>IF(AD22&gt;AB22,1,0)+IF(AD23&gt;AB23,1,0)+IF(AD24&gt;AB24,1,0)</f>
        <v>2</v>
      </c>
      <c r="AF22" s="123">
        <f>IF(AG22&gt;AI22,1,0)+IF(AG23&gt;AI23,1,0)+IF(AG24&gt;AI24,1,0)</f>
        <v>0</v>
      </c>
      <c r="AG22" s="38"/>
      <c r="AH22" s="39" t="s">
        <v>44</v>
      </c>
      <c r="AI22" s="38"/>
      <c r="AJ22" s="152">
        <f>IF(AI22&gt;AG22,1,0)+IF(AI23&gt;AG23,1,0)+IF(AI24&gt;AG24,1,0)</f>
        <v>0</v>
      </c>
      <c r="AK22" s="22"/>
      <c r="AL22" s="135"/>
      <c r="AM22" s="137"/>
      <c r="AN22" s="125"/>
      <c r="AO22" s="127"/>
      <c r="AP22" s="125"/>
      <c r="AQ22" s="125"/>
      <c r="AR22" s="125"/>
      <c r="AS22" s="127"/>
      <c r="AT22" s="125"/>
      <c r="AU22" s="125"/>
      <c r="AV22" s="125"/>
      <c r="AW22" s="127"/>
      <c r="AX22" s="125"/>
      <c r="AY22" s="125"/>
      <c r="AZ22" s="125"/>
      <c r="BA22" s="130"/>
      <c r="BB22" s="117"/>
    </row>
    <row r="23" spans="1:54" ht="18.75" customHeight="1">
      <c r="A23" s="135"/>
      <c r="B23" s="119"/>
      <c r="C23" s="36">
        <f>Y7</f>
        <v>15</v>
      </c>
      <c r="D23" s="37" t="s">
        <v>44</v>
      </c>
      <c r="E23" s="36">
        <f>W7</f>
        <v>11</v>
      </c>
      <c r="F23" s="121"/>
      <c r="G23" s="123"/>
      <c r="H23" s="38">
        <f>Y11</f>
        <v>0</v>
      </c>
      <c r="I23" s="39" t="s">
        <v>44</v>
      </c>
      <c r="J23" s="38">
        <f>W11</f>
        <v>0</v>
      </c>
      <c r="K23" s="123"/>
      <c r="L23" s="121"/>
      <c r="M23" s="36">
        <f>Y15</f>
        <v>15</v>
      </c>
      <c r="N23" s="37" t="s">
        <v>44</v>
      </c>
      <c r="O23" s="36">
        <f>W15</f>
        <v>8</v>
      </c>
      <c r="P23" s="121"/>
      <c r="Q23" s="121"/>
      <c r="R23" s="36">
        <f>Y19</f>
        <v>15</v>
      </c>
      <c r="S23" s="37" t="s">
        <v>44</v>
      </c>
      <c r="T23" s="36">
        <f>W19</f>
        <v>10</v>
      </c>
      <c r="U23" s="121"/>
      <c r="V23" s="139"/>
      <c r="W23" s="40"/>
      <c r="X23" s="41" t="s">
        <v>44</v>
      </c>
      <c r="Y23" s="40"/>
      <c r="Z23" s="139"/>
      <c r="AA23" s="155"/>
      <c r="AB23" s="20">
        <v>12</v>
      </c>
      <c r="AC23" s="21" t="s">
        <v>44</v>
      </c>
      <c r="AD23" s="20">
        <v>15</v>
      </c>
      <c r="AE23" s="155"/>
      <c r="AF23" s="123"/>
      <c r="AG23" s="38"/>
      <c r="AH23" s="39" t="s">
        <v>44</v>
      </c>
      <c r="AI23" s="38"/>
      <c r="AJ23" s="152"/>
      <c r="AK23" s="22"/>
      <c r="AL23" s="135"/>
      <c r="AM23" s="137"/>
      <c r="AN23" s="125"/>
      <c r="AO23" s="127"/>
      <c r="AP23" s="125"/>
      <c r="AQ23" s="125"/>
      <c r="AR23" s="125"/>
      <c r="AS23" s="127"/>
      <c r="AT23" s="125"/>
      <c r="AU23" s="125"/>
      <c r="AV23" s="125"/>
      <c r="AW23" s="127"/>
      <c r="AX23" s="125"/>
      <c r="AY23" s="125"/>
      <c r="AZ23" s="125"/>
      <c r="BA23" s="130"/>
      <c r="BB23" s="117"/>
    </row>
    <row r="24" spans="1:54" ht="18.75" customHeight="1">
      <c r="A24" s="135"/>
      <c r="B24" s="119"/>
      <c r="C24" s="36">
        <f>Y8</f>
        <v>0</v>
      </c>
      <c r="D24" s="37" t="s">
        <v>44</v>
      </c>
      <c r="E24" s="36">
        <f>W8</f>
        <v>0</v>
      </c>
      <c r="F24" s="121"/>
      <c r="G24" s="123"/>
      <c r="H24" s="38">
        <f>Y12</f>
        <v>0</v>
      </c>
      <c r="I24" s="39" t="s">
        <v>44</v>
      </c>
      <c r="J24" s="38">
        <f>W12</f>
        <v>0</v>
      </c>
      <c r="K24" s="123"/>
      <c r="L24" s="121"/>
      <c r="M24" s="36">
        <f>Y16</f>
        <v>0</v>
      </c>
      <c r="N24" s="37" t="s">
        <v>44</v>
      </c>
      <c r="O24" s="36">
        <f>W16</f>
        <v>0</v>
      </c>
      <c r="P24" s="121"/>
      <c r="Q24" s="121"/>
      <c r="R24" s="36">
        <f>Y20</f>
        <v>0</v>
      </c>
      <c r="S24" s="37" t="s">
        <v>44</v>
      </c>
      <c r="T24" s="36">
        <f>W20</f>
        <v>0</v>
      </c>
      <c r="U24" s="121"/>
      <c r="V24" s="139"/>
      <c r="W24" s="40"/>
      <c r="X24" s="41" t="s">
        <v>44</v>
      </c>
      <c r="Y24" s="40"/>
      <c r="Z24" s="139"/>
      <c r="AA24" s="155"/>
      <c r="AB24" s="20">
        <v>12</v>
      </c>
      <c r="AC24" s="21" t="s">
        <v>44</v>
      </c>
      <c r="AD24" s="20">
        <v>15</v>
      </c>
      <c r="AE24" s="155"/>
      <c r="AF24" s="123"/>
      <c r="AG24" s="38"/>
      <c r="AH24" s="39" t="s">
        <v>44</v>
      </c>
      <c r="AI24" s="38"/>
      <c r="AJ24" s="152"/>
      <c r="AK24" s="22"/>
      <c r="AL24" s="135"/>
      <c r="AM24" s="137"/>
      <c r="AN24" s="125"/>
      <c r="AO24" s="127"/>
      <c r="AP24" s="125"/>
      <c r="AQ24" s="125"/>
      <c r="AR24" s="125"/>
      <c r="AS24" s="127"/>
      <c r="AT24" s="125"/>
      <c r="AU24" s="125"/>
      <c r="AV24" s="125"/>
      <c r="AW24" s="127"/>
      <c r="AX24" s="125"/>
      <c r="AY24" s="125"/>
      <c r="AZ24" s="125"/>
      <c r="BA24" s="147"/>
      <c r="BB24" s="117"/>
    </row>
    <row r="25" spans="1:54" ht="18.75" customHeight="1">
      <c r="A25" s="135" t="str">
        <f>AA3</f>
        <v>QQQ</v>
      </c>
      <c r="B25" s="153">
        <f>AA5</f>
        <v>0</v>
      </c>
      <c r="C25" s="132"/>
      <c r="D25" s="132"/>
      <c r="E25" s="132"/>
      <c r="F25" s="132"/>
      <c r="G25" s="144">
        <f>AA9</f>
        <v>2</v>
      </c>
      <c r="H25" s="144"/>
      <c r="I25" s="144"/>
      <c r="J25" s="144"/>
      <c r="K25" s="144"/>
      <c r="L25" s="144">
        <f>AA13</f>
        <v>6</v>
      </c>
      <c r="M25" s="144"/>
      <c r="N25" s="144"/>
      <c r="O25" s="144"/>
      <c r="P25" s="144"/>
      <c r="Q25" s="144">
        <f>AA17</f>
        <v>10</v>
      </c>
      <c r="R25" s="144"/>
      <c r="S25" s="144"/>
      <c r="T25" s="144"/>
      <c r="U25" s="144"/>
      <c r="V25" s="144">
        <f>AA21</f>
        <v>14</v>
      </c>
      <c r="W25" s="144"/>
      <c r="X25" s="144"/>
      <c r="Y25" s="144"/>
      <c r="Z25" s="144"/>
      <c r="AA25" s="133"/>
      <c r="AB25" s="133"/>
      <c r="AC25" s="133"/>
      <c r="AD25" s="133"/>
      <c r="AE25" s="133"/>
      <c r="AF25" s="148">
        <v>0</v>
      </c>
      <c r="AG25" s="148"/>
      <c r="AH25" s="148"/>
      <c r="AI25" s="148"/>
      <c r="AJ25" s="149"/>
      <c r="AK25" s="19"/>
      <c r="AL25" s="135" t="str">
        <f>A25</f>
        <v>QQQ</v>
      </c>
      <c r="AM25" s="150">
        <f>IF(B26&gt;F26,1,0)+IF(G26&gt;K26,1,0)+IF(L26&gt;P26,1,0)+IF(Q26&gt;U26,1,0)+IF(V26&gt;Z26,1,0)+IF(AA26&gt;AE26,1,0)+IF(AF26&gt;AJ26,1,0)</f>
        <v>4</v>
      </c>
      <c r="AN25" s="146">
        <f>IF(F26&gt;B26,1,0)+IF(K26&gt;G26,1,0)+IF(P26&gt;L26,1,0)+IF(U26&gt;Q26,1,0)+IF(Z26&gt;V26,1,0)+IF(AE26&gt;AA26,1,0)+IF(AJ26&gt;AF26,1,0)</f>
        <v>0</v>
      </c>
      <c r="AO25" s="151">
        <f>SUM(AM25/(AM25+AN25))</f>
        <v>1</v>
      </c>
      <c r="AP25" s="146">
        <f>RANK(AO25,$AO$5:$AO$32,0)</f>
        <v>1</v>
      </c>
      <c r="AQ25" s="125">
        <f>SUM(B26+G26+L26+Q26+V26+AA26+AF26)</f>
        <v>8</v>
      </c>
      <c r="AR25" s="125">
        <f>SUM(F26+K26+P26+U26+Z26+AE26+AJ26)</f>
        <v>1</v>
      </c>
      <c r="AS25" s="127">
        <f>SUM(AQ25/(AQ25+AR25))</f>
        <v>0.8888888888888888</v>
      </c>
      <c r="AT25" s="125">
        <f>RANK(AS25,$AS$5:$AS$32,0)</f>
        <v>2</v>
      </c>
      <c r="AU25" s="125">
        <f>SUM(C26+C27+C28+H26+H27+H28+M26+M27+M28+R26+R27+R28+W26+W27+W28+AB26+AB27+AB28+AG26+AG27+AG28)</f>
        <v>132</v>
      </c>
      <c r="AV25" s="125">
        <f>SUM(E26+E27+E28+J26+J27+J28+O26+O27+O28+T26+T27+T28+Y26+Y27+Y28+AD26+AD27+AD28+AI26+AI27+AI28)</f>
        <v>95</v>
      </c>
      <c r="AW25" s="127">
        <f>SUM(AU25/(AU25+AV25))</f>
        <v>0.5814977973568282</v>
      </c>
      <c r="AX25" s="146">
        <f>RANK(AW25,$AW$5:$AW$32,0)</f>
        <v>2</v>
      </c>
      <c r="AY25" s="127">
        <f>RANK(AO25,$AO$5:$AO$32,1)+AS25</f>
        <v>6.888888888888889</v>
      </c>
      <c r="AZ25" s="127">
        <f>RANK(AY25,$AY$5:$AY$32,1)+AW25</f>
        <v>6.581497797356828</v>
      </c>
      <c r="BA25" s="129" t="str">
        <f>AL25</f>
        <v>QQQ</v>
      </c>
      <c r="BB25" s="117">
        <f>RANK(AZ25,$AZ$5:$AZ$32)</f>
        <v>2</v>
      </c>
    </row>
    <row r="26" spans="1:54" ht="18.75" customHeight="1">
      <c r="A26" s="135"/>
      <c r="B26" s="145">
        <f>IF(C26&gt;E26,1,0)+IF(C27&gt;E27,1,0)+IF(C28&gt;E28,1,0)</f>
        <v>0</v>
      </c>
      <c r="C26" s="38">
        <f>AD6</f>
        <v>0</v>
      </c>
      <c r="D26" s="39" t="s">
        <v>43</v>
      </c>
      <c r="E26" s="38">
        <f>AB6</f>
        <v>0</v>
      </c>
      <c r="F26" s="123">
        <f>IF(E26&gt;C26,1,0)+IF(E27&gt;C27,1,0)+IF(E28&gt;C28,1,0)</f>
        <v>0</v>
      </c>
      <c r="G26" s="121">
        <f>IF(H26&gt;J26,1,0)+IF(H27&gt;J27,1,0)+IF(H28&gt;J28,1,0)</f>
        <v>2</v>
      </c>
      <c r="H26" s="36">
        <f>AD10</f>
        <v>15</v>
      </c>
      <c r="I26" s="37" t="s">
        <v>43</v>
      </c>
      <c r="J26" s="36">
        <f>AB10</f>
        <v>8</v>
      </c>
      <c r="K26" s="121">
        <f>IF(J26&gt;H26,1,0)+IF(J27&gt;H27,1,0)+IF(J28&gt;H28,1,0)</f>
        <v>0</v>
      </c>
      <c r="L26" s="121">
        <f>IF(M26&gt;O26,1,0)+IF(M27&gt;O27,1,0)+IF(M28&gt;O28,1,0)</f>
        <v>2</v>
      </c>
      <c r="M26" s="36">
        <f>AD14</f>
        <v>15</v>
      </c>
      <c r="N26" s="37" t="s">
        <v>43</v>
      </c>
      <c r="O26" s="36">
        <f>AB14</f>
        <v>10</v>
      </c>
      <c r="P26" s="121">
        <f>IF(O26&gt;M26,1,0)+IF(O27&gt;M27,1,0)+IF(O28&gt;M28,1,0)</f>
        <v>0</v>
      </c>
      <c r="Q26" s="121">
        <f>IF(R26&gt;T26,1,0)+IF(R27&gt;T27,1,0)+IF(R28&gt;T28,1,0)</f>
        <v>2</v>
      </c>
      <c r="R26" s="36">
        <f>AD18</f>
        <v>15</v>
      </c>
      <c r="S26" s="37" t="s">
        <v>44</v>
      </c>
      <c r="T26" s="36">
        <f>AB18</f>
        <v>11</v>
      </c>
      <c r="U26" s="121">
        <f>IF(T26&gt;R26,1,0)+IF(T27&gt;R27,1,0)+IF(T28&gt;R28,1,0)</f>
        <v>0</v>
      </c>
      <c r="V26" s="121">
        <f>IF(W26&gt;Y26,1,0)+IF(W27&gt;Y27,1,0)+IF(W28&gt;Y28,1,0)</f>
        <v>2</v>
      </c>
      <c r="W26" s="36">
        <f>AD22</f>
        <v>12</v>
      </c>
      <c r="X26" s="37" t="s">
        <v>44</v>
      </c>
      <c r="Y26" s="36">
        <f>AB22</f>
        <v>15</v>
      </c>
      <c r="Z26" s="121">
        <f>IF(Y26&gt;W26,1,0)+IF(Y27&gt;W27,1,0)+IF(Y28&gt;W28,1,0)</f>
        <v>1</v>
      </c>
      <c r="AA26" s="139">
        <f>IF(AB26&gt;AD26,1,0)+IF(AB27&gt;AD27,1,0)+IF(AB28&gt;AD28,1,0)</f>
        <v>0</v>
      </c>
      <c r="AB26" s="40"/>
      <c r="AC26" s="41" t="s">
        <v>44</v>
      </c>
      <c r="AD26" s="40"/>
      <c r="AE26" s="139">
        <f>IF(AD26&gt;AB26,1,0)+IF(AD27&gt;AB27,1,0)+IF(AD28&gt;AB28,1,0)</f>
        <v>0</v>
      </c>
      <c r="AF26" s="123">
        <f>IF(AG26&gt;AI26,1,0)+IF(AG27&gt;AI27,1,0)+IF(AG28&gt;AI28,1,0)</f>
        <v>0</v>
      </c>
      <c r="AG26" s="38"/>
      <c r="AH26" s="39" t="s">
        <v>44</v>
      </c>
      <c r="AI26" s="38"/>
      <c r="AJ26" s="152">
        <f>IF(AI26&gt;AG26,1,0)+IF(AI27&gt;AG27,1,0)+IF(AI28&gt;AG28,1,0)</f>
        <v>0</v>
      </c>
      <c r="AK26" s="22"/>
      <c r="AL26" s="135"/>
      <c r="AM26" s="137"/>
      <c r="AN26" s="125"/>
      <c r="AO26" s="127"/>
      <c r="AP26" s="125"/>
      <c r="AQ26" s="125"/>
      <c r="AR26" s="125"/>
      <c r="AS26" s="127"/>
      <c r="AT26" s="125"/>
      <c r="AU26" s="125"/>
      <c r="AV26" s="125"/>
      <c r="AW26" s="127"/>
      <c r="AX26" s="125"/>
      <c r="AY26" s="125"/>
      <c r="AZ26" s="125"/>
      <c r="BA26" s="130"/>
      <c r="BB26" s="117"/>
    </row>
    <row r="27" spans="1:54" ht="18.75" customHeight="1">
      <c r="A27" s="135"/>
      <c r="B27" s="145"/>
      <c r="C27" s="38">
        <f>AD7</f>
        <v>0</v>
      </c>
      <c r="D27" s="39" t="s">
        <v>44</v>
      </c>
      <c r="E27" s="38">
        <f>AB7</f>
        <v>0</v>
      </c>
      <c r="F27" s="123"/>
      <c r="G27" s="121"/>
      <c r="H27" s="36">
        <f>AD11</f>
        <v>15</v>
      </c>
      <c r="I27" s="37" t="s">
        <v>44</v>
      </c>
      <c r="J27" s="36">
        <f>AB11</f>
        <v>11</v>
      </c>
      <c r="K27" s="121"/>
      <c r="L27" s="121"/>
      <c r="M27" s="36">
        <f>AD15</f>
        <v>15</v>
      </c>
      <c r="N27" s="37" t="s">
        <v>44</v>
      </c>
      <c r="O27" s="36">
        <f>AB15</f>
        <v>5</v>
      </c>
      <c r="P27" s="121"/>
      <c r="Q27" s="121"/>
      <c r="R27" s="36">
        <f>AD19</f>
        <v>15</v>
      </c>
      <c r="S27" s="37" t="s">
        <v>44</v>
      </c>
      <c r="T27" s="36">
        <f>AB19</f>
        <v>11</v>
      </c>
      <c r="U27" s="121"/>
      <c r="V27" s="121"/>
      <c r="W27" s="36">
        <f>AD23</f>
        <v>15</v>
      </c>
      <c r="X27" s="37" t="s">
        <v>44</v>
      </c>
      <c r="Y27" s="36">
        <f>AB23</f>
        <v>12</v>
      </c>
      <c r="Z27" s="121"/>
      <c r="AA27" s="139"/>
      <c r="AB27" s="40"/>
      <c r="AC27" s="41" t="s">
        <v>44</v>
      </c>
      <c r="AD27" s="40"/>
      <c r="AE27" s="139"/>
      <c r="AF27" s="123"/>
      <c r="AG27" s="38"/>
      <c r="AH27" s="39" t="s">
        <v>44</v>
      </c>
      <c r="AI27" s="38"/>
      <c r="AJ27" s="152"/>
      <c r="AK27" s="22"/>
      <c r="AL27" s="135"/>
      <c r="AM27" s="137"/>
      <c r="AN27" s="125"/>
      <c r="AO27" s="127"/>
      <c r="AP27" s="125"/>
      <c r="AQ27" s="125"/>
      <c r="AR27" s="125"/>
      <c r="AS27" s="127"/>
      <c r="AT27" s="125"/>
      <c r="AU27" s="125"/>
      <c r="AV27" s="125"/>
      <c r="AW27" s="127"/>
      <c r="AX27" s="125"/>
      <c r="AY27" s="125"/>
      <c r="AZ27" s="125"/>
      <c r="BA27" s="130"/>
      <c r="BB27" s="117"/>
    </row>
    <row r="28" spans="1:54" ht="18.75" customHeight="1">
      <c r="A28" s="135"/>
      <c r="B28" s="145"/>
      <c r="C28" s="38">
        <f>AD8</f>
        <v>0</v>
      </c>
      <c r="D28" s="39" t="s">
        <v>44</v>
      </c>
      <c r="E28" s="38">
        <f>AB8</f>
        <v>0</v>
      </c>
      <c r="F28" s="123"/>
      <c r="G28" s="121"/>
      <c r="H28" s="36">
        <f>AD12</f>
        <v>0</v>
      </c>
      <c r="I28" s="37" t="s">
        <v>44</v>
      </c>
      <c r="J28" s="36">
        <f>AB12</f>
        <v>0</v>
      </c>
      <c r="K28" s="121"/>
      <c r="L28" s="121"/>
      <c r="M28" s="36">
        <f>AD16</f>
        <v>0</v>
      </c>
      <c r="N28" s="37" t="s">
        <v>44</v>
      </c>
      <c r="O28" s="36">
        <f>AB16</f>
        <v>0</v>
      </c>
      <c r="P28" s="121"/>
      <c r="Q28" s="121"/>
      <c r="R28" s="36">
        <f>AD20</f>
        <v>0</v>
      </c>
      <c r="S28" s="37" t="s">
        <v>44</v>
      </c>
      <c r="T28" s="36">
        <f>AB20</f>
        <v>0</v>
      </c>
      <c r="U28" s="121"/>
      <c r="V28" s="121"/>
      <c r="W28" s="36">
        <f>AD24</f>
        <v>15</v>
      </c>
      <c r="X28" s="37" t="s">
        <v>44</v>
      </c>
      <c r="Y28" s="36">
        <f>AB24</f>
        <v>12</v>
      </c>
      <c r="Z28" s="121"/>
      <c r="AA28" s="139"/>
      <c r="AB28" s="40"/>
      <c r="AC28" s="41" t="s">
        <v>44</v>
      </c>
      <c r="AD28" s="40"/>
      <c r="AE28" s="139"/>
      <c r="AF28" s="123"/>
      <c r="AG28" s="38"/>
      <c r="AH28" s="39" t="s">
        <v>44</v>
      </c>
      <c r="AI28" s="38"/>
      <c r="AJ28" s="152"/>
      <c r="AK28" s="22"/>
      <c r="AL28" s="135"/>
      <c r="AM28" s="137"/>
      <c r="AN28" s="125"/>
      <c r="AO28" s="127"/>
      <c r="AP28" s="125"/>
      <c r="AQ28" s="125"/>
      <c r="AR28" s="125"/>
      <c r="AS28" s="127"/>
      <c r="AT28" s="125"/>
      <c r="AU28" s="125"/>
      <c r="AV28" s="125"/>
      <c r="AW28" s="127"/>
      <c r="AX28" s="125"/>
      <c r="AY28" s="125"/>
      <c r="AZ28" s="125"/>
      <c r="BA28" s="147"/>
      <c r="BB28" s="117"/>
    </row>
    <row r="29" spans="1:54" ht="18.75" customHeight="1">
      <c r="A29" s="135" t="str">
        <f>AF3</f>
        <v>プラス one Z</v>
      </c>
      <c r="B29" s="143">
        <f>AF5</f>
        <v>1</v>
      </c>
      <c r="C29" s="144"/>
      <c r="D29" s="144"/>
      <c r="E29" s="144"/>
      <c r="F29" s="144"/>
      <c r="G29" s="144">
        <f>AF9</f>
        <v>5</v>
      </c>
      <c r="H29" s="144"/>
      <c r="I29" s="144"/>
      <c r="J29" s="144"/>
      <c r="K29" s="144"/>
      <c r="L29" s="144">
        <f>AF13</f>
        <v>9</v>
      </c>
      <c r="M29" s="144"/>
      <c r="N29" s="144"/>
      <c r="O29" s="144"/>
      <c r="P29" s="144"/>
      <c r="Q29" s="144">
        <f>AF17</f>
        <v>13</v>
      </c>
      <c r="R29" s="144"/>
      <c r="S29" s="144"/>
      <c r="T29" s="144"/>
      <c r="U29" s="144"/>
      <c r="V29" s="132">
        <f>AF21</f>
        <v>0</v>
      </c>
      <c r="W29" s="132"/>
      <c r="X29" s="132"/>
      <c r="Y29" s="132"/>
      <c r="Z29" s="132"/>
      <c r="AA29" s="132">
        <f>AF25</f>
        <v>0</v>
      </c>
      <c r="AB29" s="132"/>
      <c r="AC29" s="132"/>
      <c r="AD29" s="132"/>
      <c r="AE29" s="132"/>
      <c r="AF29" s="133"/>
      <c r="AG29" s="133"/>
      <c r="AH29" s="133"/>
      <c r="AI29" s="133"/>
      <c r="AJ29" s="134"/>
      <c r="AK29" s="19"/>
      <c r="AL29" s="135" t="str">
        <f>A29</f>
        <v>プラス one Z</v>
      </c>
      <c r="AM29" s="137">
        <f>IF(B30&gt;F30,1,0)+IF(G30&gt;K30,1,0)+IF(L30&gt;P30,1,0)+IF(Q30&gt;U30,1,0)+IF(V30&gt;Z30,1,0)+IF(AA30&gt;AE30,1,0)+IF(AF30&gt;AJ30,1,0)</f>
        <v>4</v>
      </c>
      <c r="AN29" s="125">
        <f>IF(F30&gt;B30,1,0)+IF(K30&gt;G30,1,0)+IF(P30&gt;L30,1,0)+IF(U30&gt;Q30,1,0)+IF(Z30&gt;V30,1,0)+IF(AE30&gt;AA30,1,0)+IF(AJ30&gt;AF30,1,0)</f>
        <v>0</v>
      </c>
      <c r="AO29" s="127">
        <f>SUM(AM29/(AM29+AN29))</f>
        <v>1</v>
      </c>
      <c r="AP29" s="125">
        <f>RANK(AO29,$AO$5:$AO$32,0)</f>
        <v>1</v>
      </c>
      <c r="AQ29" s="125">
        <f>SUM(B30+G30+L30+Q30+V30+AA30+AF30)</f>
        <v>8</v>
      </c>
      <c r="AR29" s="125">
        <f>SUM(F30+K30+P30+U30+Z30+AE30+AJ30)</f>
        <v>0</v>
      </c>
      <c r="AS29" s="127">
        <f>SUM(AQ29/(AQ29+AR29))</f>
        <v>1</v>
      </c>
      <c r="AT29" s="125">
        <f>RANK(AS29,$AS$5:$AS$32,0)</f>
        <v>1</v>
      </c>
      <c r="AU29" s="125">
        <f>SUM(C30+C31+C32+H30+H31+H32+M30+M31+M32+R30+R31+R32+W30+W31+W32+AB30+AB31+AB32+AG30+AG31+AG32)</f>
        <v>117</v>
      </c>
      <c r="AV29" s="125">
        <f>SUM(E30+E31+E32+J30+J31+J32+O30+O31+O32+T30+T31+T32+Y30+Y31+Y32+AD30+AD31+AD32+AI30+AI31+AI32)</f>
        <v>70</v>
      </c>
      <c r="AW29" s="127">
        <f>SUM(AU29/(AU29+AV29))</f>
        <v>0.6256684491978609</v>
      </c>
      <c r="AX29" s="125">
        <f>RANK(AW29,$AW$5:$AW$32,0)</f>
        <v>1</v>
      </c>
      <c r="AY29" s="127">
        <f>RANK(AO29,$AO$5:$AO$32,1)+AS29</f>
        <v>7</v>
      </c>
      <c r="AZ29" s="127">
        <f>RANK(AY29,$AY$5:$AY$32,1)+AW29</f>
        <v>7.625668449197861</v>
      </c>
      <c r="BA29" s="129" t="str">
        <f>AL29</f>
        <v>プラス one Z</v>
      </c>
      <c r="BB29" s="117">
        <f>RANK(AZ29,$AZ$5:$AZ$32)</f>
        <v>1</v>
      </c>
    </row>
    <row r="30" spans="1:54" ht="18.75" customHeight="1">
      <c r="A30" s="135"/>
      <c r="B30" s="119">
        <f>IF(C30&gt;E30,1,0)+IF(C31&gt;E31,1,0)+IF(C32&gt;E32,1,0)</f>
        <v>2</v>
      </c>
      <c r="C30" s="36">
        <f>AI6</f>
        <v>15</v>
      </c>
      <c r="D30" s="37" t="s">
        <v>44</v>
      </c>
      <c r="E30" s="36">
        <f>AG6</f>
        <v>4</v>
      </c>
      <c r="F30" s="121">
        <f>IF(E30&gt;C30,1,0)+IF(E31&gt;C31,1,0)+IF(E32&gt;C32,1,0)</f>
        <v>0</v>
      </c>
      <c r="G30" s="121">
        <f>IF(H30&gt;J30,1,0)+IF(H31&gt;J31,1,0)+IF(H32&gt;J32,1,0)</f>
        <v>2</v>
      </c>
      <c r="H30" s="36">
        <f>AI10</f>
        <v>10</v>
      </c>
      <c r="I30" s="37" t="s">
        <v>44</v>
      </c>
      <c r="J30" s="36">
        <f>AG10</f>
        <v>8</v>
      </c>
      <c r="K30" s="121">
        <f>IF(J30&gt;H30,1,0)+IF(J31&gt;H31,1,0)+IF(J32&gt;H32,1,0)</f>
        <v>0</v>
      </c>
      <c r="L30" s="121">
        <f>IF(M30&gt;O30,1,0)+IF(M31&gt;O31,1,0)+IF(M32&gt;O32,1,0)</f>
        <v>2</v>
      </c>
      <c r="M30" s="36">
        <f>AI14</f>
        <v>15</v>
      </c>
      <c r="N30" s="37" t="s">
        <v>44</v>
      </c>
      <c r="O30" s="36">
        <f>AG14</f>
        <v>4</v>
      </c>
      <c r="P30" s="121">
        <f>IF(O30&gt;M30,1,0)+IF(O31&gt;M31,1,0)+IF(O32&gt;M32,1,0)</f>
        <v>0</v>
      </c>
      <c r="Q30" s="121">
        <f>IF(R30&gt;T30,1,0)+IF(R31&gt;T31,1,0)+IF(R32&gt;T32,1,0)</f>
        <v>2</v>
      </c>
      <c r="R30" s="36">
        <f>AI18</f>
        <v>17</v>
      </c>
      <c r="S30" s="37" t="s">
        <v>44</v>
      </c>
      <c r="T30" s="36">
        <f>AG18</f>
        <v>15</v>
      </c>
      <c r="U30" s="121">
        <f>IF(T30&gt;R30,1,0)+IF(T31&gt;R31,1,0)+IF(T32&gt;R32,1,0)</f>
        <v>0</v>
      </c>
      <c r="V30" s="123">
        <f>IF(W30&gt;Y30,1,0)+IF(W31&gt;Y31,1,0)+IF(W32&gt;Y32,1,0)</f>
        <v>0</v>
      </c>
      <c r="W30" s="38">
        <f>AI22</f>
        <v>0</v>
      </c>
      <c r="X30" s="39" t="s">
        <v>44</v>
      </c>
      <c r="Y30" s="38">
        <f>AG22</f>
        <v>0</v>
      </c>
      <c r="Z30" s="123">
        <f>IF(Y30&gt;W30,1,0)+IF(Y31&gt;W31,1,0)+IF(Y32&gt;W32,1,0)</f>
        <v>0</v>
      </c>
      <c r="AA30" s="123">
        <f>IF(AB30&gt;AD30,1,0)+IF(AB31&gt;AD31,1,0)+IF(AB32&gt;AD32,1,0)</f>
        <v>0</v>
      </c>
      <c r="AB30" s="38">
        <f>AI26</f>
        <v>0</v>
      </c>
      <c r="AC30" s="39" t="s">
        <v>44</v>
      </c>
      <c r="AD30" s="38">
        <f>AG26</f>
        <v>0</v>
      </c>
      <c r="AE30" s="123">
        <f>IF(AD30&gt;AB30,1,0)+IF(AD31&gt;AB31,1,0)+IF(AD32&gt;AB32,1,0)</f>
        <v>0</v>
      </c>
      <c r="AF30" s="139">
        <f>IF(AG30&gt;AI30,1,0)+IF(AG31&gt;AI31,1,0)+IF(AG32&gt;AI32,1,0)</f>
        <v>0</v>
      </c>
      <c r="AG30" s="40"/>
      <c r="AH30" s="41" t="s">
        <v>44</v>
      </c>
      <c r="AI30" s="40"/>
      <c r="AJ30" s="141">
        <f>IF(AI30&gt;AG30,1,0)+IF(AI31&gt;AG31,1,0)+IF(AI32&gt;AG32,1,0)</f>
        <v>0</v>
      </c>
      <c r="AK30" s="22"/>
      <c r="AL30" s="135"/>
      <c r="AM30" s="137"/>
      <c r="AN30" s="125"/>
      <c r="AO30" s="127"/>
      <c r="AP30" s="125"/>
      <c r="AQ30" s="125"/>
      <c r="AR30" s="125"/>
      <c r="AS30" s="127"/>
      <c r="AT30" s="125"/>
      <c r="AU30" s="125"/>
      <c r="AV30" s="125"/>
      <c r="AW30" s="127"/>
      <c r="AX30" s="125"/>
      <c r="AY30" s="125"/>
      <c r="AZ30" s="125"/>
      <c r="BA30" s="130"/>
      <c r="BB30" s="117"/>
    </row>
    <row r="31" spans="1:54" ht="18.75" customHeight="1">
      <c r="A31" s="135"/>
      <c r="B31" s="119"/>
      <c r="C31" s="36">
        <f>AI7</f>
        <v>15</v>
      </c>
      <c r="D31" s="37" t="s">
        <v>44</v>
      </c>
      <c r="E31" s="36">
        <f>AG7</f>
        <v>8</v>
      </c>
      <c r="F31" s="121"/>
      <c r="G31" s="121"/>
      <c r="H31" s="36">
        <f>AI11</f>
        <v>15</v>
      </c>
      <c r="I31" s="37" t="s">
        <v>44</v>
      </c>
      <c r="J31" s="36">
        <f>AG11</f>
        <v>10</v>
      </c>
      <c r="K31" s="121"/>
      <c r="L31" s="121"/>
      <c r="M31" s="36">
        <f>AI15</f>
        <v>15</v>
      </c>
      <c r="N31" s="37" t="s">
        <v>44</v>
      </c>
      <c r="O31" s="36">
        <f>AG15</f>
        <v>9</v>
      </c>
      <c r="P31" s="121"/>
      <c r="Q31" s="121"/>
      <c r="R31" s="36">
        <f>AI19</f>
        <v>15</v>
      </c>
      <c r="S31" s="37" t="s">
        <v>44</v>
      </c>
      <c r="T31" s="36">
        <f>AG19</f>
        <v>12</v>
      </c>
      <c r="U31" s="121"/>
      <c r="V31" s="123"/>
      <c r="W31" s="38">
        <f>AI23</f>
        <v>0</v>
      </c>
      <c r="X31" s="39" t="s">
        <v>44</v>
      </c>
      <c r="Y31" s="38">
        <f>AG23</f>
        <v>0</v>
      </c>
      <c r="Z31" s="123"/>
      <c r="AA31" s="123"/>
      <c r="AB31" s="38">
        <f>AI27</f>
        <v>0</v>
      </c>
      <c r="AC31" s="39" t="s">
        <v>44</v>
      </c>
      <c r="AD31" s="38">
        <f>AG27</f>
        <v>0</v>
      </c>
      <c r="AE31" s="123"/>
      <c r="AF31" s="139"/>
      <c r="AG31" s="40"/>
      <c r="AH31" s="41" t="s">
        <v>44</v>
      </c>
      <c r="AI31" s="40"/>
      <c r="AJ31" s="141"/>
      <c r="AK31" s="22"/>
      <c r="AL31" s="135"/>
      <c r="AM31" s="137"/>
      <c r="AN31" s="125"/>
      <c r="AO31" s="127"/>
      <c r="AP31" s="125"/>
      <c r="AQ31" s="125"/>
      <c r="AR31" s="125"/>
      <c r="AS31" s="127"/>
      <c r="AT31" s="125"/>
      <c r="AU31" s="125"/>
      <c r="AV31" s="125"/>
      <c r="AW31" s="127"/>
      <c r="AX31" s="125"/>
      <c r="AY31" s="125"/>
      <c r="AZ31" s="125"/>
      <c r="BA31" s="130"/>
      <c r="BB31" s="117"/>
    </row>
    <row r="32" spans="1:54" ht="18.75" customHeight="1" thickBot="1">
      <c r="A32" s="136"/>
      <c r="B32" s="120"/>
      <c r="C32" s="42">
        <f>AI8</f>
        <v>0</v>
      </c>
      <c r="D32" s="43" t="s">
        <v>44</v>
      </c>
      <c r="E32" s="42">
        <f>AG8</f>
        <v>0</v>
      </c>
      <c r="F32" s="122"/>
      <c r="G32" s="122"/>
      <c r="H32" s="42">
        <f>AI12</f>
        <v>0</v>
      </c>
      <c r="I32" s="43" t="s">
        <v>44</v>
      </c>
      <c r="J32" s="42">
        <f>AG12</f>
        <v>0</v>
      </c>
      <c r="K32" s="122"/>
      <c r="L32" s="122"/>
      <c r="M32" s="42">
        <f>AI16</f>
        <v>0</v>
      </c>
      <c r="N32" s="43" t="s">
        <v>44</v>
      </c>
      <c r="O32" s="42">
        <f>AG16</f>
        <v>0</v>
      </c>
      <c r="P32" s="122"/>
      <c r="Q32" s="122"/>
      <c r="R32" s="42">
        <f>AI20</f>
        <v>0</v>
      </c>
      <c r="S32" s="43" t="s">
        <v>44</v>
      </c>
      <c r="T32" s="42">
        <f>AG20</f>
        <v>0</v>
      </c>
      <c r="U32" s="122"/>
      <c r="V32" s="124"/>
      <c r="W32" s="44">
        <f>AI24</f>
        <v>0</v>
      </c>
      <c r="X32" s="45" t="s">
        <v>44</v>
      </c>
      <c r="Y32" s="44">
        <f>AG24</f>
        <v>0</v>
      </c>
      <c r="Z32" s="124"/>
      <c r="AA32" s="124"/>
      <c r="AB32" s="44">
        <f>AI28</f>
        <v>0</v>
      </c>
      <c r="AC32" s="45" t="s">
        <v>44</v>
      </c>
      <c r="AD32" s="44">
        <f>AG28</f>
        <v>0</v>
      </c>
      <c r="AE32" s="124"/>
      <c r="AF32" s="140"/>
      <c r="AG32" s="46"/>
      <c r="AH32" s="47" t="s">
        <v>44</v>
      </c>
      <c r="AI32" s="46"/>
      <c r="AJ32" s="142"/>
      <c r="AK32" s="22"/>
      <c r="AL32" s="136"/>
      <c r="AM32" s="138"/>
      <c r="AN32" s="126"/>
      <c r="AO32" s="128"/>
      <c r="AP32" s="126"/>
      <c r="AQ32" s="126"/>
      <c r="AR32" s="126"/>
      <c r="AS32" s="128"/>
      <c r="AT32" s="126"/>
      <c r="AU32" s="126"/>
      <c r="AV32" s="126"/>
      <c r="AW32" s="128"/>
      <c r="AX32" s="126"/>
      <c r="AY32" s="126"/>
      <c r="AZ32" s="126"/>
      <c r="BA32" s="131"/>
      <c r="BB32" s="118"/>
    </row>
    <row r="33" spans="1:54" ht="24.75" customHeight="1">
      <c r="A33" s="115"/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15"/>
      <c r="AK33" s="14"/>
      <c r="AL33" s="116">
        <f>A33</f>
        <v>0</v>
      </c>
      <c r="AM33" s="116"/>
      <c r="AN33" s="116"/>
      <c r="AO33" s="116"/>
      <c r="AP33" s="116"/>
      <c r="AQ33" s="116"/>
      <c r="AR33" s="116"/>
      <c r="AS33" s="116"/>
      <c r="AT33" s="116"/>
      <c r="AU33" s="116"/>
      <c r="AV33" s="116"/>
      <c r="AW33" s="116"/>
      <c r="AX33" s="116"/>
      <c r="AY33" s="116"/>
      <c r="AZ33" s="116"/>
      <c r="BA33" s="116"/>
      <c r="BB33" s="116"/>
    </row>
    <row r="34" ht="24.75" customHeight="1"/>
    <row r="35" ht="24.75" customHeight="1"/>
    <row r="36" ht="24.75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24.75" customHeight="1"/>
    <row r="66" ht="24.75" customHeight="1"/>
    <row r="67" ht="24.75" customHeight="1"/>
    <row r="68" ht="24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24.75" customHeight="1"/>
    <row r="98" spans="1:54" ht="24.75" customHeight="1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</row>
    <row r="99" spans="1:54" ht="24.75" customHeight="1">
      <c r="A99" s="25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5"/>
      <c r="AM99" s="27"/>
      <c r="AN99" s="27"/>
      <c r="AO99" s="27"/>
      <c r="AP99" s="28"/>
      <c r="AQ99" s="27"/>
      <c r="AR99" s="27"/>
      <c r="AS99" s="27"/>
      <c r="AT99" s="28"/>
      <c r="AU99" s="27"/>
      <c r="AV99" s="27"/>
      <c r="AW99" s="27"/>
      <c r="AX99" s="28"/>
      <c r="AY99" s="27"/>
      <c r="AZ99" s="27"/>
      <c r="BA99" s="27"/>
      <c r="BB99" s="29"/>
    </row>
    <row r="100" spans="1:54" ht="24.75" customHeight="1">
      <c r="A100" s="25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5"/>
      <c r="AM100" s="27"/>
      <c r="AN100" s="27"/>
      <c r="AO100" s="27"/>
      <c r="AP100" s="28"/>
      <c r="AQ100" s="27"/>
      <c r="AR100" s="27"/>
      <c r="AS100" s="27"/>
      <c r="AT100" s="28"/>
      <c r="AU100" s="27"/>
      <c r="AV100" s="27"/>
      <c r="AW100" s="27"/>
      <c r="AX100" s="28"/>
      <c r="AY100" s="27"/>
      <c r="AZ100" s="27"/>
      <c r="BA100" s="27"/>
      <c r="BB100" s="29"/>
    </row>
    <row r="101" spans="1:54" ht="18.75" customHeight="1">
      <c r="A101" s="26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1"/>
      <c r="AM101" s="32"/>
      <c r="AN101" s="32"/>
      <c r="AO101" s="33"/>
      <c r="AP101" s="32"/>
      <c r="AQ101" s="32"/>
      <c r="AR101" s="32"/>
      <c r="AS101" s="33"/>
      <c r="AT101" s="32"/>
      <c r="AU101" s="32"/>
      <c r="AV101" s="32"/>
      <c r="AW101" s="33"/>
      <c r="AX101" s="32"/>
      <c r="AY101" s="33"/>
      <c r="AZ101" s="33"/>
      <c r="BA101" s="33"/>
      <c r="BB101" s="34"/>
    </row>
    <row r="102" spans="1:54" ht="18.75" customHeight="1">
      <c r="A102" s="26"/>
      <c r="B102" s="31"/>
      <c r="C102" s="32"/>
      <c r="D102" s="31"/>
      <c r="E102" s="32"/>
      <c r="F102" s="31"/>
      <c r="G102" s="31"/>
      <c r="H102" s="32"/>
      <c r="I102" s="31"/>
      <c r="J102" s="32"/>
      <c r="K102" s="31"/>
      <c r="L102" s="31"/>
      <c r="M102" s="32"/>
      <c r="N102" s="31"/>
      <c r="O102" s="32"/>
      <c r="P102" s="31"/>
      <c r="Q102" s="31"/>
      <c r="R102" s="32"/>
      <c r="S102" s="31"/>
      <c r="T102" s="32"/>
      <c r="U102" s="31"/>
      <c r="V102" s="31"/>
      <c r="W102" s="32"/>
      <c r="X102" s="31"/>
      <c r="Y102" s="32"/>
      <c r="Z102" s="31"/>
      <c r="AA102" s="31"/>
      <c r="AB102" s="32"/>
      <c r="AC102" s="31"/>
      <c r="AD102" s="32"/>
      <c r="AE102" s="31"/>
      <c r="AF102" s="31"/>
      <c r="AG102" s="32"/>
      <c r="AH102" s="31"/>
      <c r="AI102" s="32"/>
      <c r="AJ102" s="31"/>
      <c r="AK102" s="31"/>
      <c r="AL102" s="31"/>
      <c r="AM102" s="32"/>
      <c r="AN102" s="32"/>
      <c r="AO102" s="33"/>
      <c r="AP102" s="32"/>
      <c r="AQ102" s="32"/>
      <c r="AR102" s="32"/>
      <c r="AS102" s="33"/>
      <c r="AT102" s="32"/>
      <c r="AU102" s="32"/>
      <c r="AV102" s="32"/>
      <c r="AW102" s="33"/>
      <c r="AX102" s="32"/>
      <c r="AY102" s="32"/>
      <c r="AZ102" s="32"/>
      <c r="BA102" s="32"/>
      <c r="BB102" s="34"/>
    </row>
    <row r="103" spans="1:54" ht="18.75" customHeight="1">
      <c r="A103" s="26"/>
      <c r="B103" s="31"/>
      <c r="C103" s="32"/>
      <c r="D103" s="31"/>
      <c r="E103" s="32"/>
      <c r="F103" s="31"/>
      <c r="G103" s="31"/>
      <c r="H103" s="32"/>
      <c r="I103" s="31"/>
      <c r="J103" s="32"/>
      <c r="K103" s="31"/>
      <c r="L103" s="31"/>
      <c r="M103" s="32"/>
      <c r="N103" s="31"/>
      <c r="O103" s="32"/>
      <c r="P103" s="31"/>
      <c r="Q103" s="31"/>
      <c r="R103" s="32"/>
      <c r="S103" s="31"/>
      <c r="T103" s="32"/>
      <c r="U103" s="31"/>
      <c r="V103" s="31"/>
      <c r="W103" s="32"/>
      <c r="X103" s="31"/>
      <c r="Y103" s="32"/>
      <c r="Z103" s="31"/>
      <c r="AA103" s="31"/>
      <c r="AB103" s="32"/>
      <c r="AC103" s="31"/>
      <c r="AD103" s="32"/>
      <c r="AE103" s="31"/>
      <c r="AF103" s="31"/>
      <c r="AG103" s="32"/>
      <c r="AH103" s="31"/>
      <c r="AI103" s="32"/>
      <c r="AJ103" s="31"/>
      <c r="AK103" s="31"/>
      <c r="AL103" s="31"/>
      <c r="AM103" s="32"/>
      <c r="AN103" s="32"/>
      <c r="AO103" s="33"/>
      <c r="AP103" s="32"/>
      <c r="AQ103" s="32"/>
      <c r="AR103" s="32"/>
      <c r="AS103" s="33"/>
      <c r="AT103" s="32"/>
      <c r="AU103" s="32"/>
      <c r="AV103" s="32"/>
      <c r="AW103" s="33"/>
      <c r="AX103" s="32"/>
      <c r="AY103" s="32"/>
      <c r="AZ103" s="32"/>
      <c r="BA103" s="32"/>
      <c r="BB103" s="34"/>
    </row>
    <row r="104" spans="1:54" ht="18.75" customHeight="1">
      <c r="A104" s="26"/>
      <c r="B104" s="31"/>
      <c r="C104" s="32"/>
      <c r="D104" s="31"/>
      <c r="E104" s="32"/>
      <c r="F104" s="31"/>
      <c r="G104" s="31"/>
      <c r="H104" s="32"/>
      <c r="I104" s="31"/>
      <c r="J104" s="32"/>
      <c r="K104" s="31"/>
      <c r="L104" s="31"/>
      <c r="M104" s="32"/>
      <c r="N104" s="31"/>
      <c r="O104" s="32"/>
      <c r="P104" s="31"/>
      <c r="Q104" s="31"/>
      <c r="R104" s="32"/>
      <c r="S104" s="31"/>
      <c r="T104" s="32"/>
      <c r="U104" s="31"/>
      <c r="V104" s="31"/>
      <c r="W104" s="32"/>
      <c r="X104" s="31"/>
      <c r="Y104" s="32"/>
      <c r="Z104" s="31"/>
      <c r="AA104" s="31"/>
      <c r="AB104" s="32"/>
      <c r="AC104" s="31"/>
      <c r="AD104" s="32"/>
      <c r="AE104" s="31"/>
      <c r="AF104" s="31"/>
      <c r="AG104" s="32"/>
      <c r="AH104" s="31"/>
      <c r="AI104" s="32"/>
      <c r="AJ104" s="31"/>
      <c r="AK104" s="31"/>
      <c r="AL104" s="31"/>
      <c r="AM104" s="32"/>
      <c r="AN104" s="32"/>
      <c r="AO104" s="33"/>
      <c r="AP104" s="32"/>
      <c r="AQ104" s="32"/>
      <c r="AR104" s="32"/>
      <c r="AS104" s="33"/>
      <c r="AT104" s="32"/>
      <c r="AU104" s="32"/>
      <c r="AV104" s="32"/>
      <c r="AW104" s="33"/>
      <c r="AX104" s="32"/>
      <c r="AY104" s="32"/>
      <c r="AZ104" s="32"/>
      <c r="BA104" s="32"/>
      <c r="BB104" s="34"/>
    </row>
    <row r="105" spans="1:54" ht="18.75" customHeight="1">
      <c r="A105" s="26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1"/>
      <c r="AM105" s="32"/>
      <c r="AN105" s="32"/>
      <c r="AO105" s="33"/>
      <c r="AP105" s="32"/>
      <c r="AQ105" s="32"/>
      <c r="AR105" s="32"/>
      <c r="AS105" s="33"/>
      <c r="AT105" s="32"/>
      <c r="AU105" s="32"/>
      <c r="AV105" s="32"/>
      <c r="AW105" s="33"/>
      <c r="AX105" s="32"/>
      <c r="AY105" s="33"/>
      <c r="AZ105" s="33"/>
      <c r="BA105" s="33"/>
      <c r="BB105" s="34"/>
    </row>
    <row r="106" spans="1:54" ht="18.75" customHeight="1">
      <c r="A106" s="26"/>
      <c r="B106" s="31"/>
      <c r="C106" s="32"/>
      <c r="D106" s="31"/>
      <c r="E106" s="32"/>
      <c r="F106" s="31"/>
      <c r="G106" s="31"/>
      <c r="H106" s="32"/>
      <c r="I106" s="31"/>
      <c r="J106" s="32"/>
      <c r="K106" s="31"/>
      <c r="L106" s="31"/>
      <c r="M106" s="32"/>
      <c r="N106" s="31"/>
      <c r="O106" s="32"/>
      <c r="P106" s="31"/>
      <c r="Q106" s="31"/>
      <c r="R106" s="32"/>
      <c r="S106" s="31"/>
      <c r="T106" s="32"/>
      <c r="U106" s="31"/>
      <c r="V106" s="31"/>
      <c r="W106" s="32"/>
      <c r="X106" s="31"/>
      <c r="Y106" s="32"/>
      <c r="Z106" s="31"/>
      <c r="AA106" s="31"/>
      <c r="AB106" s="32"/>
      <c r="AC106" s="31"/>
      <c r="AD106" s="32"/>
      <c r="AE106" s="31"/>
      <c r="AF106" s="31"/>
      <c r="AG106" s="32"/>
      <c r="AH106" s="31"/>
      <c r="AI106" s="32"/>
      <c r="AJ106" s="31"/>
      <c r="AK106" s="31"/>
      <c r="AL106" s="31"/>
      <c r="AM106" s="32"/>
      <c r="AN106" s="32"/>
      <c r="AO106" s="33"/>
      <c r="AP106" s="32"/>
      <c r="AQ106" s="32"/>
      <c r="AR106" s="32"/>
      <c r="AS106" s="33"/>
      <c r="AT106" s="32"/>
      <c r="AU106" s="32"/>
      <c r="AV106" s="32"/>
      <c r="AW106" s="33"/>
      <c r="AX106" s="32"/>
      <c r="AY106" s="32"/>
      <c r="AZ106" s="32"/>
      <c r="BA106" s="32"/>
      <c r="BB106" s="34"/>
    </row>
    <row r="107" spans="1:54" ht="18.75" customHeight="1">
      <c r="A107" s="26"/>
      <c r="B107" s="31"/>
      <c r="C107" s="32"/>
      <c r="D107" s="31"/>
      <c r="E107" s="32"/>
      <c r="F107" s="31"/>
      <c r="G107" s="31"/>
      <c r="H107" s="32"/>
      <c r="I107" s="31"/>
      <c r="J107" s="32"/>
      <c r="K107" s="31"/>
      <c r="L107" s="31"/>
      <c r="M107" s="32"/>
      <c r="N107" s="31"/>
      <c r="O107" s="32"/>
      <c r="P107" s="31"/>
      <c r="Q107" s="31"/>
      <c r="R107" s="32"/>
      <c r="S107" s="31"/>
      <c r="T107" s="32"/>
      <c r="U107" s="31"/>
      <c r="V107" s="31"/>
      <c r="W107" s="32"/>
      <c r="X107" s="31"/>
      <c r="Y107" s="32"/>
      <c r="Z107" s="31"/>
      <c r="AA107" s="31"/>
      <c r="AB107" s="32"/>
      <c r="AC107" s="31"/>
      <c r="AD107" s="32"/>
      <c r="AE107" s="31"/>
      <c r="AF107" s="31"/>
      <c r="AG107" s="32"/>
      <c r="AH107" s="31"/>
      <c r="AI107" s="32"/>
      <c r="AJ107" s="31"/>
      <c r="AK107" s="31"/>
      <c r="AL107" s="31"/>
      <c r="AM107" s="32"/>
      <c r="AN107" s="32"/>
      <c r="AO107" s="33"/>
      <c r="AP107" s="32"/>
      <c r="AQ107" s="32"/>
      <c r="AR107" s="32"/>
      <c r="AS107" s="33"/>
      <c r="AT107" s="32"/>
      <c r="AU107" s="32"/>
      <c r="AV107" s="32"/>
      <c r="AW107" s="33"/>
      <c r="AX107" s="32"/>
      <c r="AY107" s="32"/>
      <c r="AZ107" s="32"/>
      <c r="BA107" s="32"/>
      <c r="BB107" s="34"/>
    </row>
    <row r="108" spans="1:54" ht="18.75" customHeight="1">
      <c r="A108" s="26"/>
      <c r="B108" s="31"/>
      <c r="C108" s="32"/>
      <c r="D108" s="31"/>
      <c r="E108" s="32"/>
      <c r="F108" s="31"/>
      <c r="G108" s="31"/>
      <c r="H108" s="32"/>
      <c r="I108" s="31"/>
      <c r="J108" s="32"/>
      <c r="K108" s="31"/>
      <c r="L108" s="31"/>
      <c r="M108" s="32"/>
      <c r="N108" s="31"/>
      <c r="O108" s="32"/>
      <c r="P108" s="31"/>
      <c r="Q108" s="31"/>
      <c r="R108" s="32"/>
      <c r="S108" s="31"/>
      <c r="T108" s="32"/>
      <c r="U108" s="31"/>
      <c r="V108" s="31"/>
      <c r="W108" s="32"/>
      <c r="X108" s="31"/>
      <c r="Y108" s="32"/>
      <c r="Z108" s="31"/>
      <c r="AA108" s="31"/>
      <c r="AB108" s="32"/>
      <c r="AC108" s="31"/>
      <c r="AD108" s="32"/>
      <c r="AE108" s="31"/>
      <c r="AF108" s="31"/>
      <c r="AG108" s="32"/>
      <c r="AH108" s="31"/>
      <c r="AI108" s="32"/>
      <c r="AJ108" s="31"/>
      <c r="AK108" s="31"/>
      <c r="AL108" s="31"/>
      <c r="AM108" s="32"/>
      <c r="AN108" s="32"/>
      <c r="AO108" s="33"/>
      <c r="AP108" s="32"/>
      <c r="AQ108" s="32"/>
      <c r="AR108" s="32"/>
      <c r="AS108" s="33"/>
      <c r="AT108" s="32"/>
      <c r="AU108" s="32"/>
      <c r="AV108" s="32"/>
      <c r="AW108" s="33"/>
      <c r="AX108" s="32"/>
      <c r="AY108" s="32"/>
      <c r="AZ108" s="32"/>
      <c r="BA108" s="32"/>
      <c r="BB108" s="34"/>
    </row>
    <row r="109" spans="1:54" ht="18.75" customHeight="1">
      <c r="A109" s="26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1"/>
      <c r="AM109" s="32"/>
      <c r="AN109" s="32"/>
      <c r="AO109" s="33"/>
      <c r="AP109" s="32"/>
      <c r="AQ109" s="32"/>
      <c r="AR109" s="32"/>
      <c r="AS109" s="33"/>
      <c r="AT109" s="32"/>
      <c r="AU109" s="32"/>
      <c r="AV109" s="32"/>
      <c r="AW109" s="33"/>
      <c r="AX109" s="32"/>
      <c r="AY109" s="33"/>
      <c r="AZ109" s="33"/>
      <c r="BA109" s="33"/>
      <c r="BB109" s="34"/>
    </row>
    <row r="110" spans="1:54" ht="18.75" customHeight="1">
      <c r="A110" s="26"/>
      <c r="B110" s="31"/>
      <c r="C110" s="32"/>
      <c r="D110" s="31"/>
      <c r="E110" s="32"/>
      <c r="F110" s="31"/>
      <c r="G110" s="31"/>
      <c r="H110" s="32"/>
      <c r="I110" s="31"/>
      <c r="J110" s="32"/>
      <c r="K110" s="31"/>
      <c r="L110" s="31"/>
      <c r="M110" s="32"/>
      <c r="N110" s="31"/>
      <c r="O110" s="32"/>
      <c r="P110" s="31"/>
      <c r="Q110" s="31"/>
      <c r="R110" s="32"/>
      <c r="S110" s="31"/>
      <c r="T110" s="32"/>
      <c r="U110" s="31"/>
      <c r="V110" s="31"/>
      <c r="W110" s="32"/>
      <c r="X110" s="31"/>
      <c r="Y110" s="32"/>
      <c r="Z110" s="31"/>
      <c r="AA110" s="31"/>
      <c r="AB110" s="32"/>
      <c r="AC110" s="31"/>
      <c r="AD110" s="32"/>
      <c r="AE110" s="31"/>
      <c r="AF110" s="31"/>
      <c r="AG110" s="32"/>
      <c r="AH110" s="31"/>
      <c r="AI110" s="32"/>
      <c r="AJ110" s="31"/>
      <c r="AK110" s="31"/>
      <c r="AL110" s="31"/>
      <c r="AM110" s="32"/>
      <c r="AN110" s="32"/>
      <c r="AO110" s="33"/>
      <c r="AP110" s="32"/>
      <c r="AQ110" s="32"/>
      <c r="AR110" s="32"/>
      <c r="AS110" s="33"/>
      <c r="AT110" s="32"/>
      <c r="AU110" s="32"/>
      <c r="AV110" s="32"/>
      <c r="AW110" s="33"/>
      <c r="AX110" s="32"/>
      <c r="AY110" s="32"/>
      <c r="AZ110" s="32"/>
      <c r="BA110" s="32"/>
      <c r="BB110" s="34"/>
    </row>
    <row r="111" spans="1:54" ht="18.75" customHeight="1">
      <c r="A111" s="26"/>
      <c r="B111" s="31"/>
      <c r="C111" s="32"/>
      <c r="D111" s="31"/>
      <c r="E111" s="32"/>
      <c r="F111" s="31"/>
      <c r="G111" s="31"/>
      <c r="H111" s="32"/>
      <c r="I111" s="31"/>
      <c r="J111" s="32"/>
      <c r="K111" s="31"/>
      <c r="L111" s="31"/>
      <c r="M111" s="32"/>
      <c r="N111" s="31"/>
      <c r="O111" s="32"/>
      <c r="P111" s="31"/>
      <c r="Q111" s="31"/>
      <c r="R111" s="32"/>
      <c r="S111" s="31"/>
      <c r="T111" s="32"/>
      <c r="U111" s="31"/>
      <c r="V111" s="31"/>
      <c r="W111" s="32"/>
      <c r="X111" s="31"/>
      <c r="Y111" s="32"/>
      <c r="Z111" s="31"/>
      <c r="AA111" s="31"/>
      <c r="AB111" s="32"/>
      <c r="AC111" s="31"/>
      <c r="AD111" s="32"/>
      <c r="AE111" s="31"/>
      <c r="AF111" s="31"/>
      <c r="AG111" s="32"/>
      <c r="AH111" s="31"/>
      <c r="AI111" s="32"/>
      <c r="AJ111" s="31"/>
      <c r="AK111" s="31"/>
      <c r="AL111" s="31"/>
      <c r="AM111" s="32"/>
      <c r="AN111" s="32"/>
      <c r="AO111" s="33"/>
      <c r="AP111" s="32"/>
      <c r="AQ111" s="32"/>
      <c r="AR111" s="32"/>
      <c r="AS111" s="33"/>
      <c r="AT111" s="32"/>
      <c r="AU111" s="32"/>
      <c r="AV111" s="32"/>
      <c r="AW111" s="33"/>
      <c r="AX111" s="32"/>
      <c r="AY111" s="32"/>
      <c r="AZ111" s="32"/>
      <c r="BA111" s="32"/>
      <c r="BB111" s="34"/>
    </row>
    <row r="112" spans="1:54" ht="18.75" customHeight="1">
      <c r="A112" s="26"/>
      <c r="B112" s="31"/>
      <c r="C112" s="32"/>
      <c r="D112" s="31"/>
      <c r="E112" s="32"/>
      <c r="F112" s="31"/>
      <c r="G112" s="31"/>
      <c r="H112" s="32"/>
      <c r="I112" s="31"/>
      <c r="J112" s="32"/>
      <c r="K112" s="31"/>
      <c r="L112" s="31"/>
      <c r="M112" s="32"/>
      <c r="N112" s="31"/>
      <c r="O112" s="32"/>
      <c r="P112" s="31"/>
      <c r="Q112" s="31"/>
      <c r="R112" s="32"/>
      <c r="S112" s="31"/>
      <c r="T112" s="32"/>
      <c r="U112" s="31"/>
      <c r="V112" s="31"/>
      <c r="W112" s="32"/>
      <c r="X112" s="31"/>
      <c r="Y112" s="32"/>
      <c r="Z112" s="31"/>
      <c r="AA112" s="31"/>
      <c r="AB112" s="32"/>
      <c r="AC112" s="31"/>
      <c r="AD112" s="32"/>
      <c r="AE112" s="31"/>
      <c r="AF112" s="31"/>
      <c r="AG112" s="32"/>
      <c r="AH112" s="31"/>
      <c r="AI112" s="32"/>
      <c r="AJ112" s="31"/>
      <c r="AK112" s="31"/>
      <c r="AL112" s="31"/>
      <c r="AM112" s="32"/>
      <c r="AN112" s="32"/>
      <c r="AO112" s="33"/>
      <c r="AP112" s="32"/>
      <c r="AQ112" s="32"/>
      <c r="AR112" s="32"/>
      <c r="AS112" s="33"/>
      <c r="AT112" s="32"/>
      <c r="AU112" s="32"/>
      <c r="AV112" s="32"/>
      <c r="AW112" s="33"/>
      <c r="AX112" s="32"/>
      <c r="AY112" s="32"/>
      <c r="AZ112" s="32"/>
      <c r="BA112" s="32"/>
      <c r="BB112" s="34"/>
    </row>
    <row r="113" spans="1:54" ht="18.75" customHeight="1">
      <c r="A113" s="26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1"/>
      <c r="AM113" s="32"/>
      <c r="AN113" s="32"/>
      <c r="AO113" s="33"/>
      <c r="AP113" s="32"/>
      <c r="AQ113" s="32"/>
      <c r="AR113" s="32"/>
      <c r="AS113" s="33"/>
      <c r="AT113" s="32"/>
      <c r="AU113" s="32"/>
      <c r="AV113" s="32"/>
      <c r="AW113" s="33"/>
      <c r="AX113" s="32"/>
      <c r="AY113" s="33"/>
      <c r="AZ113" s="33"/>
      <c r="BA113" s="33"/>
      <c r="BB113" s="34"/>
    </row>
    <row r="114" spans="1:54" ht="18.75" customHeight="1">
      <c r="A114" s="26"/>
      <c r="B114" s="31"/>
      <c r="C114" s="32"/>
      <c r="D114" s="31"/>
      <c r="E114" s="32"/>
      <c r="F114" s="31"/>
      <c r="G114" s="31"/>
      <c r="H114" s="32"/>
      <c r="I114" s="31"/>
      <c r="J114" s="32"/>
      <c r="K114" s="31"/>
      <c r="L114" s="31"/>
      <c r="M114" s="32"/>
      <c r="N114" s="31"/>
      <c r="O114" s="32"/>
      <c r="P114" s="31"/>
      <c r="Q114" s="31"/>
      <c r="R114" s="32"/>
      <c r="S114" s="31"/>
      <c r="T114" s="32"/>
      <c r="U114" s="31"/>
      <c r="V114" s="31"/>
      <c r="W114" s="32"/>
      <c r="X114" s="31"/>
      <c r="Y114" s="32"/>
      <c r="Z114" s="31"/>
      <c r="AA114" s="31"/>
      <c r="AB114" s="32"/>
      <c r="AC114" s="31"/>
      <c r="AD114" s="32"/>
      <c r="AE114" s="31"/>
      <c r="AF114" s="31"/>
      <c r="AG114" s="32"/>
      <c r="AH114" s="31"/>
      <c r="AI114" s="32"/>
      <c r="AJ114" s="31"/>
      <c r="AK114" s="31"/>
      <c r="AL114" s="31"/>
      <c r="AM114" s="32"/>
      <c r="AN114" s="32"/>
      <c r="AO114" s="33"/>
      <c r="AP114" s="32"/>
      <c r="AQ114" s="32"/>
      <c r="AR114" s="32"/>
      <c r="AS114" s="33"/>
      <c r="AT114" s="32"/>
      <c r="AU114" s="32"/>
      <c r="AV114" s="32"/>
      <c r="AW114" s="33"/>
      <c r="AX114" s="32"/>
      <c r="AY114" s="32"/>
      <c r="AZ114" s="32"/>
      <c r="BA114" s="32"/>
      <c r="BB114" s="34"/>
    </row>
    <row r="115" spans="1:54" ht="18.75" customHeight="1">
      <c r="A115" s="26"/>
      <c r="B115" s="31"/>
      <c r="C115" s="32"/>
      <c r="D115" s="31"/>
      <c r="E115" s="32"/>
      <c r="F115" s="31"/>
      <c r="G115" s="31"/>
      <c r="H115" s="32"/>
      <c r="I115" s="31"/>
      <c r="J115" s="32"/>
      <c r="K115" s="31"/>
      <c r="L115" s="31"/>
      <c r="M115" s="32"/>
      <c r="N115" s="31"/>
      <c r="O115" s="32"/>
      <c r="P115" s="31"/>
      <c r="Q115" s="31"/>
      <c r="R115" s="32"/>
      <c r="S115" s="31"/>
      <c r="T115" s="32"/>
      <c r="U115" s="31"/>
      <c r="V115" s="31"/>
      <c r="W115" s="32"/>
      <c r="X115" s="31"/>
      <c r="Y115" s="32"/>
      <c r="Z115" s="31"/>
      <c r="AA115" s="31"/>
      <c r="AB115" s="32"/>
      <c r="AC115" s="31"/>
      <c r="AD115" s="32"/>
      <c r="AE115" s="31"/>
      <c r="AF115" s="31"/>
      <c r="AG115" s="32"/>
      <c r="AH115" s="31"/>
      <c r="AI115" s="32"/>
      <c r="AJ115" s="31"/>
      <c r="AK115" s="31"/>
      <c r="AL115" s="31"/>
      <c r="AM115" s="32"/>
      <c r="AN115" s="32"/>
      <c r="AO115" s="33"/>
      <c r="AP115" s="32"/>
      <c r="AQ115" s="32"/>
      <c r="AR115" s="32"/>
      <c r="AS115" s="33"/>
      <c r="AT115" s="32"/>
      <c r="AU115" s="32"/>
      <c r="AV115" s="32"/>
      <c r="AW115" s="33"/>
      <c r="AX115" s="32"/>
      <c r="AY115" s="32"/>
      <c r="AZ115" s="32"/>
      <c r="BA115" s="32"/>
      <c r="BB115" s="34"/>
    </row>
    <row r="116" spans="1:54" ht="18.75" customHeight="1">
      <c r="A116" s="26"/>
      <c r="B116" s="31"/>
      <c r="C116" s="32"/>
      <c r="D116" s="31"/>
      <c r="E116" s="32"/>
      <c r="F116" s="31"/>
      <c r="G116" s="31"/>
      <c r="H116" s="32"/>
      <c r="I116" s="31"/>
      <c r="J116" s="32"/>
      <c r="K116" s="31"/>
      <c r="L116" s="31"/>
      <c r="M116" s="32"/>
      <c r="N116" s="31"/>
      <c r="O116" s="32"/>
      <c r="P116" s="31"/>
      <c r="Q116" s="31"/>
      <c r="R116" s="32"/>
      <c r="S116" s="31"/>
      <c r="T116" s="32"/>
      <c r="U116" s="31"/>
      <c r="V116" s="31"/>
      <c r="W116" s="32"/>
      <c r="X116" s="31"/>
      <c r="Y116" s="32"/>
      <c r="Z116" s="31"/>
      <c r="AA116" s="31"/>
      <c r="AB116" s="32"/>
      <c r="AC116" s="31"/>
      <c r="AD116" s="32"/>
      <c r="AE116" s="31"/>
      <c r="AF116" s="31"/>
      <c r="AG116" s="32"/>
      <c r="AH116" s="31"/>
      <c r="AI116" s="32"/>
      <c r="AJ116" s="31"/>
      <c r="AK116" s="31"/>
      <c r="AL116" s="31"/>
      <c r="AM116" s="32"/>
      <c r="AN116" s="32"/>
      <c r="AO116" s="33"/>
      <c r="AP116" s="32"/>
      <c r="AQ116" s="32"/>
      <c r="AR116" s="32"/>
      <c r="AS116" s="33"/>
      <c r="AT116" s="32"/>
      <c r="AU116" s="32"/>
      <c r="AV116" s="32"/>
      <c r="AW116" s="33"/>
      <c r="AX116" s="32"/>
      <c r="AY116" s="32"/>
      <c r="AZ116" s="32"/>
      <c r="BA116" s="32"/>
      <c r="BB116" s="34"/>
    </row>
    <row r="117" spans="1:54" ht="18.75" customHeight="1">
      <c r="A117" s="26"/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1"/>
      <c r="AM117" s="32"/>
      <c r="AN117" s="32"/>
      <c r="AO117" s="33"/>
      <c r="AP117" s="32"/>
      <c r="AQ117" s="32"/>
      <c r="AR117" s="32"/>
      <c r="AS117" s="33"/>
      <c r="AT117" s="32"/>
      <c r="AU117" s="32"/>
      <c r="AV117" s="32"/>
      <c r="AW117" s="33"/>
      <c r="AX117" s="32"/>
      <c r="AY117" s="33"/>
      <c r="AZ117" s="33"/>
      <c r="BA117" s="33"/>
      <c r="BB117" s="34"/>
    </row>
    <row r="118" spans="1:54" ht="18.75" customHeight="1">
      <c r="A118" s="26"/>
      <c r="B118" s="31"/>
      <c r="C118" s="32"/>
      <c r="D118" s="31"/>
      <c r="E118" s="32"/>
      <c r="F118" s="31"/>
      <c r="G118" s="31"/>
      <c r="H118" s="32"/>
      <c r="I118" s="31"/>
      <c r="J118" s="32"/>
      <c r="K118" s="31"/>
      <c r="L118" s="31"/>
      <c r="M118" s="32"/>
      <c r="N118" s="31"/>
      <c r="O118" s="32"/>
      <c r="P118" s="31"/>
      <c r="Q118" s="31"/>
      <c r="R118" s="32"/>
      <c r="S118" s="31"/>
      <c r="T118" s="32"/>
      <c r="U118" s="31"/>
      <c r="V118" s="31"/>
      <c r="W118" s="32"/>
      <c r="X118" s="31"/>
      <c r="Y118" s="32"/>
      <c r="Z118" s="31"/>
      <c r="AA118" s="31"/>
      <c r="AB118" s="32"/>
      <c r="AC118" s="31"/>
      <c r="AD118" s="32"/>
      <c r="AE118" s="31"/>
      <c r="AF118" s="31"/>
      <c r="AG118" s="32"/>
      <c r="AH118" s="31"/>
      <c r="AI118" s="32"/>
      <c r="AJ118" s="31"/>
      <c r="AK118" s="31"/>
      <c r="AL118" s="31"/>
      <c r="AM118" s="32"/>
      <c r="AN118" s="32"/>
      <c r="AO118" s="33"/>
      <c r="AP118" s="32"/>
      <c r="AQ118" s="32"/>
      <c r="AR118" s="32"/>
      <c r="AS118" s="33"/>
      <c r="AT118" s="32"/>
      <c r="AU118" s="32"/>
      <c r="AV118" s="32"/>
      <c r="AW118" s="33"/>
      <c r="AX118" s="32"/>
      <c r="AY118" s="32"/>
      <c r="AZ118" s="32"/>
      <c r="BA118" s="32"/>
      <c r="BB118" s="34"/>
    </row>
    <row r="119" spans="1:54" ht="18.75" customHeight="1">
      <c r="A119" s="26"/>
      <c r="B119" s="31"/>
      <c r="C119" s="32"/>
      <c r="D119" s="31"/>
      <c r="E119" s="32"/>
      <c r="F119" s="31"/>
      <c r="G119" s="31"/>
      <c r="H119" s="32"/>
      <c r="I119" s="31"/>
      <c r="J119" s="32"/>
      <c r="K119" s="31"/>
      <c r="L119" s="31"/>
      <c r="M119" s="32"/>
      <c r="N119" s="31"/>
      <c r="O119" s="32"/>
      <c r="P119" s="31"/>
      <c r="Q119" s="31"/>
      <c r="R119" s="32"/>
      <c r="S119" s="31"/>
      <c r="T119" s="32"/>
      <c r="U119" s="31"/>
      <c r="V119" s="31"/>
      <c r="W119" s="32"/>
      <c r="X119" s="31"/>
      <c r="Y119" s="32"/>
      <c r="Z119" s="31"/>
      <c r="AA119" s="31"/>
      <c r="AB119" s="32"/>
      <c r="AC119" s="31"/>
      <c r="AD119" s="32"/>
      <c r="AE119" s="31"/>
      <c r="AF119" s="31"/>
      <c r="AG119" s="32"/>
      <c r="AH119" s="31"/>
      <c r="AI119" s="32"/>
      <c r="AJ119" s="31"/>
      <c r="AK119" s="31"/>
      <c r="AL119" s="31"/>
      <c r="AM119" s="32"/>
      <c r="AN119" s="32"/>
      <c r="AO119" s="33"/>
      <c r="AP119" s="32"/>
      <c r="AQ119" s="32"/>
      <c r="AR119" s="32"/>
      <c r="AS119" s="33"/>
      <c r="AT119" s="32"/>
      <c r="AU119" s="32"/>
      <c r="AV119" s="32"/>
      <c r="AW119" s="33"/>
      <c r="AX119" s="32"/>
      <c r="AY119" s="32"/>
      <c r="AZ119" s="32"/>
      <c r="BA119" s="32"/>
      <c r="BB119" s="34"/>
    </row>
    <row r="120" spans="1:54" ht="18.75" customHeight="1">
      <c r="A120" s="26"/>
      <c r="B120" s="31"/>
      <c r="C120" s="32"/>
      <c r="D120" s="31"/>
      <c r="E120" s="32"/>
      <c r="F120" s="31"/>
      <c r="G120" s="31"/>
      <c r="H120" s="32"/>
      <c r="I120" s="31"/>
      <c r="J120" s="32"/>
      <c r="K120" s="31"/>
      <c r="L120" s="31"/>
      <c r="M120" s="32"/>
      <c r="N120" s="31"/>
      <c r="O120" s="32"/>
      <c r="P120" s="31"/>
      <c r="Q120" s="31"/>
      <c r="R120" s="32"/>
      <c r="S120" s="31"/>
      <c r="T120" s="32"/>
      <c r="U120" s="31"/>
      <c r="V120" s="31"/>
      <c r="W120" s="32"/>
      <c r="X120" s="31"/>
      <c r="Y120" s="32"/>
      <c r="Z120" s="31"/>
      <c r="AA120" s="31"/>
      <c r="AB120" s="32"/>
      <c r="AC120" s="31"/>
      <c r="AD120" s="32"/>
      <c r="AE120" s="31"/>
      <c r="AF120" s="31"/>
      <c r="AG120" s="32"/>
      <c r="AH120" s="31"/>
      <c r="AI120" s="32"/>
      <c r="AJ120" s="31"/>
      <c r="AK120" s="31"/>
      <c r="AL120" s="31"/>
      <c r="AM120" s="32"/>
      <c r="AN120" s="32"/>
      <c r="AO120" s="33"/>
      <c r="AP120" s="32"/>
      <c r="AQ120" s="32"/>
      <c r="AR120" s="32"/>
      <c r="AS120" s="33"/>
      <c r="AT120" s="32"/>
      <c r="AU120" s="32"/>
      <c r="AV120" s="32"/>
      <c r="AW120" s="33"/>
      <c r="AX120" s="32"/>
      <c r="AY120" s="32"/>
      <c r="AZ120" s="32"/>
      <c r="BA120" s="32"/>
      <c r="BB120" s="34"/>
    </row>
    <row r="121" spans="1:54" ht="18.75" customHeight="1">
      <c r="A121" s="26"/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1"/>
      <c r="AM121" s="32"/>
      <c r="AN121" s="32"/>
      <c r="AO121" s="33"/>
      <c r="AP121" s="32"/>
      <c r="AQ121" s="32"/>
      <c r="AR121" s="32"/>
      <c r="AS121" s="33"/>
      <c r="AT121" s="32"/>
      <c r="AU121" s="32"/>
      <c r="AV121" s="32"/>
      <c r="AW121" s="33"/>
      <c r="AX121" s="32"/>
      <c r="AY121" s="33"/>
      <c r="AZ121" s="33"/>
      <c r="BA121" s="33"/>
      <c r="BB121" s="34"/>
    </row>
    <row r="122" spans="1:54" ht="18.75" customHeight="1">
      <c r="A122" s="26"/>
      <c r="B122" s="31"/>
      <c r="C122" s="32"/>
      <c r="D122" s="31"/>
      <c r="E122" s="32"/>
      <c r="F122" s="31"/>
      <c r="G122" s="31"/>
      <c r="H122" s="32"/>
      <c r="I122" s="31"/>
      <c r="J122" s="32"/>
      <c r="K122" s="31"/>
      <c r="L122" s="31"/>
      <c r="M122" s="32"/>
      <c r="N122" s="31"/>
      <c r="O122" s="32"/>
      <c r="P122" s="31"/>
      <c r="Q122" s="31"/>
      <c r="R122" s="32"/>
      <c r="S122" s="31"/>
      <c r="T122" s="32"/>
      <c r="U122" s="31"/>
      <c r="V122" s="31"/>
      <c r="W122" s="32"/>
      <c r="X122" s="31"/>
      <c r="Y122" s="32"/>
      <c r="Z122" s="31"/>
      <c r="AA122" s="31"/>
      <c r="AB122" s="32"/>
      <c r="AC122" s="31"/>
      <c r="AD122" s="32"/>
      <c r="AE122" s="31"/>
      <c r="AF122" s="31"/>
      <c r="AG122" s="32"/>
      <c r="AH122" s="31"/>
      <c r="AI122" s="32"/>
      <c r="AJ122" s="31"/>
      <c r="AK122" s="31"/>
      <c r="AL122" s="31"/>
      <c r="AM122" s="32"/>
      <c r="AN122" s="32"/>
      <c r="AO122" s="33"/>
      <c r="AP122" s="32"/>
      <c r="AQ122" s="32"/>
      <c r="AR122" s="32"/>
      <c r="AS122" s="33"/>
      <c r="AT122" s="32"/>
      <c r="AU122" s="32"/>
      <c r="AV122" s="32"/>
      <c r="AW122" s="33"/>
      <c r="AX122" s="32"/>
      <c r="AY122" s="32"/>
      <c r="AZ122" s="32"/>
      <c r="BA122" s="32"/>
      <c r="BB122" s="34"/>
    </row>
    <row r="123" spans="1:54" ht="18.75" customHeight="1">
      <c r="A123" s="26"/>
      <c r="B123" s="31"/>
      <c r="C123" s="32"/>
      <c r="D123" s="31"/>
      <c r="E123" s="32"/>
      <c r="F123" s="31"/>
      <c r="G123" s="31"/>
      <c r="H123" s="32"/>
      <c r="I123" s="31"/>
      <c r="J123" s="32"/>
      <c r="K123" s="31"/>
      <c r="L123" s="31"/>
      <c r="M123" s="32"/>
      <c r="N123" s="31"/>
      <c r="O123" s="32"/>
      <c r="P123" s="31"/>
      <c r="Q123" s="31"/>
      <c r="R123" s="32"/>
      <c r="S123" s="31"/>
      <c r="T123" s="32"/>
      <c r="U123" s="31"/>
      <c r="V123" s="31"/>
      <c r="W123" s="32"/>
      <c r="X123" s="31"/>
      <c r="Y123" s="32"/>
      <c r="Z123" s="31"/>
      <c r="AA123" s="31"/>
      <c r="AB123" s="32"/>
      <c r="AC123" s="31"/>
      <c r="AD123" s="32"/>
      <c r="AE123" s="31"/>
      <c r="AF123" s="31"/>
      <c r="AG123" s="32"/>
      <c r="AH123" s="31"/>
      <c r="AI123" s="32"/>
      <c r="AJ123" s="31"/>
      <c r="AK123" s="31"/>
      <c r="AL123" s="31"/>
      <c r="AM123" s="32"/>
      <c r="AN123" s="32"/>
      <c r="AO123" s="33"/>
      <c r="AP123" s="32"/>
      <c r="AQ123" s="32"/>
      <c r="AR123" s="32"/>
      <c r="AS123" s="33"/>
      <c r="AT123" s="32"/>
      <c r="AU123" s="32"/>
      <c r="AV123" s="32"/>
      <c r="AW123" s="33"/>
      <c r="AX123" s="32"/>
      <c r="AY123" s="32"/>
      <c r="AZ123" s="32"/>
      <c r="BA123" s="32"/>
      <c r="BB123" s="34"/>
    </row>
    <row r="124" spans="1:54" ht="18.75" customHeight="1">
      <c r="A124" s="26"/>
      <c r="B124" s="31"/>
      <c r="C124" s="32"/>
      <c r="D124" s="31"/>
      <c r="E124" s="32"/>
      <c r="F124" s="31"/>
      <c r="G124" s="31"/>
      <c r="H124" s="32"/>
      <c r="I124" s="31"/>
      <c r="J124" s="32"/>
      <c r="K124" s="31"/>
      <c r="L124" s="31"/>
      <c r="M124" s="32"/>
      <c r="N124" s="31"/>
      <c r="O124" s="32"/>
      <c r="P124" s="31"/>
      <c r="Q124" s="31"/>
      <c r="R124" s="32"/>
      <c r="S124" s="31"/>
      <c r="T124" s="32"/>
      <c r="U124" s="31"/>
      <c r="V124" s="31"/>
      <c r="W124" s="32"/>
      <c r="X124" s="31"/>
      <c r="Y124" s="32"/>
      <c r="Z124" s="31"/>
      <c r="AA124" s="31"/>
      <c r="AB124" s="32"/>
      <c r="AC124" s="31"/>
      <c r="AD124" s="32"/>
      <c r="AE124" s="31"/>
      <c r="AF124" s="31"/>
      <c r="AG124" s="32"/>
      <c r="AH124" s="31"/>
      <c r="AI124" s="32"/>
      <c r="AJ124" s="31"/>
      <c r="AK124" s="31"/>
      <c r="AL124" s="31"/>
      <c r="AM124" s="32"/>
      <c r="AN124" s="32"/>
      <c r="AO124" s="33"/>
      <c r="AP124" s="32"/>
      <c r="AQ124" s="32"/>
      <c r="AR124" s="32"/>
      <c r="AS124" s="33"/>
      <c r="AT124" s="32"/>
      <c r="AU124" s="32"/>
      <c r="AV124" s="32"/>
      <c r="AW124" s="33"/>
      <c r="AX124" s="32"/>
      <c r="AY124" s="32"/>
      <c r="AZ124" s="32"/>
      <c r="BA124" s="32"/>
      <c r="BB124" s="34"/>
    </row>
    <row r="125" spans="1:54" ht="18.75" customHeight="1">
      <c r="A125" s="26"/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1"/>
      <c r="AM125" s="32"/>
      <c r="AN125" s="32"/>
      <c r="AO125" s="33"/>
      <c r="AP125" s="32"/>
      <c r="AQ125" s="32"/>
      <c r="AR125" s="32"/>
      <c r="AS125" s="33"/>
      <c r="AT125" s="32"/>
      <c r="AU125" s="32"/>
      <c r="AV125" s="32"/>
      <c r="AW125" s="33"/>
      <c r="AX125" s="32"/>
      <c r="AY125" s="33"/>
      <c r="AZ125" s="33"/>
      <c r="BA125" s="33"/>
      <c r="BB125" s="34"/>
    </row>
    <row r="126" spans="1:54" ht="18.75" customHeight="1">
      <c r="A126" s="26"/>
      <c r="B126" s="31"/>
      <c r="C126" s="32"/>
      <c r="D126" s="31"/>
      <c r="E126" s="32"/>
      <c r="F126" s="31"/>
      <c r="G126" s="31"/>
      <c r="H126" s="32"/>
      <c r="I126" s="31"/>
      <c r="J126" s="32"/>
      <c r="K126" s="31"/>
      <c r="L126" s="31"/>
      <c r="M126" s="32"/>
      <c r="N126" s="31"/>
      <c r="O126" s="32"/>
      <c r="P126" s="31"/>
      <c r="Q126" s="31"/>
      <c r="R126" s="32"/>
      <c r="S126" s="31"/>
      <c r="T126" s="32"/>
      <c r="U126" s="31"/>
      <c r="V126" s="31"/>
      <c r="W126" s="32"/>
      <c r="X126" s="31"/>
      <c r="Y126" s="32"/>
      <c r="Z126" s="31"/>
      <c r="AA126" s="31"/>
      <c r="AB126" s="32"/>
      <c r="AC126" s="31"/>
      <c r="AD126" s="32"/>
      <c r="AE126" s="31"/>
      <c r="AF126" s="31"/>
      <c r="AG126" s="32"/>
      <c r="AH126" s="31"/>
      <c r="AI126" s="32"/>
      <c r="AJ126" s="31"/>
      <c r="AK126" s="31"/>
      <c r="AL126" s="31"/>
      <c r="AM126" s="32"/>
      <c r="AN126" s="32"/>
      <c r="AO126" s="33"/>
      <c r="AP126" s="32"/>
      <c r="AQ126" s="32"/>
      <c r="AR126" s="32"/>
      <c r="AS126" s="33"/>
      <c r="AT126" s="32"/>
      <c r="AU126" s="32"/>
      <c r="AV126" s="32"/>
      <c r="AW126" s="33"/>
      <c r="AX126" s="32"/>
      <c r="AY126" s="32"/>
      <c r="AZ126" s="32"/>
      <c r="BA126" s="32"/>
      <c r="BB126" s="34"/>
    </row>
    <row r="127" spans="1:54" ht="18.75" customHeight="1">
      <c r="A127" s="26"/>
      <c r="B127" s="31"/>
      <c r="C127" s="32"/>
      <c r="D127" s="31"/>
      <c r="E127" s="32"/>
      <c r="F127" s="31"/>
      <c r="G127" s="31"/>
      <c r="H127" s="32"/>
      <c r="I127" s="31"/>
      <c r="J127" s="32"/>
      <c r="K127" s="31"/>
      <c r="L127" s="31"/>
      <c r="M127" s="32"/>
      <c r="N127" s="31"/>
      <c r="O127" s="32"/>
      <c r="P127" s="31"/>
      <c r="Q127" s="31"/>
      <c r="R127" s="32"/>
      <c r="S127" s="31"/>
      <c r="T127" s="32"/>
      <c r="U127" s="31"/>
      <c r="V127" s="31"/>
      <c r="W127" s="32"/>
      <c r="X127" s="31"/>
      <c r="Y127" s="32"/>
      <c r="Z127" s="31"/>
      <c r="AA127" s="31"/>
      <c r="AB127" s="32"/>
      <c r="AC127" s="31"/>
      <c r="AD127" s="32"/>
      <c r="AE127" s="31"/>
      <c r="AF127" s="31"/>
      <c r="AG127" s="32"/>
      <c r="AH127" s="31"/>
      <c r="AI127" s="32"/>
      <c r="AJ127" s="31"/>
      <c r="AK127" s="31"/>
      <c r="AL127" s="31"/>
      <c r="AM127" s="32"/>
      <c r="AN127" s="32"/>
      <c r="AO127" s="33"/>
      <c r="AP127" s="32"/>
      <c r="AQ127" s="32"/>
      <c r="AR127" s="32"/>
      <c r="AS127" s="33"/>
      <c r="AT127" s="32"/>
      <c r="AU127" s="32"/>
      <c r="AV127" s="32"/>
      <c r="AW127" s="33"/>
      <c r="AX127" s="32"/>
      <c r="AY127" s="32"/>
      <c r="AZ127" s="32"/>
      <c r="BA127" s="32"/>
      <c r="BB127" s="34"/>
    </row>
    <row r="128" spans="1:54" ht="18.75" customHeight="1">
      <c r="A128" s="26"/>
      <c r="B128" s="31"/>
      <c r="C128" s="32"/>
      <c r="D128" s="31"/>
      <c r="E128" s="32"/>
      <c r="F128" s="31"/>
      <c r="G128" s="31"/>
      <c r="H128" s="32"/>
      <c r="I128" s="31"/>
      <c r="J128" s="32"/>
      <c r="K128" s="31"/>
      <c r="L128" s="31"/>
      <c r="M128" s="32"/>
      <c r="N128" s="31"/>
      <c r="O128" s="32"/>
      <c r="P128" s="31"/>
      <c r="Q128" s="31"/>
      <c r="R128" s="32"/>
      <c r="S128" s="31"/>
      <c r="T128" s="32"/>
      <c r="U128" s="31"/>
      <c r="V128" s="31"/>
      <c r="W128" s="32"/>
      <c r="X128" s="31"/>
      <c r="Y128" s="32"/>
      <c r="Z128" s="31"/>
      <c r="AA128" s="31"/>
      <c r="AB128" s="32"/>
      <c r="AC128" s="31"/>
      <c r="AD128" s="32"/>
      <c r="AE128" s="31"/>
      <c r="AF128" s="31"/>
      <c r="AG128" s="32"/>
      <c r="AH128" s="31"/>
      <c r="AI128" s="32"/>
      <c r="AJ128" s="31"/>
      <c r="AK128" s="31"/>
      <c r="AL128" s="31"/>
      <c r="AM128" s="32"/>
      <c r="AN128" s="32"/>
      <c r="AO128" s="33"/>
      <c r="AP128" s="32"/>
      <c r="AQ128" s="32"/>
      <c r="AR128" s="32"/>
      <c r="AS128" s="33"/>
      <c r="AT128" s="32"/>
      <c r="AU128" s="32"/>
      <c r="AV128" s="32"/>
      <c r="AW128" s="33"/>
      <c r="AX128" s="32"/>
      <c r="AY128" s="32"/>
      <c r="AZ128" s="32"/>
      <c r="BA128" s="32"/>
      <c r="BB128" s="34"/>
    </row>
    <row r="129" spans="1:54" ht="24.75" customHeight="1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</row>
    <row r="130" spans="1:54" ht="24.75" customHeight="1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</row>
    <row r="131" spans="1:54" ht="24.75" customHeight="1">
      <c r="A131" s="25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5"/>
      <c r="AM131" s="27"/>
      <c r="AN131" s="27"/>
      <c r="AO131" s="27"/>
      <c r="AP131" s="28"/>
      <c r="AQ131" s="27"/>
      <c r="AR131" s="27"/>
      <c r="AS131" s="27"/>
      <c r="AT131" s="28"/>
      <c r="AU131" s="27"/>
      <c r="AV131" s="27"/>
      <c r="AW131" s="27"/>
      <c r="AX131" s="28"/>
      <c r="AY131" s="27"/>
      <c r="AZ131" s="27"/>
      <c r="BA131" s="27"/>
      <c r="BB131" s="29"/>
    </row>
    <row r="132" spans="1:54" ht="24.75" customHeight="1">
      <c r="A132" s="25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5"/>
      <c r="AM132" s="27"/>
      <c r="AN132" s="27"/>
      <c r="AO132" s="27"/>
      <c r="AP132" s="28"/>
      <c r="AQ132" s="27"/>
      <c r="AR132" s="27"/>
      <c r="AS132" s="27"/>
      <c r="AT132" s="28"/>
      <c r="AU132" s="27"/>
      <c r="AV132" s="27"/>
      <c r="AW132" s="27"/>
      <c r="AX132" s="28"/>
      <c r="AY132" s="27"/>
      <c r="AZ132" s="27"/>
      <c r="BA132" s="27"/>
      <c r="BB132" s="29"/>
    </row>
    <row r="133" spans="1:54" ht="18.75" customHeight="1">
      <c r="A133" s="26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1"/>
      <c r="AM133" s="32"/>
      <c r="AN133" s="32"/>
      <c r="AO133" s="33"/>
      <c r="AP133" s="32"/>
      <c r="AQ133" s="32"/>
      <c r="AR133" s="32"/>
      <c r="AS133" s="33"/>
      <c r="AT133" s="32"/>
      <c r="AU133" s="32"/>
      <c r="AV133" s="32"/>
      <c r="AW133" s="33"/>
      <c r="AX133" s="32"/>
      <c r="AY133" s="33"/>
      <c r="AZ133" s="33"/>
      <c r="BA133" s="33"/>
      <c r="BB133" s="34"/>
    </row>
    <row r="134" spans="1:54" ht="18.75" customHeight="1">
      <c r="A134" s="26"/>
      <c r="B134" s="31"/>
      <c r="C134" s="32"/>
      <c r="D134" s="31"/>
      <c r="E134" s="32"/>
      <c r="F134" s="31"/>
      <c r="G134" s="31"/>
      <c r="H134" s="32"/>
      <c r="I134" s="31"/>
      <c r="J134" s="32"/>
      <c r="K134" s="31"/>
      <c r="L134" s="31"/>
      <c r="M134" s="32"/>
      <c r="N134" s="31"/>
      <c r="O134" s="32"/>
      <c r="P134" s="31"/>
      <c r="Q134" s="31"/>
      <c r="R134" s="32"/>
      <c r="S134" s="31"/>
      <c r="T134" s="32"/>
      <c r="U134" s="31"/>
      <c r="V134" s="31"/>
      <c r="W134" s="32"/>
      <c r="X134" s="31"/>
      <c r="Y134" s="32"/>
      <c r="Z134" s="31"/>
      <c r="AA134" s="31"/>
      <c r="AB134" s="32"/>
      <c r="AC134" s="31"/>
      <c r="AD134" s="32"/>
      <c r="AE134" s="31"/>
      <c r="AF134" s="31"/>
      <c r="AG134" s="32"/>
      <c r="AH134" s="31"/>
      <c r="AI134" s="32"/>
      <c r="AJ134" s="31"/>
      <c r="AK134" s="31"/>
      <c r="AL134" s="31"/>
      <c r="AM134" s="32"/>
      <c r="AN134" s="32"/>
      <c r="AO134" s="33"/>
      <c r="AP134" s="32"/>
      <c r="AQ134" s="32"/>
      <c r="AR134" s="32"/>
      <c r="AS134" s="33"/>
      <c r="AT134" s="32"/>
      <c r="AU134" s="32"/>
      <c r="AV134" s="32"/>
      <c r="AW134" s="33"/>
      <c r="AX134" s="32"/>
      <c r="AY134" s="32"/>
      <c r="AZ134" s="32"/>
      <c r="BA134" s="32"/>
      <c r="BB134" s="34"/>
    </row>
    <row r="135" spans="1:54" ht="18.75" customHeight="1">
      <c r="A135" s="26"/>
      <c r="B135" s="31"/>
      <c r="C135" s="32"/>
      <c r="D135" s="31"/>
      <c r="E135" s="32"/>
      <c r="F135" s="31"/>
      <c r="G135" s="31"/>
      <c r="H135" s="32"/>
      <c r="I135" s="31"/>
      <c r="J135" s="32"/>
      <c r="K135" s="31"/>
      <c r="L135" s="31"/>
      <c r="M135" s="32"/>
      <c r="N135" s="31"/>
      <c r="O135" s="32"/>
      <c r="P135" s="31"/>
      <c r="Q135" s="31"/>
      <c r="R135" s="32"/>
      <c r="S135" s="31"/>
      <c r="T135" s="32"/>
      <c r="U135" s="31"/>
      <c r="V135" s="31"/>
      <c r="W135" s="32"/>
      <c r="X135" s="31"/>
      <c r="Y135" s="32"/>
      <c r="Z135" s="31"/>
      <c r="AA135" s="31"/>
      <c r="AB135" s="32"/>
      <c r="AC135" s="31"/>
      <c r="AD135" s="32"/>
      <c r="AE135" s="31"/>
      <c r="AF135" s="31"/>
      <c r="AG135" s="32"/>
      <c r="AH135" s="31"/>
      <c r="AI135" s="32"/>
      <c r="AJ135" s="31"/>
      <c r="AK135" s="31"/>
      <c r="AL135" s="31"/>
      <c r="AM135" s="32"/>
      <c r="AN135" s="32"/>
      <c r="AO135" s="33"/>
      <c r="AP135" s="32"/>
      <c r="AQ135" s="32"/>
      <c r="AR135" s="32"/>
      <c r="AS135" s="33"/>
      <c r="AT135" s="32"/>
      <c r="AU135" s="32"/>
      <c r="AV135" s="32"/>
      <c r="AW135" s="33"/>
      <c r="AX135" s="32"/>
      <c r="AY135" s="32"/>
      <c r="AZ135" s="32"/>
      <c r="BA135" s="32"/>
      <c r="BB135" s="34"/>
    </row>
    <row r="136" spans="1:54" ht="18.75" customHeight="1">
      <c r="A136" s="26"/>
      <c r="B136" s="31"/>
      <c r="C136" s="32"/>
      <c r="D136" s="31"/>
      <c r="E136" s="32"/>
      <c r="F136" s="31"/>
      <c r="G136" s="31"/>
      <c r="H136" s="32"/>
      <c r="I136" s="31"/>
      <c r="J136" s="32"/>
      <c r="K136" s="31"/>
      <c r="L136" s="31"/>
      <c r="M136" s="32"/>
      <c r="N136" s="31"/>
      <c r="O136" s="32"/>
      <c r="P136" s="31"/>
      <c r="Q136" s="31"/>
      <c r="R136" s="32"/>
      <c r="S136" s="31"/>
      <c r="T136" s="32"/>
      <c r="U136" s="31"/>
      <c r="V136" s="31"/>
      <c r="W136" s="32"/>
      <c r="X136" s="31"/>
      <c r="Y136" s="32"/>
      <c r="Z136" s="31"/>
      <c r="AA136" s="31"/>
      <c r="AB136" s="32"/>
      <c r="AC136" s="31"/>
      <c r="AD136" s="32"/>
      <c r="AE136" s="31"/>
      <c r="AF136" s="31"/>
      <c r="AG136" s="32"/>
      <c r="AH136" s="31"/>
      <c r="AI136" s="32"/>
      <c r="AJ136" s="31"/>
      <c r="AK136" s="31"/>
      <c r="AL136" s="31"/>
      <c r="AM136" s="32"/>
      <c r="AN136" s="32"/>
      <c r="AO136" s="33"/>
      <c r="AP136" s="32"/>
      <c r="AQ136" s="32"/>
      <c r="AR136" s="32"/>
      <c r="AS136" s="33"/>
      <c r="AT136" s="32"/>
      <c r="AU136" s="32"/>
      <c r="AV136" s="32"/>
      <c r="AW136" s="33"/>
      <c r="AX136" s="32"/>
      <c r="AY136" s="32"/>
      <c r="AZ136" s="32"/>
      <c r="BA136" s="32"/>
      <c r="BB136" s="34"/>
    </row>
    <row r="137" spans="1:54" ht="18.75" customHeight="1">
      <c r="A137" s="26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1"/>
      <c r="AM137" s="32"/>
      <c r="AN137" s="32"/>
      <c r="AO137" s="33"/>
      <c r="AP137" s="32"/>
      <c r="AQ137" s="32"/>
      <c r="AR137" s="32"/>
      <c r="AS137" s="33"/>
      <c r="AT137" s="32"/>
      <c r="AU137" s="32"/>
      <c r="AV137" s="32"/>
      <c r="AW137" s="33"/>
      <c r="AX137" s="32"/>
      <c r="AY137" s="33"/>
      <c r="AZ137" s="33"/>
      <c r="BA137" s="33"/>
      <c r="BB137" s="34"/>
    </row>
    <row r="138" spans="1:54" ht="18.75" customHeight="1">
      <c r="A138" s="26"/>
      <c r="B138" s="31"/>
      <c r="C138" s="32"/>
      <c r="D138" s="31"/>
      <c r="E138" s="32"/>
      <c r="F138" s="31"/>
      <c r="G138" s="31"/>
      <c r="H138" s="32"/>
      <c r="I138" s="31"/>
      <c r="J138" s="32"/>
      <c r="K138" s="31"/>
      <c r="L138" s="31"/>
      <c r="M138" s="32"/>
      <c r="N138" s="31"/>
      <c r="O138" s="32"/>
      <c r="P138" s="31"/>
      <c r="Q138" s="31"/>
      <c r="R138" s="32"/>
      <c r="S138" s="31"/>
      <c r="T138" s="32"/>
      <c r="U138" s="31"/>
      <c r="V138" s="31"/>
      <c r="W138" s="32"/>
      <c r="X138" s="31"/>
      <c r="Y138" s="32"/>
      <c r="Z138" s="31"/>
      <c r="AA138" s="31"/>
      <c r="AB138" s="32"/>
      <c r="AC138" s="31"/>
      <c r="AD138" s="32"/>
      <c r="AE138" s="31"/>
      <c r="AF138" s="31"/>
      <c r="AG138" s="32"/>
      <c r="AH138" s="31"/>
      <c r="AI138" s="32"/>
      <c r="AJ138" s="31"/>
      <c r="AK138" s="31"/>
      <c r="AL138" s="31"/>
      <c r="AM138" s="32"/>
      <c r="AN138" s="32"/>
      <c r="AO138" s="33"/>
      <c r="AP138" s="32"/>
      <c r="AQ138" s="32"/>
      <c r="AR138" s="32"/>
      <c r="AS138" s="33"/>
      <c r="AT138" s="32"/>
      <c r="AU138" s="32"/>
      <c r="AV138" s="32"/>
      <c r="AW138" s="33"/>
      <c r="AX138" s="32"/>
      <c r="AY138" s="32"/>
      <c r="AZ138" s="32"/>
      <c r="BA138" s="32"/>
      <c r="BB138" s="34"/>
    </row>
    <row r="139" spans="1:54" ht="18.75" customHeight="1">
      <c r="A139" s="26"/>
      <c r="B139" s="31"/>
      <c r="C139" s="32"/>
      <c r="D139" s="31"/>
      <c r="E139" s="32"/>
      <c r="F139" s="31"/>
      <c r="G139" s="31"/>
      <c r="H139" s="32"/>
      <c r="I139" s="31"/>
      <c r="J139" s="32"/>
      <c r="K139" s="31"/>
      <c r="L139" s="31"/>
      <c r="M139" s="32"/>
      <c r="N139" s="31"/>
      <c r="O139" s="32"/>
      <c r="P139" s="31"/>
      <c r="Q139" s="31"/>
      <c r="R139" s="32"/>
      <c r="S139" s="31"/>
      <c r="T139" s="32"/>
      <c r="U139" s="31"/>
      <c r="V139" s="31"/>
      <c r="W139" s="32"/>
      <c r="X139" s="31"/>
      <c r="Y139" s="32"/>
      <c r="Z139" s="31"/>
      <c r="AA139" s="31"/>
      <c r="AB139" s="32"/>
      <c r="AC139" s="31"/>
      <c r="AD139" s="32"/>
      <c r="AE139" s="31"/>
      <c r="AF139" s="31"/>
      <c r="AG139" s="32"/>
      <c r="AH139" s="31"/>
      <c r="AI139" s="32"/>
      <c r="AJ139" s="31"/>
      <c r="AK139" s="31"/>
      <c r="AL139" s="31"/>
      <c r="AM139" s="32"/>
      <c r="AN139" s="32"/>
      <c r="AO139" s="33"/>
      <c r="AP139" s="32"/>
      <c r="AQ139" s="32"/>
      <c r="AR139" s="32"/>
      <c r="AS139" s="33"/>
      <c r="AT139" s="32"/>
      <c r="AU139" s="32"/>
      <c r="AV139" s="32"/>
      <c r="AW139" s="33"/>
      <c r="AX139" s="32"/>
      <c r="AY139" s="32"/>
      <c r="AZ139" s="32"/>
      <c r="BA139" s="32"/>
      <c r="BB139" s="34"/>
    </row>
    <row r="140" spans="1:54" ht="18.75" customHeight="1">
      <c r="A140" s="26"/>
      <c r="B140" s="31"/>
      <c r="C140" s="32"/>
      <c r="D140" s="31"/>
      <c r="E140" s="32"/>
      <c r="F140" s="31"/>
      <c r="G140" s="31"/>
      <c r="H140" s="32"/>
      <c r="I140" s="31"/>
      <c r="J140" s="32"/>
      <c r="K140" s="31"/>
      <c r="L140" s="31"/>
      <c r="M140" s="32"/>
      <c r="N140" s="31"/>
      <c r="O140" s="32"/>
      <c r="P140" s="31"/>
      <c r="Q140" s="31"/>
      <c r="R140" s="32"/>
      <c r="S140" s="31"/>
      <c r="T140" s="32"/>
      <c r="U140" s="31"/>
      <c r="V140" s="31"/>
      <c r="W140" s="32"/>
      <c r="X140" s="31"/>
      <c r="Y140" s="32"/>
      <c r="Z140" s="31"/>
      <c r="AA140" s="31"/>
      <c r="AB140" s="32"/>
      <c r="AC140" s="31"/>
      <c r="AD140" s="32"/>
      <c r="AE140" s="31"/>
      <c r="AF140" s="31"/>
      <c r="AG140" s="32"/>
      <c r="AH140" s="31"/>
      <c r="AI140" s="32"/>
      <c r="AJ140" s="31"/>
      <c r="AK140" s="31"/>
      <c r="AL140" s="31"/>
      <c r="AM140" s="32"/>
      <c r="AN140" s="32"/>
      <c r="AO140" s="33"/>
      <c r="AP140" s="32"/>
      <c r="AQ140" s="32"/>
      <c r="AR140" s="32"/>
      <c r="AS140" s="33"/>
      <c r="AT140" s="32"/>
      <c r="AU140" s="32"/>
      <c r="AV140" s="32"/>
      <c r="AW140" s="33"/>
      <c r="AX140" s="32"/>
      <c r="AY140" s="32"/>
      <c r="AZ140" s="32"/>
      <c r="BA140" s="32"/>
      <c r="BB140" s="34"/>
    </row>
    <row r="141" spans="1:54" ht="18.75" customHeight="1">
      <c r="A141" s="26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1"/>
      <c r="AM141" s="32"/>
      <c r="AN141" s="32"/>
      <c r="AO141" s="33"/>
      <c r="AP141" s="32"/>
      <c r="AQ141" s="32"/>
      <c r="AR141" s="32"/>
      <c r="AS141" s="33"/>
      <c r="AT141" s="32"/>
      <c r="AU141" s="32"/>
      <c r="AV141" s="32"/>
      <c r="AW141" s="33"/>
      <c r="AX141" s="32"/>
      <c r="AY141" s="33"/>
      <c r="AZ141" s="33"/>
      <c r="BA141" s="33"/>
      <c r="BB141" s="34"/>
    </row>
    <row r="142" spans="1:54" ht="18.75" customHeight="1">
      <c r="A142" s="26"/>
      <c r="B142" s="31"/>
      <c r="C142" s="32"/>
      <c r="D142" s="31"/>
      <c r="E142" s="32"/>
      <c r="F142" s="31"/>
      <c r="G142" s="31"/>
      <c r="H142" s="32"/>
      <c r="I142" s="31"/>
      <c r="J142" s="32"/>
      <c r="K142" s="31"/>
      <c r="L142" s="31"/>
      <c r="M142" s="32"/>
      <c r="N142" s="31"/>
      <c r="O142" s="32"/>
      <c r="P142" s="31"/>
      <c r="Q142" s="31"/>
      <c r="R142" s="32"/>
      <c r="S142" s="31"/>
      <c r="T142" s="32"/>
      <c r="U142" s="31"/>
      <c r="V142" s="31"/>
      <c r="W142" s="32"/>
      <c r="X142" s="31"/>
      <c r="Y142" s="32"/>
      <c r="Z142" s="31"/>
      <c r="AA142" s="31"/>
      <c r="AB142" s="32"/>
      <c r="AC142" s="31"/>
      <c r="AD142" s="32"/>
      <c r="AE142" s="31"/>
      <c r="AF142" s="31"/>
      <c r="AG142" s="32"/>
      <c r="AH142" s="31"/>
      <c r="AI142" s="32"/>
      <c r="AJ142" s="31"/>
      <c r="AK142" s="31"/>
      <c r="AL142" s="31"/>
      <c r="AM142" s="32"/>
      <c r="AN142" s="32"/>
      <c r="AO142" s="33"/>
      <c r="AP142" s="32"/>
      <c r="AQ142" s="32"/>
      <c r="AR142" s="32"/>
      <c r="AS142" s="33"/>
      <c r="AT142" s="32"/>
      <c r="AU142" s="32"/>
      <c r="AV142" s="32"/>
      <c r="AW142" s="33"/>
      <c r="AX142" s="32"/>
      <c r="AY142" s="32"/>
      <c r="AZ142" s="32"/>
      <c r="BA142" s="32"/>
      <c r="BB142" s="34"/>
    </row>
    <row r="143" spans="1:54" ht="18.75" customHeight="1">
      <c r="A143" s="26"/>
      <c r="B143" s="31"/>
      <c r="C143" s="32"/>
      <c r="D143" s="31"/>
      <c r="E143" s="32"/>
      <c r="F143" s="31"/>
      <c r="G143" s="31"/>
      <c r="H143" s="32"/>
      <c r="I143" s="31"/>
      <c r="J143" s="32"/>
      <c r="K143" s="31"/>
      <c r="L143" s="31"/>
      <c r="M143" s="32"/>
      <c r="N143" s="31"/>
      <c r="O143" s="32"/>
      <c r="P143" s="31"/>
      <c r="Q143" s="31"/>
      <c r="R143" s="32"/>
      <c r="S143" s="31"/>
      <c r="T143" s="32"/>
      <c r="U143" s="31"/>
      <c r="V143" s="31"/>
      <c r="W143" s="32"/>
      <c r="X143" s="31"/>
      <c r="Y143" s="32"/>
      <c r="Z143" s="31"/>
      <c r="AA143" s="31"/>
      <c r="AB143" s="32"/>
      <c r="AC143" s="31"/>
      <c r="AD143" s="32"/>
      <c r="AE143" s="31"/>
      <c r="AF143" s="31"/>
      <c r="AG143" s="32"/>
      <c r="AH143" s="31"/>
      <c r="AI143" s="32"/>
      <c r="AJ143" s="31"/>
      <c r="AK143" s="31"/>
      <c r="AL143" s="31"/>
      <c r="AM143" s="32"/>
      <c r="AN143" s="32"/>
      <c r="AO143" s="33"/>
      <c r="AP143" s="32"/>
      <c r="AQ143" s="32"/>
      <c r="AR143" s="32"/>
      <c r="AS143" s="33"/>
      <c r="AT143" s="32"/>
      <c r="AU143" s="32"/>
      <c r="AV143" s="32"/>
      <c r="AW143" s="33"/>
      <c r="AX143" s="32"/>
      <c r="AY143" s="32"/>
      <c r="AZ143" s="32"/>
      <c r="BA143" s="32"/>
      <c r="BB143" s="34"/>
    </row>
    <row r="144" spans="1:54" ht="18.75" customHeight="1">
      <c r="A144" s="26"/>
      <c r="B144" s="31"/>
      <c r="C144" s="32"/>
      <c r="D144" s="31"/>
      <c r="E144" s="32"/>
      <c r="F144" s="31"/>
      <c r="G144" s="31"/>
      <c r="H144" s="32"/>
      <c r="I144" s="31"/>
      <c r="J144" s="32"/>
      <c r="K144" s="31"/>
      <c r="L144" s="31"/>
      <c r="M144" s="32"/>
      <c r="N144" s="31"/>
      <c r="O144" s="32"/>
      <c r="P144" s="31"/>
      <c r="Q144" s="31"/>
      <c r="R144" s="32"/>
      <c r="S144" s="31"/>
      <c r="T144" s="32"/>
      <c r="U144" s="31"/>
      <c r="V144" s="31"/>
      <c r="W144" s="32"/>
      <c r="X144" s="31"/>
      <c r="Y144" s="32"/>
      <c r="Z144" s="31"/>
      <c r="AA144" s="31"/>
      <c r="AB144" s="32"/>
      <c r="AC144" s="31"/>
      <c r="AD144" s="32"/>
      <c r="AE144" s="31"/>
      <c r="AF144" s="31"/>
      <c r="AG144" s="32"/>
      <c r="AH144" s="31"/>
      <c r="AI144" s="32"/>
      <c r="AJ144" s="31"/>
      <c r="AK144" s="31"/>
      <c r="AL144" s="31"/>
      <c r="AM144" s="32"/>
      <c r="AN144" s="32"/>
      <c r="AO144" s="33"/>
      <c r="AP144" s="32"/>
      <c r="AQ144" s="32"/>
      <c r="AR144" s="32"/>
      <c r="AS144" s="33"/>
      <c r="AT144" s="32"/>
      <c r="AU144" s="32"/>
      <c r="AV144" s="32"/>
      <c r="AW144" s="33"/>
      <c r="AX144" s="32"/>
      <c r="AY144" s="32"/>
      <c r="AZ144" s="32"/>
      <c r="BA144" s="32"/>
      <c r="BB144" s="34"/>
    </row>
    <row r="145" spans="1:54" ht="18.75" customHeight="1">
      <c r="A145" s="26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1"/>
      <c r="AM145" s="32"/>
      <c r="AN145" s="32"/>
      <c r="AO145" s="33"/>
      <c r="AP145" s="32"/>
      <c r="AQ145" s="32"/>
      <c r="AR145" s="32"/>
      <c r="AS145" s="33"/>
      <c r="AT145" s="32"/>
      <c r="AU145" s="32"/>
      <c r="AV145" s="32"/>
      <c r="AW145" s="33"/>
      <c r="AX145" s="32"/>
      <c r="AY145" s="33"/>
      <c r="AZ145" s="33"/>
      <c r="BA145" s="33"/>
      <c r="BB145" s="34"/>
    </row>
    <row r="146" spans="1:54" ht="18.75" customHeight="1">
      <c r="A146" s="26"/>
      <c r="B146" s="31"/>
      <c r="C146" s="32"/>
      <c r="D146" s="31"/>
      <c r="E146" s="32"/>
      <c r="F146" s="31"/>
      <c r="G146" s="31"/>
      <c r="H146" s="32"/>
      <c r="I146" s="31"/>
      <c r="J146" s="32"/>
      <c r="K146" s="31"/>
      <c r="L146" s="31"/>
      <c r="M146" s="32"/>
      <c r="N146" s="31"/>
      <c r="O146" s="32"/>
      <c r="P146" s="31"/>
      <c r="Q146" s="31"/>
      <c r="R146" s="32"/>
      <c r="S146" s="31"/>
      <c r="T146" s="32"/>
      <c r="U146" s="31"/>
      <c r="V146" s="31"/>
      <c r="W146" s="32"/>
      <c r="X146" s="31"/>
      <c r="Y146" s="32"/>
      <c r="Z146" s="31"/>
      <c r="AA146" s="31"/>
      <c r="AB146" s="32"/>
      <c r="AC146" s="31"/>
      <c r="AD146" s="32"/>
      <c r="AE146" s="31"/>
      <c r="AF146" s="31"/>
      <c r="AG146" s="32"/>
      <c r="AH146" s="31"/>
      <c r="AI146" s="32"/>
      <c r="AJ146" s="31"/>
      <c r="AK146" s="31"/>
      <c r="AL146" s="31"/>
      <c r="AM146" s="32"/>
      <c r="AN146" s="32"/>
      <c r="AO146" s="33"/>
      <c r="AP146" s="32"/>
      <c r="AQ146" s="32"/>
      <c r="AR146" s="32"/>
      <c r="AS146" s="33"/>
      <c r="AT146" s="32"/>
      <c r="AU146" s="32"/>
      <c r="AV146" s="32"/>
      <c r="AW146" s="33"/>
      <c r="AX146" s="32"/>
      <c r="AY146" s="32"/>
      <c r="AZ146" s="32"/>
      <c r="BA146" s="32"/>
      <c r="BB146" s="34"/>
    </row>
    <row r="147" spans="1:54" ht="18.75" customHeight="1">
      <c r="A147" s="26"/>
      <c r="B147" s="31"/>
      <c r="C147" s="32"/>
      <c r="D147" s="31"/>
      <c r="E147" s="32"/>
      <c r="F147" s="31"/>
      <c r="G147" s="31"/>
      <c r="H147" s="32"/>
      <c r="I147" s="31"/>
      <c r="J147" s="32"/>
      <c r="K147" s="31"/>
      <c r="L147" s="31"/>
      <c r="M147" s="32"/>
      <c r="N147" s="31"/>
      <c r="O147" s="32"/>
      <c r="P147" s="31"/>
      <c r="Q147" s="31"/>
      <c r="R147" s="32"/>
      <c r="S147" s="31"/>
      <c r="T147" s="32"/>
      <c r="U147" s="31"/>
      <c r="V147" s="31"/>
      <c r="W147" s="32"/>
      <c r="X147" s="31"/>
      <c r="Y147" s="32"/>
      <c r="Z147" s="31"/>
      <c r="AA147" s="31"/>
      <c r="AB147" s="32"/>
      <c r="AC147" s="31"/>
      <c r="AD147" s="32"/>
      <c r="AE147" s="31"/>
      <c r="AF147" s="31"/>
      <c r="AG147" s="32"/>
      <c r="AH147" s="31"/>
      <c r="AI147" s="32"/>
      <c r="AJ147" s="31"/>
      <c r="AK147" s="31"/>
      <c r="AL147" s="31"/>
      <c r="AM147" s="32"/>
      <c r="AN147" s="32"/>
      <c r="AO147" s="33"/>
      <c r="AP147" s="32"/>
      <c r="AQ147" s="32"/>
      <c r="AR147" s="32"/>
      <c r="AS147" s="33"/>
      <c r="AT147" s="32"/>
      <c r="AU147" s="32"/>
      <c r="AV147" s="32"/>
      <c r="AW147" s="33"/>
      <c r="AX147" s="32"/>
      <c r="AY147" s="32"/>
      <c r="AZ147" s="32"/>
      <c r="BA147" s="32"/>
      <c r="BB147" s="34"/>
    </row>
    <row r="148" spans="1:54" ht="18.75" customHeight="1">
      <c r="A148" s="26"/>
      <c r="B148" s="31"/>
      <c r="C148" s="32"/>
      <c r="D148" s="31"/>
      <c r="E148" s="32"/>
      <c r="F148" s="31"/>
      <c r="G148" s="31"/>
      <c r="H148" s="32"/>
      <c r="I148" s="31"/>
      <c r="J148" s="32"/>
      <c r="K148" s="31"/>
      <c r="L148" s="31"/>
      <c r="M148" s="32"/>
      <c r="N148" s="31"/>
      <c r="O148" s="32"/>
      <c r="P148" s="31"/>
      <c r="Q148" s="31"/>
      <c r="R148" s="32"/>
      <c r="S148" s="31"/>
      <c r="T148" s="32"/>
      <c r="U148" s="31"/>
      <c r="V148" s="31"/>
      <c r="W148" s="32"/>
      <c r="X148" s="31"/>
      <c r="Y148" s="32"/>
      <c r="Z148" s="31"/>
      <c r="AA148" s="31"/>
      <c r="AB148" s="32"/>
      <c r="AC148" s="31"/>
      <c r="AD148" s="32"/>
      <c r="AE148" s="31"/>
      <c r="AF148" s="31"/>
      <c r="AG148" s="32"/>
      <c r="AH148" s="31"/>
      <c r="AI148" s="32"/>
      <c r="AJ148" s="31"/>
      <c r="AK148" s="31"/>
      <c r="AL148" s="31"/>
      <c r="AM148" s="32"/>
      <c r="AN148" s="32"/>
      <c r="AO148" s="33"/>
      <c r="AP148" s="32"/>
      <c r="AQ148" s="32"/>
      <c r="AR148" s="32"/>
      <c r="AS148" s="33"/>
      <c r="AT148" s="32"/>
      <c r="AU148" s="32"/>
      <c r="AV148" s="32"/>
      <c r="AW148" s="33"/>
      <c r="AX148" s="32"/>
      <c r="AY148" s="32"/>
      <c r="AZ148" s="32"/>
      <c r="BA148" s="32"/>
      <c r="BB148" s="34"/>
    </row>
    <row r="149" spans="1:54" ht="18.75" customHeight="1">
      <c r="A149" s="26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1"/>
      <c r="AM149" s="32"/>
      <c r="AN149" s="32"/>
      <c r="AO149" s="33"/>
      <c r="AP149" s="32"/>
      <c r="AQ149" s="32"/>
      <c r="AR149" s="32"/>
      <c r="AS149" s="33"/>
      <c r="AT149" s="32"/>
      <c r="AU149" s="32"/>
      <c r="AV149" s="32"/>
      <c r="AW149" s="33"/>
      <c r="AX149" s="32"/>
      <c r="AY149" s="33"/>
      <c r="AZ149" s="33"/>
      <c r="BA149" s="33"/>
      <c r="BB149" s="34"/>
    </row>
    <row r="150" spans="1:54" ht="18.75" customHeight="1">
      <c r="A150" s="26"/>
      <c r="B150" s="31"/>
      <c r="C150" s="32"/>
      <c r="D150" s="31"/>
      <c r="E150" s="32"/>
      <c r="F150" s="31"/>
      <c r="G150" s="31"/>
      <c r="H150" s="32"/>
      <c r="I150" s="31"/>
      <c r="J150" s="32"/>
      <c r="K150" s="31"/>
      <c r="L150" s="31"/>
      <c r="M150" s="32"/>
      <c r="N150" s="31"/>
      <c r="O150" s="32"/>
      <c r="P150" s="31"/>
      <c r="Q150" s="31"/>
      <c r="R150" s="32"/>
      <c r="S150" s="31"/>
      <c r="T150" s="32"/>
      <c r="U150" s="31"/>
      <c r="V150" s="31"/>
      <c r="W150" s="32"/>
      <c r="X150" s="31"/>
      <c r="Y150" s="32"/>
      <c r="Z150" s="31"/>
      <c r="AA150" s="31"/>
      <c r="AB150" s="32"/>
      <c r="AC150" s="31"/>
      <c r="AD150" s="32"/>
      <c r="AE150" s="31"/>
      <c r="AF150" s="31"/>
      <c r="AG150" s="32"/>
      <c r="AH150" s="31"/>
      <c r="AI150" s="32"/>
      <c r="AJ150" s="31"/>
      <c r="AK150" s="31"/>
      <c r="AL150" s="31"/>
      <c r="AM150" s="32"/>
      <c r="AN150" s="32"/>
      <c r="AO150" s="33"/>
      <c r="AP150" s="32"/>
      <c r="AQ150" s="32"/>
      <c r="AR150" s="32"/>
      <c r="AS150" s="33"/>
      <c r="AT150" s="32"/>
      <c r="AU150" s="32"/>
      <c r="AV150" s="32"/>
      <c r="AW150" s="33"/>
      <c r="AX150" s="32"/>
      <c r="AY150" s="32"/>
      <c r="AZ150" s="32"/>
      <c r="BA150" s="32"/>
      <c r="BB150" s="34"/>
    </row>
    <row r="151" spans="1:54" ht="18.75" customHeight="1">
      <c r="A151" s="26"/>
      <c r="B151" s="31"/>
      <c r="C151" s="32"/>
      <c r="D151" s="31"/>
      <c r="E151" s="32"/>
      <c r="F151" s="31"/>
      <c r="G151" s="31"/>
      <c r="H151" s="32"/>
      <c r="I151" s="31"/>
      <c r="J151" s="32"/>
      <c r="K151" s="31"/>
      <c r="L151" s="31"/>
      <c r="M151" s="32"/>
      <c r="N151" s="31"/>
      <c r="O151" s="32"/>
      <c r="P151" s="31"/>
      <c r="Q151" s="31"/>
      <c r="R151" s="32"/>
      <c r="S151" s="31"/>
      <c r="T151" s="32"/>
      <c r="U151" s="31"/>
      <c r="V151" s="31"/>
      <c r="W151" s="32"/>
      <c r="X151" s="31"/>
      <c r="Y151" s="32"/>
      <c r="Z151" s="31"/>
      <c r="AA151" s="31"/>
      <c r="AB151" s="32"/>
      <c r="AC151" s="31"/>
      <c r="AD151" s="32"/>
      <c r="AE151" s="31"/>
      <c r="AF151" s="31"/>
      <c r="AG151" s="32"/>
      <c r="AH151" s="31"/>
      <c r="AI151" s="32"/>
      <c r="AJ151" s="31"/>
      <c r="AK151" s="31"/>
      <c r="AL151" s="31"/>
      <c r="AM151" s="32"/>
      <c r="AN151" s="32"/>
      <c r="AO151" s="33"/>
      <c r="AP151" s="32"/>
      <c r="AQ151" s="32"/>
      <c r="AR151" s="32"/>
      <c r="AS151" s="33"/>
      <c r="AT151" s="32"/>
      <c r="AU151" s="32"/>
      <c r="AV151" s="32"/>
      <c r="AW151" s="33"/>
      <c r="AX151" s="32"/>
      <c r="AY151" s="32"/>
      <c r="AZ151" s="32"/>
      <c r="BA151" s="32"/>
      <c r="BB151" s="34"/>
    </row>
    <row r="152" spans="1:54" ht="18.75" customHeight="1">
      <c r="A152" s="26"/>
      <c r="B152" s="31"/>
      <c r="C152" s="32"/>
      <c r="D152" s="31"/>
      <c r="E152" s="32"/>
      <c r="F152" s="31"/>
      <c r="G152" s="31"/>
      <c r="H152" s="32"/>
      <c r="I152" s="31"/>
      <c r="J152" s="32"/>
      <c r="K152" s="31"/>
      <c r="L152" s="31"/>
      <c r="M152" s="32"/>
      <c r="N152" s="31"/>
      <c r="O152" s="32"/>
      <c r="P152" s="31"/>
      <c r="Q152" s="31"/>
      <c r="R152" s="32"/>
      <c r="S152" s="31"/>
      <c r="T152" s="32"/>
      <c r="U152" s="31"/>
      <c r="V152" s="31"/>
      <c r="W152" s="32"/>
      <c r="X152" s="31"/>
      <c r="Y152" s="32"/>
      <c r="Z152" s="31"/>
      <c r="AA152" s="31"/>
      <c r="AB152" s="32"/>
      <c r="AC152" s="31"/>
      <c r="AD152" s="32"/>
      <c r="AE152" s="31"/>
      <c r="AF152" s="31"/>
      <c r="AG152" s="32"/>
      <c r="AH152" s="31"/>
      <c r="AI152" s="32"/>
      <c r="AJ152" s="31"/>
      <c r="AK152" s="31"/>
      <c r="AL152" s="31"/>
      <c r="AM152" s="32"/>
      <c r="AN152" s="32"/>
      <c r="AO152" s="33"/>
      <c r="AP152" s="32"/>
      <c r="AQ152" s="32"/>
      <c r="AR152" s="32"/>
      <c r="AS152" s="33"/>
      <c r="AT152" s="32"/>
      <c r="AU152" s="32"/>
      <c r="AV152" s="32"/>
      <c r="AW152" s="33"/>
      <c r="AX152" s="32"/>
      <c r="AY152" s="32"/>
      <c r="AZ152" s="32"/>
      <c r="BA152" s="32"/>
      <c r="BB152" s="34"/>
    </row>
    <row r="153" spans="1:54" ht="18.75" customHeight="1">
      <c r="A153" s="26"/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1"/>
      <c r="AM153" s="32"/>
      <c r="AN153" s="32"/>
      <c r="AO153" s="33"/>
      <c r="AP153" s="32"/>
      <c r="AQ153" s="32"/>
      <c r="AR153" s="32"/>
      <c r="AS153" s="33"/>
      <c r="AT153" s="32"/>
      <c r="AU153" s="32"/>
      <c r="AV153" s="32"/>
      <c r="AW153" s="33"/>
      <c r="AX153" s="32"/>
      <c r="AY153" s="33"/>
      <c r="AZ153" s="33"/>
      <c r="BA153" s="33"/>
      <c r="BB153" s="34"/>
    </row>
    <row r="154" spans="1:54" ht="18.75" customHeight="1">
      <c r="A154" s="26"/>
      <c r="B154" s="31"/>
      <c r="C154" s="32"/>
      <c r="D154" s="31"/>
      <c r="E154" s="32"/>
      <c r="F154" s="31"/>
      <c r="G154" s="31"/>
      <c r="H154" s="32"/>
      <c r="I154" s="31"/>
      <c r="J154" s="32"/>
      <c r="K154" s="31"/>
      <c r="L154" s="31"/>
      <c r="M154" s="32"/>
      <c r="N154" s="31"/>
      <c r="O154" s="32"/>
      <c r="P154" s="31"/>
      <c r="Q154" s="31"/>
      <c r="R154" s="32"/>
      <c r="S154" s="31"/>
      <c r="T154" s="32"/>
      <c r="U154" s="31"/>
      <c r="V154" s="31"/>
      <c r="W154" s="32"/>
      <c r="X154" s="31"/>
      <c r="Y154" s="32"/>
      <c r="Z154" s="31"/>
      <c r="AA154" s="31"/>
      <c r="AB154" s="32"/>
      <c r="AC154" s="31"/>
      <c r="AD154" s="32"/>
      <c r="AE154" s="31"/>
      <c r="AF154" s="31"/>
      <c r="AG154" s="32"/>
      <c r="AH154" s="31"/>
      <c r="AI154" s="32"/>
      <c r="AJ154" s="31"/>
      <c r="AK154" s="31"/>
      <c r="AL154" s="31"/>
      <c r="AM154" s="32"/>
      <c r="AN154" s="32"/>
      <c r="AO154" s="33"/>
      <c r="AP154" s="32"/>
      <c r="AQ154" s="32"/>
      <c r="AR154" s="32"/>
      <c r="AS154" s="33"/>
      <c r="AT154" s="32"/>
      <c r="AU154" s="32"/>
      <c r="AV154" s="32"/>
      <c r="AW154" s="33"/>
      <c r="AX154" s="32"/>
      <c r="AY154" s="32"/>
      <c r="AZ154" s="32"/>
      <c r="BA154" s="32"/>
      <c r="BB154" s="34"/>
    </row>
    <row r="155" spans="1:54" ht="18.75" customHeight="1">
      <c r="A155" s="26"/>
      <c r="B155" s="31"/>
      <c r="C155" s="32"/>
      <c r="D155" s="31"/>
      <c r="E155" s="32"/>
      <c r="F155" s="31"/>
      <c r="G155" s="31"/>
      <c r="H155" s="32"/>
      <c r="I155" s="31"/>
      <c r="J155" s="32"/>
      <c r="K155" s="31"/>
      <c r="L155" s="31"/>
      <c r="M155" s="32"/>
      <c r="N155" s="31"/>
      <c r="O155" s="32"/>
      <c r="P155" s="31"/>
      <c r="Q155" s="31"/>
      <c r="R155" s="32"/>
      <c r="S155" s="31"/>
      <c r="T155" s="32"/>
      <c r="U155" s="31"/>
      <c r="V155" s="31"/>
      <c r="W155" s="32"/>
      <c r="X155" s="31"/>
      <c r="Y155" s="32"/>
      <c r="Z155" s="31"/>
      <c r="AA155" s="31"/>
      <c r="AB155" s="32"/>
      <c r="AC155" s="31"/>
      <c r="AD155" s="32"/>
      <c r="AE155" s="31"/>
      <c r="AF155" s="31"/>
      <c r="AG155" s="32"/>
      <c r="AH155" s="31"/>
      <c r="AI155" s="32"/>
      <c r="AJ155" s="31"/>
      <c r="AK155" s="31"/>
      <c r="AL155" s="31"/>
      <c r="AM155" s="32"/>
      <c r="AN155" s="32"/>
      <c r="AO155" s="33"/>
      <c r="AP155" s="32"/>
      <c r="AQ155" s="32"/>
      <c r="AR155" s="32"/>
      <c r="AS155" s="33"/>
      <c r="AT155" s="32"/>
      <c r="AU155" s="32"/>
      <c r="AV155" s="32"/>
      <c r="AW155" s="33"/>
      <c r="AX155" s="32"/>
      <c r="AY155" s="32"/>
      <c r="AZ155" s="32"/>
      <c r="BA155" s="32"/>
      <c r="BB155" s="34"/>
    </row>
    <row r="156" spans="1:54" ht="18.75" customHeight="1">
      <c r="A156" s="26"/>
      <c r="B156" s="31"/>
      <c r="C156" s="32"/>
      <c r="D156" s="31"/>
      <c r="E156" s="32"/>
      <c r="F156" s="31"/>
      <c r="G156" s="31"/>
      <c r="H156" s="32"/>
      <c r="I156" s="31"/>
      <c r="J156" s="32"/>
      <c r="K156" s="31"/>
      <c r="L156" s="31"/>
      <c r="M156" s="32"/>
      <c r="N156" s="31"/>
      <c r="O156" s="32"/>
      <c r="P156" s="31"/>
      <c r="Q156" s="31"/>
      <c r="R156" s="32"/>
      <c r="S156" s="31"/>
      <c r="T156" s="32"/>
      <c r="U156" s="31"/>
      <c r="V156" s="31"/>
      <c r="W156" s="32"/>
      <c r="X156" s="31"/>
      <c r="Y156" s="32"/>
      <c r="Z156" s="31"/>
      <c r="AA156" s="31"/>
      <c r="AB156" s="32"/>
      <c r="AC156" s="31"/>
      <c r="AD156" s="32"/>
      <c r="AE156" s="31"/>
      <c r="AF156" s="31"/>
      <c r="AG156" s="32"/>
      <c r="AH156" s="31"/>
      <c r="AI156" s="32"/>
      <c r="AJ156" s="31"/>
      <c r="AK156" s="31"/>
      <c r="AL156" s="31"/>
      <c r="AM156" s="32"/>
      <c r="AN156" s="32"/>
      <c r="AO156" s="33"/>
      <c r="AP156" s="32"/>
      <c r="AQ156" s="32"/>
      <c r="AR156" s="32"/>
      <c r="AS156" s="33"/>
      <c r="AT156" s="32"/>
      <c r="AU156" s="32"/>
      <c r="AV156" s="32"/>
      <c r="AW156" s="33"/>
      <c r="AX156" s="32"/>
      <c r="AY156" s="32"/>
      <c r="AZ156" s="32"/>
      <c r="BA156" s="32"/>
      <c r="BB156" s="34"/>
    </row>
    <row r="157" spans="1:54" ht="18.75" customHeight="1">
      <c r="A157" s="26"/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1"/>
      <c r="AM157" s="32"/>
      <c r="AN157" s="32"/>
      <c r="AO157" s="33"/>
      <c r="AP157" s="32"/>
      <c r="AQ157" s="32"/>
      <c r="AR157" s="32"/>
      <c r="AS157" s="33"/>
      <c r="AT157" s="32"/>
      <c r="AU157" s="32"/>
      <c r="AV157" s="32"/>
      <c r="AW157" s="33"/>
      <c r="AX157" s="32"/>
      <c r="AY157" s="33"/>
      <c r="AZ157" s="33"/>
      <c r="BA157" s="33"/>
      <c r="BB157" s="34"/>
    </row>
    <row r="158" spans="1:54" ht="18.75" customHeight="1">
      <c r="A158" s="26"/>
      <c r="B158" s="31"/>
      <c r="C158" s="32"/>
      <c r="D158" s="31"/>
      <c r="E158" s="32"/>
      <c r="F158" s="31"/>
      <c r="G158" s="31"/>
      <c r="H158" s="32"/>
      <c r="I158" s="31"/>
      <c r="J158" s="32"/>
      <c r="K158" s="31"/>
      <c r="L158" s="31"/>
      <c r="M158" s="32"/>
      <c r="N158" s="31"/>
      <c r="O158" s="32"/>
      <c r="P158" s="31"/>
      <c r="Q158" s="31"/>
      <c r="R158" s="32"/>
      <c r="S158" s="31"/>
      <c r="T158" s="32"/>
      <c r="U158" s="31"/>
      <c r="V158" s="31"/>
      <c r="W158" s="32"/>
      <c r="X158" s="31"/>
      <c r="Y158" s="32"/>
      <c r="Z158" s="31"/>
      <c r="AA158" s="31"/>
      <c r="AB158" s="32"/>
      <c r="AC158" s="31"/>
      <c r="AD158" s="32"/>
      <c r="AE158" s="31"/>
      <c r="AF158" s="31"/>
      <c r="AG158" s="32"/>
      <c r="AH158" s="31"/>
      <c r="AI158" s="32"/>
      <c r="AJ158" s="31"/>
      <c r="AK158" s="31"/>
      <c r="AL158" s="31"/>
      <c r="AM158" s="32"/>
      <c r="AN158" s="32"/>
      <c r="AO158" s="33"/>
      <c r="AP158" s="32"/>
      <c r="AQ158" s="32"/>
      <c r="AR158" s="32"/>
      <c r="AS158" s="33"/>
      <c r="AT158" s="32"/>
      <c r="AU158" s="32"/>
      <c r="AV158" s="32"/>
      <c r="AW158" s="33"/>
      <c r="AX158" s="32"/>
      <c r="AY158" s="32"/>
      <c r="AZ158" s="32"/>
      <c r="BA158" s="32"/>
      <c r="BB158" s="34"/>
    </row>
    <row r="159" spans="1:54" ht="18.75" customHeight="1">
      <c r="A159" s="26"/>
      <c r="B159" s="31"/>
      <c r="C159" s="32"/>
      <c r="D159" s="31"/>
      <c r="E159" s="32"/>
      <c r="F159" s="31"/>
      <c r="G159" s="31"/>
      <c r="H159" s="32"/>
      <c r="I159" s="31"/>
      <c r="J159" s="32"/>
      <c r="K159" s="31"/>
      <c r="L159" s="31"/>
      <c r="M159" s="32"/>
      <c r="N159" s="31"/>
      <c r="O159" s="32"/>
      <c r="P159" s="31"/>
      <c r="Q159" s="31"/>
      <c r="R159" s="32"/>
      <c r="S159" s="31"/>
      <c r="T159" s="32"/>
      <c r="U159" s="31"/>
      <c r="V159" s="31"/>
      <c r="W159" s="32"/>
      <c r="X159" s="31"/>
      <c r="Y159" s="32"/>
      <c r="Z159" s="31"/>
      <c r="AA159" s="31"/>
      <c r="AB159" s="32"/>
      <c r="AC159" s="31"/>
      <c r="AD159" s="32"/>
      <c r="AE159" s="31"/>
      <c r="AF159" s="31"/>
      <c r="AG159" s="32"/>
      <c r="AH159" s="31"/>
      <c r="AI159" s="32"/>
      <c r="AJ159" s="31"/>
      <c r="AK159" s="31"/>
      <c r="AL159" s="31"/>
      <c r="AM159" s="32"/>
      <c r="AN159" s="32"/>
      <c r="AO159" s="33"/>
      <c r="AP159" s="32"/>
      <c r="AQ159" s="32"/>
      <c r="AR159" s="32"/>
      <c r="AS159" s="33"/>
      <c r="AT159" s="32"/>
      <c r="AU159" s="32"/>
      <c r="AV159" s="32"/>
      <c r="AW159" s="33"/>
      <c r="AX159" s="32"/>
      <c r="AY159" s="32"/>
      <c r="AZ159" s="32"/>
      <c r="BA159" s="32"/>
      <c r="BB159" s="34"/>
    </row>
    <row r="160" spans="1:54" ht="18.75" customHeight="1">
      <c r="A160" s="26"/>
      <c r="B160" s="31"/>
      <c r="C160" s="32"/>
      <c r="D160" s="31"/>
      <c r="E160" s="32"/>
      <c r="F160" s="31"/>
      <c r="G160" s="31"/>
      <c r="H160" s="32"/>
      <c r="I160" s="31"/>
      <c r="J160" s="32"/>
      <c r="K160" s="31"/>
      <c r="L160" s="31"/>
      <c r="M160" s="32"/>
      <c r="N160" s="31"/>
      <c r="O160" s="32"/>
      <c r="P160" s="31"/>
      <c r="Q160" s="31"/>
      <c r="R160" s="32"/>
      <c r="S160" s="31"/>
      <c r="T160" s="32"/>
      <c r="U160" s="31"/>
      <c r="V160" s="31"/>
      <c r="W160" s="32"/>
      <c r="X160" s="31"/>
      <c r="Y160" s="32"/>
      <c r="Z160" s="31"/>
      <c r="AA160" s="31"/>
      <c r="AB160" s="32"/>
      <c r="AC160" s="31"/>
      <c r="AD160" s="32"/>
      <c r="AE160" s="31"/>
      <c r="AF160" s="31"/>
      <c r="AG160" s="32"/>
      <c r="AH160" s="31"/>
      <c r="AI160" s="32"/>
      <c r="AJ160" s="31"/>
      <c r="AK160" s="31"/>
      <c r="AL160" s="31"/>
      <c r="AM160" s="32"/>
      <c r="AN160" s="32"/>
      <c r="AO160" s="33"/>
      <c r="AP160" s="32"/>
      <c r="AQ160" s="32"/>
      <c r="AR160" s="32"/>
      <c r="AS160" s="33"/>
      <c r="AT160" s="32"/>
      <c r="AU160" s="32"/>
      <c r="AV160" s="32"/>
      <c r="AW160" s="33"/>
      <c r="AX160" s="32"/>
      <c r="AY160" s="32"/>
      <c r="AZ160" s="32"/>
      <c r="BA160" s="32"/>
      <c r="BB160" s="34"/>
    </row>
    <row r="161" spans="1:54" ht="24.75" customHeight="1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</row>
    <row r="162" spans="1:54" ht="24.75" customHeight="1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23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</row>
    <row r="163" spans="1:54" ht="24.75" customHeight="1">
      <c r="A163" s="25"/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25"/>
      <c r="AM163" s="27"/>
      <c r="AN163" s="27"/>
      <c r="AO163" s="27"/>
      <c r="AP163" s="28"/>
      <c r="AQ163" s="27"/>
      <c r="AR163" s="27"/>
      <c r="AS163" s="27"/>
      <c r="AT163" s="28"/>
      <c r="AU163" s="27"/>
      <c r="AV163" s="27"/>
      <c r="AW163" s="27"/>
      <c r="AX163" s="28"/>
      <c r="AY163" s="27"/>
      <c r="AZ163" s="27"/>
      <c r="BA163" s="27"/>
      <c r="BB163" s="29"/>
    </row>
    <row r="164" spans="1:54" ht="24.75" customHeight="1">
      <c r="A164" s="25"/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  <c r="AK164" s="26"/>
      <c r="AL164" s="25"/>
      <c r="AM164" s="27"/>
      <c r="AN164" s="27"/>
      <c r="AO164" s="27"/>
      <c r="AP164" s="28"/>
      <c r="AQ164" s="27"/>
      <c r="AR164" s="27"/>
      <c r="AS164" s="27"/>
      <c r="AT164" s="28"/>
      <c r="AU164" s="27"/>
      <c r="AV164" s="27"/>
      <c r="AW164" s="27"/>
      <c r="AX164" s="28"/>
      <c r="AY164" s="27"/>
      <c r="AZ164" s="27"/>
      <c r="BA164" s="27"/>
      <c r="BB164" s="29"/>
    </row>
    <row r="165" spans="1:54" ht="18.75" customHeight="1">
      <c r="A165" s="26"/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1"/>
      <c r="AM165" s="32"/>
      <c r="AN165" s="32"/>
      <c r="AO165" s="33"/>
      <c r="AP165" s="32"/>
      <c r="AQ165" s="32"/>
      <c r="AR165" s="32"/>
      <c r="AS165" s="33"/>
      <c r="AT165" s="32"/>
      <c r="AU165" s="32"/>
      <c r="AV165" s="32"/>
      <c r="AW165" s="33"/>
      <c r="AX165" s="32"/>
      <c r="AY165" s="33"/>
      <c r="AZ165" s="33"/>
      <c r="BA165" s="33"/>
      <c r="BB165" s="34"/>
    </row>
    <row r="166" spans="1:54" ht="18.75" customHeight="1">
      <c r="A166" s="26"/>
      <c r="B166" s="31"/>
      <c r="C166" s="32"/>
      <c r="D166" s="31"/>
      <c r="E166" s="32"/>
      <c r="F166" s="31"/>
      <c r="G166" s="31"/>
      <c r="H166" s="32"/>
      <c r="I166" s="31"/>
      <c r="J166" s="32"/>
      <c r="K166" s="31"/>
      <c r="L166" s="31"/>
      <c r="M166" s="32"/>
      <c r="N166" s="31"/>
      <c r="O166" s="32"/>
      <c r="P166" s="31"/>
      <c r="Q166" s="31"/>
      <c r="R166" s="32"/>
      <c r="S166" s="31"/>
      <c r="T166" s="32"/>
      <c r="U166" s="31"/>
      <c r="V166" s="31"/>
      <c r="W166" s="32"/>
      <c r="X166" s="31"/>
      <c r="Y166" s="32"/>
      <c r="Z166" s="31"/>
      <c r="AA166" s="31"/>
      <c r="AB166" s="32"/>
      <c r="AC166" s="31"/>
      <c r="AD166" s="32"/>
      <c r="AE166" s="31"/>
      <c r="AF166" s="31"/>
      <c r="AG166" s="32"/>
      <c r="AH166" s="31"/>
      <c r="AI166" s="32"/>
      <c r="AJ166" s="31"/>
      <c r="AK166" s="31"/>
      <c r="AL166" s="31"/>
      <c r="AM166" s="32"/>
      <c r="AN166" s="32"/>
      <c r="AO166" s="33"/>
      <c r="AP166" s="32"/>
      <c r="AQ166" s="32"/>
      <c r="AR166" s="32"/>
      <c r="AS166" s="33"/>
      <c r="AT166" s="32"/>
      <c r="AU166" s="32"/>
      <c r="AV166" s="32"/>
      <c r="AW166" s="33"/>
      <c r="AX166" s="32"/>
      <c r="AY166" s="32"/>
      <c r="AZ166" s="32"/>
      <c r="BA166" s="32"/>
      <c r="BB166" s="34"/>
    </row>
    <row r="167" spans="1:54" ht="18.75" customHeight="1">
      <c r="A167" s="26"/>
      <c r="B167" s="31"/>
      <c r="C167" s="32"/>
      <c r="D167" s="31"/>
      <c r="E167" s="32"/>
      <c r="F167" s="31"/>
      <c r="G167" s="31"/>
      <c r="H167" s="32"/>
      <c r="I167" s="31"/>
      <c r="J167" s="32"/>
      <c r="K167" s="31"/>
      <c r="L167" s="31"/>
      <c r="M167" s="32"/>
      <c r="N167" s="31"/>
      <c r="O167" s="32"/>
      <c r="P167" s="31"/>
      <c r="Q167" s="31"/>
      <c r="R167" s="32"/>
      <c r="S167" s="31"/>
      <c r="T167" s="32"/>
      <c r="U167" s="31"/>
      <c r="V167" s="31"/>
      <c r="W167" s="32"/>
      <c r="X167" s="31"/>
      <c r="Y167" s="32"/>
      <c r="Z167" s="31"/>
      <c r="AA167" s="31"/>
      <c r="AB167" s="32"/>
      <c r="AC167" s="31"/>
      <c r="AD167" s="32"/>
      <c r="AE167" s="31"/>
      <c r="AF167" s="31"/>
      <c r="AG167" s="32"/>
      <c r="AH167" s="31"/>
      <c r="AI167" s="32"/>
      <c r="AJ167" s="31"/>
      <c r="AK167" s="31"/>
      <c r="AL167" s="31"/>
      <c r="AM167" s="32"/>
      <c r="AN167" s="32"/>
      <c r="AO167" s="33"/>
      <c r="AP167" s="32"/>
      <c r="AQ167" s="32"/>
      <c r="AR167" s="32"/>
      <c r="AS167" s="33"/>
      <c r="AT167" s="32"/>
      <c r="AU167" s="32"/>
      <c r="AV167" s="32"/>
      <c r="AW167" s="33"/>
      <c r="AX167" s="32"/>
      <c r="AY167" s="32"/>
      <c r="AZ167" s="32"/>
      <c r="BA167" s="32"/>
      <c r="BB167" s="34"/>
    </row>
    <row r="168" spans="1:54" ht="18.75" customHeight="1">
      <c r="A168" s="26"/>
      <c r="B168" s="31"/>
      <c r="C168" s="32"/>
      <c r="D168" s="31"/>
      <c r="E168" s="32"/>
      <c r="F168" s="31"/>
      <c r="G168" s="31"/>
      <c r="H168" s="32"/>
      <c r="I168" s="31"/>
      <c r="J168" s="32"/>
      <c r="K168" s="31"/>
      <c r="L168" s="31"/>
      <c r="M168" s="32"/>
      <c r="N168" s="31"/>
      <c r="O168" s="32"/>
      <c r="P168" s="31"/>
      <c r="Q168" s="31"/>
      <c r="R168" s="32"/>
      <c r="S168" s="31"/>
      <c r="T168" s="32"/>
      <c r="U168" s="31"/>
      <c r="V168" s="31"/>
      <c r="W168" s="32"/>
      <c r="X168" s="31"/>
      <c r="Y168" s="32"/>
      <c r="Z168" s="31"/>
      <c r="AA168" s="31"/>
      <c r="AB168" s="32"/>
      <c r="AC168" s="31"/>
      <c r="AD168" s="32"/>
      <c r="AE168" s="31"/>
      <c r="AF168" s="31"/>
      <c r="AG168" s="32"/>
      <c r="AH168" s="31"/>
      <c r="AI168" s="32"/>
      <c r="AJ168" s="31"/>
      <c r="AK168" s="31"/>
      <c r="AL168" s="31"/>
      <c r="AM168" s="32"/>
      <c r="AN168" s="32"/>
      <c r="AO168" s="33"/>
      <c r="AP168" s="32"/>
      <c r="AQ168" s="32"/>
      <c r="AR168" s="32"/>
      <c r="AS168" s="33"/>
      <c r="AT168" s="32"/>
      <c r="AU168" s="32"/>
      <c r="AV168" s="32"/>
      <c r="AW168" s="33"/>
      <c r="AX168" s="32"/>
      <c r="AY168" s="32"/>
      <c r="AZ168" s="32"/>
      <c r="BA168" s="32"/>
      <c r="BB168" s="34"/>
    </row>
    <row r="169" spans="1:54" ht="18.75" customHeight="1">
      <c r="A169" s="26"/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1"/>
      <c r="AM169" s="32"/>
      <c r="AN169" s="32"/>
      <c r="AO169" s="33"/>
      <c r="AP169" s="32"/>
      <c r="AQ169" s="32"/>
      <c r="AR169" s="32"/>
      <c r="AS169" s="33"/>
      <c r="AT169" s="32"/>
      <c r="AU169" s="32"/>
      <c r="AV169" s="32"/>
      <c r="AW169" s="33"/>
      <c r="AX169" s="32"/>
      <c r="AY169" s="33"/>
      <c r="AZ169" s="33"/>
      <c r="BA169" s="33"/>
      <c r="BB169" s="34"/>
    </row>
    <row r="170" spans="1:54" ht="18.75" customHeight="1">
      <c r="A170" s="26"/>
      <c r="B170" s="31"/>
      <c r="C170" s="32"/>
      <c r="D170" s="31"/>
      <c r="E170" s="32"/>
      <c r="F170" s="31"/>
      <c r="G170" s="31"/>
      <c r="H170" s="32"/>
      <c r="I170" s="31"/>
      <c r="J170" s="32"/>
      <c r="K170" s="31"/>
      <c r="L170" s="31"/>
      <c r="M170" s="32"/>
      <c r="N170" s="31"/>
      <c r="O170" s="32"/>
      <c r="P170" s="31"/>
      <c r="Q170" s="31"/>
      <c r="R170" s="32"/>
      <c r="S170" s="31"/>
      <c r="T170" s="32"/>
      <c r="U170" s="31"/>
      <c r="V170" s="31"/>
      <c r="W170" s="32"/>
      <c r="X170" s="31"/>
      <c r="Y170" s="32"/>
      <c r="Z170" s="31"/>
      <c r="AA170" s="31"/>
      <c r="AB170" s="32"/>
      <c r="AC170" s="31"/>
      <c r="AD170" s="32"/>
      <c r="AE170" s="31"/>
      <c r="AF170" s="31"/>
      <c r="AG170" s="32"/>
      <c r="AH170" s="31"/>
      <c r="AI170" s="32"/>
      <c r="AJ170" s="31"/>
      <c r="AK170" s="31"/>
      <c r="AL170" s="31"/>
      <c r="AM170" s="32"/>
      <c r="AN170" s="32"/>
      <c r="AO170" s="33"/>
      <c r="AP170" s="32"/>
      <c r="AQ170" s="32"/>
      <c r="AR170" s="32"/>
      <c r="AS170" s="33"/>
      <c r="AT170" s="32"/>
      <c r="AU170" s="32"/>
      <c r="AV170" s="32"/>
      <c r="AW170" s="33"/>
      <c r="AX170" s="32"/>
      <c r="AY170" s="32"/>
      <c r="AZ170" s="32"/>
      <c r="BA170" s="32"/>
      <c r="BB170" s="34"/>
    </row>
    <row r="171" spans="1:54" ht="18.75" customHeight="1">
      <c r="A171" s="26"/>
      <c r="B171" s="31"/>
      <c r="C171" s="32"/>
      <c r="D171" s="31"/>
      <c r="E171" s="32"/>
      <c r="F171" s="31"/>
      <c r="G171" s="31"/>
      <c r="H171" s="32"/>
      <c r="I171" s="31"/>
      <c r="J171" s="32"/>
      <c r="K171" s="31"/>
      <c r="L171" s="31"/>
      <c r="M171" s="32"/>
      <c r="N171" s="31"/>
      <c r="O171" s="32"/>
      <c r="P171" s="31"/>
      <c r="Q171" s="31"/>
      <c r="R171" s="32"/>
      <c r="S171" s="31"/>
      <c r="T171" s="32"/>
      <c r="U171" s="31"/>
      <c r="V171" s="31"/>
      <c r="W171" s="32"/>
      <c r="X171" s="31"/>
      <c r="Y171" s="32"/>
      <c r="Z171" s="31"/>
      <c r="AA171" s="31"/>
      <c r="AB171" s="32"/>
      <c r="AC171" s="31"/>
      <c r="AD171" s="32"/>
      <c r="AE171" s="31"/>
      <c r="AF171" s="31"/>
      <c r="AG171" s="32"/>
      <c r="AH171" s="31"/>
      <c r="AI171" s="32"/>
      <c r="AJ171" s="31"/>
      <c r="AK171" s="31"/>
      <c r="AL171" s="31"/>
      <c r="AM171" s="32"/>
      <c r="AN171" s="32"/>
      <c r="AO171" s="33"/>
      <c r="AP171" s="32"/>
      <c r="AQ171" s="32"/>
      <c r="AR171" s="32"/>
      <c r="AS171" s="33"/>
      <c r="AT171" s="32"/>
      <c r="AU171" s="32"/>
      <c r="AV171" s="32"/>
      <c r="AW171" s="33"/>
      <c r="AX171" s="32"/>
      <c r="AY171" s="32"/>
      <c r="AZ171" s="32"/>
      <c r="BA171" s="32"/>
      <c r="BB171" s="34"/>
    </row>
    <row r="172" spans="1:54" ht="18.75" customHeight="1">
      <c r="A172" s="26"/>
      <c r="B172" s="31"/>
      <c r="C172" s="32"/>
      <c r="D172" s="31"/>
      <c r="E172" s="32"/>
      <c r="F172" s="31"/>
      <c r="G172" s="31"/>
      <c r="H172" s="32"/>
      <c r="I172" s="31"/>
      <c r="J172" s="32"/>
      <c r="K172" s="31"/>
      <c r="L172" s="31"/>
      <c r="M172" s="32"/>
      <c r="N172" s="31"/>
      <c r="O172" s="32"/>
      <c r="P172" s="31"/>
      <c r="Q172" s="31"/>
      <c r="R172" s="32"/>
      <c r="S172" s="31"/>
      <c r="T172" s="32"/>
      <c r="U172" s="31"/>
      <c r="V172" s="31"/>
      <c r="W172" s="32"/>
      <c r="X172" s="31"/>
      <c r="Y172" s="32"/>
      <c r="Z172" s="31"/>
      <c r="AA172" s="31"/>
      <c r="AB172" s="32"/>
      <c r="AC172" s="31"/>
      <c r="AD172" s="32"/>
      <c r="AE172" s="31"/>
      <c r="AF172" s="31"/>
      <c r="AG172" s="32"/>
      <c r="AH172" s="31"/>
      <c r="AI172" s="32"/>
      <c r="AJ172" s="31"/>
      <c r="AK172" s="31"/>
      <c r="AL172" s="31"/>
      <c r="AM172" s="32"/>
      <c r="AN172" s="32"/>
      <c r="AO172" s="33"/>
      <c r="AP172" s="32"/>
      <c r="AQ172" s="32"/>
      <c r="AR172" s="32"/>
      <c r="AS172" s="33"/>
      <c r="AT172" s="32"/>
      <c r="AU172" s="32"/>
      <c r="AV172" s="32"/>
      <c r="AW172" s="33"/>
      <c r="AX172" s="32"/>
      <c r="AY172" s="32"/>
      <c r="AZ172" s="32"/>
      <c r="BA172" s="32"/>
      <c r="BB172" s="34"/>
    </row>
    <row r="173" spans="1:54" ht="18.75" customHeight="1">
      <c r="A173" s="26"/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1"/>
      <c r="AM173" s="32"/>
      <c r="AN173" s="32"/>
      <c r="AO173" s="33"/>
      <c r="AP173" s="32"/>
      <c r="AQ173" s="32"/>
      <c r="AR173" s="32"/>
      <c r="AS173" s="33"/>
      <c r="AT173" s="32"/>
      <c r="AU173" s="32"/>
      <c r="AV173" s="32"/>
      <c r="AW173" s="33"/>
      <c r="AX173" s="32"/>
      <c r="AY173" s="33"/>
      <c r="AZ173" s="33"/>
      <c r="BA173" s="33"/>
      <c r="BB173" s="34"/>
    </row>
    <row r="174" spans="1:54" ht="18.75" customHeight="1">
      <c r="A174" s="26"/>
      <c r="B174" s="31"/>
      <c r="C174" s="32"/>
      <c r="D174" s="31"/>
      <c r="E174" s="32"/>
      <c r="F174" s="31"/>
      <c r="G174" s="31"/>
      <c r="H174" s="32"/>
      <c r="I174" s="31"/>
      <c r="J174" s="32"/>
      <c r="K174" s="31"/>
      <c r="L174" s="31"/>
      <c r="M174" s="32"/>
      <c r="N174" s="31"/>
      <c r="O174" s="32"/>
      <c r="P174" s="31"/>
      <c r="Q174" s="31"/>
      <c r="R174" s="32"/>
      <c r="S174" s="31"/>
      <c r="T174" s="32"/>
      <c r="U174" s="31"/>
      <c r="V174" s="31"/>
      <c r="W174" s="32"/>
      <c r="X174" s="31"/>
      <c r="Y174" s="32"/>
      <c r="Z174" s="31"/>
      <c r="AA174" s="31"/>
      <c r="AB174" s="32"/>
      <c r="AC174" s="31"/>
      <c r="AD174" s="32"/>
      <c r="AE174" s="31"/>
      <c r="AF174" s="31"/>
      <c r="AG174" s="32"/>
      <c r="AH174" s="31"/>
      <c r="AI174" s="32"/>
      <c r="AJ174" s="31"/>
      <c r="AK174" s="31"/>
      <c r="AL174" s="31"/>
      <c r="AM174" s="32"/>
      <c r="AN174" s="32"/>
      <c r="AO174" s="33"/>
      <c r="AP174" s="32"/>
      <c r="AQ174" s="32"/>
      <c r="AR174" s="32"/>
      <c r="AS174" s="33"/>
      <c r="AT174" s="32"/>
      <c r="AU174" s="32"/>
      <c r="AV174" s="32"/>
      <c r="AW174" s="33"/>
      <c r="AX174" s="32"/>
      <c r="AY174" s="32"/>
      <c r="AZ174" s="32"/>
      <c r="BA174" s="32"/>
      <c r="BB174" s="34"/>
    </row>
    <row r="175" spans="1:54" ht="18.75" customHeight="1">
      <c r="A175" s="26"/>
      <c r="B175" s="31"/>
      <c r="C175" s="32"/>
      <c r="D175" s="31"/>
      <c r="E175" s="32"/>
      <c r="F175" s="31"/>
      <c r="G175" s="31"/>
      <c r="H175" s="32"/>
      <c r="I175" s="31"/>
      <c r="J175" s="32"/>
      <c r="K175" s="31"/>
      <c r="L175" s="31"/>
      <c r="M175" s="32"/>
      <c r="N175" s="31"/>
      <c r="O175" s="32"/>
      <c r="P175" s="31"/>
      <c r="Q175" s="31"/>
      <c r="R175" s="32"/>
      <c r="S175" s="31"/>
      <c r="T175" s="32"/>
      <c r="U175" s="31"/>
      <c r="V175" s="31"/>
      <c r="W175" s="32"/>
      <c r="X175" s="31"/>
      <c r="Y175" s="32"/>
      <c r="Z175" s="31"/>
      <c r="AA175" s="31"/>
      <c r="AB175" s="32"/>
      <c r="AC175" s="31"/>
      <c r="AD175" s="32"/>
      <c r="AE175" s="31"/>
      <c r="AF175" s="31"/>
      <c r="AG175" s="32"/>
      <c r="AH175" s="31"/>
      <c r="AI175" s="32"/>
      <c r="AJ175" s="31"/>
      <c r="AK175" s="31"/>
      <c r="AL175" s="31"/>
      <c r="AM175" s="32"/>
      <c r="AN175" s="32"/>
      <c r="AO175" s="33"/>
      <c r="AP175" s="32"/>
      <c r="AQ175" s="32"/>
      <c r="AR175" s="32"/>
      <c r="AS175" s="33"/>
      <c r="AT175" s="32"/>
      <c r="AU175" s="32"/>
      <c r="AV175" s="32"/>
      <c r="AW175" s="33"/>
      <c r="AX175" s="32"/>
      <c r="AY175" s="32"/>
      <c r="AZ175" s="32"/>
      <c r="BA175" s="32"/>
      <c r="BB175" s="34"/>
    </row>
    <row r="176" spans="1:54" ht="18.75" customHeight="1">
      <c r="A176" s="26"/>
      <c r="B176" s="31"/>
      <c r="C176" s="32"/>
      <c r="D176" s="31"/>
      <c r="E176" s="32"/>
      <c r="F176" s="31"/>
      <c r="G176" s="31"/>
      <c r="H176" s="32"/>
      <c r="I176" s="31"/>
      <c r="J176" s="32"/>
      <c r="K176" s="31"/>
      <c r="L176" s="31"/>
      <c r="M176" s="32"/>
      <c r="N176" s="31"/>
      <c r="O176" s="32"/>
      <c r="P176" s="31"/>
      <c r="Q176" s="31"/>
      <c r="R176" s="32"/>
      <c r="S176" s="31"/>
      <c r="T176" s="32"/>
      <c r="U176" s="31"/>
      <c r="V176" s="31"/>
      <c r="W176" s="32"/>
      <c r="X176" s="31"/>
      <c r="Y176" s="32"/>
      <c r="Z176" s="31"/>
      <c r="AA176" s="31"/>
      <c r="AB176" s="32"/>
      <c r="AC176" s="31"/>
      <c r="AD176" s="32"/>
      <c r="AE176" s="31"/>
      <c r="AF176" s="31"/>
      <c r="AG176" s="32"/>
      <c r="AH176" s="31"/>
      <c r="AI176" s="32"/>
      <c r="AJ176" s="31"/>
      <c r="AK176" s="31"/>
      <c r="AL176" s="31"/>
      <c r="AM176" s="32"/>
      <c r="AN176" s="32"/>
      <c r="AO176" s="33"/>
      <c r="AP176" s="32"/>
      <c r="AQ176" s="32"/>
      <c r="AR176" s="32"/>
      <c r="AS176" s="33"/>
      <c r="AT176" s="32"/>
      <c r="AU176" s="32"/>
      <c r="AV176" s="32"/>
      <c r="AW176" s="33"/>
      <c r="AX176" s="32"/>
      <c r="AY176" s="32"/>
      <c r="AZ176" s="32"/>
      <c r="BA176" s="32"/>
      <c r="BB176" s="34"/>
    </row>
    <row r="177" spans="1:54" ht="18.75" customHeight="1">
      <c r="A177" s="26"/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30"/>
      <c r="AK177" s="30"/>
      <c r="AL177" s="31"/>
      <c r="AM177" s="32"/>
      <c r="AN177" s="32"/>
      <c r="AO177" s="33"/>
      <c r="AP177" s="32"/>
      <c r="AQ177" s="32"/>
      <c r="AR177" s="32"/>
      <c r="AS177" s="33"/>
      <c r="AT177" s="32"/>
      <c r="AU177" s="32"/>
      <c r="AV177" s="32"/>
      <c r="AW177" s="33"/>
      <c r="AX177" s="32"/>
      <c r="AY177" s="33"/>
      <c r="AZ177" s="33"/>
      <c r="BA177" s="33"/>
      <c r="BB177" s="34"/>
    </row>
    <row r="178" spans="1:54" ht="18.75" customHeight="1">
      <c r="A178" s="26"/>
      <c r="B178" s="31"/>
      <c r="C178" s="32"/>
      <c r="D178" s="31"/>
      <c r="E178" s="32"/>
      <c r="F178" s="31"/>
      <c r="G178" s="31"/>
      <c r="H178" s="32"/>
      <c r="I178" s="31"/>
      <c r="J178" s="32"/>
      <c r="K178" s="31"/>
      <c r="L178" s="31"/>
      <c r="M178" s="32"/>
      <c r="N178" s="31"/>
      <c r="O178" s="32"/>
      <c r="P178" s="31"/>
      <c r="Q178" s="31"/>
      <c r="R178" s="32"/>
      <c r="S178" s="31"/>
      <c r="T178" s="32"/>
      <c r="U178" s="31"/>
      <c r="V178" s="31"/>
      <c r="W178" s="32"/>
      <c r="X178" s="31"/>
      <c r="Y178" s="32"/>
      <c r="Z178" s="31"/>
      <c r="AA178" s="31"/>
      <c r="AB178" s="32"/>
      <c r="AC178" s="31"/>
      <c r="AD178" s="32"/>
      <c r="AE178" s="31"/>
      <c r="AF178" s="31"/>
      <c r="AG178" s="32"/>
      <c r="AH178" s="31"/>
      <c r="AI178" s="32"/>
      <c r="AJ178" s="31"/>
      <c r="AK178" s="31"/>
      <c r="AL178" s="31"/>
      <c r="AM178" s="32"/>
      <c r="AN178" s="32"/>
      <c r="AO178" s="33"/>
      <c r="AP178" s="32"/>
      <c r="AQ178" s="32"/>
      <c r="AR178" s="32"/>
      <c r="AS178" s="33"/>
      <c r="AT178" s="32"/>
      <c r="AU178" s="32"/>
      <c r="AV178" s="32"/>
      <c r="AW178" s="33"/>
      <c r="AX178" s="32"/>
      <c r="AY178" s="32"/>
      <c r="AZ178" s="32"/>
      <c r="BA178" s="32"/>
      <c r="BB178" s="34"/>
    </row>
    <row r="179" spans="1:54" ht="18.75" customHeight="1">
      <c r="A179" s="26"/>
      <c r="B179" s="31"/>
      <c r="C179" s="32"/>
      <c r="D179" s="31"/>
      <c r="E179" s="32"/>
      <c r="F179" s="31"/>
      <c r="G179" s="31"/>
      <c r="H179" s="32"/>
      <c r="I179" s="31"/>
      <c r="J179" s="32"/>
      <c r="K179" s="31"/>
      <c r="L179" s="31"/>
      <c r="M179" s="32"/>
      <c r="N179" s="31"/>
      <c r="O179" s="32"/>
      <c r="P179" s="31"/>
      <c r="Q179" s="31"/>
      <c r="R179" s="32"/>
      <c r="S179" s="31"/>
      <c r="T179" s="32"/>
      <c r="U179" s="31"/>
      <c r="V179" s="31"/>
      <c r="W179" s="32"/>
      <c r="X179" s="31"/>
      <c r="Y179" s="32"/>
      <c r="Z179" s="31"/>
      <c r="AA179" s="31"/>
      <c r="AB179" s="32"/>
      <c r="AC179" s="31"/>
      <c r="AD179" s="32"/>
      <c r="AE179" s="31"/>
      <c r="AF179" s="31"/>
      <c r="AG179" s="32"/>
      <c r="AH179" s="31"/>
      <c r="AI179" s="32"/>
      <c r="AJ179" s="31"/>
      <c r="AK179" s="31"/>
      <c r="AL179" s="31"/>
      <c r="AM179" s="32"/>
      <c r="AN179" s="32"/>
      <c r="AO179" s="33"/>
      <c r="AP179" s="32"/>
      <c r="AQ179" s="32"/>
      <c r="AR179" s="32"/>
      <c r="AS179" s="33"/>
      <c r="AT179" s="32"/>
      <c r="AU179" s="32"/>
      <c r="AV179" s="32"/>
      <c r="AW179" s="33"/>
      <c r="AX179" s="32"/>
      <c r="AY179" s="32"/>
      <c r="AZ179" s="32"/>
      <c r="BA179" s="32"/>
      <c r="BB179" s="34"/>
    </row>
    <row r="180" spans="1:54" ht="18.75" customHeight="1">
      <c r="A180" s="26"/>
      <c r="B180" s="31"/>
      <c r="C180" s="32"/>
      <c r="D180" s="31"/>
      <c r="E180" s="32"/>
      <c r="F180" s="31"/>
      <c r="G180" s="31"/>
      <c r="H180" s="32"/>
      <c r="I180" s="31"/>
      <c r="J180" s="32"/>
      <c r="K180" s="31"/>
      <c r="L180" s="31"/>
      <c r="M180" s="32"/>
      <c r="N180" s="31"/>
      <c r="O180" s="32"/>
      <c r="P180" s="31"/>
      <c r="Q180" s="31"/>
      <c r="R180" s="32"/>
      <c r="S180" s="31"/>
      <c r="T180" s="32"/>
      <c r="U180" s="31"/>
      <c r="V180" s="31"/>
      <c r="W180" s="32"/>
      <c r="X180" s="31"/>
      <c r="Y180" s="32"/>
      <c r="Z180" s="31"/>
      <c r="AA180" s="31"/>
      <c r="AB180" s="32"/>
      <c r="AC180" s="31"/>
      <c r="AD180" s="32"/>
      <c r="AE180" s="31"/>
      <c r="AF180" s="31"/>
      <c r="AG180" s="32"/>
      <c r="AH180" s="31"/>
      <c r="AI180" s="32"/>
      <c r="AJ180" s="31"/>
      <c r="AK180" s="31"/>
      <c r="AL180" s="31"/>
      <c r="AM180" s="32"/>
      <c r="AN180" s="32"/>
      <c r="AO180" s="33"/>
      <c r="AP180" s="32"/>
      <c r="AQ180" s="32"/>
      <c r="AR180" s="32"/>
      <c r="AS180" s="33"/>
      <c r="AT180" s="32"/>
      <c r="AU180" s="32"/>
      <c r="AV180" s="32"/>
      <c r="AW180" s="33"/>
      <c r="AX180" s="32"/>
      <c r="AY180" s="32"/>
      <c r="AZ180" s="32"/>
      <c r="BA180" s="32"/>
      <c r="BB180" s="34"/>
    </row>
    <row r="181" spans="1:54" ht="18.75" customHeight="1">
      <c r="A181" s="26"/>
      <c r="B181" s="30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31"/>
      <c r="AM181" s="32"/>
      <c r="AN181" s="32"/>
      <c r="AO181" s="33"/>
      <c r="AP181" s="32"/>
      <c r="AQ181" s="32"/>
      <c r="AR181" s="32"/>
      <c r="AS181" s="33"/>
      <c r="AT181" s="32"/>
      <c r="AU181" s="32"/>
      <c r="AV181" s="32"/>
      <c r="AW181" s="33"/>
      <c r="AX181" s="32"/>
      <c r="AY181" s="33"/>
      <c r="AZ181" s="33"/>
      <c r="BA181" s="33"/>
      <c r="BB181" s="34"/>
    </row>
    <row r="182" spans="1:54" ht="18.75" customHeight="1">
      <c r="A182" s="26"/>
      <c r="B182" s="31"/>
      <c r="C182" s="32"/>
      <c r="D182" s="31"/>
      <c r="E182" s="32"/>
      <c r="F182" s="31"/>
      <c r="G182" s="31"/>
      <c r="H182" s="32"/>
      <c r="I182" s="31"/>
      <c r="J182" s="32"/>
      <c r="K182" s="31"/>
      <c r="L182" s="31"/>
      <c r="M182" s="32"/>
      <c r="N182" s="31"/>
      <c r="O182" s="32"/>
      <c r="P182" s="31"/>
      <c r="Q182" s="31"/>
      <c r="R182" s="32"/>
      <c r="S182" s="31"/>
      <c r="T182" s="32"/>
      <c r="U182" s="31"/>
      <c r="V182" s="31"/>
      <c r="W182" s="32"/>
      <c r="X182" s="31"/>
      <c r="Y182" s="32"/>
      <c r="Z182" s="31"/>
      <c r="AA182" s="31"/>
      <c r="AB182" s="32"/>
      <c r="AC182" s="31"/>
      <c r="AD182" s="32"/>
      <c r="AE182" s="31"/>
      <c r="AF182" s="31"/>
      <c r="AG182" s="32"/>
      <c r="AH182" s="31"/>
      <c r="AI182" s="32"/>
      <c r="AJ182" s="31"/>
      <c r="AK182" s="31"/>
      <c r="AL182" s="31"/>
      <c r="AM182" s="32"/>
      <c r="AN182" s="32"/>
      <c r="AO182" s="33"/>
      <c r="AP182" s="32"/>
      <c r="AQ182" s="32"/>
      <c r="AR182" s="32"/>
      <c r="AS182" s="33"/>
      <c r="AT182" s="32"/>
      <c r="AU182" s="32"/>
      <c r="AV182" s="32"/>
      <c r="AW182" s="33"/>
      <c r="AX182" s="32"/>
      <c r="AY182" s="32"/>
      <c r="AZ182" s="32"/>
      <c r="BA182" s="32"/>
      <c r="BB182" s="34"/>
    </row>
    <row r="183" spans="1:54" ht="18.75" customHeight="1">
      <c r="A183" s="26"/>
      <c r="B183" s="31"/>
      <c r="C183" s="32"/>
      <c r="D183" s="31"/>
      <c r="E183" s="32"/>
      <c r="F183" s="31"/>
      <c r="G183" s="31"/>
      <c r="H183" s="32"/>
      <c r="I183" s="31"/>
      <c r="J183" s="32"/>
      <c r="K183" s="31"/>
      <c r="L183" s="31"/>
      <c r="M183" s="32"/>
      <c r="N183" s="31"/>
      <c r="O183" s="32"/>
      <c r="P183" s="31"/>
      <c r="Q183" s="31"/>
      <c r="R183" s="32"/>
      <c r="S183" s="31"/>
      <c r="T183" s="32"/>
      <c r="U183" s="31"/>
      <c r="V183" s="31"/>
      <c r="W183" s="32"/>
      <c r="X183" s="31"/>
      <c r="Y183" s="32"/>
      <c r="Z183" s="31"/>
      <c r="AA183" s="31"/>
      <c r="AB183" s="32"/>
      <c r="AC183" s="31"/>
      <c r="AD183" s="32"/>
      <c r="AE183" s="31"/>
      <c r="AF183" s="31"/>
      <c r="AG183" s="32"/>
      <c r="AH183" s="31"/>
      <c r="AI183" s="32"/>
      <c r="AJ183" s="31"/>
      <c r="AK183" s="31"/>
      <c r="AL183" s="31"/>
      <c r="AM183" s="32"/>
      <c r="AN183" s="32"/>
      <c r="AO183" s="33"/>
      <c r="AP183" s="32"/>
      <c r="AQ183" s="32"/>
      <c r="AR183" s="32"/>
      <c r="AS183" s="33"/>
      <c r="AT183" s="32"/>
      <c r="AU183" s="32"/>
      <c r="AV183" s="32"/>
      <c r="AW183" s="33"/>
      <c r="AX183" s="32"/>
      <c r="AY183" s="32"/>
      <c r="AZ183" s="32"/>
      <c r="BA183" s="32"/>
      <c r="BB183" s="34"/>
    </row>
    <row r="184" spans="1:54" ht="18.75" customHeight="1">
      <c r="A184" s="26"/>
      <c r="B184" s="31"/>
      <c r="C184" s="32"/>
      <c r="D184" s="31"/>
      <c r="E184" s="32"/>
      <c r="F184" s="31"/>
      <c r="G184" s="31"/>
      <c r="H184" s="32"/>
      <c r="I184" s="31"/>
      <c r="J184" s="32"/>
      <c r="K184" s="31"/>
      <c r="L184" s="31"/>
      <c r="M184" s="32"/>
      <c r="N184" s="31"/>
      <c r="O184" s="32"/>
      <c r="P184" s="31"/>
      <c r="Q184" s="31"/>
      <c r="R184" s="32"/>
      <c r="S184" s="31"/>
      <c r="T184" s="32"/>
      <c r="U184" s="31"/>
      <c r="V184" s="31"/>
      <c r="W184" s="32"/>
      <c r="X184" s="31"/>
      <c r="Y184" s="32"/>
      <c r="Z184" s="31"/>
      <c r="AA184" s="31"/>
      <c r="AB184" s="32"/>
      <c r="AC184" s="31"/>
      <c r="AD184" s="32"/>
      <c r="AE184" s="31"/>
      <c r="AF184" s="31"/>
      <c r="AG184" s="32"/>
      <c r="AH184" s="31"/>
      <c r="AI184" s="32"/>
      <c r="AJ184" s="31"/>
      <c r="AK184" s="31"/>
      <c r="AL184" s="31"/>
      <c r="AM184" s="32"/>
      <c r="AN184" s="32"/>
      <c r="AO184" s="33"/>
      <c r="AP184" s="32"/>
      <c r="AQ184" s="32"/>
      <c r="AR184" s="32"/>
      <c r="AS184" s="33"/>
      <c r="AT184" s="32"/>
      <c r="AU184" s="32"/>
      <c r="AV184" s="32"/>
      <c r="AW184" s="33"/>
      <c r="AX184" s="32"/>
      <c r="AY184" s="32"/>
      <c r="AZ184" s="32"/>
      <c r="BA184" s="32"/>
      <c r="BB184" s="34"/>
    </row>
    <row r="185" spans="1:54" ht="18.75" customHeight="1">
      <c r="A185" s="26"/>
      <c r="B185" s="30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1"/>
      <c r="AM185" s="32"/>
      <c r="AN185" s="32"/>
      <c r="AO185" s="33"/>
      <c r="AP185" s="32"/>
      <c r="AQ185" s="32"/>
      <c r="AR185" s="32"/>
      <c r="AS185" s="33"/>
      <c r="AT185" s="32"/>
      <c r="AU185" s="32"/>
      <c r="AV185" s="32"/>
      <c r="AW185" s="33"/>
      <c r="AX185" s="32"/>
      <c r="AY185" s="33"/>
      <c r="AZ185" s="33"/>
      <c r="BA185" s="33"/>
      <c r="BB185" s="34"/>
    </row>
    <row r="186" spans="1:54" ht="18.75" customHeight="1">
      <c r="A186" s="26"/>
      <c r="B186" s="31"/>
      <c r="C186" s="32"/>
      <c r="D186" s="31"/>
      <c r="E186" s="32"/>
      <c r="F186" s="31"/>
      <c r="G186" s="31"/>
      <c r="H186" s="32"/>
      <c r="I186" s="31"/>
      <c r="J186" s="32"/>
      <c r="K186" s="31"/>
      <c r="L186" s="31"/>
      <c r="M186" s="32"/>
      <c r="N186" s="31"/>
      <c r="O186" s="32"/>
      <c r="P186" s="31"/>
      <c r="Q186" s="31"/>
      <c r="R186" s="32"/>
      <c r="S186" s="31"/>
      <c r="T186" s="32"/>
      <c r="U186" s="31"/>
      <c r="V186" s="31"/>
      <c r="W186" s="32"/>
      <c r="X186" s="31"/>
      <c r="Y186" s="32"/>
      <c r="Z186" s="31"/>
      <c r="AA186" s="31"/>
      <c r="AB186" s="32"/>
      <c r="AC186" s="31"/>
      <c r="AD186" s="32"/>
      <c r="AE186" s="31"/>
      <c r="AF186" s="31"/>
      <c r="AG186" s="32"/>
      <c r="AH186" s="31"/>
      <c r="AI186" s="32"/>
      <c r="AJ186" s="31"/>
      <c r="AK186" s="31"/>
      <c r="AL186" s="31"/>
      <c r="AM186" s="32"/>
      <c r="AN186" s="32"/>
      <c r="AO186" s="33"/>
      <c r="AP186" s="32"/>
      <c r="AQ186" s="32"/>
      <c r="AR186" s="32"/>
      <c r="AS186" s="33"/>
      <c r="AT186" s="32"/>
      <c r="AU186" s="32"/>
      <c r="AV186" s="32"/>
      <c r="AW186" s="33"/>
      <c r="AX186" s="32"/>
      <c r="AY186" s="32"/>
      <c r="AZ186" s="32"/>
      <c r="BA186" s="32"/>
      <c r="BB186" s="34"/>
    </row>
    <row r="187" spans="1:54" ht="18.75" customHeight="1">
      <c r="A187" s="26"/>
      <c r="B187" s="31"/>
      <c r="C187" s="32"/>
      <c r="D187" s="31"/>
      <c r="E187" s="32"/>
      <c r="F187" s="31"/>
      <c r="G187" s="31"/>
      <c r="H187" s="32"/>
      <c r="I187" s="31"/>
      <c r="J187" s="32"/>
      <c r="K187" s="31"/>
      <c r="L187" s="31"/>
      <c r="M187" s="32"/>
      <c r="N187" s="31"/>
      <c r="O187" s="32"/>
      <c r="P187" s="31"/>
      <c r="Q187" s="31"/>
      <c r="R187" s="32"/>
      <c r="S187" s="31"/>
      <c r="T187" s="32"/>
      <c r="U187" s="31"/>
      <c r="V187" s="31"/>
      <c r="W187" s="32"/>
      <c r="X187" s="31"/>
      <c r="Y187" s="32"/>
      <c r="Z187" s="31"/>
      <c r="AA187" s="31"/>
      <c r="AB187" s="32"/>
      <c r="AC187" s="31"/>
      <c r="AD187" s="32"/>
      <c r="AE187" s="31"/>
      <c r="AF187" s="31"/>
      <c r="AG187" s="32"/>
      <c r="AH187" s="31"/>
      <c r="AI187" s="32"/>
      <c r="AJ187" s="31"/>
      <c r="AK187" s="31"/>
      <c r="AL187" s="31"/>
      <c r="AM187" s="32"/>
      <c r="AN187" s="32"/>
      <c r="AO187" s="33"/>
      <c r="AP187" s="32"/>
      <c r="AQ187" s="32"/>
      <c r="AR187" s="32"/>
      <c r="AS187" s="33"/>
      <c r="AT187" s="32"/>
      <c r="AU187" s="32"/>
      <c r="AV187" s="32"/>
      <c r="AW187" s="33"/>
      <c r="AX187" s="32"/>
      <c r="AY187" s="32"/>
      <c r="AZ187" s="32"/>
      <c r="BA187" s="32"/>
      <c r="BB187" s="34"/>
    </row>
    <row r="188" spans="1:54" ht="18.75" customHeight="1">
      <c r="A188" s="26"/>
      <c r="B188" s="31"/>
      <c r="C188" s="32"/>
      <c r="D188" s="31"/>
      <c r="E188" s="32"/>
      <c r="F188" s="31"/>
      <c r="G188" s="31"/>
      <c r="H188" s="32"/>
      <c r="I188" s="31"/>
      <c r="J188" s="32"/>
      <c r="K188" s="31"/>
      <c r="L188" s="31"/>
      <c r="M188" s="32"/>
      <c r="N188" s="31"/>
      <c r="O188" s="32"/>
      <c r="P188" s="31"/>
      <c r="Q188" s="31"/>
      <c r="R188" s="32"/>
      <c r="S188" s="31"/>
      <c r="T188" s="32"/>
      <c r="U188" s="31"/>
      <c r="V188" s="31"/>
      <c r="W188" s="32"/>
      <c r="X188" s="31"/>
      <c r="Y188" s="32"/>
      <c r="Z188" s="31"/>
      <c r="AA188" s="31"/>
      <c r="AB188" s="32"/>
      <c r="AC188" s="31"/>
      <c r="AD188" s="32"/>
      <c r="AE188" s="31"/>
      <c r="AF188" s="31"/>
      <c r="AG188" s="32"/>
      <c r="AH188" s="31"/>
      <c r="AI188" s="32"/>
      <c r="AJ188" s="31"/>
      <c r="AK188" s="31"/>
      <c r="AL188" s="31"/>
      <c r="AM188" s="32"/>
      <c r="AN188" s="32"/>
      <c r="AO188" s="33"/>
      <c r="AP188" s="32"/>
      <c r="AQ188" s="32"/>
      <c r="AR188" s="32"/>
      <c r="AS188" s="33"/>
      <c r="AT188" s="32"/>
      <c r="AU188" s="32"/>
      <c r="AV188" s="32"/>
      <c r="AW188" s="33"/>
      <c r="AX188" s="32"/>
      <c r="AY188" s="32"/>
      <c r="AZ188" s="32"/>
      <c r="BA188" s="32"/>
      <c r="BB188" s="34"/>
    </row>
    <row r="189" spans="1:54" ht="18.75" customHeight="1">
      <c r="A189" s="26"/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1"/>
      <c r="AM189" s="32"/>
      <c r="AN189" s="32"/>
      <c r="AO189" s="33"/>
      <c r="AP189" s="32"/>
      <c r="AQ189" s="32"/>
      <c r="AR189" s="32"/>
      <c r="AS189" s="33"/>
      <c r="AT189" s="32"/>
      <c r="AU189" s="32"/>
      <c r="AV189" s="32"/>
      <c r="AW189" s="33"/>
      <c r="AX189" s="32"/>
      <c r="AY189" s="33"/>
      <c r="AZ189" s="33"/>
      <c r="BA189" s="33"/>
      <c r="BB189" s="34"/>
    </row>
    <row r="190" spans="1:54" ht="18.75" customHeight="1">
      <c r="A190" s="26"/>
      <c r="B190" s="31"/>
      <c r="C190" s="32"/>
      <c r="D190" s="31"/>
      <c r="E190" s="32"/>
      <c r="F190" s="31"/>
      <c r="G190" s="31"/>
      <c r="H190" s="32"/>
      <c r="I190" s="31"/>
      <c r="J190" s="32"/>
      <c r="K190" s="31"/>
      <c r="L190" s="31"/>
      <c r="M190" s="32"/>
      <c r="N190" s="31"/>
      <c r="O190" s="32"/>
      <c r="P190" s="31"/>
      <c r="Q190" s="31"/>
      <c r="R190" s="32"/>
      <c r="S190" s="31"/>
      <c r="T190" s="32"/>
      <c r="U190" s="31"/>
      <c r="V190" s="31"/>
      <c r="W190" s="32"/>
      <c r="X190" s="31"/>
      <c r="Y190" s="32"/>
      <c r="Z190" s="31"/>
      <c r="AA190" s="31"/>
      <c r="AB190" s="32"/>
      <c r="AC190" s="31"/>
      <c r="AD190" s="32"/>
      <c r="AE190" s="31"/>
      <c r="AF190" s="31"/>
      <c r="AG190" s="32"/>
      <c r="AH190" s="31"/>
      <c r="AI190" s="32"/>
      <c r="AJ190" s="31"/>
      <c r="AK190" s="31"/>
      <c r="AL190" s="31"/>
      <c r="AM190" s="32"/>
      <c r="AN190" s="32"/>
      <c r="AO190" s="33"/>
      <c r="AP190" s="32"/>
      <c r="AQ190" s="32"/>
      <c r="AR190" s="32"/>
      <c r="AS190" s="33"/>
      <c r="AT190" s="32"/>
      <c r="AU190" s="32"/>
      <c r="AV190" s="32"/>
      <c r="AW190" s="33"/>
      <c r="AX190" s="32"/>
      <c r="AY190" s="32"/>
      <c r="AZ190" s="32"/>
      <c r="BA190" s="32"/>
      <c r="BB190" s="34"/>
    </row>
    <row r="191" spans="1:54" ht="18.75" customHeight="1">
      <c r="A191" s="26"/>
      <c r="B191" s="31"/>
      <c r="C191" s="32"/>
      <c r="D191" s="31"/>
      <c r="E191" s="32"/>
      <c r="F191" s="31"/>
      <c r="G191" s="31"/>
      <c r="H191" s="32"/>
      <c r="I191" s="31"/>
      <c r="J191" s="32"/>
      <c r="K191" s="31"/>
      <c r="L191" s="31"/>
      <c r="M191" s="32"/>
      <c r="N191" s="31"/>
      <c r="O191" s="32"/>
      <c r="P191" s="31"/>
      <c r="Q191" s="31"/>
      <c r="R191" s="32"/>
      <c r="S191" s="31"/>
      <c r="T191" s="32"/>
      <c r="U191" s="31"/>
      <c r="V191" s="31"/>
      <c r="W191" s="32"/>
      <c r="X191" s="31"/>
      <c r="Y191" s="32"/>
      <c r="Z191" s="31"/>
      <c r="AA191" s="31"/>
      <c r="AB191" s="32"/>
      <c r="AC191" s="31"/>
      <c r="AD191" s="32"/>
      <c r="AE191" s="31"/>
      <c r="AF191" s="31"/>
      <c r="AG191" s="32"/>
      <c r="AH191" s="31"/>
      <c r="AI191" s="32"/>
      <c r="AJ191" s="31"/>
      <c r="AK191" s="31"/>
      <c r="AL191" s="31"/>
      <c r="AM191" s="32"/>
      <c r="AN191" s="32"/>
      <c r="AO191" s="33"/>
      <c r="AP191" s="32"/>
      <c r="AQ191" s="32"/>
      <c r="AR191" s="32"/>
      <c r="AS191" s="33"/>
      <c r="AT191" s="32"/>
      <c r="AU191" s="32"/>
      <c r="AV191" s="32"/>
      <c r="AW191" s="33"/>
      <c r="AX191" s="32"/>
      <c r="AY191" s="32"/>
      <c r="AZ191" s="32"/>
      <c r="BA191" s="32"/>
      <c r="BB191" s="34"/>
    </row>
    <row r="192" spans="1:54" ht="18.75" customHeight="1">
      <c r="A192" s="26"/>
      <c r="B192" s="31"/>
      <c r="C192" s="32"/>
      <c r="D192" s="31"/>
      <c r="E192" s="32"/>
      <c r="F192" s="31"/>
      <c r="G192" s="31"/>
      <c r="H192" s="32"/>
      <c r="I192" s="31"/>
      <c r="J192" s="32"/>
      <c r="K192" s="31"/>
      <c r="L192" s="31"/>
      <c r="M192" s="32"/>
      <c r="N192" s="31"/>
      <c r="O192" s="32"/>
      <c r="P192" s="31"/>
      <c r="Q192" s="31"/>
      <c r="R192" s="32"/>
      <c r="S192" s="31"/>
      <c r="T192" s="32"/>
      <c r="U192" s="31"/>
      <c r="V192" s="31"/>
      <c r="W192" s="32"/>
      <c r="X192" s="31"/>
      <c r="Y192" s="32"/>
      <c r="Z192" s="31"/>
      <c r="AA192" s="31"/>
      <c r="AB192" s="32"/>
      <c r="AC192" s="31"/>
      <c r="AD192" s="32"/>
      <c r="AE192" s="31"/>
      <c r="AF192" s="31"/>
      <c r="AG192" s="32"/>
      <c r="AH192" s="31"/>
      <c r="AI192" s="32"/>
      <c r="AJ192" s="31"/>
      <c r="AK192" s="31"/>
      <c r="AL192" s="31"/>
      <c r="AM192" s="32"/>
      <c r="AN192" s="32"/>
      <c r="AO192" s="33"/>
      <c r="AP192" s="32"/>
      <c r="AQ192" s="32"/>
      <c r="AR192" s="32"/>
      <c r="AS192" s="33"/>
      <c r="AT192" s="32"/>
      <c r="AU192" s="32"/>
      <c r="AV192" s="32"/>
      <c r="AW192" s="33"/>
      <c r="AX192" s="32"/>
      <c r="AY192" s="32"/>
      <c r="AZ192" s="32"/>
      <c r="BA192" s="32"/>
      <c r="BB192" s="34"/>
    </row>
    <row r="193" spans="1:54" ht="13.5">
      <c r="A193" s="35"/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35"/>
      <c r="P193" s="35"/>
      <c r="Q193" s="35"/>
      <c r="R193" s="35"/>
      <c r="S193" s="35"/>
      <c r="T193" s="35"/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F193" s="35"/>
      <c r="AG193" s="35"/>
      <c r="AH193" s="35"/>
      <c r="AI193" s="35"/>
      <c r="AJ193" s="35"/>
      <c r="AK193" s="35"/>
      <c r="AL193" s="35"/>
      <c r="AM193" s="35"/>
      <c r="AN193" s="35"/>
      <c r="AO193" s="35"/>
      <c r="AP193" s="35"/>
      <c r="AQ193" s="35"/>
      <c r="AR193" s="35"/>
      <c r="AS193" s="35"/>
      <c r="AT193" s="35"/>
      <c r="AU193" s="35"/>
      <c r="AV193" s="35"/>
      <c r="AW193" s="35"/>
      <c r="AX193" s="35"/>
      <c r="AY193" s="35"/>
      <c r="AZ193" s="35"/>
      <c r="BA193" s="35"/>
      <c r="BB193" s="35"/>
    </row>
    <row r="194" spans="1:54" ht="13.5">
      <c r="A194" s="35"/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 s="35"/>
      <c r="R194" s="35"/>
      <c r="S194" s="35"/>
      <c r="T194" s="35"/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F194" s="35"/>
      <c r="AG194" s="35"/>
      <c r="AH194" s="35"/>
      <c r="AI194" s="35"/>
      <c r="AJ194" s="35"/>
      <c r="AK194" s="35"/>
      <c r="AL194" s="35"/>
      <c r="AM194" s="35"/>
      <c r="AN194" s="35"/>
      <c r="AO194" s="35"/>
      <c r="AP194" s="35"/>
      <c r="AQ194" s="35"/>
      <c r="AR194" s="35"/>
      <c r="AS194" s="35"/>
      <c r="AT194" s="35"/>
      <c r="AU194" s="35"/>
      <c r="AV194" s="35"/>
      <c r="AW194" s="35"/>
      <c r="AX194" s="35"/>
      <c r="AY194" s="35"/>
      <c r="AZ194" s="35"/>
      <c r="BA194" s="35"/>
      <c r="BB194" s="35"/>
    </row>
    <row r="195" spans="1:54" ht="13.5">
      <c r="A195" s="35"/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35"/>
      <c r="R195" s="35"/>
      <c r="S195" s="35"/>
      <c r="T195" s="35"/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F195" s="35"/>
      <c r="AG195" s="35"/>
      <c r="AH195" s="35"/>
      <c r="AI195" s="35"/>
      <c r="AJ195" s="35"/>
      <c r="AK195" s="35"/>
      <c r="AL195" s="35"/>
      <c r="AM195" s="35"/>
      <c r="AN195" s="35"/>
      <c r="AO195" s="35"/>
      <c r="AP195" s="35"/>
      <c r="AQ195" s="35"/>
      <c r="AR195" s="35"/>
      <c r="AS195" s="35"/>
      <c r="AT195" s="35"/>
      <c r="AU195" s="35"/>
      <c r="AV195" s="35"/>
      <c r="AW195" s="35"/>
      <c r="AX195" s="35"/>
      <c r="AY195" s="35"/>
      <c r="AZ195" s="35"/>
      <c r="BA195" s="35"/>
      <c r="BB195" s="35"/>
    </row>
    <row r="196" spans="1:54" ht="13.5">
      <c r="A196" s="35"/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35"/>
      <c r="R196" s="35"/>
      <c r="S196" s="35"/>
      <c r="T196" s="35"/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F196" s="35"/>
      <c r="AG196" s="35"/>
      <c r="AH196" s="35"/>
      <c r="AI196" s="35"/>
      <c r="AJ196" s="35"/>
      <c r="AK196" s="35"/>
      <c r="AL196" s="35"/>
      <c r="AM196" s="35"/>
      <c r="AN196" s="35"/>
      <c r="AO196" s="35"/>
      <c r="AP196" s="35"/>
      <c r="AQ196" s="35"/>
      <c r="AR196" s="35"/>
      <c r="AS196" s="35"/>
      <c r="AT196" s="35"/>
      <c r="AU196" s="35"/>
      <c r="AV196" s="35"/>
      <c r="AW196" s="35"/>
      <c r="AX196" s="35"/>
      <c r="AY196" s="35"/>
      <c r="AZ196" s="35"/>
      <c r="BA196" s="35"/>
      <c r="BB196" s="35"/>
    </row>
    <row r="197" spans="1:54" ht="13.5">
      <c r="A197" s="35"/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35"/>
      <c r="R197" s="35"/>
      <c r="S197" s="35"/>
      <c r="T197" s="35"/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F197" s="35"/>
      <c r="AG197" s="35"/>
      <c r="AH197" s="35"/>
      <c r="AI197" s="35"/>
      <c r="AJ197" s="35"/>
      <c r="AK197" s="35"/>
      <c r="AL197" s="35"/>
      <c r="AM197" s="35"/>
      <c r="AN197" s="35"/>
      <c r="AO197" s="35"/>
      <c r="AP197" s="35"/>
      <c r="AQ197" s="35"/>
      <c r="AR197" s="35"/>
      <c r="AS197" s="35"/>
      <c r="AT197" s="35"/>
      <c r="AU197" s="35"/>
      <c r="AV197" s="35"/>
      <c r="AW197" s="35"/>
      <c r="AX197" s="35"/>
      <c r="AY197" s="35"/>
      <c r="AZ197" s="35"/>
      <c r="BA197" s="35"/>
      <c r="BB197" s="35"/>
    </row>
    <row r="198" spans="1:54" ht="13.5">
      <c r="A198" s="35"/>
      <c r="B198" s="35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 s="35"/>
      <c r="R198" s="35"/>
      <c r="S198" s="35"/>
      <c r="T198" s="35"/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F198" s="35"/>
      <c r="AG198" s="35"/>
      <c r="AH198" s="35"/>
      <c r="AI198" s="35"/>
      <c r="AJ198" s="35"/>
      <c r="AK198" s="35"/>
      <c r="AL198" s="35"/>
      <c r="AM198" s="35"/>
      <c r="AN198" s="35"/>
      <c r="AO198" s="35"/>
      <c r="AP198" s="35"/>
      <c r="AQ198" s="35"/>
      <c r="AR198" s="35"/>
      <c r="AS198" s="35"/>
      <c r="AT198" s="35"/>
      <c r="AU198" s="35"/>
      <c r="AV198" s="35"/>
      <c r="AW198" s="35"/>
      <c r="AX198" s="35"/>
      <c r="AY198" s="35"/>
      <c r="AZ198" s="35"/>
      <c r="BA198" s="35"/>
      <c r="BB198" s="35"/>
    </row>
    <row r="199" spans="1:54" ht="13.5">
      <c r="A199" s="35"/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35"/>
      <c r="R199" s="35"/>
      <c r="S199" s="35"/>
      <c r="T199" s="35"/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F199" s="35"/>
      <c r="AG199" s="35"/>
      <c r="AH199" s="35"/>
      <c r="AI199" s="35"/>
      <c r="AJ199" s="35"/>
      <c r="AK199" s="35"/>
      <c r="AL199" s="35"/>
      <c r="AM199" s="35"/>
      <c r="AN199" s="35"/>
      <c r="AO199" s="35"/>
      <c r="AP199" s="35"/>
      <c r="AQ199" s="35"/>
      <c r="AR199" s="35"/>
      <c r="AS199" s="35"/>
      <c r="AT199" s="35"/>
      <c r="AU199" s="35"/>
      <c r="AV199" s="35"/>
      <c r="AW199" s="35"/>
      <c r="AX199" s="35"/>
      <c r="AY199" s="35"/>
      <c r="AZ199" s="35"/>
      <c r="BA199" s="35"/>
      <c r="BB199" s="35"/>
    </row>
    <row r="200" spans="1:54" ht="13.5">
      <c r="A200" s="35"/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 s="35"/>
      <c r="R200" s="35"/>
      <c r="S200" s="35"/>
      <c r="T200" s="35"/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F200" s="35"/>
      <c r="AG200" s="35"/>
      <c r="AH200" s="35"/>
      <c r="AI200" s="35"/>
      <c r="AJ200" s="35"/>
      <c r="AK200" s="35"/>
      <c r="AL200" s="35"/>
      <c r="AM200" s="35"/>
      <c r="AN200" s="35"/>
      <c r="AO200" s="35"/>
      <c r="AP200" s="35"/>
      <c r="AQ200" s="35"/>
      <c r="AR200" s="35"/>
      <c r="AS200" s="35"/>
      <c r="AT200" s="35"/>
      <c r="AU200" s="35"/>
      <c r="AV200" s="35"/>
      <c r="AW200" s="35"/>
      <c r="AX200" s="35"/>
      <c r="AY200" s="35"/>
      <c r="AZ200" s="35"/>
      <c r="BA200" s="35"/>
      <c r="BB200" s="35"/>
    </row>
  </sheetData>
  <sheetProtection sheet="1" objects="1" scenarios="1"/>
  <mergeCells count="298">
    <mergeCell ref="AL5:AL8"/>
    <mergeCell ref="A1:AJ1"/>
    <mergeCell ref="AL1:BB1"/>
    <mergeCell ref="A2:AJ2"/>
    <mergeCell ref="AL2:BB2"/>
    <mergeCell ref="A3:A4"/>
    <mergeCell ref="B3:F4"/>
    <mergeCell ref="G3:K4"/>
    <mergeCell ref="L3:P4"/>
    <mergeCell ref="Q3:U4"/>
    <mergeCell ref="V3:Z4"/>
    <mergeCell ref="BB3:BB4"/>
    <mergeCell ref="AT3:AT4"/>
    <mergeCell ref="AU3:AW3"/>
    <mergeCell ref="AX3:AX4"/>
    <mergeCell ref="AY3:AY4"/>
    <mergeCell ref="AZ3:AZ4"/>
    <mergeCell ref="BA3:BA4"/>
    <mergeCell ref="AA3:AE4"/>
    <mergeCell ref="AF3:AJ4"/>
    <mergeCell ref="AL3:AL4"/>
    <mergeCell ref="AM3:AO3"/>
    <mergeCell ref="AP3:AP4"/>
    <mergeCell ref="AQ3:AS3"/>
    <mergeCell ref="AY5:AY8"/>
    <mergeCell ref="AZ5:AZ8"/>
    <mergeCell ref="BA5:BA8"/>
    <mergeCell ref="BB5:BB8"/>
    <mergeCell ref="B6:B8"/>
    <mergeCell ref="F6:F8"/>
    <mergeCell ref="G6:G8"/>
    <mergeCell ref="K6:K8"/>
    <mergeCell ref="L6:L8"/>
    <mergeCell ref="P6:P8"/>
    <mergeCell ref="AS5:AS8"/>
    <mergeCell ref="AT5:AT8"/>
    <mergeCell ref="AU5:AU8"/>
    <mergeCell ref="AV5:AV8"/>
    <mergeCell ref="AW5:AW8"/>
    <mergeCell ref="AX5:AX8"/>
    <mergeCell ref="AM5:AM8"/>
    <mergeCell ref="AN5:AN8"/>
    <mergeCell ref="AO5:AO8"/>
    <mergeCell ref="AP5:AP8"/>
    <mergeCell ref="AQ5:AQ8"/>
    <mergeCell ref="AR5:AR8"/>
    <mergeCell ref="AF6:AF8"/>
    <mergeCell ref="AJ6:AJ8"/>
    <mergeCell ref="A9:A12"/>
    <mergeCell ref="B9:F9"/>
    <mergeCell ref="G9:K9"/>
    <mergeCell ref="L9:P9"/>
    <mergeCell ref="Q9:U9"/>
    <mergeCell ref="V9:Z9"/>
    <mergeCell ref="AA9:AE9"/>
    <mergeCell ref="AF9:AJ9"/>
    <mergeCell ref="Q6:Q8"/>
    <mergeCell ref="U6:U8"/>
    <mergeCell ref="V6:V8"/>
    <mergeCell ref="Z6:Z8"/>
    <mergeCell ref="AA6:AA8"/>
    <mergeCell ref="AE6:AE8"/>
    <mergeCell ref="AJ10:AJ12"/>
    <mergeCell ref="A5:A8"/>
    <mergeCell ref="B5:F5"/>
    <mergeCell ref="G5:K5"/>
    <mergeCell ref="L5:P5"/>
    <mergeCell ref="Q5:U5"/>
    <mergeCell ref="V5:Z5"/>
    <mergeCell ref="AA5:AE5"/>
    <mergeCell ref="AF5:AJ5"/>
    <mergeCell ref="BA9:BA12"/>
    <mergeCell ref="BB9:BB12"/>
    <mergeCell ref="B10:B12"/>
    <mergeCell ref="F10:F12"/>
    <mergeCell ref="G10:G12"/>
    <mergeCell ref="K10:K12"/>
    <mergeCell ref="L10:L12"/>
    <mergeCell ref="AR9:AR12"/>
    <mergeCell ref="AS9:AS12"/>
    <mergeCell ref="AT9:AT12"/>
    <mergeCell ref="AU9:AU12"/>
    <mergeCell ref="AV9:AV12"/>
    <mergeCell ref="AW9:AW12"/>
    <mergeCell ref="AL9:AL12"/>
    <mergeCell ref="AM9:AM12"/>
    <mergeCell ref="AN9:AN12"/>
    <mergeCell ref="AO9:AO12"/>
    <mergeCell ref="AP9:AP12"/>
    <mergeCell ref="AQ9:AQ12"/>
    <mergeCell ref="AE10:AE12"/>
    <mergeCell ref="AF10:AF12"/>
    <mergeCell ref="L14:L16"/>
    <mergeCell ref="P14:P16"/>
    <mergeCell ref="AX9:AX12"/>
    <mergeCell ref="AY9:AY12"/>
    <mergeCell ref="AZ9:AZ12"/>
    <mergeCell ref="V13:Z13"/>
    <mergeCell ref="AA13:AE13"/>
    <mergeCell ref="P10:P12"/>
    <mergeCell ref="Q10:Q12"/>
    <mergeCell ref="U10:U12"/>
    <mergeCell ref="V10:V12"/>
    <mergeCell ref="Z10:Z12"/>
    <mergeCell ref="AA10:AA12"/>
    <mergeCell ref="AA14:AA16"/>
    <mergeCell ref="AE14:AE16"/>
    <mergeCell ref="AX13:AX16"/>
    <mergeCell ref="AY13:AY16"/>
    <mergeCell ref="AZ13:AZ16"/>
    <mergeCell ref="AF13:AJ13"/>
    <mergeCell ref="AL13:AL16"/>
    <mergeCell ref="AM13:AM16"/>
    <mergeCell ref="AN13:AN16"/>
    <mergeCell ref="BA13:BA16"/>
    <mergeCell ref="BB13:BB16"/>
    <mergeCell ref="AQ13:AQ16"/>
    <mergeCell ref="AR13:AR16"/>
    <mergeCell ref="AS13:AS16"/>
    <mergeCell ref="AT13:AT16"/>
    <mergeCell ref="AU13:AU16"/>
    <mergeCell ref="AV13:AV16"/>
    <mergeCell ref="AW13:AW16"/>
    <mergeCell ref="AO13:AO16"/>
    <mergeCell ref="AP13:AP16"/>
    <mergeCell ref="AF14:AF16"/>
    <mergeCell ref="AJ14:AJ16"/>
    <mergeCell ref="A17:A20"/>
    <mergeCell ref="B17:F17"/>
    <mergeCell ref="G17:K17"/>
    <mergeCell ref="L17:P17"/>
    <mergeCell ref="Q17:U17"/>
    <mergeCell ref="V17:Z17"/>
    <mergeCell ref="Z18:Z20"/>
    <mergeCell ref="Q14:Q16"/>
    <mergeCell ref="U14:U16"/>
    <mergeCell ref="V14:V16"/>
    <mergeCell ref="Z14:Z16"/>
    <mergeCell ref="A13:A16"/>
    <mergeCell ref="B13:F13"/>
    <mergeCell ref="G13:K13"/>
    <mergeCell ref="L13:P13"/>
    <mergeCell ref="Q13:U13"/>
    <mergeCell ref="B14:B16"/>
    <mergeCell ref="F14:F16"/>
    <mergeCell ref="G14:G16"/>
    <mergeCell ref="K14:K16"/>
    <mergeCell ref="AQ17:AQ20"/>
    <mergeCell ref="AR17:AR20"/>
    <mergeCell ref="AS17:AS20"/>
    <mergeCell ref="AT17:AT20"/>
    <mergeCell ref="AU17:AU20"/>
    <mergeCell ref="AA17:AE17"/>
    <mergeCell ref="AF17:AJ17"/>
    <mergeCell ref="AL17:AL20"/>
    <mergeCell ref="AM17:AM20"/>
    <mergeCell ref="AN17:AN20"/>
    <mergeCell ref="AO17:AO20"/>
    <mergeCell ref="AA18:AA20"/>
    <mergeCell ref="AE18:AE20"/>
    <mergeCell ref="AF18:AF20"/>
    <mergeCell ref="AJ18:AJ20"/>
    <mergeCell ref="A21:A24"/>
    <mergeCell ref="B21:F21"/>
    <mergeCell ref="G21:K21"/>
    <mergeCell ref="L21:P21"/>
    <mergeCell ref="Q21:U21"/>
    <mergeCell ref="V21:Z21"/>
    <mergeCell ref="Z22:Z24"/>
    <mergeCell ref="BB17:BB20"/>
    <mergeCell ref="B18:B20"/>
    <mergeCell ref="F18:F20"/>
    <mergeCell ref="G18:G20"/>
    <mergeCell ref="K18:K20"/>
    <mergeCell ref="L18:L20"/>
    <mergeCell ref="P18:P20"/>
    <mergeCell ref="Q18:Q20"/>
    <mergeCell ref="U18:U20"/>
    <mergeCell ref="V18:V20"/>
    <mergeCell ref="AV17:AV20"/>
    <mergeCell ref="AW17:AW20"/>
    <mergeCell ref="AX17:AX20"/>
    <mergeCell ref="AY17:AY20"/>
    <mergeCell ref="AZ17:AZ20"/>
    <mergeCell ref="BA17:BA20"/>
    <mergeCell ref="AP17:AP20"/>
    <mergeCell ref="AQ21:AQ24"/>
    <mergeCell ref="AR21:AR24"/>
    <mergeCell ref="AS21:AS24"/>
    <mergeCell ref="AT21:AT24"/>
    <mergeCell ref="AU21:AU24"/>
    <mergeCell ref="AA21:AE21"/>
    <mergeCell ref="AF21:AJ21"/>
    <mergeCell ref="AL21:AL24"/>
    <mergeCell ref="AM21:AM24"/>
    <mergeCell ref="AN21:AN24"/>
    <mergeCell ref="AO21:AO24"/>
    <mergeCell ref="AA22:AA24"/>
    <mergeCell ref="AE22:AE24"/>
    <mergeCell ref="AF22:AF24"/>
    <mergeCell ref="AJ22:AJ24"/>
    <mergeCell ref="A25:A28"/>
    <mergeCell ref="B25:F25"/>
    <mergeCell ref="G25:K25"/>
    <mergeCell ref="L25:P25"/>
    <mergeCell ref="Q25:U25"/>
    <mergeCell ref="V25:Z25"/>
    <mergeCell ref="Z26:Z28"/>
    <mergeCell ref="BB21:BB24"/>
    <mergeCell ref="B22:B24"/>
    <mergeCell ref="F22:F24"/>
    <mergeCell ref="G22:G24"/>
    <mergeCell ref="K22:K24"/>
    <mergeCell ref="L22:L24"/>
    <mergeCell ref="P22:P24"/>
    <mergeCell ref="Q22:Q24"/>
    <mergeCell ref="U22:U24"/>
    <mergeCell ref="V22:V24"/>
    <mergeCell ref="AV21:AV24"/>
    <mergeCell ref="AW21:AW24"/>
    <mergeCell ref="AX21:AX24"/>
    <mergeCell ref="AY21:AY24"/>
    <mergeCell ref="AZ21:AZ24"/>
    <mergeCell ref="BA21:BA24"/>
    <mergeCell ref="AP21:AP24"/>
    <mergeCell ref="AQ25:AQ28"/>
    <mergeCell ref="AR25:AR28"/>
    <mergeCell ref="AS25:AS28"/>
    <mergeCell ref="AT25:AT28"/>
    <mergeCell ref="AU25:AU28"/>
    <mergeCell ref="AA25:AE25"/>
    <mergeCell ref="AF25:AJ25"/>
    <mergeCell ref="AL25:AL28"/>
    <mergeCell ref="AM25:AM28"/>
    <mergeCell ref="AN25:AN28"/>
    <mergeCell ref="AO25:AO28"/>
    <mergeCell ref="AA26:AA28"/>
    <mergeCell ref="AE26:AE28"/>
    <mergeCell ref="AF26:AF28"/>
    <mergeCell ref="AJ26:AJ28"/>
    <mergeCell ref="A29:A32"/>
    <mergeCell ref="B29:F29"/>
    <mergeCell ref="G29:K29"/>
    <mergeCell ref="L29:P29"/>
    <mergeCell ref="Q29:U29"/>
    <mergeCell ref="V29:Z29"/>
    <mergeCell ref="Z30:Z32"/>
    <mergeCell ref="BB25:BB28"/>
    <mergeCell ref="B26:B28"/>
    <mergeCell ref="F26:F28"/>
    <mergeCell ref="G26:G28"/>
    <mergeCell ref="K26:K28"/>
    <mergeCell ref="L26:L28"/>
    <mergeCell ref="P26:P28"/>
    <mergeCell ref="Q26:Q28"/>
    <mergeCell ref="U26:U28"/>
    <mergeCell ref="V26:V28"/>
    <mergeCell ref="AV25:AV28"/>
    <mergeCell ref="AW25:AW28"/>
    <mergeCell ref="AX25:AX28"/>
    <mergeCell ref="AY25:AY28"/>
    <mergeCell ref="AZ25:AZ28"/>
    <mergeCell ref="BA25:BA28"/>
    <mergeCell ref="AP25:AP28"/>
    <mergeCell ref="AA29:AE29"/>
    <mergeCell ref="AF29:AJ29"/>
    <mergeCell ref="AL29:AL32"/>
    <mergeCell ref="AM29:AM32"/>
    <mergeCell ref="AN29:AN32"/>
    <mergeCell ref="AO29:AO32"/>
    <mergeCell ref="AA30:AA32"/>
    <mergeCell ref="AE30:AE32"/>
    <mergeCell ref="AF30:AF32"/>
    <mergeCell ref="AJ30:AJ32"/>
    <mergeCell ref="A33:AJ33"/>
    <mergeCell ref="AL33:BB33"/>
    <mergeCell ref="BB29:BB32"/>
    <mergeCell ref="B30:B32"/>
    <mergeCell ref="F30:F32"/>
    <mergeCell ref="G30:G32"/>
    <mergeCell ref="K30:K32"/>
    <mergeCell ref="L30:L32"/>
    <mergeCell ref="P30:P32"/>
    <mergeCell ref="Q30:Q32"/>
    <mergeCell ref="U30:U32"/>
    <mergeCell ref="V30:V32"/>
    <mergeCell ref="AV29:AV32"/>
    <mergeCell ref="AW29:AW32"/>
    <mergeCell ref="AX29:AX32"/>
    <mergeCell ref="AY29:AY32"/>
    <mergeCell ref="AZ29:AZ32"/>
    <mergeCell ref="BA29:BA32"/>
    <mergeCell ref="AP29:AP32"/>
    <mergeCell ref="AQ29:AQ32"/>
    <mergeCell ref="AR29:AR32"/>
    <mergeCell ref="AS29:AS32"/>
    <mergeCell ref="AT29:AT32"/>
    <mergeCell ref="AU29:AU32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X168"/>
  <sheetViews>
    <sheetView zoomScale="70" zoomScaleNormal="70" zoomScalePageLayoutView="70" workbookViewId="0" topLeftCell="A1">
      <selection activeCell="AE18" sqref="AE18:AE20"/>
    </sheetView>
  </sheetViews>
  <sheetFormatPr defaultColWidth="8.8515625" defaultRowHeight="15"/>
  <cols>
    <col min="1" max="1" width="15.57421875" style="15" customWidth="1"/>
    <col min="2" max="32" width="3.8515625" style="15" customWidth="1"/>
    <col min="33" max="33" width="3.57421875" style="15" customWidth="1"/>
    <col min="34" max="34" width="15.57421875" style="15" customWidth="1"/>
    <col min="35" max="36" width="5.57421875" style="15" customWidth="1"/>
    <col min="37" max="38" width="8.57421875" style="15" customWidth="1"/>
    <col min="39" max="40" width="5.57421875" style="15" customWidth="1"/>
    <col min="41" max="42" width="8.57421875" style="15" customWidth="1"/>
    <col min="43" max="44" width="5.57421875" style="15" customWidth="1"/>
    <col min="45" max="45" width="9.57421875" style="15" customWidth="1"/>
    <col min="46" max="48" width="8.57421875" style="15" customWidth="1"/>
    <col min="49" max="49" width="15.57421875" style="15" customWidth="1"/>
    <col min="50" max="50" width="9.57421875" style="15" customWidth="1"/>
    <col min="51" max="16384" width="8.8515625" style="15" customWidth="1"/>
  </cols>
  <sheetData>
    <row r="1" spans="1:50" ht="17.25">
      <c r="A1" s="115" t="s">
        <v>139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H1" s="115" t="str">
        <f>A1</f>
        <v>レディース40歳</v>
      </c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  <c r="AU1" s="115"/>
      <c r="AV1" s="115"/>
      <c r="AW1" s="115"/>
      <c r="AX1" s="115"/>
    </row>
    <row r="2" spans="1:50" ht="18" thickBot="1">
      <c r="A2" s="167" t="s">
        <v>140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4"/>
      <c r="AG2" s="14"/>
      <c r="AH2" s="167" t="str">
        <f>A2</f>
        <v>　Ａグループ</v>
      </c>
      <c r="AI2" s="167"/>
      <c r="AJ2" s="167"/>
      <c r="AK2" s="167"/>
      <c r="AL2" s="167"/>
      <c r="AM2" s="167"/>
      <c r="AN2" s="167"/>
      <c r="AO2" s="167"/>
      <c r="AP2" s="167"/>
      <c r="AQ2" s="167"/>
      <c r="AR2" s="167"/>
      <c r="AS2" s="167"/>
      <c r="AT2" s="167"/>
      <c r="AU2" s="167"/>
      <c r="AV2" s="167"/>
      <c r="AW2" s="167"/>
      <c r="AX2" s="167"/>
    </row>
    <row r="3" spans="1:50" ht="24.75" customHeight="1">
      <c r="A3" s="168" t="s">
        <v>141</v>
      </c>
      <c r="B3" s="303" t="s">
        <v>142</v>
      </c>
      <c r="C3" s="304"/>
      <c r="D3" s="304"/>
      <c r="E3" s="304"/>
      <c r="F3" s="305"/>
      <c r="G3" s="309" t="s">
        <v>143</v>
      </c>
      <c r="H3" s="304"/>
      <c r="I3" s="304"/>
      <c r="J3" s="304"/>
      <c r="K3" s="305"/>
      <c r="L3" s="309" t="s">
        <v>144</v>
      </c>
      <c r="M3" s="304"/>
      <c r="N3" s="304"/>
      <c r="O3" s="304"/>
      <c r="P3" s="305"/>
      <c r="Q3" s="309" t="s">
        <v>145</v>
      </c>
      <c r="R3" s="304"/>
      <c r="S3" s="304"/>
      <c r="T3" s="304"/>
      <c r="U3" s="305"/>
      <c r="V3" s="309" t="s">
        <v>146</v>
      </c>
      <c r="W3" s="304"/>
      <c r="X3" s="304"/>
      <c r="Y3" s="304"/>
      <c r="Z3" s="305"/>
      <c r="AA3" s="309" t="s">
        <v>147</v>
      </c>
      <c r="AB3" s="304"/>
      <c r="AC3" s="304"/>
      <c r="AD3" s="304"/>
      <c r="AE3" s="317"/>
      <c r="AF3" s="61"/>
      <c r="AG3" s="61"/>
      <c r="AH3" s="319"/>
      <c r="AI3" s="321" t="s">
        <v>32</v>
      </c>
      <c r="AJ3" s="312"/>
      <c r="AK3" s="178"/>
      <c r="AL3" s="176" t="s">
        <v>33</v>
      </c>
      <c r="AM3" s="311" t="s">
        <v>53</v>
      </c>
      <c r="AN3" s="312"/>
      <c r="AO3" s="178"/>
      <c r="AP3" s="176" t="s">
        <v>33</v>
      </c>
      <c r="AQ3" s="311" t="s">
        <v>35</v>
      </c>
      <c r="AR3" s="312"/>
      <c r="AS3" s="178"/>
      <c r="AT3" s="176" t="s">
        <v>36</v>
      </c>
      <c r="AU3" s="313" t="s">
        <v>54</v>
      </c>
      <c r="AV3" s="313" t="s">
        <v>55</v>
      </c>
      <c r="AW3" s="315" t="s">
        <v>39</v>
      </c>
      <c r="AX3" s="174" t="s">
        <v>56</v>
      </c>
    </row>
    <row r="4" spans="1:50" ht="24.75" customHeight="1" thickBot="1">
      <c r="A4" s="169"/>
      <c r="B4" s="306"/>
      <c r="C4" s="307"/>
      <c r="D4" s="307"/>
      <c r="E4" s="307"/>
      <c r="F4" s="308"/>
      <c r="G4" s="310"/>
      <c r="H4" s="307"/>
      <c r="I4" s="307"/>
      <c r="J4" s="307"/>
      <c r="K4" s="308"/>
      <c r="L4" s="310"/>
      <c r="M4" s="307"/>
      <c r="N4" s="307"/>
      <c r="O4" s="307"/>
      <c r="P4" s="308"/>
      <c r="Q4" s="310"/>
      <c r="R4" s="307"/>
      <c r="S4" s="307"/>
      <c r="T4" s="307"/>
      <c r="U4" s="308"/>
      <c r="V4" s="310"/>
      <c r="W4" s="307"/>
      <c r="X4" s="307"/>
      <c r="Y4" s="307"/>
      <c r="Z4" s="308"/>
      <c r="AA4" s="310"/>
      <c r="AB4" s="307"/>
      <c r="AC4" s="307"/>
      <c r="AD4" s="307"/>
      <c r="AE4" s="318"/>
      <c r="AF4" s="61"/>
      <c r="AG4" s="61"/>
      <c r="AH4" s="320"/>
      <c r="AI4" s="17" t="s">
        <v>40</v>
      </c>
      <c r="AJ4" s="18" t="s">
        <v>41</v>
      </c>
      <c r="AK4" s="18" t="s">
        <v>42</v>
      </c>
      <c r="AL4" s="177"/>
      <c r="AM4" s="17" t="s">
        <v>40</v>
      </c>
      <c r="AN4" s="18" t="s">
        <v>41</v>
      </c>
      <c r="AO4" s="18" t="s">
        <v>42</v>
      </c>
      <c r="AP4" s="177"/>
      <c r="AQ4" s="17" t="s">
        <v>40</v>
      </c>
      <c r="AR4" s="18" t="s">
        <v>41</v>
      </c>
      <c r="AS4" s="18" t="s">
        <v>42</v>
      </c>
      <c r="AT4" s="177"/>
      <c r="AU4" s="314"/>
      <c r="AV4" s="314"/>
      <c r="AW4" s="316"/>
      <c r="AX4" s="175"/>
    </row>
    <row r="5" spans="1:50" ht="21.75" customHeight="1">
      <c r="A5" s="287" t="str">
        <f>B3</f>
        <v>T-3 ピンク</v>
      </c>
      <c r="B5" s="293"/>
      <c r="C5" s="294"/>
      <c r="D5" s="294"/>
      <c r="E5" s="294"/>
      <c r="F5" s="295"/>
      <c r="G5" s="284">
        <v>10</v>
      </c>
      <c r="H5" s="285"/>
      <c r="I5" s="285"/>
      <c r="J5" s="285"/>
      <c r="K5" s="296"/>
      <c r="L5" s="284">
        <v>7</v>
      </c>
      <c r="M5" s="285"/>
      <c r="N5" s="285"/>
      <c r="O5" s="285"/>
      <c r="P5" s="296"/>
      <c r="Q5" s="297">
        <v>0</v>
      </c>
      <c r="R5" s="298"/>
      <c r="S5" s="298"/>
      <c r="T5" s="298"/>
      <c r="U5" s="299"/>
      <c r="V5" s="284">
        <v>4</v>
      </c>
      <c r="W5" s="285"/>
      <c r="X5" s="285"/>
      <c r="Y5" s="285"/>
      <c r="Z5" s="296"/>
      <c r="AA5" s="284">
        <v>1</v>
      </c>
      <c r="AB5" s="285"/>
      <c r="AC5" s="285"/>
      <c r="AD5" s="285"/>
      <c r="AE5" s="286"/>
      <c r="AF5" s="62"/>
      <c r="AG5" s="62"/>
      <c r="AH5" s="287" t="str">
        <f>A5</f>
        <v>T-3 ピンク</v>
      </c>
      <c r="AI5" s="288">
        <f>IF(B6&gt;F6,1,0)+IF(G6&gt;K6,1,0)+IF(L6&gt;P6,1,0)+IF(Q6&gt;U6,1,0)+IF(V6&gt;Z6,1,0)+IF(AA6&gt;AE6,1,0)</f>
        <v>4</v>
      </c>
      <c r="AJ5" s="289">
        <f>IF(F6&gt;B6,1,0)+IF(K6&gt;G6,1,0)+IF(P6&gt;L6,1,0)+IF(U6&gt;Q6,1,0)+IF(Z6&gt;V6,1,0)+IF(AE6&gt;AA6,1,0)</f>
        <v>0</v>
      </c>
      <c r="AK5" s="290">
        <f>SUM(AI5/(AI5+AJ5))</f>
        <v>1</v>
      </c>
      <c r="AL5" s="289">
        <f>RANK(AK5,$AK$5:$AK$28,0)</f>
        <v>1</v>
      </c>
      <c r="AM5" s="289">
        <f>SUM(B6+G6+L6+Q6+V6+AA6)</f>
        <v>8</v>
      </c>
      <c r="AN5" s="289">
        <f>SUM(F6+K6+P6+U6+Z6+AE6)</f>
        <v>1</v>
      </c>
      <c r="AO5" s="290">
        <f>SUM(AM5/(AM5+AN5))</f>
        <v>0.8888888888888888</v>
      </c>
      <c r="AP5" s="289">
        <f>RANK(AO5,$AO$5:$AO$28,0)</f>
        <v>1</v>
      </c>
      <c r="AQ5" s="289">
        <f>SUM(C6+C7+C8+H6+H7+H8+M6+M7+M8+R6+R7+R8+W6+W7+W8+AB6+AB7+AB8)</f>
        <v>130</v>
      </c>
      <c r="AR5" s="289">
        <f>SUM(E6+E7+E8+J6+J7+J8+O6+O7+O8+T6+T7+T8+Y6+Y7+Y8+AD6+AD7+AD8)</f>
        <v>87</v>
      </c>
      <c r="AS5" s="290">
        <f>SUM(AQ5/(AQ5+AR5))</f>
        <v>0.5990783410138248</v>
      </c>
      <c r="AT5" s="289">
        <f>RANK(AS5,$AS$5:$AS$28,0)</f>
        <v>1</v>
      </c>
      <c r="AU5" s="290">
        <f>RANK(AK5,$AK$5:$AK$28,1)+AO5</f>
        <v>6.888888888888889</v>
      </c>
      <c r="AV5" s="290">
        <f>RANK(AU5,$AU$5:$AU$28,1)+AS5</f>
        <v>6.599078341013825</v>
      </c>
      <c r="AW5" s="164" t="str">
        <f>$AH$5</f>
        <v>T-3 ピンク</v>
      </c>
      <c r="AX5" s="292">
        <f>RANK(AV5,$AV$5:$AV$28)</f>
        <v>1</v>
      </c>
    </row>
    <row r="6" spans="1:50" ht="21.75" customHeight="1">
      <c r="A6" s="239"/>
      <c r="B6" s="300">
        <f>IF(C6&gt;E6,1,0)+IF(C7&gt;E7,1,0)+IF(C8&gt;E8,1,0)</f>
        <v>0</v>
      </c>
      <c r="C6" s="40"/>
      <c r="D6" s="41" t="s">
        <v>46</v>
      </c>
      <c r="E6" s="40"/>
      <c r="F6" s="260">
        <f>IF(E6&gt;C6,1,0)+IF(E7&gt;C7,1,0)+IF(E8&gt;C8,1,0)</f>
        <v>0</v>
      </c>
      <c r="G6" s="269">
        <f>IF(H6&gt;J6,1,0)+IF(H7&gt;J7,1,0)+IF(H8&gt;J8,1,0)</f>
        <v>2</v>
      </c>
      <c r="H6" s="20">
        <v>10</v>
      </c>
      <c r="I6" s="21" t="s">
        <v>46</v>
      </c>
      <c r="J6" s="20">
        <v>15</v>
      </c>
      <c r="K6" s="269">
        <f>IF(J6&gt;H6,1,0)+IF(J7&gt;H7,1,0)+IF(J8&gt;H8,1,0)</f>
        <v>1</v>
      </c>
      <c r="L6" s="269">
        <f>IF(M6&gt;O6,1,0)+IF(M7&gt;O7,1,0)+IF(M8&gt;O8,1,0)</f>
        <v>2</v>
      </c>
      <c r="M6" s="20">
        <v>15</v>
      </c>
      <c r="N6" s="21" t="s">
        <v>46</v>
      </c>
      <c r="O6" s="20">
        <v>9</v>
      </c>
      <c r="P6" s="269">
        <f>IF(O6&gt;M6,1,0)+IF(O7&gt;M7,1,0)+IF(O8&gt;M8,1,0)</f>
        <v>0</v>
      </c>
      <c r="Q6" s="223">
        <f>IF(R6&gt;T6,1,0)+IF(R7&gt;T7,1,0)+IF(R8&gt;T8,1,0)</f>
        <v>0</v>
      </c>
      <c r="R6" s="38"/>
      <c r="S6" s="39" t="s">
        <v>46</v>
      </c>
      <c r="T6" s="38"/>
      <c r="U6" s="223">
        <f>IF(T6&gt;R6,1,0)+IF(T7&gt;R7,1,0)+IF(T8&gt;R8,1,0)</f>
        <v>0</v>
      </c>
      <c r="V6" s="269">
        <f>IF(W6&gt;Y6,1,0)+IF(W7&gt;Y7,1,0)+IF(W8&gt;Y8,1,0)</f>
        <v>2</v>
      </c>
      <c r="W6" s="20">
        <v>15</v>
      </c>
      <c r="X6" s="21" t="s">
        <v>46</v>
      </c>
      <c r="Y6" s="20">
        <v>12</v>
      </c>
      <c r="Z6" s="269">
        <f>IF(Y6&gt;W6,1,0)+IF(Y7&gt;W7,1,0)+IF(Y8&gt;W8,1,0)</f>
        <v>0</v>
      </c>
      <c r="AA6" s="269">
        <f>IF(AB6&gt;AD6,1,0)+IF(AB7&gt;AD7,1,0)+IF(AB8&gt;AD8,1,0)</f>
        <v>2</v>
      </c>
      <c r="AB6" s="20">
        <v>15</v>
      </c>
      <c r="AC6" s="21" t="s">
        <v>46</v>
      </c>
      <c r="AD6" s="20">
        <v>7</v>
      </c>
      <c r="AE6" s="272">
        <f>IF(AD6&gt;AB6,1,0)+IF(AD7&gt;AB7,1,0)+IF(AD8&gt;AB8,1,0)</f>
        <v>0</v>
      </c>
      <c r="AF6" s="63"/>
      <c r="AG6" s="63"/>
      <c r="AH6" s="239"/>
      <c r="AI6" s="242"/>
      <c r="AJ6" s="230"/>
      <c r="AK6" s="227"/>
      <c r="AL6" s="230"/>
      <c r="AM6" s="230"/>
      <c r="AN6" s="230"/>
      <c r="AO6" s="227"/>
      <c r="AP6" s="230"/>
      <c r="AQ6" s="230"/>
      <c r="AR6" s="230"/>
      <c r="AS6" s="227"/>
      <c r="AT6" s="230"/>
      <c r="AU6" s="227"/>
      <c r="AV6" s="227"/>
      <c r="AW6" s="130"/>
      <c r="AX6" s="233"/>
    </row>
    <row r="7" spans="1:50" ht="21.75" customHeight="1">
      <c r="A7" s="239"/>
      <c r="B7" s="301"/>
      <c r="C7" s="40"/>
      <c r="D7" s="41" t="s">
        <v>45</v>
      </c>
      <c r="E7" s="40"/>
      <c r="F7" s="261"/>
      <c r="G7" s="270"/>
      <c r="H7" s="20">
        <v>15</v>
      </c>
      <c r="I7" s="21" t="s">
        <v>45</v>
      </c>
      <c r="J7" s="20">
        <v>10</v>
      </c>
      <c r="K7" s="270"/>
      <c r="L7" s="270"/>
      <c r="M7" s="20">
        <v>15</v>
      </c>
      <c r="N7" s="21" t="s">
        <v>45</v>
      </c>
      <c r="O7" s="20">
        <v>9</v>
      </c>
      <c r="P7" s="270"/>
      <c r="Q7" s="224"/>
      <c r="R7" s="38"/>
      <c r="S7" s="39" t="s">
        <v>45</v>
      </c>
      <c r="T7" s="38"/>
      <c r="U7" s="224"/>
      <c r="V7" s="270"/>
      <c r="W7" s="20">
        <v>15</v>
      </c>
      <c r="X7" s="21" t="s">
        <v>45</v>
      </c>
      <c r="Y7" s="20">
        <v>9</v>
      </c>
      <c r="Z7" s="270"/>
      <c r="AA7" s="270"/>
      <c r="AB7" s="20">
        <v>15</v>
      </c>
      <c r="AC7" s="21" t="s">
        <v>45</v>
      </c>
      <c r="AD7" s="20">
        <v>4</v>
      </c>
      <c r="AE7" s="273"/>
      <c r="AF7" s="63"/>
      <c r="AG7" s="63"/>
      <c r="AH7" s="239"/>
      <c r="AI7" s="242"/>
      <c r="AJ7" s="230"/>
      <c r="AK7" s="227"/>
      <c r="AL7" s="230"/>
      <c r="AM7" s="230"/>
      <c r="AN7" s="230"/>
      <c r="AO7" s="227"/>
      <c r="AP7" s="230"/>
      <c r="AQ7" s="230"/>
      <c r="AR7" s="230"/>
      <c r="AS7" s="227"/>
      <c r="AT7" s="230"/>
      <c r="AU7" s="227"/>
      <c r="AV7" s="227"/>
      <c r="AW7" s="130"/>
      <c r="AX7" s="233"/>
    </row>
    <row r="8" spans="1:50" ht="21.75" customHeight="1">
      <c r="A8" s="158"/>
      <c r="B8" s="302"/>
      <c r="C8" s="40"/>
      <c r="D8" s="41" t="s">
        <v>45</v>
      </c>
      <c r="E8" s="40"/>
      <c r="F8" s="278"/>
      <c r="G8" s="271"/>
      <c r="H8" s="20">
        <v>15</v>
      </c>
      <c r="I8" s="21" t="s">
        <v>45</v>
      </c>
      <c r="J8" s="20">
        <v>12</v>
      </c>
      <c r="K8" s="271"/>
      <c r="L8" s="271"/>
      <c r="M8" s="20"/>
      <c r="N8" s="21" t="s">
        <v>45</v>
      </c>
      <c r="O8" s="20"/>
      <c r="P8" s="271"/>
      <c r="Q8" s="256"/>
      <c r="R8" s="38"/>
      <c r="S8" s="39" t="s">
        <v>45</v>
      </c>
      <c r="T8" s="38"/>
      <c r="U8" s="256"/>
      <c r="V8" s="271"/>
      <c r="W8" s="20"/>
      <c r="X8" s="21" t="s">
        <v>45</v>
      </c>
      <c r="Y8" s="20"/>
      <c r="Z8" s="271"/>
      <c r="AA8" s="271"/>
      <c r="AB8" s="20"/>
      <c r="AC8" s="21" t="s">
        <v>45</v>
      </c>
      <c r="AD8" s="20"/>
      <c r="AE8" s="274"/>
      <c r="AF8" s="63"/>
      <c r="AG8" s="63"/>
      <c r="AH8" s="158"/>
      <c r="AI8" s="255"/>
      <c r="AJ8" s="146"/>
      <c r="AK8" s="151"/>
      <c r="AL8" s="146"/>
      <c r="AM8" s="146"/>
      <c r="AN8" s="146"/>
      <c r="AO8" s="151"/>
      <c r="AP8" s="146"/>
      <c r="AQ8" s="146"/>
      <c r="AR8" s="146"/>
      <c r="AS8" s="151"/>
      <c r="AT8" s="146"/>
      <c r="AU8" s="151"/>
      <c r="AV8" s="151"/>
      <c r="AW8" s="147"/>
      <c r="AX8" s="165"/>
    </row>
    <row r="9" spans="1:50" ht="21.75" customHeight="1">
      <c r="A9" s="238" t="str">
        <f>G3</f>
        <v>プラス one L</v>
      </c>
      <c r="B9" s="244">
        <f>G5</f>
        <v>10</v>
      </c>
      <c r="C9" s="245"/>
      <c r="D9" s="245"/>
      <c r="E9" s="245"/>
      <c r="F9" s="143"/>
      <c r="G9" s="235"/>
      <c r="H9" s="236"/>
      <c r="I9" s="236"/>
      <c r="J9" s="236"/>
      <c r="K9" s="275"/>
      <c r="L9" s="252">
        <v>0</v>
      </c>
      <c r="M9" s="253"/>
      <c r="N9" s="253"/>
      <c r="O9" s="253"/>
      <c r="P9" s="291"/>
      <c r="Q9" s="266">
        <v>6</v>
      </c>
      <c r="R9" s="267"/>
      <c r="S9" s="267"/>
      <c r="T9" s="267"/>
      <c r="U9" s="280"/>
      <c r="V9" s="266">
        <v>2</v>
      </c>
      <c r="W9" s="267"/>
      <c r="X9" s="267"/>
      <c r="Y9" s="267"/>
      <c r="Z9" s="280"/>
      <c r="AA9" s="266">
        <v>8</v>
      </c>
      <c r="AB9" s="267"/>
      <c r="AC9" s="267"/>
      <c r="AD9" s="267"/>
      <c r="AE9" s="268"/>
      <c r="AF9" s="62"/>
      <c r="AG9" s="62"/>
      <c r="AH9" s="238" t="str">
        <f>A9</f>
        <v>プラス one L</v>
      </c>
      <c r="AI9" s="241">
        <f>IF(B10&gt;F10,1,0)+IF(G10&gt;K10,1,0)+IF(L10&gt;P10,1,0)+IF(Q10&gt;U10,1,0)+IF(V10&gt;Z10,1,0)+IF(AA10&gt;AE10,1,0)</f>
        <v>2</v>
      </c>
      <c r="AJ9" s="229">
        <f>IF(F10&gt;B10,1,0)+IF(K10&gt;G10,1,0)+IF(P10&gt;L10,1,0)+IF(U10&gt;Q10,1,0)+IF(Z10&gt;V10,1,0)+IF(AE10&gt;AA10,1,0)</f>
        <v>2</v>
      </c>
      <c r="AK9" s="226">
        <f>SUM(AI9/(AI9+AJ9))</f>
        <v>0.5</v>
      </c>
      <c r="AL9" s="229">
        <f>RANK(AK9,$AK$5:$AK$28,0)</f>
        <v>3</v>
      </c>
      <c r="AM9" s="229">
        <f>SUM(B10+G10+L10+Q10+V10+AA10)</f>
        <v>6</v>
      </c>
      <c r="AN9" s="229">
        <f>SUM(F10+K10+P10+U10+Z10+AE10)</f>
        <v>4</v>
      </c>
      <c r="AO9" s="226">
        <f>SUM(AM9/(AM9+AN9))</f>
        <v>0.6</v>
      </c>
      <c r="AP9" s="229">
        <f>RANK(AO9,$AO$5:$AO$28,0)</f>
        <v>3</v>
      </c>
      <c r="AQ9" s="229">
        <f>SUM(C10+C11+C12+H10+H11+H12+M10+M11+M12+R10+R11+R12+W10+W11+W12+AB10+AB11+AB12)</f>
        <v>133</v>
      </c>
      <c r="AR9" s="229">
        <f>SUM(E10+E11+E12+J10+J11+J12+O10+O11+O12+T10+T11+T12+Y10+Y11+Y12+AD10+AD11+AD12)</f>
        <v>128</v>
      </c>
      <c r="AS9" s="226">
        <f>SUM(AQ9/(AQ9+AR9))</f>
        <v>0.5095785440613027</v>
      </c>
      <c r="AT9" s="229">
        <f>RANK(AS9,$AS$5:$AS$28,0)</f>
        <v>3</v>
      </c>
      <c r="AU9" s="226">
        <f>RANK(AK9,$AK$5:$AK$28,1)+AO9</f>
        <v>3.6</v>
      </c>
      <c r="AV9" s="226">
        <f>RANK(AU9,$AU$5:$AU$28,1)+AS9</f>
        <v>4.509578544061303</v>
      </c>
      <c r="AW9" s="129" t="str">
        <f>$AH$9</f>
        <v>プラス one L</v>
      </c>
      <c r="AX9" s="232">
        <f>RANK(AV9,$AV$5:$AV$28)</f>
        <v>3</v>
      </c>
    </row>
    <row r="10" spans="1:50" ht="21.75" customHeight="1">
      <c r="A10" s="239"/>
      <c r="B10" s="249">
        <f>IF(C10&gt;E10,1,0)+IF(C11&gt;E11,1,0)+IF(C12&gt;E12,1,0)</f>
        <v>1</v>
      </c>
      <c r="C10" s="36">
        <f>J6</f>
        <v>15</v>
      </c>
      <c r="D10" s="37" t="s">
        <v>51</v>
      </c>
      <c r="E10" s="36">
        <f>H6</f>
        <v>10</v>
      </c>
      <c r="F10" s="220">
        <f>IF(E10&gt;C10,1,0)+IF(E11&gt;C11,1,0)+IF(E12&gt;C12,1,0)</f>
        <v>2</v>
      </c>
      <c r="G10" s="260">
        <f>IF(H10&gt;J10,1,0)+IF(H11&gt;J11,1,0)+IF(H12&gt;J12,1,0)</f>
        <v>0</v>
      </c>
      <c r="H10" s="40"/>
      <c r="I10" s="41" t="s">
        <v>50</v>
      </c>
      <c r="J10" s="40"/>
      <c r="K10" s="260">
        <f>IF(J10&gt;H10,1,0)+IF(J11&gt;H11,1,0)+IF(J12&gt;H12,1,0)</f>
        <v>0</v>
      </c>
      <c r="L10" s="223">
        <f>IF(M10&gt;O10,1,0)+IF(M11&gt;O11,1,0)+IF(M12&gt;O12,1,0)</f>
        <v>0</v>
      </c>
      <c r="M10" s="38"/>
      <c r="N10" s="39" t="s">
        <v>50</v>
      </c>
      <c r="O10" s="38"/>
      <c r="P10" s="223">
        <f>IF(O10&gt;M10,1,0)+IF(O11&gt;M11,1,0)+IF(O12&gt;M12,1,0)</f>
        <v>0</v>
      </c>
      <c r="Q10" s="269">
        <f>IF(R10&gt;T10,1,0)+IF(R11&gt;T11,1,0)+IF(R12&gt;T12,1,0)</f>
        <v>2</v>
      </c>
      <c r="R10" s="20">
        <v>15</v>
      </c>
      <c r="S10" s="21" t="s">
        <v>50</v>
      </c>
      <c r="T10" s="20">
        <v>12</v>
      </c>
      <c r="U10" s="269">
        <f>IF(T10&gt;R10,1,0)+IF(T11&gt;R11,1,0)+IF(T12&gt;R12,1,0)</f>
        <v>0</v>
      </c>
      <c r="V10" s="269">
        <f>IF(W10&gt;Y10,1,0)+IF(W11&gt;Y11,1,0)+IF(W12&gt;Y12,1,0)</f>
        <v>1</v>
      </c>
      <c r="W10" s="20">
        <v>15</v>
      </c>
      <c r="X10" s="21" t="s">
        <v>50</v>
      </c>
      <c r="Y10" s="20">
        <v>12</v>
      </c>
      <c r="Z10" s="269">
        <f>IF(Y10&gt;W10,1,0)+IF(Y11&gt;W11,1,0)+IF(Y12&gt;W12,1,0)</f>
        <v>2</v>
      </c>
      <c r="AA10" s="269">
        <f>IF(AB10&gt;AD10,1,0)+IF(AB11&gt;AD11,1,0)+IF(AB12&gt;AD12,1,0)</f>
        <v>2</v>
      </c>
      <c r="AB10" s="20">
        <v>15</v>
      </c>
      <c r="AC10" s="21" t="s">
        <v>50</v>
      </c>
      <c r="AD10" s="20">
        <v>9</v>
      </c>
      <c r="AE10" s="272">
        <f>IF(AD10&gt;AB10,1,0)+IF(AD11&gt;AB11,1,0)+IF(AD12&gt;AB12,1,0)</f>
        <v>0</v>
      </c>
      <c r="AF10" s="63"/>
      <c r="AG10" s="63"/>
      <c r="AH10" s="239"/>
      <c r="AI10" s="242"/>
      <c r="AJ10" s="230"/>
      <c r="AK10" s="227"/>
      <c r="AL10" s="230"/>
      <c r="AM10" s="230"/>
      <c r="AN10" s="230"/>
      <c r="AO10" s="227"/>
      <c r="AP10" s="230"/>
      <c r="AQ10" s="230"/>
      <c r="AR10" s="230"/>
      <c r="AS10" s="227"/>
      <c r="AT10" s="230"/>
      <c r="AU10" s="227"/>
      <c r="AV10" s="227"/>
      <c r="AW10" s="130"/>
      <c r="AX10" s="233"/>
    </row>
    <row r="11" spans="1:50" ht="21.75" customHeight="1">
      <c r="A11" s="239"/>
      <c r="B11" s="250"/>
      <c r="C11" s="36">
        <f>J7</f>
        <v>10</v>
      </c>
      <c r="D11" s="37" t="s">
        <v>51</v>
      </c>
      <c r="E11" s="36">
        <f>H7</f>
        <v>15</v>
      </c>
      <c r="F11" s="221"/>
      <c r="G11" s="261"/>
      <c r="H11" s="40"/>
      <c r="I11" s="41" t="s">
        <v>47</v>
      </c>
      <c r="J11" s="40"/>
      <c r="K11" s="261"/>
      <c r="L11" s="224"/>
      <c r="M11" s="38"/>
      <c r="N11" s="39" t="s">
        <v>47</v>
      </c>
      <c r="O11" s="38"/>
      <c r="P11" s="224"/>
      <c r="Q11" s="270"/>
      <c r="R11" s="20">
        <v>15</v>
      </c>
      <c r="S11" s="21" t="s">
        <v>47</v>
      </c>
      <c r="T11" s="20">
        <v>11</v>
      </c>
      <c r="U11" s="270"/>
      <c r="V11" s="270"/>
      <c r="W11" s="20">
        <v>8</v>
      </c>
      <c r="X11" s="21" t="s">
        <v>47</v>
      </c>
      <c r="Y11" s="20">
        <v>15</v>
      </c>
      <c r="Z11" s="270"/>
      <c r="AA11" s="270"/>
      <c r="AB11" s="20">
        <v>16</v>
      </c>
      <c r="AC11" s="21" t="s">
        <v>47</v>
      </c>
      <c r="AD11" s="20">
        <v>14</v>
      </c>
      <c r="AE11" s="273"/>
      <c r="AF11" s="63"/>
      <c r="AG11" s="63"/>
      <c r="AH11" s="239"/>
      <c r="AI11" s="242"/>
      <c r="AJ11" s="230"/>
      <c r="AK11" s="227"/>
      <c r="AL11" s="230"/>
      <c r="AM11" s="230"/>
      <c r="AN11" s="230"/>
      <c r="AO11" s="227"/>
      <c r="AP11" s="230"/>
      <c r="AQ11" s="230"/>
      <c r="AR11" s="230"/>
      <c r="AS11" s="227"/>
      <c r="AT11" s="230"/>
      <c r="AU11" s="227"/>
      <c r="AV11" s="227"/>
      <c r="AW11" s="130"/>
      <c r="AX11" s="233"/>
    </row>
    <row r="12" spans="1:50" ht="21.75" customHeight="1">
      <c r="A12" s="158"/>
      <c r="B12" s="276"/>
      <c r="C12" s="36">
        <f>J8</f>
        <v>12</v>
      </c>
      <c r="D12" s="37" t="s">
        <v>51</v>
      </c>
      <c r="E12" s="36">
        <f>H8</f>
        <v>15</v>
      </c>
      <c r="F12" s="277"/>
      <c r="G12" s="278"/>
      <c r="H12" s="40"/>
      <c r="I12" s="41" t="s">
        <v>50</v>
      </c>
      <c r="J12" s="40"/>
      <c r="K12" s="278"/>
      <c r="L12" s="256"/>
      <c r="M12" s="38"/>
      <c r="N12" s="39" t="s">
        <v>50</v>
      </c>
      <c r="O12" s="38"/>
      <c r="P12" s="256"/>
      <c r="Q12" s="271"/>
      <c r="R12" s="20"/>
      <c r="S12" s="21" t="s">
        <v>50</v>
      </c>
      <c r="T12" s="20"/>
      <c r="U12" s="271"/>
      <c r="V12" s="271"/>
      <c r="W12" s="20">
        <v>12</v>
      </c>
      <c r="X12" s="21" t="s">
        <v>50</v>
      </c>
      <c r="Y12" s="20">
        <v>15</v>
      </c>
      <c r="Z12" s="271"/>
      <c r="AA12" s="271"/>
      <c r="AB12" s="20"/>
      <c r="AC12" s="21" t="s">
        <v>50</v>
      </c>
      <c r="AD12" s="20"/>
      <c r="AE12" s="274"/>
      <c r="AF12" s="63"/>
      <c r="AG12" s="63"/>
      <c r="AH12" s="158"/>
      <c r="AI12" s="255"/>
      <c r="AJ12" s="146"/>
      <c r="AK12" s="151"/>
      <c r="AL12" s="146"/>
      <c r="AM12" s="146"/>
      <c r="AN12" s="146"/>
      <c r="AO12" s="151"/>
      <c r="AP12" s="146"/>
      <c r="AQ12" s="146"/>
      <c r="AR12" s="146"/>
      <c r="AS12" s="151"/>
      <c r="AT12" s="146"/>
      <c r="AU12" s="151"/>
      <c r="AV12" s="151"/>
      <c r="AW12" s="147"/>
      <c r="AX12" s="165"/>
    </row>
    <row r="13" spans="1:50" ht="21.75" customHeight="1">
      <c r="A13" s="238" t="str">
        <f>L3</f>
        <v>カルピス</v>
      </c>
      <c r="B13" s="244">
        <f>L5</f>
        <v>7</v>
      </c>
      <c r="C13" s="245"/>
      <c r="D13" s="245"/>
      <c r="E13" s="245"/>
      <c r="F13" s="143"/>
      <c r="G13" s="247">
        <f>L9</f>
        <v>0</v>
      </c>
      <c r="H13" s="248"/>
      <c r="I13" s="248"/>
      <c r="J13" s="248"/>
      <c r="K13" s="153"/>
      <c r="L13" s="235"/>
      <c r="M13" s="236"/>
      <c r="N13" s="236"/>
      <c r="O13" s="236"/>
      <c r="P13" s="275"/>
      <c r="Q13" s="266">
        <v>3</v>
      </c>
      <c r="R13" s="267"/>
      <c r="S13" s="267"/>
      <c r="T13" s="267"/>
      <c r="U13" s="280"/>
      <c r="V13" s="266">
        <v>11</v>
      </c>
      <c r="W13" s="267"/>
      <c r="X13" s="267"/>
      <c r="Y13" s="267"/>
      <c r="Z13" s="280"/>
      <c r="AA13" s="266">
        <v>5</v>
      </c>
      <c r="AB13" s="267"/>
      <c r="AC13" s="267"/>
      <c r="AD13" s="267"/>
      <c r="AE13" s="268"/>
      <c r="AF13" s="62"/>
      <c r="AG13" s="62"/>
      <c r="AH13" s="238" t="str">
        <f>A13</f>
        <v>カルピス</v>
      </c>
      <c r="AI13" s="241">
        <f>IF(B14&gt;F14,1,0)+IF(G14&gt;K14,1,0)+IF(L14&gt;P14,1,0)+IF(Q14&gt;U14,1,0)+IF(V14&gt;Z14,1,0)+IF(AA14&gt;AE14,1,0)</f>
        <v>0</v>
      </c>
      <c r="AJ13" s="229">
        <f>IF(F14&gt;B14,1,0)+IF(K14&gt;G14,1,0)+IF(P14&gt;L14,1,0)+IF(U14&gt;Q14,1,0)+IF(Z14&gt;V14,1,0)+IF(AE14&gt;AA14,1,0)</f>
        <v>4</v>
      </c>
      <c r="AK13" s="226">
        <f>SUM(AI13/(AI13+AJ13))</f>
        <v>0</v>
      </c>
      <c r="AL13" s="229">
        <f>RANK(AK13,$AK$5:$AK$28,0)</f>
        <v>6</v>
      </c>
      <c r="AM13" s="229">
        <f>SUM(B14+G14+L14+Q14+V14+AA14)</f>
        <v>1</v>
      </c>
      <c r="AN13" s="229">
        <f>SUM(F14+K14+P14+U14+Z14+AE14)</f>
        <v>8</v>
      </c>
      <c r="AO13" s="226">
        <f>SUM(AM13/(AM13+AN13))</f>
        <v>0.1111111111111111</v>
      </c>
      <c r="AP13" s="229">
        <f>RANK(AO13,$AO$5:$AO$28,0)</f>
        <v>6</v>
      </c>
      <c r="AQ13" s="229">
        <f>SUM(C14+C15+C16+H14+H15+H16+M14+M15+M16+R14+R15+R16+W14+W15+W16+AB14+AB15+AB16)</f>
        <v>95</v>
      </c>
      <c r="AR13" s="229">
        <f>SUM(E14+E15+E16+J14+J15+J16+O14+O15+O16+T14+T15+T16+Y14+Y15+Y16+AD14+AD15+AD16)</f>
        <v>132</v>
      </c>
      <c r="AS13" s="226">
        <f>SUM(AQ13/(AQ13+AR13))</f>
        <v>0.4185022026431718</v>
      </c>
      <c r="AT13" s="229">
        <f>RANK(AS13,$AS$5:$AS$28,0)</f>
        <v>6</v>
      </c>
      <c r="AU13" s="226">
        <f>RANK(AK13,$AK$5:$AK$28,1)+AO13</f>
        <v>1.1111111111111112</v>
      </c>
      <c r="AV13" s="226">
        <f>RANK(AU13,$AU$5:$AU$28,1)+AS13</f>
        <v>1.4185022026431717</v>
      </c>
      <c r="AW13" s="129" t="str">
        <f>$AH$13</f>
        <v>カルピス</v>
      </c>
      <c r="AX13" s="232">
        <f>RANK(AV13,$AV$5:$AV$28)</f>
        <v>6</v>
      </c>
    </row>
    <row r="14" spans="1:50" ht="21.75" customHeight="1">
      <c r="A14" s="239"/>
      <c r="B14" s="249">
        <f>IF(C14&gt;E14,1,0)+IF(C15&gt;E15,1,0)+IF(C16&gt;E16,1,0)</f>
        <v>0</v>
      </c>
      <c r="C14" s="36">
        <f>O6</f>
        <v>9</v>
      </c>
      <c r="D14" s="37" t="s">
        <v>50</v>
      </c>
      <c r="E14" s="36">
        <f>M6</f>
        <v>15</v>
      </c>
      <c r="F14" s="220">
        <f>IF(E14&gt;C14,1,0)+IF(E15&gt;C15,1,0)+IF(E16&gt;C16,1,0)</f>
        <v>2</v>
      </c>
      <c r="G14" s="223">
        <f>IF(H14&gt;J14,1,0)+IF(H15&gt;J15,1,0)+IF(H16&gt;J16,1,0)</f>
        <v>0</v>
      </c>
      <c r="H14" s="38">
        <f>O10</f>
        <v>0</v>
      </c>
      <c r="I14" s="39" t="s">
        <v>50</v>
      </c>
      <c r="J14" s="38">
        <f>M10</f>
        <v>0</v>
      </c>
      <c r="K14" s="223">
        <f>IF(J14&gt;H14,1,0)+IF(J15&gt;H15,1,0)+IF(J16&gt;H16,1,0)</f>
        <v>0</v>
      </c>
      <c r="L14" s="260">
        <f>IF(M14&gt;O14,1,0)+IF(M15&gt;O15,1,0)+IF(M16&gt;O16,1,0)</f>
        <v>0</v>
      </c>
      <c r="M14" s="40"/>
      <c r="N14" s="41" t="s">
        <v>51</v>
      </c>
      <c r="O14" s="40"/>
      <c r="P14" s="260">
        <f>IF(O14&gt;M14,1,0)+IF(O15&gt;M15,1,0)+IF(O16&gt;M16,1,0)</f>
        <v>0</v>
      </c>
      <c r="Q14" s="269">
        <f>IF(R14&gt;T14,1,0)+IF(R15&gt;T15,1,0)+IF(R16&gt;T16,1,0)</f>
        <v>0</v>
      </c>
      <c r="R14" s="20">
        <v>13</v>
      </c>
      <c r="S14" s="21" t="s">
        <v>51</v>
      </c>
      <c r="T14" s="20">
        <v>15</v>
      </c>
      <c r="U14" s="269">
        <f>IF(T14&gt;R14,1,0)+IF(T15&gt;R15,1,0)+IF(T16&gt;R16,1,0)</f>
        <v>2</v>
      </c>
      <c r="V14" s="269">
        <f>IF(W14&gt;Y14,1,0)+IF(W15&gt;Y15,1,0)+IF(W16&gt;Y16,1,0)</f>
        <v>0</v>
      </c>
      <c r="W14" s="20">
        <v>4</v>
      </c>
      <c r="X14" s="21" t="s">
        <v>51</v>
      </c>
      <c r="Y14" s="20">
        <v>11</v>
      </c>
      <c r="Z14" s="269">
        <f>IF(Y14&gt;W14,1,0)+IF(Y15&gt;W15,1,0)+IF(Y16&gt;W16,1,0)</f>
        <v>2</v>
      </c>
      <c r="AA14" s="269">
        <f>IF(AB14&gt;AD14,1,0)+IF(AB15&gt;AD15,1,0)+IF(AB16&gt;AD16,1,0)</f>
        <v>1</v>
      </c>
      <c r="AB14" s="20">
        <v>16</v>
      </c>
      <c r="AC14" s="21" t="s">
        <v>51</v>
      </c>
      <c r="AD14" s="20">
        <v>17</v>
      </c>
      <c r="AE14" s="272">
        <f>IF(AD14&gt;AB14,1,0)+IF(AD15&gt;AB15,1,0)+IF(AD16&gt;AB16,1,0)</f>
        <v>2</v>
      </c>
      <c r="AF14" s="63"/>
      <c r="AG14" s="63"/>
      <c r="AH14" s="239"/>
      <c r="AI14" s="242"/>
      <c r="AJ14" s="230"/>
      <c r="AK14" s="227"/>
      <c r="AL14" s="230"/>
      <c r="AM14" s="230"/>
      <c r="AN14" s="230"/>
      <c r="AO14" s="227"/>
      <c r="AP14" s="230"/>
      <c r="AQ14" s="230"/>
      <c r="AR14" s="230"/>
      <c r="AS14" s="227"/>
      <c r="AT14" s="230"/>
      <c r="AU14" s="227"/>
      <c r="AV14" s="227"/>
      <c r="AW14" s="130"/>
      <c r="AX14" s="233"/>
    </row>
    <row r="15" spans="1:50" ht="21.75" customHeight="1">
      <c r="A15" s="239"/>
      <c r="B15" s="250"/>
      <c r="C15" s="36">
        <f>O7</f>
        <v>9</v>
      </c>
      <c r="D15" s="37" t="s">
        <v>50</v>
      </c>
      <c r="E15" s="36">
        <f>M7</f>
        <v>15</v>
      </c>
      <c r="F15" s="221"/>
      <c r="G15" s="224"/>
      <c r="H15" s="38">
        <f>O11</f>
        <v>0</v>
      </c>
      <c r="I15" s="39" t="s">
        <v>50</v>
      </c>
      <c r="J15" s="38">
        <f>M11</f>
        <v>0</v>
      </c>
      <c r="K15" s="224"/>
      <c r="L15" s="261"/>
      <c r="M15" s="40"/>
      <c r="N15" s="41" t="s">
        <v>51</v>
      </c>
      <c r="O15" s="40"/>
      <c r="P15" s="261"/>
      <c r="Q15" s="270"/>
      <c r="R15" s="20">
        <v>9</v>
      </c>
      <c r="S15" s="21" t="s">
        <v>51</v>
      </c>
      <c r="T15" s="20">
        <v>15</v>
      </c>
      <c r="U15" s="270"/>
      <c r="V15" s="270"/>
      <c r="W15" s="20">
        <v>11</v>
      </c>
      <c r="X15" s="21" t="s">
        <v>51</v>
      </c>
      <c r="Y15" s="20">
        <v>15</v>
      </c>
      <c r="Z15" s="270"/>
      <c r="AA15" s="270"/>
      <c r="AB15" s="20">
        <v>16</v>
      </c>
      <c r="AC15" s="21" t="s">
        <v>51</v>
      </c>
      <c r="AD15" s="20">
        <v>14</v>
      </c>
      <c r="AE15" s="273"/>
      <c r="AF15" s="63"/>
      <c r="AG15" s="63"/>
      <c r="AH15" s="239"/>
      <c r="AI15" s="242"/>
      <c r="AJ15" s="230"/>
      <c r="AK15" s="227"/>
      <c r="AL15" s="230"/>
      <c r="AM15" s="230"/>
      <c r="AN15" s="230"/>
      <c r="AO15" s="227"/>
      <c r="AP15" s="230"/>
      <c r="AQ15" s="230"/>
      <c r="AR15" s="230"/>
      <c r="AS15" s="227"/>
      <c r="AT15" s="230"/>
      <c r="AU15" s="227"/>
      <c r="AV15" s="227"/>
      <c r="AW15" s="130"/>
      <c r="AX15" s="233"/>
    </row>
    <row r="16" spans="1:50" ht="21.75" customHeight="1">
      <c r="A16" s="158"/>
      <c r="B16" s="276"/>
      <c r="C16" s="36">
        <f>O8</f>
        <v>0</v>
      </c>
      <c r="D16" s="37" t="s">
        <v>50</v>
      </c>
      <c r="E16" s="36">
        <f>M8</f>
        <v>0</v>
      </c>
      <c r="F16" s="277"/>
      <c r="G16" s="256"/>
      <c r="H16" s="38">
        <f>O12</f>
        <v>0</v>
      </c>
      <c r="I16" s="39" t="s">
        <v>50</v>
      </c>
      <c r="J16" s="38">
        <f>M12</f>
        <v>0</v>
      </c>
      <c r="K16" s="256"/>
      <c r="L16" s="278"/>
      <c r="M16" s="40"/>
      <c r="N16" s="41" t="s">
        <v>51</v>
      </c>
      <c r="O16" s="40"/>
      <c r="P16" s="278"/>
      <c r="Q16" s="271"/>
      <c r="R16" s="20"/>
      <c r="S16" s="21" t="s">
        <v>51</v>
      </c>
      <c r="T16" s="20"/>
      <c r="U16" s="271"/>
      <c r="V16" s="271"/>
      <c r="W16" s="20"/>
      <c r="X16" s="21" t="s">
        <v>51</v>
      </c>
      <c r="Y16" s="20"/>
      <c r="Z16" s="271"/>
      <c r="AA16" s="271"/>
      <c r="AB16" s="20">
        <v>8</v>
      </c>
      <c r="AC16" s="21" t="s">
        <v>51</v>
      </c>
      <c r="AD16" s="20">
        <v>15</v>
      </c>
      <c r="AE16" s="274"/>
      <c r="AF16" s="63"/>
      <c r="AG16" s="63"/>
      <c r="AH16" s="158"/>
      <c r="AI16" s="255"/>
      <c r="AJ16" s="146"/>
      <c r="AK16" s="151"/>
      <c r="AL16" s="146"/>
      <c r="AM16" s="146"/>
      <c r="AN16" s="146"/>
      <c r="AO16" s="151"/>
      <c r="AP16" s="146"/>
      <c r="AQ16" s="146"/>
      <c r="AR16" s="146"/>
      <c r="AS16" s="151"/>
      <c r="AT16" s="146"/>
      <c r="AU16" s="151"/>
      <c r="AV16" s="151"/>
      <c r="AW16" s="147"/>
      <c r="AX16" s="165"/>
    </row>
    <row r="17" spans="1:50" ht="21.75" customHeight="1">
      <c r="A17" s="238" t="str">
        <f>Q3</f>
        <v>フレッシュひめ</v>
      </c>
      <c r="B17" s="279">
        <f>Q5</f>
        <v>0</v>
      </c>
      <c r="C17" s="248"/>
      <c r="D17" s="248"/>
      <c r="E17" s="248"/>
      <c r="F17" s="153"/>
      <c r="G17" s="246">
        <f>Q9</f>
        <v>6</v>
      </c>
      <c r="H17" s="245"/>
      <c r="I17" s="245"/>
      <c r="J17" s="245"/>
      <c r="K17" s="143"/>
      <c r="L17" s="246">
        <f>Q13</f>
        <v>3</v>
      </c>
      <c r="M17" s="245"/>
      <c r="N17" s="245"/>
      <c r="O17" s="245"/>
      <c r="P17" s="143"/>
      <c r="Q17" s="235"/>
      <c r="R17" s="236"/>
      <c r="S17" s="236"/>
      <c r="T17" s="236"/>
      <c r="U17" s="275"/>
      <c r="V17" s="266">
        <v>9</v>
      </c>
      <c r="W17" s="267"/>
      <c r="X17" s="267"/>
      <c r="Y17" s="267"/>
      <c r="Z17" s="280"/>
      <c r="AA17" s="266">
        <v>12</v>
      </c>
      <c r="AB17" s="267"/>
      <c r="AC17" s="267"/>
      <c r="AD17" s="267"/>
      <c r="AE17" s="268"/>
      <c r="AF17" s="62"/>
      <c r="AG17" s="62"/>
      <c r="AH17" s="238" t="str">
        <f>A17</f>
        <v>フレッシュひめ</v>
      </c>
      <c r="AI17" s="241">
        <f>IF(B18&gt;F18,1,0)+IF(G18&gt;K18,1,0)+IF(L18&gt;P18,1,0)+IF(Q18&gt;U18,1,0)+IF(V18&gt;Z18,1,0)+IF(AA18&gt;AE18,1,0)</f>
        <v>1</v>
      </c>
      <c r="AJ17" s="229">
        <f>IF(F18&gt;B18,1,0)+IF(K18&gt;G18,1,0)+IF(P18&gt;L18,1,0)+IF(U18&gt;Q18,1,0)+IF(Z18&gt;V18,1,0)+IF(AE18&gt;AA18,1,0)</f>
        <v>3</v>
      </c>
      <c r="AK17" s="226">
        <f>SUM(AI17/(AI17+AJ17))</f>
        <v>0.25</v>
      </c>
      <c r="AL17" s="229">
        <f>RANK(AK17,$AK$5:$AK$28,0)</f>
        <v>5</v>
      </c>
      <c r="AM17" s="229">
        <f>SUM(B18+G18+L18+Q18+V18+AA18)</f>
        <v>3</v>
      </c>
      <c r="AN17" s="229">
        <f>SUM(F18+K18+P18+U18+Z18+AE18)</f>
        <v>6</v>
      </c>
      <c r="AO17" s="226">
        <f>SUM(AM17/(AM17+AN17))</f>
        <v>0.3333333333333333</v>
      </c>
      <c r="AP17" s="229">
        <f>RANK(AO17,$AO$5:$AO$28,0)</f>
        <v>5</v>
      </c>
      <c r="AQ17" s="229">
        <f>SUM(C18+C19+C20+H18+H19+H20+M18+M19+M20+R18+R19+R20+W18+W19+W20+AB18+AB19+AB20)</f>
        <v>102</v>
      </c>
      <c r="AR17" s="229">
        <f>SUM(E18+E19+E20+J18+J19+J20+O18+O19+O20+T18+T19+T20+Y18+Y19+Y20+AD18+AD19+AD20)</f>
        <v>123</v>
      </c>
      <c r="AS17" s="226">
        <f>SUM(AQ17/(AQ17+AR17))</f>
        <v>0.4533333333333333</v>
      </c>
      <c r="AT17" s="229">
        <f>RANK(AS17,$AS$5:$AS$28,0)</f>
        <v>5</v>
      </c>
      <c r="AU17" s="226">
        <f>RANK(AK17,$AK$5:$AK$28,1)+AO17</f>
        <v>2.3333333333333335</v>
      </c>
      <c r="AV17" s="226">
        <f>RANK(AU17,$AU$5:$AU$28,1)+AS17</f>
        <v>2.453333333333333</v>
      </c>
      <c r="AW17" s="129" t="str">
        <f>$AH$17</f>
        <v>フレッシュひめ</v>
      </c>
      <c r="AX17" s="232">
        <f>RANK(AV17,$AV$5:$AV$28)</f>
        <v>5</v>
      </c>
    </row>
    <row r="18" spans="1:50" ht="21.75" customHeight="1">
      <c r="A18" s="239"/>
      <c r="B18" s="281">
        <f>IF(C18&gt;E18,1,0)+IF(C19&gt;E19,1,0)+IF(C20&gt;E20,1,0)</f>
        <v>0</v>
      </c>
      <c r="C18" s="38">
        <f>T6</f>
        <v>0</v>
      </c>
      <c r="D18" s="39" t="s">
        <v>45</v>
      </c>
      <c r="E18" s="38">
        <f>R6</f>
        <v>0</v>
      </c>
      <c r="F18" s="223">
        <f>IF(E18&gt;C18,1,0)+IF(E19&gt;C19,1,0)+IF(E20&gt;C20,1,0)</f>
        <v>0</v>
      </c>
      <c r="G18" s="220">
        <f>IF(H18&gt;J18,1,0)+IF(H19&gt;J19,1,0)+IF(H20&gt;J20,1,0)</f>
        <v>0</v>
      </c>
      <c r="H18" s="36">
        <f>T10</f>
        <v>12</v>
      </c>
      <c r="I18" s="37" t="s">
        <v>45</v>
      </c>
      <c r="J18" s="36">
        <f>R10</f>
        <v>15</v>
      </c>
      <c r="K18" s="220">
        <f>IF(J18&gt;H18,1,0)+IF(J19&gt;H19,1,0)+IF(J20&gt;H20,1,0)</f>
        <v>2</v>
      </c>
      <c r="L18" s="220">
        <f>IF(M18&gt;O18,1,0)+IF(M19&gt;O19,1,0)+IF(M20&gt;O20,1,0)</f>
        <v>2</v>
      </c>
      <c r="M18" s="36">
        <f>T14</f>
        <v>15</v>
      </c>
      <c r="N18" s="37" t="s">
        <v>45</v>
      </c>
      <c r="O18" s="36">
        <f>R14</f>
        <v>13</v>
      </c>
      <c r="P18" s="220">
        <f>IF(O18&gt;M18,1,0)+IF(O19&gt;M19,1,0)+IF(O20&gt;M20,1,0)</f>
        <v>0</v>
      </c>
      <c r="Q18" s="260">
        <f>IF(R18&gt;T18,1,0)+IF(R19&gt;T19,1,0)+IF(R20&gt;T20,1,0)</f>
        <v>0</v>
      </c>
      <c r="R18" s="40"/>
      <c r="S18" s="41" t="s">
        <v>57</v>
      </c>
      <c r="T18" s="40"/>
      <c r="U18" s="260">
        <f>IF(T18&gt;R18,1,0)+IF(T19&gt;R19,1,0)+IF(T20&gt;R20,1,0)</f>
        <v>0</v>
      </c>
      <c r="V18" s="269">
        <f>IF(W18&gt;Y18,1,0)+IF(W19&gt;Y19,1,0)+IF(W20&gt;Y20,1,0)</f>
        <v>0</v>
      </c>
      <c r="W18" s="20">
        <v>7</v>
      </c>
      <c r="X18" s="21" t="s">
        <v>57</v>
      </c>
      <c r="Y18" s="20">
        <v>15</v>
      </c>
      <c r="Z18" s="269">
        <f>IF(Y18&gt;W18,1,0)+IF(Y19&gt;W19,1,0)+IF(Y20&gt;W20,1,0)</f>
        <v>2</v>
      </c>
      <c r="AA18" s="269">
        <f>IF(AB18&gt;AD18,1,0)+IF(AB19&gt;AD19,1,0)+IF(AB20&gt;AD20,1,0)</f>
        <v>1</v>
      </c>
      <c r="AB18" s="20">
        <v>15</v>
      </c>
      <c r="AC18" s="21" t="s">
        <v>57</v>
      </c>
      <c r="AD18" s="20">
        <v>11</v>
      </c>
      <c r="AE18" s="272">
        <f>IF(AD18&gt;AB18,1,0)+IF(AD19&gt;AB19,1,0)+IF(AD20&gt;AB20,1,0)</f>
        <v>2</v>
      </c>
      <c r="AF18" s="63"/>
      <c r="AG18" s="63"/>
      <c r="AH18" s="239"/>
      <c r="AI18" s="242"/>
      <c r="AJ18" s="230"/>
      <c r="AK18" s="227"/>
      <c r="AL18" s="230"/>
      <c r="AM18" s="230"/>
      <c r="AN18" s="230"/>
      <c r="AO18" s="227"/>
      <c r="AP18" s="230"/>
      <c r="AQ18" s="230"/>
      <c r="AR18" s="230"/>
      <c r="AS18" s="227"/>
      <c r="AT18" s="230"/>
      <c r="AU18" s="227"/>
      <c r="AV18" s="227"/>
      <c r="AW18" s="130"/>
      <c r="AX18" s="233"/>
    </row>
    <row r="19" spans="1:50" ht="21.75" customHeight="1">
      <c r="A19" s="239"/>
      <c r="B19" s="282"/>
      <c r="C19" s="38">
        <f>T7</f>
        <v>0</v>
      </c>
      <c r="D19" s="39" t="s">
        <v>45</v>
      </c>
      <c r="E19" s="38">
        <f>R7</f>
        <v>0</v>
      </c>
      <c r="F19" s="224"/>
      <c r="G19" s="221"/>
      <c r="H19" s="36">
        <f>T11</f>
        <v>11</v>
      </c>
      <c r="I19" s="37" t="s">
        <v>45</v>
      </c>
      <c r="J19" s="36">
        <f>R11</f>
        <v>15</v>
      </c>
      <c r="K19" s="221"/>
      <c r="L19" s="221"/>
      <c r="M19" s="36">
        <f>T15</f>
        <v>15</v>
      </c>
      <c r="N19" s="37" t="s">
        <v>45</v>
      </c>
      <c r="O19" s="36">
        <f>R15</f>
        <v>9</v>
      </c>
      <c r="P19" s="221"/>
      <c r="Q19" s="261"/>
      <c r="R19" s="40"/>
      <c r="S19" s="41" t="s">
        <v>57</v>
      </c>
      <c r="T19" s="40"/>
      <c r="U19" s="261"/>
      <c r="V19" s="270"/>
      <c r="W19" s="20">
        <v>8</v>
      </c>
      <c r="X19" s="21" t="s">
        <v>57</v>
      </c>
      <c r="Y19" s="20">
        <v>15</v>
      </c>
      <c r="Z19" s="270"/>
      <c r="AA19" s="270"/>
      <c r="AB19" s="20">
        <v>12</v>
      </c>
      <c r="AC19" s="21" t="s">
        <v>57</v>
      </c>
      <c r="AD19" s="20">
        <v>15</v>
      </c>
      <c r="AE19" s="273"/>
      <c r="AF19" s="63"/>
      <c r="AG19" s="63"/>
      <c r="AH19" s="239"/>
      <c r="AI19" s="242"/>
      <c r="AJ19" s="230"/>
      <c r="AK19" s="227"/>
      <c r="AL19" s="230"/>
      <c r="AM19" s="230"/>
      <c r="AN19" s="230"/>
      <c r="AO19" s="227"/>
      <c r="AP19" s="230"/>
      <c r="AQ19" s="230"/>
      <c r="AR19" s="230"/>
      <c r="AS19" s="227"/>
      <c r="AT19" s="230"/>
      <c r="AU19" s="227"/>
      <c r="AV19" s="227"/>
      <c r="AW19" s="130"/>
      <c r="AX19" s="233"/>
    </row>
    <row r="20" spans="1:50" ht="21.75" customHeight="1">
      <c r="A20" s="158"/>
      <c r="B20" s="283"/>
      <c r="C20" s="38">
        <f>T8</f>
        <v>0</v>
      </c>
      <c r="D20" s="39" t="s">
        <v>45</v>
      </c>
      <c r="E20" s="38">
        <f>R8</f>
        <v>0</v>
      </c>
      <c r="F20" s="256"/>
      <c r="G20" s="277"/>
      <c r="H20" s="36">
        <f>T12</f>
        <v>0</v>
      </c>
      <c r="I20" s="37" t="s">
        <v>45</v>
      </c>
      <c r="J20" s="36">
        <f>R12</f>
        <v>0</v>
      </c>
      <c r="K20" s="277"/>
      <c r="L20" s="277"/>
      <c r="M20" s="36">
        <f>T16</f>
        <v>0</v>
      </c>
      <c r="N20" s="37" t="s">
        <v>45</v>
      </c>
      <c r="O20" s="36">
        <f>R16</f>
        <v>0</v>
      </c>
      <c r="P20" s="277"/>
      <c r="Q20" s="278"/>
      <c r="R20" s="40"/>
      <c r="S20" s="41" t="s">
        <v>52</v>
      </c>
      <c r="T20" s="40"/>
      <c r="U20" s="278"/>
      <c r="V20" s="271"/>
      <c r="W20" s="20"/>
      <c r="X20" s="21" t="s">
        <v>52</v>
      </c>
      <c r="Y20" s="20"/>
      <c r="Z20" s="271"/>
      <c r="AA20" s="271"/>
      <c r="AB20" s="20">
        <v>7</v>
      </c>
      <c r="AC20" s="21" t="s">
        <v>52</v>
      </c>
      <c r="AD20" s="20">
        <v>15</v>
      </c>
      <c r="AE20" s="274"/>
      <c r="AF20" s="63"/>
      <c r="AG20" s="63"/>
      <c r="AH20" s="158"/>
      <c r="AI20" s="255"/>
      <c r="AJ20" s="146"/>
      <c r="AK20" s="151"/>
      <c r="AL20" s="146"/>
      <c r="AM20" s="146"/>
      <c r="AN20" s="146"/>
      <c r="AO20" s="151"/>
      <c r="AP20" s="146"/>
      <c r="AQ20" s="146"/>
      <c r="AR20" s="146"/>
      <c r="AS20" s="151"/>
      <c r="AT20" s="146"/>
      <c r="AU20" s="151"/>
      <c r="AV20" s="151"/>
      <c r="AW20" s="147"/>
      <c r="AX20" s="165"/>
    </row>
    <row r="21" spans="1:50" ht="21.75" customHeight="1">
      <c r="A21" s="238" t="str">
        <f>V3</f>
        <v>ビギナーズ</v>
      </c>
      <c r="B21" s="244">
        <f>V5</f>
        <v>4</v>
      </c>
      <c r="C21" s="245"/>
      <c r="D21" s="245"/>
      <c r="E21" s="245"/>
      <c r="F21" s="143"/>
      <c r="G21" s="246">
        <f>V9</f>
        <v>2</v>
      </c>
      <c r="H21" s="245"/>
      <c r="I21" s="245"/>
      <c r="J21" s="245"/>
      <c r="K21" s="143"/>
      <c r="L21" s="246">
        <f>V13</f>
        <v>11</v>
      </c>
      <c r="M21" s="245"/>
      <c r="N21" s="245"/>
      <c r="O21" s="245"/>
      <c r="P21" s="143"/>
      <c r="Q21" s="246">
        <f>V17</f>
        <v>9</v>
      </c>
      <c r="R21" s="245"/>
      <c r="S21" s="245"/>
      <c r="T21" s="245"/>
      <c r="U21" s="143"/>
      <c r="V21" s="235"/>
      <c r="W21" s="236"/>
      <c r="X21" s="236"/>
      <c r="Y21" s="236"/>
      <c r="Z21" s="275"/>
      <c r="AA21" s="252">
        <v>0</v>
      </c>
      <c r="AB21" s="253"/>
      <c r="AC21" s="253"/>
      <c r="AD21" s="253"/>
      <c r="AE21" s="254"/>
      <c r="AF21" s="62"/>
      <c r="AG21" s="62"/>
      <c r="AH21" s="238" t="str">
        <f>A21</f>
        <v>ビギナーズ</v>
      </c>
      <c r="AI21" s="241">
        <f>IF(B22&gt;F22,1,0)+IF(G22&gt;K22,1,0)+IF(L22&gt;P22,1,0)+IF(Q22&gt;U22,1,0)+IF(V22&gt;Z22,1,0)+IF(AA22&gt;AE22,1,0)</f>
        <v>3</v>
      </c>
      <c r="AJ21" s="229">
        <f>IF(F22&gt;B22,1,0)+IF(K22&gt;G22,1,0)+IF(P22&gt;L22,1,0)+IF(U22&gt;Q22,1,0)+IF(Z22&gt;V22,1,0)+IF(AE22&gt;AA22,1,0)</f>
        <v>1</v>
      </c>
      <c r="AK21" s="226">
        <f>SUM(AI21/(AI21+AJ21))</f>
        <v>0.75</v>
      </c>
      <c r="AL21" s="229">
        <f>RANK(AK21,$AK$5:$AK$28,0)</f>
        <v>2</v>
      </c>
      <c r="AM21" s="229">
        <f>SUM(B22+G22+L22+Q22+V22+AA22)</f>
        <v>6</v>
      </c>
      <c r="AN21" s="229">
        <f>SUM(F22+K22+P22+U22+Z22+AE22)</f>
        <v>3</v>
      </c>
      <c r="AO21" s="226">
        <f>SUM(AM21/(AM21+AN21))</f>
        <v>0.6666666666666666</v>
      </c>
      <c r="AP21" s="229">
        <f>RANK(AO21,$AO$5:$AO$28,0)</f>
        <v>2</v>
      </c>
      <c r="AQ21" s="229">
        <f>SUM(C22+C23+C24+H22+H23+H24+M22+M23+M24+R22+R23+R24+W22+W23+W24+AB22+AB23+AB24)</f>
        <v>119</v>
      </c>
      <c r="AR21" s="229">
        <f>SUM(E22+E23+E24+J22+J23+J24+O22+O23+O24+T22+T23+T24+Y22+Y23+Y24+AD22+AD23+AD24)</f>
        <v>95</v>
      </c>
      <c r="AS21" s="226">
        <f>SUM(AQ21/(AQ21+AR21))</f>
        <v>0.5560747663551402</v>
      </c>
      <c r="AT21" s="229">
        <f>RANK(AS21,$AS$5:$AS$28,0)</f>
        <v>2</v>
      </c>
      <c r="AU21" s="226">
        <f>RANK(AK21,$AK$5:$AK$28,1)+AO21</f>
        <v>5.666666666666667</v>
      </c>
      <c r="AV21" s="226">
        <f>RANK(AU21,$AU$5:$AU$28,1)+AS21</f>
        <v>5.55607476635514</v>
      </c>
      <c r="AW21" s="129" t="str">
        <f>$AH$21</f>
        <v>ビギナーズ</v>
      </c>
      <c r="AX21" s="232">
        <f>RANK(AV21,$AV$5:$AV$28)</f>
        <v>2</v>
      </c>
    </row>
    <row r="22" spans="1:50" ht="21.75" customHeight="1">
      <c r="A22" s="239"/>
      <c r="B22" s="249">
        <f>IF(C22&gt;E22,1,0)+IF(C23&gt;E23,1,0)+IF(C24&gt;E24,1,0)</f>
        <v>0</v>
      </c>
      <c r="C22" s="36">
        <f>Y6</f>
        <v>12</v>
      </c>
      <c r="D22" s="37" t="s">
        <v>49</v>
      </c>
      <c r="E22" s="36">
        <f>W6</f>
        <v>15</v>
      </c>
      <c r="F22" s="220">
        <f>IF(E22&gt;C22,1,0)+IF(E23&gt;C23,1,0)+IF(E24&gt;C24,1,0)</f>
        <v>2</v>
      </c>
      <c r="G22" s="220">
        <f>IF(H22&gt;J22,1,0)+IF(H23&gt;J23,1,0)+IF(H24&gt;J24,1,0)</f>
        <v>2</v>
      </c>
      <c r="H22" s="36">
        <f>Y10</f>
        <v>12</v>
      </c>
      <c r="I22" s="37" t="s">
        <v>48</v>
      </c>
      <c r="J22" s="36">
        <f>W10</f>
        <v>15</v>
      </c>
      <c r="K22" s="220">
        <f>IF(J22&gt;H22,1,0)+IF(J23&gt;H23,1,0)+IF(J24&gt;H24,1,0)</f>
        <v>1</v>
      </c>
      <c r="L22" s="220">
        <f>IF(M22&gt;O22,1,0)+IF(M23&gt;O23,1,0)+IF(M24&gt;O24,1,0)</f>
        <v>2</v>
      </c>
      <c r="M22" s="36">
        <f>Y14</f>
        <v>11</v>
      </c>
      <c r="N22" s="37" t="s">
        <v>48</v>
      </c>
      <c r="O22" s="36">
        <f>W14</f>
        <v>4</v>
      </c>
      <c r="P22" s="220">
        <f>IF(O22&gt;M22,1,0)+IF(O23&gt;M23,1,0)+IF(O24&gt;M24,1,0)</f>
        <v>0</v>
      </c>
      <c r="Q22" s="220">
        <f>IF(R22&gt;T22,1,0)+IF(R23&gt;T23,1,0)+IF(R24&gt;T24,1,0)</f>
        <v>2</v>
      </c>
      <c r="R22" s="36">
        <f>Y18</f>
        <v>15</v>
      </c>
      <c r="S22" s="37" t="s">
        <v>49</v>
      </c>
      <c r="T22" s="36">
        <f>W18</f>
        <v>7</v>
      </c>
      <c r="U22" s="220">
        <f>IF(T22&gt;R22,1,0)+IF(T23&gt;R23,1,0)+IF(T24&gt;R24,1,0)</f>
        <v>0</v>
      </c>
      <c r="V22" s="260">
        <f>IF(W22&gt;Y22,1,0)+IF(W23&gt;Y23,1,0)+IF(W24&gt;Y24,1,0)</f>
        <v>0</v>
      </c>
      <c r="W22" s="40"/>
      <c r="X22" s="41" t="s">
        <v>46</v>
      </c>
      <c r="Y22" s="40"/>
      <c r="Z22" s="260">
        <f>IF(Y22&gt;W22,1,0)+IF(Y23&gt;W23,1,0)+IF(Y24&gt;W24,1,0)</f>
        <v>0</v>
      </c>
      <c r="AA22" s="223">
        <f>IF(AB22&gt;AD22,1,0)+IF(AB23&gt;AD23,1,0)+IF(AB24&gt;AD24,1,0)</f>
        <v>0</v>
      </c>
      <c r="AB22" s="38"/>
      <c r="AC22" s="39" t="s">
        <v>46</v>
      </c>
      <c r="AD22" s="38"/>
      <c r="AE22" s="257">
        <f>IF(AD22&gt;AB22,1,0)+IF(AD23&gt;AB23,1,0)+IF(AD24&gt;AB24,1,0)</f>
        <v>0</v>
      </c>
      <c r="AF22" s="63"/>
      <c r="AG22" s="63"/>
      <c r="AH22" s="239"/>
      <c r="AI22" s="242"/>
      <c r="AJ22" s="230"/>
      <c r="AK22" s="227"/>
      <c r="AL22" s="230"/>
      <c r="AM22" s="230"/>
      <c r="AN22" s="230"/>
      <c r="AO22" s="227"/>
      <c r="AP22" s="230"/>
      <c r="AQ22" s="230"/>
      <c r="AR22" s="230"/>
      <c r="AS22" s="227"/>
      <c r="AT22" s="230"/>
      <c r="AU22" s="227"/>
      <c r="AV22" s="227"/>
      <c r="AW22" s="130"/>
      <c r="AX22" s="233"/>
    </row>
    <row r="23" spans="1:50" ht="21.75" customHeight="1">
      <c r="A23" s="239"/>
      <c r="B23" s="250"/>
      <c r="C23" s="36">
        <f>Y7</f>
        <v>9</v>
      </c>
      <c r="D23" s="37" t="s">
        <v>46</v>
      </c>
      <c r="E23" s="36">
        <f>W7</f>
        <v>15</v>
      </c>
      <c r="F23" s="221"/>
      <c r="G23" s="221"/>
      <c r="H23" s="36">
        <f>Y11</f>
        <v>15</v>
      </c>
      <c r="I23" s="37" t="s">
        <v>45</v>
      </c>
      <c r="J23" s="36">
        <f>W11</f>
        <v>8</v>
      </c>
      <c r="K23" s="221"/>
      <c r="L23" s="221"/>
      <c r="M23" s="36">
        <f>Y15</f>
        <v>15</v>
      </c>
      <c r="N23" s="37" t="s">
        <v>58</v>
      </c>
      <c r="O23" s="36">
        <f>W15</f>
        <v>11</v>
      </c>
      <c r="P23" s="221"/>
      <c r="Q23" s="221"/>
      <c r="R23" s="36">
        <f>Y19</f>
        <v>15</v>
      </c>
      <c r="S23" s="37" t="s">
        <v>59</v>
      </c>
      <c r="T23" s="36">
        <f>W19</f>
        <v>8</v>
      </c>
      <c r="U23" s="221"/>
      <c r="V23" s="261"/>
      <c r="W23" s="40"/>
      <c r="X23" s="41" t="s">
        <v>59</v>
      </c>
      <c r="Y23" s="40"/>
      <c r="Z23" s="261"/>
      <c r="AA23" s="224"/>
      <c r="AB23" s="38"/>
      <c r="AC23" s="39" t="s">
        <v>59</v>
      </c>
      <c r="AD23" s="38"/>
      <c r="AE23" s="258"/>
      <c r="AF23" s="63"/>
      <c r="AG23" s="63"/>
      <c r="AH23" s="239"/>
      <c r="AI23" s="242"/>
      <c r="AJ23" s="230"/>
      <c r="AK23" s="227"/>
      <c r="AL23" s="230"/>
      <c r="AM23" s="230"/>
      <c r="AN23" s="230"/>
      <c r="AO23" s="227"/>
      <c r="AP23" s="230"/>
      <c r="AQ23" s="230"/>
      <c r="AR23" s="230"/>
      <c r="AS23" s="227"/>
      <c r="AT23" s="230"/>
      <c r="AU23" s="227"/>
      <c r="AV23" s="227"/>
      <c r="AW23" s="130"/>
      <c r="AX23" s="233"/>
    </row>
    <row r="24" spans="1:50" ht="21.75" customHeight="1">
      <c r="A24" s="158"/>
      <c r="B24" s="276"/>
      <c r="C24" s="36">
        <f>Y8</f>
        <v>0</v>
      </c>
      <c r="D24" s="37" t="s">
        <v>59</v>
      </c>
      <c r="E24" s="36">
        <f>W8</f>
        <v>0</v>
      </c>
      <c r="F24" s="277"/>
      <c r="G24" s="277"/>
      <c r="H24" s="36">
        <f>Y12</f>
        <v>15</v>
      </c>
      <c r="I24" s="37" t="s">
        <v>59</v>
      </c>
      <c r="J24" s="36">
        <f>W12</f>
        <v>12</v>
      </c>
      <c r="K24" s="277"/>
      <c r="L24" s="277"/>
      <c r="M24" s="36">
        <f>Y16</f>
        <v>0</v>
      </c>
      <c r="N24" s="37" t="s">
        <v>60</v>
      </c>
      <c r="O24" s="36">
        <f>W16</f>
        <v>0</v>
      </c>
      <c r="P24" s="277"/>
      <c r="Q24" s="277"/>
      <c r="R24" s="36">
        <f>Y20</f>
        <v>0</v>
      </c>
      <c r="S24" s="37" t="s">
        <v>59</v>
      </c>
      <c r="T24" s="36">
        <f>W20</f>
        <v>0</v>
      </c>
      <c r="U24" s="277"/>
      <c r="V24" s="278"/>
      <c r="W24" s="40"/>
      <c r="X24" s="41" t="s">
        <v>59</v>
      </c>
      <c r="Y24" s="40"/>
      <c r="Z24" s="278"/>
      <c r="AA24" s="256"/>
      <c r="AB24" s="38"/>
      <c r="AC24" s="39" t="s">
        <v>59</v>
      </c>
      <c r="AD24" s="38"/>
      <c r="AE24" s="259"/>
      <c r="AF24" s="63"/>
      <c r="AG24" s="63"/>
      <c r="AH24" s="158"/>
      <c r="AI24" s="255"/>
      <c r="AJ24" s="146"/>
      <c r="AK24" s="151"/>
      <c r="AL24" s="146"/>
      <c r="AM24" s="146"/>
      <c r="AN24" s="146"/>
      <c r="AO24" s="151"/>
      <c r="AP24" s="146"/>
      <c r="AQ24" s="146"/>
      <c r="AR24" s="146"/>
      <c r="AS24" s="151"/>
      <c r="AT24" s="146"/>
      <c r="AU24" s="151"/>
      <c r="AV24" s="151"/>
      <c r="AW24" s="147"/>
      <c r="AX24" s="165"/>
    </row>
    <row r="25" spans="1:50" ht="21.75" customHeight="1">
      <c r="A25" s="238" t="str">
        <f>AA3</f>
        <v>ゆかいな仲間たち</v>
      </c>
      <c r="B25" s="244">
        <f>AA5</f>
        <v>1</v>
      </c>
      <c r="C25" s="245"/>
      <c r="D25" s="245"/>
      <c r="E25" s="245"/>
      <c r="F25" s="143"/>
      <c r="G25" s="246">
        <f>AA9</f>
        <v>8</v>
      </c>
      <c r="H25" s="245"/>
      <c r="I25" s="245"/>
      <c r="J25" s="245"/>
      <c r="K25" s="143"/>
      <c r="L25" s="246">
        <f>AA13</f>
        <v>5</v>
      </c>
      <c r="M25" s="245"/>
      <c r="N25" s="245"/>
      <c r="O25" s="245"/>
      <c r="P25" s="143"/>
      <c r="Q25" s="246">
        <f>AA17</f>
        <v>12</v>
      </c>
      <c r="R25" s="245"/>
      <c r="S25" s="245"/>
      <c r="T25" s="245"/>
      <c r="U25" s="143"/>
      <c r="V25" s="247">
        <f>AA21</f>
        <v>0</v>
      </c>
      <c r="W25" s="248"/>
      <c r="X25" s="248"/>
      <c r="Y25" s="248"/>
      <c r="Z25" s="153"/>
      <c r="AA25" s="235"/>
      <c r="AB25" s="236"/>
      <c r="AC25" s="236"/>
      <c r="AD25" s="236"/>
      <c r="AE25" s="237"/>
      <c r="AF25" s="62"/>
      <c r="AG25" s="62"/>
      <c r="AH25" s="238" t="str">
        <f>A25</f>
        <v>ゆかいな仲間たち</v>
      </c>
      <c r="AI25" s="241">
        <f>IF(B26&gt;F26,1,0)+IF(G26&gt;K26,1,0)+IF(L26&gt;P26,1,0)+IF(Q26&gt;U26,1,0)+IF(V26&gt;Z26,1,0)+IF(AA26&gt;AE26,1,0)</f>
        <v>2</v>
      </c>
      <c r="AJ25" s="229">
        <f>IF(F26&gt;B26,1,0)+IF(K26&gt;G26,1,0)+IF(P26&gt;L26,1,0)+IF(U26&gt;Q26,1,0)+IF(Z26&gt;V26,1,0)+IF(AE26&gt;AA26,1,0)</f>
        <v>2</v>
      </c>
      <c r="AK25" s="226">
        <f>SUM(AI25/(AI25+AJ25))</f>
        <v>0.5</v>
      </c>
      <c r="AL25" s="229">
        <f>RANK(AK25,$AK$5:$AK$28,0)</f>
        <v>3</v>
      </c>
      <c r="AM25" s="229">
        <f>SUM(B26+G26+L26+Q26+V26+AA26)</f>
        <v>4</v>
      </c>
      <c r="AN25" s="229">
        <f>SUM(F26+K26+P26+U26+Z26+AE26)</f>
        <v>6</v>
      </c>
      <c r="AO25" s="226">
        <f>SUM(AM25/(AM25+AN25))</f>
        <v>0.4</v>
      </c>
      <c r="AP25" s="229">
        <f>RANK(AO25,$AO$5:$AO$28,0)</f>
        <v>4</v>
      </c>
      <c r="AQ25" s="229">
        <f>SUM(C26+C27+C28+H26+H27+H28+M26+M27+M28+R26+R27+R28+W26+W27+W28+AB26+AB27+AB28)</f>
        <v>121</v>
      </c>
      <c r="AR25" s="229">
        <f>SUM(E26+E27+E28+J26+J27+J28+O26+O27+O28+T26+T27+T28+Y26+Y27+Y28+AD26+AD27+AD28)</f>
        <v>135</v>
      </c>
      <c r="AS25" s="226">
        <f>SUM(AQ25/(AQ25+AR25))</f>
        <v>0.47265625</v>
      </c>
      <c r="AT25" s="229">
        <f>RANK(AS25,$AS$5:$AS$28,0)</f>
        <v>4</v>
      </c>
      <c r="AU25" s="226">
        <f>RANK(AK25,$AK$5:$AK$28,1)+AO25</f>
        <v>3.4</v>
      </c>
      <c r="AV25" s="226">
        <f>RANK(AU25,$AU$5:$AU$28,1)+AS25</f>
        <v>3.47265625</v>
      </c>
      <c r="AW25" s="129" t="str">
        <f>$AH$25</f>
        <v>ゆかいな仲間たち</v>
      </c>
      <c r="AX25" s="232">
        <f>RANK(AV25,$AV$5:$AV$28)</f>
        <v>4</v>
      </c>
    </row>
    <row r="26" spans="1:50" ht="21.75" customHeight="1">
      <c r="A26" s="239"/>
      <c r="B26" s="249">
        <f>IF(C26&gt;E26,1,0)+IF(C27&gt;E27,1,0)+IF(C28&gt;E28,1,0)</f>
        <v>0</v>
      </c>
      <c r="C26" s="36">
        <f>AD6</f>
        <v>7</v>
      </c>
      <c r="D26" s="37" t="s">
        <v>43</v>
      </c>
      <c r="E26" s="36">
        <f>AB6</f>
        <v>15</v>
      </c>
      <c r="F26" s="220">
        <f>IF(E26&gt;C26,1,0)+IF(E27&gt;C27,1,0)+IF(E28&gt;C28,1,0)</f>
        <v>2</v>
      </c>
      <c r="G26" s="220">
        <f>IF(H26&gt;J26,1,0)+IF(H27&gt;J27,1,0)+IF(H28&gt;J28,1,0)</f>
        <v>0</v>
      </c>
      <c r="H26" s="36">
        <f>AD10</f>
        <v>9</v>
      </c>
      <c r="I26" s="37" t="s">
        <v>43</v>
      </c>
      <c r="J26" s="36">
        <f>AB10</f>
        <v>15</v>
      </c>
      <c r="K26" s="220">
        <f>IF(J26&gt;H26,1,0)+IF(J27&gt;H27,1,0)+IF(J28&gt;H28,1,0)</f>
        <v>2</v>
      </c>
      <c r="L26" s="220">
        <f>IF(M26&gt;O26,1,0)+IF(M27&gt;O27,1,0)+IF(M28&gt;O28,1,0)</f>
        <v>2</v>
      </c>
      <c r="M26" s="36">
        <f>AD14</f>
        <v>17</v>
      </c>
      <c r="N26" s="37" t="s">
        <v>43</v>
      </c>
      <c r="O26" s="36">
        <f>AB14</f>
        <v>16</v>
      </c>
      <c r="P26" s="220">
        <f>IF(O26&gt;M26,1,0)+IF(O27&gt;M27,1,0)+IF(O28&gt;M28,1,0)</f>
        <v>1</v>
      </c>
      <c r="Q26" s="220">
        <f>IF(R26&gt;T26,1,0)+IF(R27&gt;T27,1,0)+IF(R28&gt;T28,1,0)</f>
        <v>2</v>
      </c>
      <c r="R26" s="36">
        <f>AD18</f>
        <v>11</v>
      </c>
      <c r="S26" s="37" t="s">
        <v>43</v>
      </c>
      <c r="T26" s="36">
        <f>AB18</f>
        <v>15</v>
      </c>
      <c r="U26" s="220">
        <f>IF(T26&gt;R26,1,0)+IF(T27&gt;R27,1,0)+IF(T28&gt;R28,1,0)</f>
        <v>1</v>
      </c>
      <c r="V26" s="223">
        <f>IF(W26&gt;Y26,1,0)+IF(W27&gt;Y27,1,0)+IF(W28&gt;Y28,1,0)</f>
        <v>0</v>
      </c>
      <c r="W26" s="38">
        <f>AD22</f>
        <v>0</v>
      </c>
      <c r="X26" s="39" t="s">
        <v>43</v>
      </c>
      <c r="Y26" s="38">
        <f>AB22</f>
        <v>0</v>
      </c>
      <c r="Z26" s="223">
        <f>IF(Y26&gt;W26,1,0)+IF(Y27&gt;W27,1,0)+IF(Y28&gt;W28,1,0)</f>
        <v>0</v>
      </c>
      <c r="AA26" s="260">
        <f>IF(AB26&gt;AD26,1,0)+IF(AB27&gt;AD27,1,0)+IF(AB28&gt;AD28,1,0)</f>
        <v>0</v>
      </c>
      <c r="AB26" s="40"/>
      <c r="AC26" s="41" t="s">
        <v>43</v>
      </c>
      <c r="AD26" s="40"/>
      <c r="AE26" s="263">
        <f>IF(AD26&gt;AB26,1,0)+IF(AD27&gt;AB27,1,0)+IF(AD28&gt;AB28,1,0)</f>
        <v>0</v>
      </c>
      <c r="AF26" s="63"/>
      <c r="AG26" s="63"/>
      <c r="AH26" s="239"/>
      <c r="AI26" s="242"/>
      <c r="AJ26" s="230"/>
      <c r="AK26" s="227"/>
      <c r="AL26" s="230"/>
      <c r="AM26" s="230"/>
      <c r="AN26" s="230"/>
      <c r="AO26" s="227"/>
      <c r="AP26" s="230"/>
      <c r="AQ26" s="230"/>
      <c r="AR26" s="230"/>
      <c r="AS26" s="227"/>
      <c r="AT26" s="230"/>
      <c r="AU26" s="227"/>
      <c r="AV26" s="227"/>
      <c r="AW26" s="130"/>
      <c r="AX26" s="233"/>
    </row>
    <row r="27" spans="1:50" ht="21.75" customHeight="1">
      <c r="A27" s="239"/>
      <c r="B27" s="250"/>
      <c r="C27" s="36">
        <f>AD7</f>
        <v>4</v>
      </c>
      <c r="D27" s="37" t="s">
        <v>43</v>
      </c>
      <c r="E27" s="36">
        <f>AB7</f>
        <v>15</v>
      </c>
      <c r="F27" s="221"/>
      <c r="G27" s="221"/>
      <c r="H27" s="36">
        <f>AD11</f>
        <v>14</v>
      </c>
      <c r="I27" s="37" t="s">
        <v>43</v>
      </c>
      <c r="J27" s="36">
        <f>AB11</f>
        <v>16</v>
      </c>
      <c r="K27" s="221"/>
      <c r="L27" s="221"/>
      <c r="M27" s="36">
        <f>AD15</f>
        <v>14</v>
      </c>
      <c r="N27" s="37" t="s">
        <v>43</v>
      </c>
      <c r="O27" s="36">
        <f>AB15</f>
        <v>16</v>
      </c>
      <c r="P27" s="221"/>
      <c r="Q27" s="221"/>
      <c r="R27" s="36">
        <f>AD19</f>
        <v>15</v>
      </c>
      <c r="S27" s="37" t="s">
        <v>43</v>
      </c>
      <c r="T27" s="36">
        <f>AB19</f>
        <v>12</v>
      </c>
      <c r="U27" s="221"/>
      <c r="V27" s="224"/>
      <c r="W27" s="38">
        <f>AD23</f>
        <v>0</v>
      </c>
      <c r="X27" s="39" t="s">
        <v>43</v>
      </c>
      <c r="Y27" s="38">
        <f>AB23</f>
        <v>0</v>
      </c>
      <c r="Z27" s="224"/>
      <c r="AA27" s="261"/>
      <c r="AB27" s="40"/>
      <c r="AC27" s="41" t="s">
        <v>43</v>
      </c>
      <c r="AD27" s="40"/>
      <c r="AE27" s="264"/>
      <c r="AF27" s="63"/>
      <c r="AG27" s="63"/>
      <c r="AH27" s="239"/>
      <c r="AI27" s="242"/>
      <c r="AJ27" s="230"/>
      <c r="AK27" s="227"/>
      <c r="AL27" s="230"/>
      <c r="AM27" s="230"/>
      <c r="AN27" s="230"/>
      <c r="AO27" s="227"/>
      <c r="AP27" s="230"/>
      <c r="AQ27" s="230"/>
      <c r="AR27" s="230"/>
      <c r="AS27" s="227"/>
      <c r="AT27" s="230"/>
      <c r="AU27" s="227"/>
      <c r="AV27" s="227"/>
      <c r="AW27" s="130"/>
      <c r="AX27" s="233"/>
    </row>
    <row r="28" spans="1:50" ht="21.75" customHeight="1" thickBot="1">
      <c r="A28" s="240"/>
      <c r="B28" s="251"/>
      <c r="C28" s="42">
        <f>AD8</f>
        <v>0</v>
      </c>
      <c r="D28" s="43" t="s">
        <v>43</v>
      </c>
      <c r="E28" s="42">
        <f>AB8</f>
        <v>0</v>
      </c>
      <c r="F28" s="222"/>
      <c r="G28" s="222"/>
      <c r="H28" s="42">
        <f>AD12</f>
        <v>0</v>
      </c>
      <c r="I28" s="43" t="s">
        <v>43</v>
      </c>
      <c r="J28" s="42">
        <f>AB12</f>
        <v>0</v>
      </c>
      <c r="K28" s="222"/>
      <c r="L28" s="222"/>
      <c r="M28" s="42">
        <f>AD16</f>
        <v>15</v>
      </c>
      <c r="N28" s="43" t="s">
        <v>43</v>
      </c>
      <c r="O28" s="42">
        <f>AB16</f>
        <v>8</v>
      </c>
      <c r="P28" s="222"/>
      <c r="Q28" s="222"/>
      <c r="R28" s="42">
        <f>AD20</f>
        <v>15</v>
      </c>
      <c r="S28" s="43" t="s">
        <v>43</v>
      </c>
      <c r="T28" s="42">
        <f>AB20</f>
        <v>7</v>
      </c>
      <c r="U28" s="222"/>
      <c r="V28" s="225"/>
      <c r="W28" s="44">
        <f>AD24</f>
        <v>0</v>
      </c>
      <c r="X28" s="45" t="s">
        <v>43</v>
      </c>
      <c r="Y28" s="44">
        <f>AB24</f>
        <v>0</v>
      </c>
      <c r="Z28" s="225"/>
      <c r="AA28" s="262"/>
      <c r="AB28" s="46"/>
      <c r="AC28" s="47" t="s">
        <v>43</v>
      </c>
      <c r="AD28" s="46"/>
      <c r="AE28" s="265"/>
      <c r="AF28" s="22"/>
      <c r="AG28" s="64"/>
      <c r="AH28" s="240"/>
      <c r="AI28" s="243"/>
      <c r="AJ28" s="231"/>
      <c r="AK28" s="228"/>
      <c r="AL28" s="231"/>
      <c r="AM28" s="231"/>
      <c r="AN28" s="231"/>
      <c r="AO28" s="228"/>
      <c r="AP28" s="231"/>
      <c r="AQ28" s="231"/>
      <c r="AR28" s="231"/>
      <c r="AS28" s="228"/>
      <c r="AT28" s="231"/>
      <c r="AU28" s="228"/>
      <c r="AV28" s="228"/>
      <c r="AW28" s="131"/>
      <c r="AX28" s="234"/>
    </row>
    <row r="29" spans="1:50" ht="17.25">
      <c r="A29" s="219"/>
      <c r="B29" s="219"/>
      <c r="C29" s="219"/>
      <c r="D29" s="219"/>
      <c r="E29" s="219"/>
      <c r="F29" s="219"/>
      <c r="G29" s="219"/>
      <c r="H29" s="219"/>
      <c r="I29" s="219"/>
      <c r="J29" s="219"/>
      <c r="K29" s="219"/>
      <c r="L29" s="219"/>
      <c r="M29" s="219"/>
      <c r="N29" s="219"/>
      <c r="O29" s="219"/>
      <c r="P29" s="219"/>
      <c r="Q29" s="219"/>
      <c r="R29" s="219"/>
      <c r="S29" s="219"/>
      <c r="T29" s="219"/>
      <c r="U29" s="219"/>
      <c r="V29" s="219"/>
      <c r="W29" s="219"/>
      <c r="X29" s="219"/>
      <c r="Y29" s="219"/>
      <c r="Z29" s="219"/>
      <c r="AA29" s="219"/>
      <c r="AB29" s="219"/>
      <c r="AC29" s="219"/>
      <c r="AD29" s="219"/>
      <c r="AE29" s="219"/>
      <c r="AH29" s="219">
        <f>A29</f>
        <v>0</v>
      </c>
      <c r="AI29" s="219"/>
      <c r="AJ29" s="219"/>
      <c r="AK29" s="219"/>
      <c r="AL29" s="219"/>
      <c r="AM29" s="219"/>
      <c r="AN29" s="219"/>
      <c r="AO29" s="219"/>
      <c r="AP29" s="219"/>
      <c r="AQ29" s="219"/>
      <c r="AR29" s="219"/>
      <c r="AS29" s="219"/>
      <c r="AT29" s="219"/>
      <c r="AU29" s="219"/>
      <c r="AV29" s="219"/>
      <c r="AW29" s="219"/>
      <c r="AX29" s="219"/>
    </row>
    <row r="86" spans="1:50" ht="17.25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</row>
    <row r="87" spans="1:50" ht="17.25">
      <c r="A87" s="25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5"/>
      <c r="AI87" s="27"/>
      <c r="AJ87" s="27"/>
      <c r="AK87" s="27"/>
      <c r="AL87" s="28"/>
      <c r="AM87" s="27"/>
      <c r="AN87" s="27"/>
      <c r="AO87" s="27"/>
      <c r="AP87" s="28"/>
      <c r="AQ87" s="27"/>
      <c r="AR87" s="27"/>
      <c r="AS87" s="27"/>
      <c r="AT87" s="28"/>
      <c r="AU87" s="27"/>
      <c r="AV87" s="27"/>
      <c r="AW87" s="27"/>
      <c r="AX87" s="29"/>
    </row>
    <row r="88" spans="1:50" ht="17.25">
      <c r="A88" s="25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5"/>
      <c r="AI88" s="27"/>
      <c r="AJ88" s="27"/>
      <c r="AK88" s="27"/>
      <c r="AL88" s="28"/>
      <c r="AM88" s="27"/>
      <c r="AN88" s="27"/>
      <c r="AO88" s="27"/>
      <c r="AP88" s="28"/>
      <c r="AQ88" s="27"/>
      <c r="AR88" s="27"/>
      <c r="AS88" s="27"/>
      <c r="AT88" s="28"/>
      <c r="AU88" s="27"/>
      <c r="AV88" s="27"/>
      <c r="AW88" s="27"/>
      <c r="AX88" s="29"/>
    </row>
    <row r="89" spans="1:50" ht="14.25">
      <c r="A89" s="26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1"/>
      <c r="AI89" s="32"/>
      <c r="AJ89" s="32"/>
      <c r="AK89" s="33"/>
      <c r="AL89" s="32"/>
      <c r="AM89" s="32"/>
      <c r="AN89" s="32"/>
      <c r="AO89" s="33"/>
      <c r="AP89" s="32"/>
      <c r="AQ89" s="32"/>
      <c r="AR89" s="32"/>
      <c r="AS89" s="33"/>
      <c r="AT89" s="32"/>
      <c r="AU89" s="33"/>
      <c r="AV89" s="33"/>
      <c r="AW89" s="33"/>
      <c r="AX89" s="34"/>
    </row>
    <row r="90" spans="1:50" ht="14.25">
      <c r="A90" s="26"/>
      <c r="B90" s="31"/>
      <c r="C90" s="32"/>
      <c r="D90" s="31"/>
      <c r="E90" s="32"/>
      <c r="F90" s="31"/>
      <c r="G90" s="31"/>
      <c r="H90" s="32"/>
      <c r="I90" s="31"/>
      <c r="J90" s="32"/>
      <c r="K90" s="31"/>
      <c r="L90" s="31"/>
      <c r="M90" s="32"/>
      <c r="N90" s="31"/>
      <c r="O90" s="32"/>
      <c r="P90" s="31"/>
      <c r="Q90" s="31"/>
      <c r="R90" s="32"/>
      <c r="S90" s="31"/>
      <c r="T90" s="32"/>
      <c r="U90" s="31"/>
      <c r="V90" s="31"/>
      <c r="W90" s="32"/>
      <c r="X90" s="31"/>
      <c r="Y90" s="32"/>
      <c r="Z90" s="31"/>
      <c r="AA90" s="31"/>
      <c r="AB90" s="32"/>
      <c r="AC90" s="31"/>
      <c r="AD90" s="32"/>
      <c r="AE90" s="31"/>
      <c r="AF90" s="31"/>
      <c r="AG90" s="31"/>
      <c r="AH90" s="31"/>
      <c r="AI90" s="32"/>
      <c r="AJ90" s="32"/>
      <c r="AK90" s="33"/>
      <c r="AL90" s="32"/>
      <c r="AM90" s="32"/>
      <c r="AN90" s="32"/>
      <c r="AO90" s="33"/>
      <c r="AP90" s="32"/>
      <c r="AQ90" s="32"/>
      <c r="AR90" s="32"/>
      <c r="AS90" s="33"/>
      <c r="AT90" s="32"/>
      <c r="AU90" s="32"/>
      <c r="AV90" s="32"/>
      <c r="AW90" s="32"/>
      <c r="AX90" s="34"/>
    </row>
    <row r="91" spans="1:50" ht="14.25">
      <c r="A91" s="26"/>
      <c r="B91" s="31"/>
      <c r="C91" s="32"/>
      <c r="D91" s="31"/>
      <c r="E91" s="32"/>
      <c r="F91" s="31"/>
      <c r="G91" s="31"/>
      <c r="H91" s="32"/>
      <c r="I91" s="31"/>
      <c r="J91" s="32"/>
      <c r="K91" s="31"/>
      <c r="L91" s="31"/>
      <c r="M91" s="32"/>
      <c r="N91" s="31"/>
      <c r="O91" s="32"/>
      <c r="P91" s="31"/>
      <c r="Q91" s="31"/>
      <c r="R91" s="32"/>
      <c r="S91" s="31"/>
      <c r="T91" s="32"/>
      <c r="U91" s="31"/>
      <c r="V91" s="31"/>
      <c r="W91" s="32"/>
      <c r="X91" s="31"/>
      <c r="Y91" s="32"/>
      <c r="Z91" s="31"/>
      <c r="AA91" s="31"/>
      <c r="AB91" s="32"/>
      <c r="AC91" s="31"/>
      <c r="AD91" s="32"/>
      <c r="AE91" s="31"/>
      <c r="AF91" s="31"/>
      <c r="AG91" s="31"/>
      <c r="AH91" s="31"/>
      <c r="AI91" s="32"/>
      <c r="AJ91" s="32"/>
      <c r="AK91" s="33"/>
      <c r="AL91" s="32"/>
      <c r="AM91" s="32"/>
      <c r="AN91" s="32"/>
      <c r="AO91" s="33"/>
      <c r="AP91" s="32"/>
      <c r="AQ91" s="32"/>
      <c r="AR91" s="32"/>
      <c r="AS91" s="33"/>
      <c r="AT91" s="32"/>
      <c r="AU91" s="32"/>
      <c r="AV91" s="32"/>
      <c r="AW91" s="32"/>
      <c r="AX91" s="34"/>
    </row>
    <row r="92" spans="1:50" ht="14.25">
      <c r="A92" s="26"/>
      <c r="B92" s="31"/>
      <c r="C92" s="32"/>
      <c r="D92" s="31"/>
      <c r="E92" s="32"/>
      <c r="F92" s="31"/>
      <c r="G92" s="31"/>
      <c r="H92" s="32"/>
      <c r="I92" s="31"/>
      <c r="J92" s="32"/>
      <c r="K92" s="31"/>
      <c r="L92" s="31"/>
      <c r="M92" s="32"/>
      <c r="N92" s="31"/>
      <c r="O92" s="32"/>
      <c r="P92" s="31"/>
      <c r="Q92" s="31"/>
      <c r="R92" s="32"/>
      <c r="S92" s="31"/>
      <c r="T92" s="32"/>
      <c r="U92" s="31"/>
      <c r="V92" s="31"/>
      <c r="W92" s="32"/>
      <c r="X92" s="31"/>
      <c r="Y92" s="32"/>
      <c r="Z92" s="31"/>
      <c r="AA92" s="31"/>
      <c r="AB92" s="32"/>
      <c r="AC92" s="31"/>
      <c r="AD92" s="32"/>
      <c r="AE92" s="31"/>
      <c r="AF92" s="31"/>
      <c r="AG92" s="31"/>
      <c r="AH92" s="31"/>
      <c r="AI92" s="32"/>
      <c r="AJ92" s="32"/>
      <c r="AK92" s="33"/>
      <c r="AL92" s="32"/>
      <c r="AM92" s="32"/>
      <c r="AN92" s="32"/>
      <c r="AO92" s="33"/>
      <c r="AP92" s="32"/>
      <c r="AQ92" s="32"/>
      <c r="AR92" s="32"/>
      <c r="AS92" s="33"/>
      <c r="AT92" s="32"/>
      <c r="AU92" s="32"/>
      <c r="AV92" s="32"/>
      <c r="AW92" s="32"/>
      <c r="AX92" s="34"/>
    </row>
    <row r="93" spans="1:50" ht="14.25">
      <c r="A93" s="26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1"/>
      <c r="AI93" s="32"/>
      <c r="AJ93" s="32"/>
      <c r="AK93" s="33"/>
      <c r="AL93" s="32"/>
      <c r="AM93" s="32"/>
      <c r="AN93" s="32"/>
      <c r="AO93" s="33"/>
      <c r="AP93" s="32"/>
      <c r="AQ93" s="32"/>
      <c r="AR93" s="32"/>
      <c r="AS93" s="33"/>
      <c r="AT93" s="32"/>
      <c r="AU93" s="33"/>
      <c r="AV93" s="33"/>
      <c r="AW93" s="33"/>
      <c r="AX93" s="34"/>
    </row>
    <row r="94" spans="1:50" ht="14.25">
      <c r="A94" s="26"/>
      <c r="B94" s="31"/>
      <c r="C94" s="32"/>
      <c r="D94" s="31"/>
      <c r="E94" s="32"/>
      <c r="F94" s="31"/>
      <c r="G94" s="31"/>
      <c r="H94" s="32"/>
      <c r="I94" s="31"/>
      <c r="J94" s="32"/>
      <c r="K94" s="31"/>
      <c r="L94" s="31"/>
      <c r="M94" s="32"/>
      <c r="N94" s="31"/>
      <c r="O94" s="32"/>
      <c r="P94" s="31"/>
      <c r="Q94" s="31"/>
      <c r="R94" s="32"/>
      <c r="S94" s="31"/>
      <c r="T94" s="32"/>
      <c r="U94" s="31"/>
      <c r="V94" s="31"/>
      <c r="W94" s="32"/>
      <c r="X94" s="31"/>
      <c r="Y94" s="32"/>
      <c r="Z94" s="31"/>
      <c r="AA94" s="31"/>
      <c r="AB94" s="32"/>
      <c r="AC94" s="31"/>
      <c r="AD94" s="32"/>
      <c r="AE94" s="31"/>
      <c r="AF94" s="31"/>
      <c r="AG94" s="31"/>
      <c r="AH94" s="31"/>
      <c r="AI94" s="32"/>
      <c r="AJ94" s="32"/>
      <c r="AK94" s="33"/>
      <c r="AL94" s="32"/>
      <c r="AM94" s="32"/>
      <c r="AN94" s="32"/>
      <c r="AO94" s="33"/>
      <c r="AP94" s="32"/>
      <c r="AQ94" s="32"/>
      <c r="AR94" s="32"/>
      <c r="AS94" s="33"/>
      <c r="AT94" s="32"/>
      <c r="AU94" s="32"/>
      <c r="AV94" s="32"/>
      <c r="AW94" s="32"/>
      <c r="AX94" s="34"/>
    </row>
    <row r="95" spans="1:50" ht="14.25">
      <c r="A95" s="26"/>
      <c r="B95" s="31"/>
      <c r="C95" s="32"/>
      <c r="D95" s="31"/>
      <c r="E95" s="32"/>
      <c r="F95" s="31"/>
      <c r="G95" s="31"/>
      <c r="H95" s="32"/>
      <c r="I95" s="31"/>
      <c r="J95" s="32"/>
      <c r="K95" s="31"/>
      <c r="L95" s="31"/>
      <c r="M95" s="32"/>
      <c r="N95" s="31"/>
      <c r="O95" s="32"/>
      <c r="P95" s="31"/>
      <c r="Q95" s="31"/>
      <c r="R95" s="32"/>
      <c r="S95" s="31"/>
      <c r="T95" s="32"/>
      <c r="U95" s="31"/>
      <c r="V95" s="31"/>
      <c r="W95" s="32"/>
      <c r="X95" s="31"/>
      <c r="Y95" s="32"/>
      <c r="Z95" s="31"/>
      <c r="AA95" s="31"/>
      <c r="AB95" s="32"/>
      <c r="AC95" s="31"/>
      <c r="AD95" s="32"/>
      <c r="AE95" s="31"/>
      <c r="AF95" s="31"/>
      <c r="AG95" s="31"/>
      <c r="AH95" s="31"/>
      <c r="AI95" s="32"/>
      <c r="AJ95" s="32"/>
      <c r="AK95" s="33"/>
      <c r="AL95" s="32"/>
      <c r="AM95" s="32"/>
      <c r="AN95" s="32"/>
      <c r="AO95" s="33"/>
      <c r="AP95" s="32"/>
      <c r="AQ95" s="32"/>
      <c r="AR95" s="32"/>
      <c r="AS95" s="33"/>
      <c r="AT95" s="32"/>
      <c r="AU95" s="32"/>
      <c r="AV95" s="32"/>
      <c r="AW95" s="32"/>
      <c r="AX95" s="34"/>
    </row>
    <row r="96" spans="1:50" ht="14.25">
      <c r="A96" s="26"/>
      <c r="B96" s="31"/>
      <c r="C96" s="32"/>
      <c r="D96" s="31"/>
      <c r="E96" s="32"/>
      <c r="F96" s="31"/>
      <c r="G96" s="31"/>
      <c r="H96" s="32"/>
      <c r="I96" s="31"/>
      <c r="J96" s="32"/>
      <c r="K96" s="31"/>
      <c r="L96" s="31"/>
      <c r="M96" s="32"/>
      <c r="N96" s="31"/>
      <c r="O96" s="32"/>
      <c r="P96" s="31"/>
      <c r="Q96" s="31"/>
      <c r="R96" s="32"/>
      <c r="S96" s="31"/>
      <c r="T96" s="32"/>
      <c r="U96" s="31"/>
      <c r="V96" s="31"/>
      <c r="W96" s="32"/>
      <c r="X96" s="31"/>
      <c r="Y96" s="32"/>
      <c r="Z96" s="31"/>
      <c r="AA96" s="31"/>
      <c r="AB96" s="32"/>
      <c r="AC96" s="31"/>
      <c r="AD96" s="32"/>
      <c r="AE96" s="31"/>
      <c r="AF96" s="31"/>
      <c r="AG96" s="31"/>
      <c r="AH96" s="31"/>
      <c r="AI96" s="32"/>
      <c r="AJ96" s="32"/>
      <c r="AK96" s="33"/>
      <c r="AL96" s="32"/>
      <c r="AM96" s="32"/>
      <c r="AN96" s="32"/>
      <c r="AO96" s="33"/>
      <c r="AP96" s="32"/>
      <c r="AQ96" s="32"/>
      <c r="AR96" s="32"/>
      <c r="AS96" s="33"/>
      <c r="AT96" s="32"/>
      <c r="AU96" s="32"/>
      <c r="AV96" s="32"/>
      <c r="AW96" s="32"/>
      <c r="AX96" s="34"/>
    </row>
    <row r="97" spans="1:50" ht="14.25">
      <c r="A97" s="26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1"/>
      <c r="AI97" s="32"/>
      <c r="AJ97" s="32"/>
      <c r="AK97" s="33"/>
      <c r="AL97" s="32"/>
      <c r="AM97" s="32"/>
      <c r="AN97" s="32"/>
      <c r="AO97" s="33"/>
      <c r="AP97" s="32"/>
      <c r="AQ97" s="32"/>
      <c r="AR97" s="32"/>
      <c r="AS97" s="33"/>
      <c r="AT97" s="32"/>
      <c r="AU97" s="33"/>
      <c r="AV97" s="33"/>
      <c r="AW97" s="33"/>
      <c r="AX97" s="34"/>
    </row>
    <row r="98" spans="1:50" ht="14.25">
      <c r="A98" s="26"/>
      <c r="B98" s="31"/>
      <c r="C98" s="32"/>
      <c r="D98" s="31"/>
      <c r="E98" s="32"/>
      <c r="F98" s="31"/>
      <c r="G98" s="31"/>
      <c r="H98" s="32"/>
      <c r="I98" s="31"/>
      <c r="J98" s="32"/>
      <c r="K98" s="31"/>
      <c r="L98" s="31"/>
      <c r="M98" s="32"/>
      <c r="N98" s="31"/>
      <c r="O98" s="32"/>
      <c r="P98" s="31"/>
      <c r="Q98" s="31"/>
      <c r="R98" s="32"/>
      <c r="S98" s="31"/>
      <c r="T98" s="32"/>
      <c r="U98" s="31"/>
      <c r="V98" s="31"/>
      <c r="W98" s="32"/>
      <c r="X98" s="31"/>
      <c r="Y98" s="32"/>
      <c r="Z98" s="31"/>
      <c r="AA98" s="31"/>
      <c r="AB98" s="32"/>
      <c r="AC98" s="31"/>
      <c r="AD98" s="32"/>
      <c r="AE98" s="31"/>
      <c r="AF98" s="31"/>
      <c r="AG98" s="31"/>
      <c r="AH98" s="31"/>
      <c r="AI98" s="32"/>
      <c r="AJ98" s="32"/>
      <c r="AK98" s="33"/>
      <c r="AL98" s="32"/>
      <c r="AM98" s="32"/>
      <c r="AN98" s="32"/>
      <c r="AO98" s="33"/>
      <c r="AP98" s="32"/>
      <c r="AQ98" s="32"/>
      <c r="AR98" s="32"/>
      <c r="AS98" s="33"/>
      <c r="AT98" s="32"/>
      <c r="AU98" s="32"/>
      <c r="AV98" s="32"/>
      <c r="AW98" s="32"/>
      <c r="AX98" s="34"/>
    </row>
    <row r="99" spans="1:50" ht="14.25">
      <c r="A99" s="26"/>
      <c r="B99" s="31"/>
      <c r="C99" s="32"/>
      <c r="D99" s="31"/>
      <c r="E99" s="32"/>
      <c r="F99" s="31"/>
      <c r="G99" s="31"/>
      <c r="H99" s="32"/>
      <c r="I99" s="31"/>
      <c r="J99" s="32"/>
      <c r="K99" s="31"/>
      <c r="L99" s="31"/>
      <c r="M99" s="32"/>
      <c r="N99" s="31"/>
      <c r="O99" s="32"/>
      <c r="P99" s="31"/>
      <c r="Q99" s="31"/>
      <c r="R99" s="32"/>
      <c r="S99" s="31"/>
      <c r="T99" s="32"/>
      <c r="U99" s="31"/>
      <c r="V99" s="31"/>
      <c r="W99" s="32"/>
      <c r="X99" s="31"/>
      <c r="Y99" s="32"/>
      <c r="Z99" s="31"/>
      <c r="AA99" s="31"/>
      <c r="AB99" s="32"/>
      <c r="AC99" s="31"/>
      <c r="AD99" s="32"/>
      <c r="AE99" s="31"/>
      <c r="AF99" s="31"/>
      <c r="AG99" s="31"/>
      <c r="AH99" s="31"/>
      <c r="AI99" s="32"/>
      <c r="AJ99" s="32"/>
      <c r="AK99" s="33"/>
      <c r="AL99" s="32"/>
      <c r="AM99" s="32"/>
      <c r="AN99" s="32"/>
      <c r="AO99" s="33"/>
      <c r="AP99" s="32"/>
      <c r="AQ99" s="32"/>
      <c r="AR99" s="32"/>
      <c r="AS99" s="33"/>
      <c r="AT99" s="32"/>
      <c r="AU99" s="32"/>
      <c r="AV99" s="32"/>
      <c r="AW99" s="32"/>
      <c r="AX99" s="34"/>
    </row>
    <row r="100" spans="1:50" ht="14.25">
      <c r="A100" s="26"/>
      <c r="B100" s="31"/>
      <c r="C100" s="32"/>
      <c r="D100" s="31"/>
      <c r="E100" s="32"/>
      <c r="F100" s="31"/>
      <c r="G100" s="31"/>
      <c r="H100" s="32"/>
      <c r="I100" s="31"/>
      <c r="J100" s="32"/>
      <c r="K100" s="31"/>
      <c r="L100" s="31"/>
      <c r="M100" s="32"/>
      <c r="N100" s="31"/>
      <c r="O100" s="32"/>
      <c r="P100" s="31"/>
      <c r="Q100" s="31"/>
      <c r="R100" s="32"/>
      <c r="S100" s="31"/>
      <c r="T100" s="32"/>
      <c r="U100" s="31"/>
      <c r="V100" s="31"/>
      <c r="W100" s="32"/>
      <c r="X100" s="31"/>
      <c r="Y100" s="32"/>
      <c r="Z100" s="31"/>
      <c r="AA100" s="31"/>
      <c r="AB100" s="32"/>
      <c r="AC100" s="31"/>
      <c r="AD100" s="32"/>
      <c r="AE100" s="31"/>
      <c r="AF100" s="31"/>
      <c r="AG100" s="31"/>
      <c r="AH100" s="31"/>
      <c r="AI100" s="32"/>
      <c r="AJ100" s="32"/>
      <c r="AK100" s="33"/>
      <c r="AL100" s="32"/>
      <c r="AM100" s="32"/>
      <c r="AN100" s="32"/>
      <c r="AO100" s="33"/>
      <c r="AP100" s="32"/>
      <c r="AQ100" s="32"/>
      <c r="AR100" s="32"/>
      <c r="AS100" s="33"/>
      <c r="AT100" s="32"/>
      <c r="AU100" s="32"/>
      <c r="AV100" s="32"/>
      <c r="AW100" s="32"/>
      <c r="AX100" s="34"/>
    </row>
    <row r="101" spans="1:50" ht="14.25">
      <c r="A101" s="26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1"/>
      <c r="AI101" s="32"/>
      <c r="AJ101" s="32"/>
      <c r="AK101" s="33"/>
      <c r="AL101" s="32"/>
      <c r="AM101" s="32"/>
      <c r="AN101" s="32"/>
      <c r="AO101" s="33"/>
      <c r="AP101" s="32"/>
      <c r="AQ101" s="32"/>
      <c r="AR101" s="32"/>
      <c r="AS101" s="33"/>
      <c r="AT101" s="32"/>
      <c r="AU101" s="33"/>
      <c r="AV101" s="33"/>
      <c r="AW101" s="33"/>
      <c r="AX101" s="34"/>
    </row>
    <row r="102" spans="1:50" ht="14.25">
      <c r="A102" s="26"/>
      <c r="B102" s="31"/>
      <c r="C102" s="32"/>
      <c r="D102" s="31"/>
      <c r="E102" s="32"/>
      <c r="F102" s="31"/>
      <c r="G102" s="31"/>
      <c r="H102" s="32"/>
      <c r="I102" s="31"/>
      <c r="J102" s="32"/>
      <c r="K102" s="31"/>
      <c r="L102" s="31"/>
      <c r="M102" s="32"/>
      <c r="N102" s="31"/>
      <c r="O102" s="32"/>
      <c r="P102" s="31"/>
      <c r="Q102" s="31"/>
      <c r="R102" s="32"/>
      <c r="S102" s="31"/>
      <c r="T102" s="32"/>
      <c r="U102" s="31"/>
      <c r="V102" s="31"/>
      <c r="W102" s="32"/>
      <c r="X102" s="31"/>
      <c r="Y102" s="32"/>
      <c r="Z102" s="31"/>
      <c r="AA102" s="31"/>
      <c r="AB102" s="32"/>
      <c r="AC102" s="31"/>
      <c r="AD102" s="32"/>
      <c r="AE102" s="31"/>
      <c r="AF102" s="31"/>
      <c r="AG102" s="31"/>
      <c r="AH102" s="31"/>
      <c r="AI102" s="32"/>
      <c r="AJ102" s="32"/>
      <c r="AK102" s="33"/>
      <c r="AL102" s="32"/>
      <c r="AM102" s="32"/>
      <c r="AN102" s="32"/>
      <c r="AO102" s="33"/>
      <c r="AP102" s="32"/>
      <c r="AQ102" s="32"/>
      <c r="AR102" s="32"/>
      <c r="AS102" s="33"/>
      <c r="AT102" s="32"/>
      <c r="AU102" s="32"/>
      <c r="AV102" s="32"/>
      <c r="AW102" s="32"/>
      <c r="AX102" s="34"/>
    </row>
    <row r="103" spans="1:50" ht="14.25">
      <c r="A103" s="26"/>
      <c r="B103" s="31"/>
      <c r="C103" s="32"/>
      <c r="D103" s="31"/>
      <c r="E103" s="32"/>
      <c r="F103" s="31"/>
      <c r="G103" s="31"/>
      <c r="H103" s="32"/>
      <c r="I103" s="31"/>
      <c r="J103" s="32"/>
      <c r="K103" s="31"/>
      <c r="L103" s="31"/>
      <c r="M103" s="32"/>
      <c r="N103" s="31"/>
      <c r="O103" s="32"/>
      <c r="P103" s="31"/>
      <c r="Q103" s="31"/>
      <c r="R103" s="32"/>
      <c r="S103" s="31"/>
      <c r="T103" s="32"/>
      <c r="U103" s="31"/>
      <c r="V103" s="31"/>
      <c r="W103" s="32"/>
      <c r="X103" s="31"/>
      <c r="Y103" s="32"/>
      <c r="Z103" s="31"/>
      <c r="AA103" s="31"/>
      <c r="AB103" s="32"/>
      <c r="AC103" s="31"/>
      <c r="AD103" s="32"/>
      <c r="AE103" s="31"/>
      <c r="AF103" s="31"/>
      <c r="AG103" s="31"/>
      <c r="AH103" s="31"/>
      <c r="AI103" s="32"/>
      <c r="AJ103" s="32"/>
      <c r="AK103" s="33"/>
      <c r="AL103" s="32"/>
      <c r="AM103" s="32"/>
      <c r="AN103" s="32"/>
      <c r="AO103" s="33"/>
      <c r="AP103" s="32"/>
      <c r="AQ103" s="32"/>
      <c r="AR103" s="32"/>
      <c r="AS103" s="33"/>
      <c r="AT103" s="32"/>
      <c r="AU103" s="32"/>
      <c r="AV103" s="32"/>
      <c r="AW103" s="32"/>
      <c r="AX103" s="34"/>
    </row>
    <row r="104" spans="1:50" ht="14.25">
      <c r="A104" s="26"/>
      <c r="B104" s="31"/>
      <c r="C104" s="32"/>
      <c r="D104" s="31"/>
      <c r="E104" s="32"/>
      <c r="F104" s="31"/>
      <c r="G104" s="31"/>
      <c r="H104" s="32"/>
      <c r="I104" s="31"/>
      <c r="J104" s="32"/>
      <c r="K104" s="31"/>
      <c r="L104" s="31"/>
      <c r="M104" s="32"/>
      <c r="N104" s="31"/>
      <c r="O104" s="32"/>
      <c r="P104" s="31"/>
      <c r="Q104" s="31"/>
      <c r="R104" s="32"/>
      <c r="S104" s="31"/>
      <c r="T104" s="32"/>
      <c r="U104" s="31"/>
      <c r="V104" s="31"/>
      <c r="W104" s="32"/>
      <c r="X104" s="31"/>
      <c r="Y104" s="32"/>
      <c r="Z104" s="31"/>
      <c r="AA104" s="31"/>
      <c r="AB104" s="32"/>
      <c r="AC104" s="31"/>
      <c r="AD104" s="32"/>
      <c r="AE104" s="31"/>
      <c r="AF104" s="31"/>
      <c r="AG104" s="31"/>
      <c r="AH104" s="31"/>
      <c r="AI104" s="32"/>
      <c r="AJ104" s="32"/>
      <c r="AK104" s="33"/>
      <c r="AL104" s="32"/>
      <c r="AM104" s="32"/>
      <c r="AN104" s="32"/>
      <c r="AO104" s="33"/>
      <c r="AP104" s="32"/>
      <c r="AQ104" s="32"/>
      <c r="AR104" s="32"/>
      <c r="AS104" s="33"/>
      <c r="AT104" s="32"/>
      <c r="AU104" s="32"/>
      <c r="AV104" s="32"/>
      <c r="AW104" s="32"/>
      <c r="AX104" s="34"/>
    </row>
    <row r="105" spans="1:50" ht="14.25">
      <c r="A105" s="26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1"/>
      <c r="AI105" s="32"/>
      <c r="AJ105" s="32"/>
      <c r="AK105" s="33"/>
      <c r="AL105" s="32"/>
      <c r="AM105" s="32"/>
      <c r="AN105" s="32"/>
      <c r="AO105" s="33"/>
      <c r="AP105" s="32"/>
      <c r="AQ105" s="32"/>
      <c r="AR105" s="32"/>
      <c r="AS105" s="33"/>
      <c r="AT105" s="32"/>
      <c r="AU105" s="33"/>
      <c r="AV105" s="33"/>
      <c r="AW105" s="33"/>
      <c r="AX105" s="34"/>
    </row>
    <row r="106" spans="1:50" ht="14.25">
      <c r="A106" s="26"/>
      <c r="B106" s="31"/>
      <c r="C106" s="32"/>
      <c r="D106" s="31"/>
      <c r="E106" s="32"/>
      <c r="F106" s="31"/>
      <c r="G106" s="31"/>
      <c r="H106" s="32"/>
      <c r="I106" s="31"/>
      <c r="J106" s="32"/>
      <c r="K106" s="31"/>
      <c r="L106" s="31"/>
      <c r="M106" s="32"/>
      <c r="N106" s="31"/>
      <c r="O106" s="32"/>
      <c r="P106" s="31"/>
      <c r="Q106" s="31"/>
      <c r="R106" s="32"/>
      <c r="S106" s="31"/>
      <c r="T106" s="32"/>
      <c r="U106" s="31"/>
      <c r="V106" s="31"/>
      <c r="W106" s="32"/>
      <c r="X106" s="31"/>
      <c r="Y106" s="32"/>
      <c r="Z106" s="31"/>
      <c r="AA106" s="31"/>
      <c r="AB106" s="32"/>
      <c r="AC106" s="31"/>
      <c r="AD106" s="32"/>
      <c r="AE106" s="31"/>
      <c r="AF106" s="31"/>
      <c r="AG106" s="31"/>
      <c r="AH106" s="31"/>
      <c r="AI106" s="32"/>
      <c r="AJ106" s="32"/>
      <c r="AK106" s="33"/>
      <c r="AL106" s="32"/>
      <c r="AM106" s="32"/>
      <c r="AN106" s="32"/>
      <c r="AO106" s="33"/>
      <c r="AP106" s="32"/>
      <c r="AQ106" s="32"/>
      <c r="AR106" s="32"/>
      <c r="AS106" s="33"/>
      <c r="AT106" s="32"/>
      <c r="AU106" s="32"/>
      <c r="AV106" s="32"/>
      <c r="AW106" s="32"/>
      <c r="AX106" s="34"/>
    </row>
    <row r="107" spans="1:50" ht="14.25">
      <c r="A107" s="26"/>
      <c r="B107" s="31"/>
      <c r="C107" s="32"/>
      <c r="D107" s="31"/>
      <c r="E107" s="32"/>
      <c r="F107" s="31"/>
      <c r="G107" s="31"/>
      <c r="H107" s="32"/>
      <c r="I107" s="31"/>
      <c r="J107" s="32"/>
      <c r="K107" s="31"/>
      <c r="L107" s="31"/>
      <c r="M107" s="32"/>
      <c r="N107" s="31"/>
      <c r="O107" s="32"/>
      <c r="P107" s="31"/>
      <c r="Q107" s="31"/>
      <c r="R107" s="32"/>
      <c r="S107" s="31"/>
      <c r="T107" s="32"/>
      <c r="U107" s="31"/>
      <c r="V107" s="31"/>
      <c r="W107" s="32"/>
      <c r="X107" s="31"/>
      <c r="Y107" s="32"/>
      <c r="Z107" s="31"/>
      <c r="AA107" s="31"/>
      <c r="AB107" s="32"/>
      <c r="AC107" s="31"/>
      <c r="AD107" s="32"/>
      <c r="AE107" s="31"/>
      <c r="AF107" s="31"/>
      <c r="AG107" s="31"/>
      <c r="AH107" s="31"/>
      <c r="AI107" s="32"/>
      <c r="AJ107" s="32"/>
      <c r="AK107" s="33"/>
      <c r="AL107" s="32"/>
      <c r="AM107" s="32"/>
      <c r="AN107" s="32"/>
      <c r="AO107" s="33"/>
      <c r="AP107" s="32"/>
      <c r="AQ107" s="32"/>
      <c r="AR107" s="32"/>
      <c r="AS107" s="33"/>
      <c r="AT107" s="32"/>
      <c r="AU107" s="32"/>
      <c r="AV107" s="32"/>
      <c r="AW107" s="32"/>
      <c r="AX107" s="34"/>
    </row>
    <row r="108" spans="1:50" ht="14.25">
      <c r="A108" s="26"/>
      <c r="B108" s="31"/>
      <c r="C108" s="32"/>
      <c r="D108" s="31"/>
      <c r="E108" s="32"/>
      <c r="F108" s="31"/>
      <c r="G108" s="31"/>
      <c r="H108" s="32"/>
      <c r="I108" s="31"/>
      <c r="J108" s="32"/>
      <c r="K108" s="31"/>
      <c r="L108" s="31"/>
      <c r="M108" s="32"/>
      <c r="N108" s="31"/>
      <c r="O108" s="32"/>
      <c r="P108" s="31"/>
      <c r="Q108" s="31"/>
      <c r="R108" s="32"/>
      <c r="S108" s="31"/>
      <c r="T108" s="32"/>
      <c r="U108" s="31"/>
      <c r="V108" s="31"/>
      <c r="W108" s="32"/>
      <c r="X108" s="31"/>
      <c r="Y108" s="32"/>
      <c r="Z108" s="31"/>
      <c r="AA108" s="31"/>
      <c r="AB108" s="32"/>
      <c r="AC108" s="31"/>
      <c r="AD108" s="32"/>
      <c r="AE108" s="31"/>
      <c r="AF108" s="31"/>
      <c r="AG108" s="31"/>
      <c r="AH108" s="31"/>
      <c r="AI108" s="32"/>
      <c r="AJ108" s="32"/>
      <c r="AK108" s="33"/>
      <c r="AL108" s="32"/>
      <c r="AM108" s="32"/>
      <c r="AN108" s="32"/>
      <c r="AO108" s="33"/>
      <c r="AP108" s="32"/>
      <c r="AQ108" s="32"/>
      <c r="AR108" s="32"/>
      <c r="AS108" s="33"/>
      <c r="AT108" s="32"/>
      <c r="AU108" s="32"/>
      <c r="AV108" s="32"/>
      <c r="AW108" s="32"/>
      <c r="AX108" s="34"/>
    </row>
    <row r="109" spans="1:50" ht="14.25">
      <c r="A109" s="26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1"/>
      <c r="AI109" s="32"/>
      <c r="AJ109" s="32"/>
      <c r="AK109" s="33"/>
      <c r="AL109" s="32"/>
      <c r="AM109" s="32"/>
      <c r="AN109" s="32"/>
      <c r="AO109" s="33"/>
      <c r="AP109" s="32"/>
      <c r="AQ109" s="32"/>
      <c r="AR109" s="32"/>
      <c r="AS109" s="33"/>
      <c r="AT109" s="32"/>
      <c r="AU109" s="33"/>
      <c r="AV109" s="33"/>
      <c r="AW109" s="33"/>
      <c r="AX109" s="34"/>
    </row>
    <row r="110" spans="1:50" ht="14.25">
      <c r="A110" s="26"/>
      <c r="B110" s="31"/>
      <c r="C110" s="32"/>
      <c r="D110" s="31"/>
      <c r="E110" s="32"/>
      <c r="F110" s="31"/>
      <c r="G110" s="31"/>
      <c r="H110" s="32"/>
      <c r="I110" s="31"/>
      <c r="J110" s="32"/>
      <c r="K110" s="31"/>
      <c r="L110" s="31"/>
      <c r="M110" s="32"/>
      <c r="N110" s="31"/>
      <c r="O110" s="32"/>
      <c r="P110" s="31"/>
      <c r="Q110" s="31"/>
      <c r="R110" s="32"/>
      <c r="S110" s="31"/>
      <c r="T110" s="32"/>
      <c r="U110" s="31"/>
      <c r="V110" s="31"/>
      <c r="W110" s="32"/>
      <c r="X110" s="31"/>
      <c r="Y110" s="32"/>
      <c r="Z110" s="31"/>
      <c r="AA110" s="31"/>
      <c r="AB110" s="32"/>
      <c r="AC110" s="31"/>
      <c r="AD110" s="32"/>
      <c r="AE110" s="31"/>
      <c r="AF110" s="31"/>
      <c r="AG110" s="31"/>
      <c r="AH110" s="31"/>
      <c r="AI110" s="32"/>
      <c r="AJ110" s="32"/>
      <c r="AK110" s="33"/>
      <c r="AL110" s="32"/>
      <c r="AM110" s="32"/>
      <c r="AN110" s="32"/>
      <c r="AO110" s="33"/>
      <c r="AP110" s="32"/>
      <c r="AQ110" s="32"/>
      <c r="AR110" s="32"/>
      <c r="AS110" s="33"/>
      <c r="AT110" s="32"/>
      <c r="AU110" s="32"/>
      <c r="AV110" s="32"/>
      <c r="AW110" s="32"/>
      <c r="AX110" s="34"/>
    </row>
    <row r="111" spans="1:50" ht="14.25">
      <c r="A111" s="26"/>
      <c r="B111" s="31"/>
      <c r="C111" s="32"/>
      <c r="D111" s="31"/>
      <c r="E111" s="32"/>
      <c r="F111" s="31"/>
      <c r="G111" s="31"/>
      <c r="H111" s="32"/>
      <c r="I111" s="31"/>
      <c r="J111" s="32"/>
      <c r="K111" s="31"/>
      <c r="L111" s="31"/>
      <c r="M111" s="32"/>
      <c r="N111" s="31"/>
      <c r="O111" s="32"/>
      <c r="P111" s="31"/>
      <c r="Q111" s="31"/>
      <c r="R111" s="32"/>
      <c r="S111" s="31"/>
      <c r="T111" s="32"/>
      <c r="U111" s="31"/>
      <c r="V111" s="31"/>
      <c r="W111" s="32"/>
      <c r="X111" s="31"/>
      <c r="Y111" s="32"/>
      <c r="Z111" s="31"/>
      <c r="AA111" s="31"/>
      <c r="AB111" s="32"/>
      <c r="AC111" s="31"/>
      <c r="AD111" s="32"/>
      <c r="AE111" s="31"/>
      <c r="AF111" s="31"/>
      <c r="AG111" s="31"/>
      <c r="AH111" s="31"/>
      <c r="AI111" s="32"/>
      <c r="AJ111" s="32"/>
      <c r="AK111" s="33"/>
      <c r="AL111" s="32"/>
      <c r="AM111" s="32"/>
      <c r="AN111" s="32"/>
      <c r="AO111" s="33"/>
      <c r="AP111" s="32"/>
      <c r="AQ111" s="32"/>
      <c r="AR111" s="32"/>
      <c r="AS111" s="33"/>
      <c r="AT111" s="32"/>
      <c r="AU111" s="32"/>
      <c r="AV111" s="32"/>
      <c r="AW111" s="32"/>
      <c r="AX111" s="34"/>
    </row>
    <row r="112" spans="1:50" ht="14.25">
      <c r="A112" s="26"/>
      <c r="B112" s="31"/>
      <c r="C112" s="32"/>
      <c r="D112" s="31"/>
      <c r="E112" s="32"/>
      <c r="F112" s="31"/>
      <c r="G112" s="31"/>
      <c r="H112" s="32"/>
      <c r="I112" s="31"/>
      <c r="J112" s="32"/>
      <c r="K112" s="31"/>
      <c r="L112" s="31"/>
      <c r="M112" s="32"/>
      <c r="N112" s="31"/>
      <c r="O112" s="32"/>
      <c r="P112" s="31"/>
      <c r="Q112" s="31"/>
      <c r="R112" s="32"/>
      <c r="S112" s="31"/>
      <c r="T112" s="32"/>
      <c r="U112" s="31"/>
      <c r="V112" s="31"/>
      <c r="W112" s="32"/>
      <c r="X112" s="31"/>
      <c r="Y112" s="32"/>
      <c r="Z112" s="31"/>
      <c r="AA112" s="31"/>
      <c r="AB112" s="32"/>
      <c r="AC112" s="31"/>
      <c r="AD112" s="32"/>
      <c r="AE112" s="31"/>
      <c r="AF112" s="31"/>
      <c r="AG112" s="31"/>
      <c r="AH112" s="31"/>
      <c r="AI112" s="32"/>
      <c r="AJ112" s="32"/>
      <c r="AK112" s="33"/>
      <c r="AL112" s="32"/>
      <c r="AM112" s="32"/>
      <c r="AN112" s="32"/>
      <c r="AO112" s="33"/>
      <c r="AP112" s="32"/>
      <c r="AQ112" s="32"/>
      <c r="AR112" s="32"/>
      <c r="AS112" s="33"/>
      <c r="AT112" s="32"/>
      <c r="AU112" s="32"/>
      <c r="AV112" s="32"/>
      <c r="AW112" s="32"/>
      <c r="AX112" s="34"/>
    </row>
    <row r="113" spans="1:50" ht="17.25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35"/>
      <c r="AG113" s="35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</row>
    <row r="114" spans="1:50" ht="17.25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</row>
    <row r="115" spans="1:50" ht="17.25">
      <c r="A115" s="25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5"/>
      <c r="AI115" s="27"/>
      <c r="AJ115" s="27"/>
      <c r="AK115" s="27"/>
      <c r="AL115" s="28"/>
      <c r="AM115" s="27"/>
      <c r="AN115" s="27"/>
      <c r="AO115" s="27"/>
      <c r="AP115" s="28"/>
      <c r="AQ115" s="27"/>
      <c r="AR115" s="27"/>
      <c r="AS115" s="27"/>
      <c r="AT115" s="28"/>
      <c r="AU115" s="27"/>
      <c r="AV115" s="27"/>
      <c r="AW115" s="27"/>
      <c r="AX115" s="29"/>
    </row>
    <row r="116" spans="1:50" ht="17.25">
      <c r="A116" s="25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5"/>
      <c r="AI116" s="27"/>
      <c r="AJ116" s="27"/>
      <c r="AK116" s="27"/>
      <c r="AL116" s="28"/>
      <c r="AM116" s="27"/>
      <c r="AN116" s="27"/>
      <c r="AO116" s="27"/>
      <c r="AP116" s="28"/>
      <c r="AQ116" s="27"/>
      <c r="AR116" s="27"/>
      <c r="AS116" s="27"/>
      <c r="AT116" s="28"/>
      <c r="AU116" s="27"/>
      <c r="AV116" s="27"/>
      <c r="AW116" s="27"/>
      <c r="AX116" s="29"/>
    </row>
    <row r="117" spans="1:50" ht="14.25">
      <c r="A117" s="26"/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1"/>
      <c r="AI117" s="32"/>
      <c r="AJ117" s="32"/>
      <c r="AK117" s="33"/>
      <c r="AL117" s="32"/>
      <c r="AM117" s="32"/>
      <c r="AN117" s="32"/>
      <c r="AO117" s="33"/>
      <c r="AP117" s="32"/>
      <c r="AQ117" s="32"/>
      <c r="AR117" s="32"/>
      <c r="AS117" s="33"/>
      <c r="AT117" s="32"/>
      <c r="AU117" s="33"/>
      <c r="AV117" s="33"/>
      <c r="AW117" s="33"/>
      <c r="AX117" s="34"/>
    </row>
    <row r="118" spans="1:50" ht="14.25">
      <c r="A118" s="26"/>
      <c r="B118" s="31"/>
      <c r="C118" s="32"/>
      <c r="D118" s="31"/>
      <c r="E118" s="32"/>
      <c r="F118" s="31"/>
      <c r="G118" s="31"/>
      <c r="H118" s="32"/>
      <c r="I118" s="31"/>
      <c r="J118" s="32"/>
      <c r="K118" s="31"/>
      <c r="L118" s="31"/>
      <c r="M118" s="32"/>
      <c r="N118" s="31"/>
      <c r="O118" s="32"/>
      <c r="P118" s="31"/>
      <c r="Q118" s="31"/>
      <c r="R118" s="32"/>
      <c r="S118" s="31"/>
      <c r="T118" s="32"/>
      <c r="U118" s="31"/>
      <c r="V118" s="31"/>
      <c r="W118" s="32"/>
      <c r="X118" s="31"/>
      <c r="Y118" s="32"/>
      <c r="Z118" s="31"/>
      <c r="AA118" s="31"/>
      <c r="AB118" s="32"/>
      <c r="AC118" s="31"/>
      <c r="AD118" s="32"/>
      <c r="AE118" s="31"/>
      <c r="AF118" s="31"/>
      <c r="AG118" s="31"/>
      <c r="AH118" s="31"/>
      <c r="AI118" s="32"/>
      <c r="AJ118" s="32"/>
      <c r="AK118" s="33"/>
      <c r="AL118" s="32"/>
      <c r="AM118" s="32"/>
      <c r="AN118" s="32"/>
      <c r="AO118" s="33"/>
      <c r="AP118" s="32"/>
      <c r="AQ118" s="32"/>
      <c r="AR118" s="32"/>
      <c r="AS118" s="33"/>
      <c r="AT118" s="32"/>
      <c r="AU118" s="32"/>
      <c r="AV118" s="32"/>
      <c r="AW118" s="32"/>
      <c r="AX118" s="34"/>
    </row>
    <row r="119" spans="1:50" ht="14.25">
      <c r="A119" s="26"/>
      <c r="B119" s="31"/>
      <c r="C119" s="32"/>
      <c r="D119" s="31"/>
      <c r="E119" s="32"/>
      <c r="F119" s="31"/>
      <c r="G119" s="31"/>
      <c r="H119" s="32"/>
      <c r="I119" s="31"/>
      <c r="J119" s="32"/>
      <c r="K119" s="31"/>
      <c r="L119" s="31"/>
      <c r="M119" s="32"/>
      <c r="N119" s="31"/>
      <c r="O119" s="32"/>
      <c r="P119" s="31"/>
      <c r="Q119" s="31"/>
      <c r="R119" s="32"/>
      <c r="S119" s="31"/>
      <c r="T119" s="32"/>
      <c r="U119" s="31"/>
      <c r="V119" s="31"/>
      <c r="W119" s="32"/>
      <c r="X119" s="31"/>
      <c r="Y119" s="32"/>
      <c r="Z119" s="31"/>
      <c r="AA119" s="31"/>
      <c r="AB119" s="32"/>
      <c r="AC119" s="31"/>
      <c r="AD119" s="32"/>
      <c r="AE119" s="31"/>
      <c r="AF119" s="31"/>
      <c r="AG119" s="31"/>
      <c r="AH119" s="31"/>
      <c r="AI119" s="32"/>
      <c r="AJ119" s="32"/>
      <c r="AK119" s="33"/>
      <c r="AL119" s="32"/>
      <c r="AM119" s="32"/>
      <c r="AN119" s="32"/>
      <c r="AO119" s="33"/>
      <c r="AP119" s="32"/>
      <c r="AQ119" s="32"/>
      <c r="AR119" s="32"/>
      <c r="AS119" s="33"/>
      <c r="AT119" s="32"/>
      <c r="AU119" s="32"/>
      <c r="AV119" s="32"/>
      <c r="AW119" s="32"/>
      <c r="AX119" s="34"/>
    </row>
    <row r="120" spans="1:50" ht="14.25">
      <c r="A120" s="26"/>
      <c r="B120" s="31"/>
      <c r="C120" s="32"/>
      <c r="D120" s="31"/>
      <c r="E120" s="32"/>
      <c r="F120" s="31"/>
      <c r="G120" s="31"/>
      <c r="H120" s="32"/>
      <c r="I120" s="31"/>
      <c r="J120" s="32"/>
      <c r="K120" s="31"/>
      <c r="L120" s="31"/>
      <c r="M120" s="32"/>
      <c r="N120" s="31"/>
      <c r="O120" s="32"/>
      <c r="P120" s="31"/>
      <c r="Q120" s="31"/>
      <c r="R120" s="32"/>
      <c r="S120" s="31"/>
      <c r="T120" s="32"/>
      <c r="U120" s="31"/>
      <c r="V120" s="31"/>
      <c r="W120" s="32"/>
      <c r="X120" s="31"/>
      <c r="Y120" s="32"/>
      <c r="Z120" s="31"/>
      <c r="AA120" s="31"/>
      <c r="AB120" s="32"/>
      <c r="AC120" s="31"/>
      <c r="AD120" s="32"/>
      <c r="AE120" s="31"/>
      <c r="AF120" s="31"/>
      <c r="AG120" s="31"/>
      <c r="AH120" s="31"/>
      <c r="AI120" s="32"/>
      <c r="AJ120" s="32"/>
      <c r="AK120" s="33"/>
      <c r="AL120" s="32"/>
      <c r="AM120" s="32"/>
      <c r="AN120" s="32"/>
      <c r="AO120" s="33"/>
      <c r="AP120" s="32"/>
      <c r="AQ120" s="32"/>
      <c r="AR120" s="32"/>
      <c r="AS120" s="33"/>
      <c r="AT120" s="32"/>
      <c r="AU120" s="32"/>
      <c r="AV120" s="32"/>
      <c r="AW120" s="32"/>
      <c r="AX120" s="34"/>
    </row>
    <row r="121" spans="1:50" ht="14.25">
      <c r="A121" s="26"/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1"/>
      <c r="AI121" s="32"/>
      <c r="AJ121" s="32"/>
      <c r="AK121" s="33"/>
      <c r="AL121" s="32"/>
      <c r="AM121" s="32"/>
      <c r="AN121" s="32"/>
      <c r="AO121" s="33"/>
      <c r="AP121" s="32"/>
      <c r="AQ121" s="32"/>
      <c r="AR121" s="32"/>
      <c r="AS121" s="33"/>
      <c r="AT121" s="32"/>
      <c r="AU121" s="33"/>
      <c r="AV121" s="33"/>
      <c r="AW121" s="33"/>
      <c r="AX121" s="34"/>
    </row>
    <row r="122" spans="1:50" ht="14.25">
      <c r="A122" s="26"/>
      <c r="B122" s="31"/>
      <c r="C122" s="32"/>
      <c r="D122" s="31"/>
      <c r="E122" s="32"/>
      <c r="F122" s="31"/>
      <c r="G122" s="31"/>
      <c r="H122" s="32"/>
      <c r="I122" s="31"/>
      <c r="J122" s="32"/>
      <c r="K122" s="31"/>
      <c r="L122" s="31"/>
      <c r="M122" s="32"/>
      <c r="N122" s="31"/>
      <c r="O122" s="32"/>
      <c r="P122" s="31"/>
      <c r="Q122" s="31"/>
      <c r="R122" s="32"/>
      <c r="S122" s="31"/>
      <c r="T122" s="32"/>
      <c r="U122" s="31"/>
      <c r="V122" s="31"/>
      <c r="W122" s="32"/>
      <c r="X122" s="31"/>
      <c r="Y122" s="32"/>
      <c r="Z122" s="31"/>
      <c r="AA122" s="31"/>
      <c r="AB122" s="32"/>
      <c r="AC122" s="31"/>
      <c r="AD122" s="32"/>
      <c r="AE122" s="31"/>
      <c r="AF122" s="31"/>
      <c r="AG122" s="31"/>
      <c r="AH122" s="31"/>
      <c r="AI122" s="32"/>
      <c r="AJ122" s="32"/>
      <c r="AK122" s="33"/>
      <c r="AL122" s="32"/>
      <c r="AM122" s="32"/>
      <c r="AN122" s="32"/>
      <c r="AO122" s="33"/>
      <c r="AP122" s="32"/>
      <c r="AQ122" s="32"/>
      <c r="AR122" s="32"/>
      <c r="AS122" s="33"/>
      <c r="AT122" s="32"/>
      <c r="AU122" s="32"/>
      <c r="AV122" s="32"/>
      <c r="AW122" s="32"/>
      <c r="AX122" s="34"/>
    </row>
    <row r="123" spans="1:50" ht="14.25">
      <c r="A123" s="26"/>
      <c r="B123" s="31"/>
      <c r="C123" s="32"/>
      <c r="D123" s="31"/>
      <c r="E123" s="32"/>
      <c r="F123" s="31"/>
      <c r="G123" s="31"/>
      <c r="H123" s="32"/>
      <c r="I123" s="31"/>
      <c r="J123" s="32"/>
      <c r="K123" s="31"/>
      <c r="L123" s="31"/>
      <c r="M123" s="32"/>
      <c r="N123" s="31"/>
      <c r="O123" s="32"/>
      <c r="P123" s="31"/>
      <c r="Q123" s="31"/>
      <c r="R123" s="32"/>
      <c r="S123" s="31"/>
      <c r="T123" s="32"/>
      <c r="U123" s="31"/>
      <c r="V123" s="31"/>
      <c r="W123" s="32"/>
      <c r="X123" s="31"/>
      <c r="Y123" s="32"/>
      <c r="Z123" s="31"/>
      <c r="AA123" s="31"/>
      <c r="AB123" s="32"/>
      <c r="AC123" s="31"/>
      <c r="AD123" s="32"/>
      <c r="AE123" s="31"/>
      <c r="AF123" s="31"/>
      <c r="AG123" s="31"/>
      <c r="AH123" s="31"/>
      <c r="AI123" s="32"/>
      <c r="AJ123" s="32"/>
      <c r="AK123" s="33"/>
      <c r="AL123" s="32"/>
      <c r="AM123" s="32"/>
      <c r="AN123" s="32"/>
      <c r="AO123" s="33"/>
      <c r="AP123" s="32"/>
      <c r="AQ123" s="32"/>
      <c r="AR123" s="32"/>
      <c r="AS123" s="33"/>
      <c r="AT123" s="32"/>
      <c r="AU123" s="32"/>
      <c r="AV123" s="32"/>
      <c r="AW123" s="32"/>
      <c r="AX123" s="34"/>
    </row>
    <row r="124" spans="1:50" ht="14.25">
      <c r="A124" s="26"/>
      <c r="B124" s="31"/>
      <c r="C124" s="32"/>
      <c r="D124" s="31"/>
      <c r="E124" s="32"/>
      <c r="F124" s="31"/>
      <c r="G124" s="31"/>
      <c r="H124" s="32"/>
      <c r="I124" s="31"/>
      <c r="J124" s="32"/>
      <c r="K124" s="31"/>
      <c r="L124" s="31"/>
      <c r="M124" s="32"/>
      <c r="N124" s="31"/>
      <c r="O124" s="32"/>
      <c r="P124" s="31"/>
      <c r="Q124" s="31"/>
      <c r="R124" s="32"/>
      <c r="S124" s="31"/>
      <c r="T124" s="32"/>
      <c r="U124" s="31"/>
      <c r="V124" s="31"/>
      <c r="W124" s="32"/>
      <c r="X124" s="31"/>
      <c r="Y124" s="32"/>
      <c r="Z124" s="31"/>
      <c r="AA124" s="31"/>
      <c r="AB124" s="32"/>
      <c r="AC124" s="31"/>
      <c r="AD124" s="32"/>
      <c r="AE124" s="31"/>
      <c r="AF124" s="31"/>
      <c r="AG124" s="31"/>
      <c r="AH124" s="31"/>
      <c r="AI124" s="32"/>
      <c r="AJ124" s="32"/>
      <c r="AK124" s="33"/>
      <c r="AL124" s="32"/>
      <c r="AM124" s="32"/>
      <c r="AN124" s="32"/>
      <c r="AO124" s="33"/>
      <c r="AP124" s="32"/>
      <c r="AQ124" s="32"/>
      <c r="AR124" s="32"/>
      <c r="AS124" s="33"/>
      <c r="AT124" s="32"/>
      <c r="AU124" s="32"/>
      <c r="AV124" s="32"/>
      <c r="AW124" s="32"/>
      <c r="AX124" s="34"/>
    </row>
    <row r="125" spans="1:50" ht="14.25">
      <c r="A125" s="26"/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1"/>
      <c r="AI125" s="32"/>
      <c r="AJ125" s="32"/>
      <c r="AK125" s="33"/>
      <c r="AL125" s="32"/>
      <c r="AM125" s="32"/>
      <c r="AN125" s="32"/>
      <c r="AO125" s="33"/>
      <c r="AP125" s="32"/>
      <c r="AQ125" s="32"/>
      <c r="AR125" s="32"/>
      <c r="AS125" s="33"/>
      <c r="AT125" s="32"/>
      <c r="AU125" s="33"/>
      <c r="AV125" s="33"/>
      <c r="AW125" s="33"/>
      <c r="AX125" s="34"/>
    </row>
    <row r="126" spans="1:50" ht="14.25">
      <c r="A126" s="26"/>
      <c r="B126" s="31"/>
      <c r="C126" s="32"/>
      <c r="D126" s="31"/>
      <c r="E126" s="32"/>
      <c r="F126" s="31"/>
      <c r="G126" s="31"/>
      <c r="H126" s="32"/>
      <c r="I126" s="31"/>
      <c r="J126" s="32"/>
      <c r="K126" s="31"/>
      <c r="L126" s="31"/>
      <c r="M126" s="32"/>
      <c r="N126" s="31"/>
      <c r="O126" s="32"/>
      <c r="P126" s="31"/>
      <c r="Q126" s="31"/>
      <c r="R126" s="32"/>
      <c r="S126" s="31"/>
      <c r="T126" s="32"/>
      <c r="U126" s="31"/>
      <c r="V126" s="31"/>
      <c r="W126" s="32"/>
      <c r="X126" s="31"/>
      <c r="Y126" s="32"/>
      <c r="Z126" s="31"/>
      <c r="AA126" s="31"/>
      <c r="AB126" s="32"/>
      <c r="AC126" s="31"/>
      <c r="AD126" s="32"/>
      <c r="AE126" s="31"/>
      <c r="AF126" s="31"/>
      <c r="AG126" s="31"/>
      <c r="AH126" s="31"/>
      <c r="AI126" s="32"/>
      <c r="AJ126" s="32"/>
      <c r="AK126" s="33"/>
      <c r="AL126" s="32"/>
      <c r="AM126" s="32"/>
      <c r="AN126" s="32"/>
      <c r="AO126" s="33"/>
      <c r="AP126" s="32"/>
      <c r="AQ126" s="32"/>
      <c r="AR126" s="32"/>
      <c r="AS126" s="33"/>
      <c r="AT126" s="32"/>
      <c r="AU126" s="32"/>
      <c r="AV126" s="32"/>
      <c r="AW126" s="32"/>
      <c r="AX126" s="34"/>
    </row>
    <row r="127" spans="1:50" ht="14.25">
      <c r="A127" s="26"/>
      <c r="B127" s="31"/>
      <c r="C127" s="32"/>
      <c r="D127" s="31"/>
      <c r="E127" s="32"/>
      <c r="F127" s="31"/>
      <c r="G127" s="31"/>
      <c r="H127" s="32"/>
      <c r="I127" s="31"/>
      <c r="J127" s="32"/>
      <c r="K127" s="31"/>
      <c r="L127" s="31"/>
      <c r="M127" s="32"/>
      <c r="N127" s="31"/>
      <c r="O127" s="32"/>
      <c r="P127" s="31"/>
      <c r="Q127" s="31"/>
      <c r="R127" s="32"/>
      <c r="S127" s="31"/>
      <c r="T127" s="32"/>
      <c r="U127" s="31"/>
      <c r="V127" s="31"/>
      <c r="W127" s="32"/>
      <c r="X127" s="31"/>
      <c r="Y127" s="32"/>
      <c r="Z127" s="31"/>
      <c r="AA127" s="31"/>
      <c r="AB127" s="32"/>
      <c r="AC127" s="31"/>
      <c r="AD127" s="32"/>
      <c r="AE127" s="31"/>
      <c r="AF127" s="31"/>
      <c r="AG127" s="31"/>
      <c r="AH127" s="31"/>
      <c r="AI127" s="32"/>
      <c r="AJ127" s="32"/>
      <c r="AK127" s="33"/>
      <c r="AL127" s="32"/>
      <c r="AM127" s="32"/>
      <c r="AN127" s="32"/>
      <c r="AO127" s="33"/>
      <c r="AP127" s="32"/>
      <c r="AQ127" s="32"/>
      <c r="AR127" s="32"/>
      <c r="AS127" s="33"/>
      <c r="AT127" s="32"/>
      <c r="AU127" s="32"/>
      <c r="AV127" s="32"/>
      <c r="AW127" s="32"/>
      <c r="AX127" s="34"/>
    </row>
    <row r="128" spans="1:50" ht="14.25">
      <c r="A128" s="26"/>
      <c r="B128" s="31"/>
      <c r="C128" s="32"/>
      <c r="D128" s="31"/>
      <c r="E128" s="32"/>
      <c r="F128" s="31"/>
      <c r="G128" s="31"/>
      <c r="H128" s="32"/>
      <c r="I128" s="31"/>
      <c r="J128" s="32"/>
      <c r="K128" s="31"/>
      <c r="L128" s="31"/>
      <c r="M128" s="32"/>
      <c r="N128" s="31"/>
      <c r="O128" s="32"/>
      <c r="P128" s="31"/>
      <c r="Q128" s="31"/>
      <c r="R128" s="32"/>
      <c r="S128" s="31"/>
      <c r="T128" s="32"/>
      <c r="U128" s="31"/>
      <c r="V128" s="31"/>
      <c r="W128" s="32"/>
      <c r="X128" s="31"/>
      <c r="Y128" s="32"/>
      <c r="Z128" s="31"/>
      <c r="AA128" s="31"/>
      <c r="AB128" s="32"/>
      <c r="AC128" s="31"/>
      <c r="AD128" s="32"/>
      <c r="AE128" s="31"/>
      <c r="AF128" s="31"/>
      <c r="AG128" s="31"/>
      <c r="AH128" s="31"/>
      <c r="AI128" s="32"/>
      <c r="AJ128" s="32"/>
      <c r="AK128" s="33"/>
      <c r="AL128" s="32"/>
      <c r="AM128" s="32"/>
      <c r="AN128" s="32"/>
      <c r="AO128" s="33"/>
      <c r="AP128" s="32"/>
      <c r="AQ128" s="32"/>
      <c r="AR128" s="32"/>
      <c r="AS128" s="33"/>
      <c r="AT128" s="32"/>
      <c r="AU128" s="32"/>
      <c r="AV128" s="32"/>
      <c r="AW128" s="32"/>
      <c r="AX128" s="34"/>
    </row>
    <row r="129" spans="1:50" ht="14.25">
      <c r="A129" s="26"/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1"/>
      <c r="AI129" s="32"/>
      <c r="AJ129" s="32"/>
      <c r="AK129" s="33"/>
      <c r="AL129" s="32"/>
      <c r="AM129" s="32"/>
      <c r="AN129" s="32"/>
      <c r="AO129" s="33"/>
      <c r="AP129" s="32"/>
      <c r="AQ129" s="32"/>
      <c r="AR129" s="32"/>
      <c r="AS129" s="33"/>
      <c r="AT129" s="32"/>
      <c r="AU129" s="33"/>
      <c r="AV129" s="33"/>
      <c r="AW129" s="33"/>
      <c r="AX129" s="34"/>
    </row>
    <row r="130" spans="1:50" ht="14.25">
      <c r="A130" s="26"/>
      <c r="B130" s="31"/>
      <c r="C130" s="32"/>
      <c r="D130" s="31"/>
      <c r="E130" s="32"/>
      <c r="F130" s="31"/>
      <c r="G130" s="31"/>
      <c r="H130" s="32"/>
      <c r="I130" s="31"/>
      <c r="J130" s="32"/>
      <c r="K130" s="31"/>
      <c r="L130" s="31"/>
      <c r="M130" s="32"/>
      <c r="N130" s="31"/>
      <c r="O130" s="32"/>
      <c r="P130" s="31"/>
      <c r="Q130" s="31"/>
      <c r="R130" s="32"/>
      <c r="S130" s="31"/>
      <c r="T130" s="32"/>
      <c r="U130" s="31"/>
      <c r="V130" s="31"/>
      <c r="W130" s="32"/>
      <c r="X130" s="31"/>
      <c r="Y130" s="32"/>
      <c r="Z130" s="31"/>
      <c r="AA130" s="31"/>
      <c r="AB130" s="32"/>
      <c r="AC130" s="31"/>
      <c r="AD130" s="32"/>
      <c r="AE130" s="31"/>
      <c r="AF130" s="31"/>
      <c r="AG130" s="31"/>
      <c r="AH130" s="31"/>
      <c r="AI130" s="32"/>
      <c r="AJ130" s="32"/>
      <c r="AK130" s="33"/>
      <c r="AL130" s="32"/>
      <c r="AM130" s="32"/>
      <c r="AN130" s="32"/>
      <c r="AO130" s="33"/>
      <c r="AP130" s="32"/>
      <c r="AQ130" s="32"/>
      <c r="AR130" s="32"/>
      <c r="AS130" s="33"/>
      <c r="AT130" s="32"/>
      <c r="AU130" s="32"/>
      <c r="AV130" s="32"/>
      <c r="AW130" s="32"/>
      <c r="AX130" s="34"/>
    </row>
    <row r="131" spans="1:50" ht="14.25">
      <c r="A131" s="26"/>
      <c r="B131" s="31"/>
      <c r="C131" s="32"/>
      <c r="D131" s="31"/>
      <c r="E131" s="32"/>
      <c r="F131" s="31"/>
      <c r="G131" s="31"/>
      <c r="H131" s="32"/>
      <c r="I131" s="31"/>
      <c r="J131" s="32"/>
      <c r="K131" s="31"/>
      <c r="L131" s="31"/>
      <c r="M131" s="32"/>
      <c r="N131" s="31"/>
      <c r="O131" s="32"/>
      <c r="P131" s="31"/>
      <c r="Q131" s="31"/>
      <c r="R131" s="32"/>
      <c r="S131" s="31"/>
      <c r="T131" s="32"/>
      <c r="U131" s="31"/>
      <c r="V131" s="31"/>
      <c r="W131" s="32"/>
      <c r="X131" s="31"/>
      <c r="Y131" s="32"/>
      <c r="Z131" s="31"/>
      <c r="AA131" s="31"/>
      <c r="AB131" s="32"/>
      <c r="AC131" s="31"/>
      <c r="AD131" s="32"/>
      <c r="AE131" s="31"/>
      <c r="AF131" s="31"/>
      <c r="AG131" s="31"/>
      <c r="AH131" s="31"/>
      <c r="AI131" s="32"/>
      <c r="AJ131" s="32"/>
      <c r="AK131" s="33"/>
      <c r="AL131" s="32"/>
      <c r="AM131" s="32"/>
      <c r="AN131" s="32"/>
      <c r="AO131" s="33"/>
      <c r="AP131" s="32"/>
      <c r="AQ131" s="32"/>
      <c r="AR131" s="32"/>
      <c r="AS131" s="33"/>
      <c r="AT131" s="32"/>
      <c r="AU131" s="32"/>
      <c r="AV131" s="32"/>
      <c r="AW131" s="32"/>
      <c r="AX131" s="34"/>
    </row>
    <row r="132" spans="1:50" ht="14.25">
      <c r="A132" s="26"/>
      <c r="B132" s="31"/>
      <c r="C132" s="32"/>
      <c r="D132" s="31"/>
      <c r="E132" s="32"/>
      <c r="F132" s="31"/>
      <c r="G132" s="31"/>
      <c r="H132" s="32"/>
      <c r="I132" s="31"/>
      <c r="J132" s="32"/>
      <c r="K132" s="31"/>
      <c r="L132" s="31"/>
      <c r="M132" s="32"/>
      <c r="N132" s="31"/>
      <c r="O132" s="32"/>
      <c r="P132" s="31"/>
      <c r="Q132" s="31"/>
      <c r="R132" s="32"/>
      <c r="S132" s="31"/>
      <c r="T132" s="32"/>
      <c r="U132" s="31"/>
      <c r="V132" s="31"/>
      <c r="W132" s="32"/>
      <c r="X132" s="31"/>
      <c r="Y132" s="32"/>
      <c r="Z132" s="31"/>
      <c r="AA132" s="31"/>
      <c r="AB132" s="32"/>
      <c r="AC132" s="31"/>
      <c r="AD132" s="32"/>
      <c r="AE132" s="31"/>
      <c r="AF132" s="31"/>
      <c r="AG132" s="31"/>
      <c r="AH132" s="31"/>
      <c r="AI132" s="32"/>
      <c r="AJ132" s="32"/>
      <c r="AK132" s="33"/>
      <c r="AL132" s="32"/>
      <c r="AM132" s="32"/>
      <c r="AN132" s="32"/>
      <c r="AO132" s="33"/>
      <c r="AP132" s="32"/>
      <c r="AQ132" s="32"/>
      <c r="AR132" s="32"/>
      <c r="AS132" s="33"/>
      <c r="AT132" s="32"/>
      <c r="AU132" s="32"/>
      <c r="AV132" s="32"/>
      <c r="AW132" s="32"/>
      <c r="AX132" s="34"/>
    </row>
    <row r="133" spans="1:50" ht="14.25">
      <c r="A133" s="26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1"/>
      <c r="AI133" s="32"/>
      <c r="AJ133" s="32"/>
      <c r="AK133" s="33"/>
      <c r="AL133" s="32"/>
      <c r="AM133" s="32"/>
      <c r="AN133" s="32"/>
      <c r="AO133" s="33"/>
      <c r="AP133" s="32"/>
      <c r="AQ133" s="32"/>
      <c r="AR133" s="32"/>
      <c r="AS133" s="33"/>
      <c r="AT133" s="32"/>
      <c r="AU133" s="33"/>
      <c r="AV133" s="33"/>
      <c r="AW133" s="33"/>
      <c r="AX133" s="34"/>
    </row>
    <row r="134" spans="1:50" ht="14.25">
      <c r="A134" s="26"/>
      <c r="B134" s="31"/>
      <c r="C134" s="32"/>
      <c r="D134" s="31"/>
      <c r="E134" s="32"/>
      <c r="F134" s="31"/>
      <c r="G134" s="31"/>
      <c r="H134" s="32"/>
      <c r="I134" s="31"/>
      <c r="J134" s="32"/>
      <c r="K134" s="31"/>
      <c r="L134" s="31"/>
      <c r="M134" s="32"/>
      <c r="N134" s="31"/>
      <c r="O134" s="32"/>
      <c r="P134" s="31"/>
      <c r="Q134" s="31"/>
      <c r="R134" s="32"/>
      <c r="S134" s="31"/>
      <c r="T134" s="32"/>
      <c r="U134" s="31"/>
      <c r="V134" s="31"/>
      <c r="W134" s="32"/>
      <c r="X134" s="31"/>
      <c r="Y134" s="32"/>
      <c r="Z134" s="31"/>
      <c r="AA134" s="31"/>
      <c r="AB134" s="32"/>
      <c r="AC134" s="31"/>
      <c r="AD134" s="32"/>
      <c r="AE134" s="31"/>
      <c r="AF134" s="31"/>
      <c r="AG134" s="31"/>
      <c r="AH134" s="31"/>
      <c r="AI134" s="32"/>
      <c r="AJ134" s="32"/>
      <c r="AK134" s="33"/>
      <c r="AL134" s="32"/>
      <c r="AM134" s="32"/>
      <c r="AN134" s="32"/>
      <c r="AO134" s="33"/>
      <c r="AP134" s="32"/>
      <c r="AQ134" s="32"/>
      <c r="AR134" s="32"/>
      <c r="AS134" s="33"/>
      <c r="AT134" s="32"/>
      <c r="AU134" s="32"/>
      <c r="AV134" s="32"/>
      <c r="AW134" s="32"/>
      <c r="AX134" s="34"/>
    </row>
    <row r="135" spans="1:50" ht="14.25">
      <c r="A135" s="26"/>
      <c r="B135" s="31"/>
      <c r="C135" s="32"/>
      <c r="D135" s="31"/>
      <c r="E135" s="32"/>
      <c r="F135" s="31"/>
      <c r="G135" s="31"/>
      <c r="H135" s="32"/>
      <c r="I135" s="31"/>
      <c r="J135" s="32"/>
      <c r="K135" s="31"/>
      <c r="L135" s="31"/>
      <c r="M135" s="32"/>
      <c r="N135" s="31"/>
      <c r="O135" s="32"/>
      <c r="P135" s="31"/>
      <c r="Q135" s="31"/>
      <c r="R135" s="32"/>
      <c r="S135" s="31"/>
      <c r="T135" s="32"/>
      <c r="U135" s="31"/>
      <c r="V135" s="31"/>
      <c r="W135" s="32"/>
      <c r="X135" s="31"/>
      <c r="Y135" s="32"/>
      <c r="Z135" s="31"/>
      <c r="AA135" s="31"/>
      <c r="AB135" s="32"/>
      <c r="AC135" s="31"/>
      <c r="AD135" s="32"/>
      <c r="AE135" s="31"/>
      <c r="AF135" s="31"/>
      <c r="AG135" s="31"/>
      <c r="AH135" s="31"/>
      <c r="AI135" s="32"/>
      <c r="AJ135" s="32"/>
      <c r="AK135" s="33"/>
      <c r="AL135" s="32"/>
      <c r="AM135" s="32"/>
      <c r="AN135" s="32"/>
      <c r="AO135" s="33"/>
      <c r="AP135" s="32"/>
      <c r="AQ135" s="32"/>
      <c r="AR135" s="32"/>
      <c r="AS135" s="33"/>
      <c r="AT135" s="32"/>
      <c r="AU135" s="32"/>
      <c r="AV135" s="32"/>
      <c r="AW135" s="32"/>
      <c r="AX135" s="34"/>
    </row>
    <row r="136" spans="1:50" ht="14.25">
      <c r="A136" s="26"/>
      <c r="B136" s="31"/>
      <c r="C136" s="32"/>
      <c r="D136" s="31"/>
      <c r="E136" s="32"/>
      <c r="F136" s="31"/>
      <c r="G136" s="31"/>
      <c r="H136" s="32"/>
      <c r="I136" s="31"/>
      <c r="J136" s="32"/>
      <c r="K136" s="31"/>
      <c r="L136" s="31"/>
      <c r="M136" s="32"/>
      <c r="N136" s="31"/>
      <c r="O136" s="32"/>
      <c r="P136" s="31"/>
      <c r="Q136" s="31"/>
      <c r="R136" s="32"/>
      <c r="S136" s="31"/>
      <c r="T136" s="32"/>
      <c r="U136" s="31"/>
      <c r="V136" s="31"/>
      <c r="W136" s="32"/>
      <c r="X136" s="31"/>
      <c r="Y136" s="32"/>
      <c r="Z136" s="31"/>
      <c r="AA136" s="31"/>
      <c r="AB136" s="32"/>
      <c r="AC136" s="31"/>
      <c r="AD136" s="32"/>
      <c r="AE136" s="31"/>
      <c r="AF136" s="31"/>
      <c r="AG136" s="31"/>
      <c r="AH136" s="31"/>
      <c r="AI136" s="32"/>
      <c r="AJ136" s="32"/>
      <c r="AK136" s="33"/>
      <c r="AL136" s="32"/>
      <c r="AM136" s="32"/>
      <c r="AN136" s="32"/>
      <c r="AO136" s="33"/>
      <c r="AP136" s="32"/>
      <c r="AQ136" s="32"/>
      <c r="AR136" s="32"/>
      <c r="AS136" s="33"/>
      <c r="AT136" s="32"/>
      <c r="AU136" s="32"/>
      <c r="AV136" s="32"/>
      <c r="AW136" s="32"/>
      <c r="AX136" s="34"/>
    </row>
    <row r="137" spans="1:50" ht="14.25">
      <c r="A137" s="26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1"/>
      <c r="AI137" s="32"/>
      <c r="AJ137" s="32"/>
      <c r="AK137" s="33"/>
      <c r="AL137" s="32"/>
      <c r="AM137" s="32"/>
      <c r="AN137" s="32"/>
      <c r="AO137" s="33"/>
      <c r="AP137" s="32"/>
      <c r="AQ137" s="32"/>
      <c r="AR137" s="32"/>
      <c r="AS137" s="33"/>
      <c r="AT137" s="32"/>
      <c r="AU137" s="33"/>
      <c r="AV137" s="33"/>
      <c r="AW137" s="33"/>
      <c r="AX137" s="34"/>
    </row>
    <row r="138" spans="1:50" ht="14.25">
      <c r="A138" s="26"/>
      <c r="B138" s="31"/>
      <c r="C138" s="32"/>
      <c r="D138" s="31"/>
      <c r="E138" s="32"/>
      <c r="F138" s="31"/>
      <c r="G138" s="31"/>
      <c r="H138" s="32"/>
      <c r="I138" s="31"/>
      <c r="J138" s="32"/>
      <c r="K138" s="31"/>
      <c r="L138" s="31"/>
      <c r="M138" s="32"/>
      <c r="N138" s="31"/>
      <c r="O138" s="32"/>
      <c r="P138" s="31"/>
      <c r="Q138" s="31"/>
      <c r="R138" s="32"/>
      <c r="S138" s="31"/>
      <c r="T138" s="32"/>
      <c r="U138" s="31"/>
      <c r="V138" s="31"/>
      <c r="W138" s="32"/>
      <c r="X138" s="31"/>
      <c r="Y138" s="32"/>
      <c r="Z138" s="31"/>
      <c r="AA138" s="31"/>
      <c r="AB138" s="32"/>
      <c r="AC138" s="31"/>
      <c r="AD138" s="32"/>
      <c r="AE138" s="31"/>
      <c r="AF138" s="31"/>
      <c r="AG138" s="31"/>
      <c r="AH138" s="31"/>
      <c r="AI138" s="32"/>
      <c r="AJ138" s="32"/>
      <c r="AK138" s="33"/>
      <c r="AL138" s="32"/>
      <c r="AM138" s="32"/>
      <c r="AN138" s="32"/>
      <c r="AO138" s="33"/>
      <c r="AP138" s="32"/>
      <c r="AQ138" s="32"/>
      <c r="AR138" s="32"/>
      <c r="AS138" s="33"/>
      <c r="AT138" s="32"/>
      <c r="AU138" s="32"/>
      <c r="AV138" s="32"/>
      <c r="AW138" s="32"/>
      <c r="AX138" s="34"/>
    </row>
    <row r="139" spans="1:50" ht="14.25">
      <c r="A139" s="26"/>
      <c r="B139" s="31"/>
      <c r="C139" s="32"/>
      <c r="D139" s="31"/>
      <c r="E139" s="32"/>
      <c r="F139" s="31"/>
      <c r="G139" s="31"/>
      <c r="H139" s="32"/>
      <c r="I139" s="31"/>
      <c r="J139" s="32"/>
      <c r="K139" s="31"/>
      <c r="L139" s="31"/>
      <c r="M139" s="32"/>
      <c r="N139" s="31"/>
      <c r="O139" s="32"/>
      <c r="P139" s="31"/>
      <c r="Q139" s="31"/>
      <c r="R139" s="32"/>
      <c r="S139" s="31"/>
      <c r="T139" s="32"/>
      <c r="U139" s="31"/>
      <c r="V139" s="31"/>
      <c r="W139" s="32"/>
      <c r="X139" s="31"/>
      <c r="Y139" s="32"/>
      <c r="Z139" s="31"/>
      <c r="AA139" s="31"/>
      <c r="AB139" s="32"/>
      <c r="AC139" s="31"/>
      <c r="AD139" s="32"/>
      <c r="AE139" s="31"/>
      <c r="AF139" s="31"/>
      <c r="AG139" s="31"/>
      <c r="AH139" s="31"/>
      <c r="AI139" s="32"/>
      <c r="AJ139" s="32"/>
      <c r="AK139" s="33"/>
      <c r="AL139" s="32"/>
      <c r="AM139" s="32"/>
      <c r="AN139" s="32"/>
      <c r="AO139" s="33"/>
      <c r="AP139" s="32"/>
      <c r="AQ139" s="32"/>
      <c r="AR139" s="32"/>
      <c r="AS139" s="33"/>
      <c r="AT139" s="32"/>
      <c r="AU139" s="32"/>
      <c r="AV139" s="32"/>
      <c r="AW139" s="32"/>
      <c r="AX139" s="34"/>
    </row>
    <row r="140" spans="1:50" ht="14.25">
      <c r="A140" s="26"/>
      <c r="B140" s="31"/>
      <c r="C140" s="32"/>
      <c r="D140" s="31"/>
      <c r="E140" s="32"/>
      <c r="F140" s="31"/>
      <c r="G140" s="31"/>
      <c r="H140" s="32"/>
      <c r="I140" s="31"/>
      <c r="J140" s="32"/>
      <c r="K140" s="31"/>
      <c r="L140" s="31"/>
      <c r="M140" s="32"/>
      <c r="N140" s="31"/>
      <c r="O140" s="32"/>
      <c r="P140" s="31"/>
      <c r="Q140" s="31"/>
      <c r="R140" s="32"/>
      <c r="S140" s="31"/>
      <c r="T140" s="32"/>
      <c r="U140" s="31"/>
      <c r="V140" s="31"/>
      <c r="W140" s="32"/>
      <c r="X140" s="31"/>
      <c r="Y140" s="32"/>
      <c r="Z140" s="31"/>
      <c r="AA140" s="31"/>
      <c r="AB140" s="32"/>
      <c r="AC140" s="31"/>
      <c r="AD140" s="32"/>
      <c r="AE140" s="31"/>
      <c r="AF140" s="31"/>
      <c r="AG140" s="31"/>
      <c r="AH140" s="31"/>
      <c r="AI140" s="32"/>
      <c r="AJ140" s="32"/>
      <c r="AK140" s="33"/>
      <c r="AL140" s="32"/>
      <c r="AM140" s="32"/>
      <c r="AN140" s="32"/>
      <c r="AO140" s="33"/>
      <c r="AP140" s="32"/>
      <c r="AQ140" s="32"/>
      <c r="AR140" s="32"/>
      <c r="AS140" s="33"/>
      <c r="AT140" s="32"/>
      <c r="AU140" s="32"/>
      <c r="AV140" s="32"/>
      <c r="AW140" s="32"/>
      <c r="AX140" s="34"/>
    </row>
    <row r="141" spans="1:50" ht="17.25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35"/>
      <c r="AG141" s="35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</row>
    <row r="142" spans="1:50" ht="17.25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</row>
    <row r="143" spans="1:50" ht="17.25">
      <c r="A143" s="25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  <c r="AH143" s="25"/>
      <c r="AI143" s="27"/>
      <c r="AJ143" s="27"/>
      <c r="AK143" s="27"/>
      <c r="AL143" s="28"/>
      <c r="AM143" s="27"/>
      <c r="AN143" s="27"/>
      <c r="AO143" s="27"/>
      <c r="AP143" s="28"/>
      <c r="AQ143" s="27"/>
      <c r="AR143" s="27"/>
      <c r="AS143" s="27"/>
      <c r="AT143" s="28"/>
      <c r="AU143" s="27"/>
      <c r="AV143" s="27"/>
      <c r="AW143" s="27"/>
      <c r="AX143" s="29"/>
    </row>
    <row r="144" spans="1:50" ht="17.25">
      <c r="A144" s="25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  <c r="AH144" s="25"/>
      <c r="AI144" s="27"/>
      <c r="AJ144" s="27"/>
      <c r="AK144" s="27"/>
      <c r="AL144" s="28"/>
      <c r="AM144" s="27"/>
      <c r="AN144" s="27"/>
      <c r="AO144" s="27"/>
      <c r="AP144" s="28"/>
      <c r="AQ144" s="27"/>
      <c r="AR144" s="27"/>
      <c r="AS144" s="27"/>
      <c r="AT144" s="28"/>
      <c r="AU144" s="27"/>
      <c r="AV144" s="27"/>
      <c r="AW144" s="27"/>
      <c r="AX144" s="29"/>
    </row>
    <row r="145" spans="1:50" ht="14.25">
      <c r="A145" s="26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1"/>
      <c r="AI145" s="32"/>
      <c r="AJ145" s="32"/>
      <c r="AK145" s="33"/>
      <c r="AL145" s="32"/>
      <c r="AM145" s="32"/>
      <c r="AN145" s="32"/>
      <c r="AO145" s="33"/>
      <c r="AP145" s="32"/>
      <c r="AQ145" s="32"/>
      <c r="AR145" s="32"/>
      <c r="AS145" s="33"/>
      <c r="AT145" s="32"/>
      <c r="AU145" s="33"/>
      <c r="AV145" s="33"/>
      <c r="AW145" s="33"/>
      <c r="AX145" s="34"/>
    </row>
    <row r="146" spans="1:50" ht="14.25">
      <c r="A146" s="26"/>
      <c r="B146" s="31"/>
      <c r="C146" s="32"/>
      <c r="D146" s="31"/>
      <c r="E146" s="32"/>
      <c r="F146" s="31"/>
      <c r="G146" s="31"/>
      <c r="H146" s="32"/>
      <c r="I146" s="31"/>
      <c r="J146" s="32"/>
      <c r="K146" s="31"/>
      <c r="L146" s="31"/>
      <c r="M146" s="32"/>
      <c r="N146" s="31"/>
      <c r="O146" s="32"/>
      <c r="P146" s="31"/>
      <c r="Q146" s="31"/>
      <c r="R146" s="32"/>
      <c r="S146" s="31"/>
      <c r="T146" s="32"/>
      <c r="U146" s="31"/>
      <c r="V146" s="31"/>
      <c r="W146" s="32"/>
      <c r="X146" s="31"/>
      <c r="Y146" s="32"/>
      <c r="Z146" s="31"/>
      <c r="AA146" s="31"/>
      <c r="AB146" s="32"/>
      <c r="AC146" s="31"/>
      <c r="AD146" s="32"/>
      <c r="AE146" s="31"/>
      <c r="AF146" s="31"/>
      <c r="AG146" s="31"/>
      <c r="AH146" s="31"/>
      <c r="AI146" s="32"/>
      <c r="AJ146" s="32"/>
      <c r="AK146" s="33"/>
      <c r="AL146" s="32"/>
      <c r="AM146" s="32"/>
      <c r="AN146" s="32"/>
      <c r="AO146" s="33"/>
      <c r="AP146" s="32"/>
      <c r="AQ146" s="32"/>
      <c r="AR146" s="32"/>
      <c r="AS146" s="33"/>
      <c r="AT146" s="32"/>
      <c r="AU146" s="32"/>
      <c r="AV146" s="32"/>
      <c r="AW146" s="32"/>
      <c r="AX146" s="34"/>
    </row>
    <row r="147" spans="1:50" ht="14.25">
      <c r="A147" s="26"/>
      <c r="B147" s="31"/>
      <c r="C147" s="32"/>
      <c r="D147" s="31"/>
      <c r="E147" s="32"/>
      <c r="F147" s="31"/>
      <c r="G147" s="31"/>
      <c r="H147" s="32"/>
      <c r="I147" s="31"/>
      <c r="J147" s="32"/>
      <c r="K147" s="31"/>
      <c r="L147" s="31"/>
      <c r="M147" s="32"/>
      <c r="N147" s="31"/>
      <c r="O147" s="32"/>
      <c r="P147" s="31"/>
      <c r="Q147" s="31"/>
      <c r="R147" s="32"/>
      <c r="S147" s="31"/>
      <c r="T147" s="32"/>
      <c r="U147" s="31"/>
      <c r="V147" s="31"/>
      <c r="W147" s="32"/>
      <c r="X147" s="31"/>
      <c r="Y147" s="32"/>
      <c r="Z147" s="31"/>
      <c r="AA147" s="31"/>
      <c r="AB147" s="32"/>
      <c r="AC147" s="31"/>
      <c r="AD147" s="32"/>
      <c r="AE147" s="31"/>
      <c r="AF147" s="31"/>
      <c r="AG147" s="31"/>
      <c r="AH147" s="31"/>
      <c r="AI147" s="32"/>
      <c r="AJ147" s="32"/>
      <c r="AK147" s="33"/>
      <c r="AL147" s="32"/>
      <c r="AM147" s="32"/>
      <c r="AN147" s="32"/>
      <c r="AO147" s="33"/>
      <c r="AP147" s="32"/>
      <c r="AQ147" s="32"/>
      <c r="AR147" s="32"/>
      <c r="AS147" s="33"/>
      <c r="AT147" s="32"/>
      <c r="AU147" s="32"/>
      <c r="AV147" s="32"/>
      <c r="AW147" s="32"/>
      <c r="AX147" s="34"/>
    </row>
    <row r="148" spans="1:50" ht="14.25">
      <c r="A148" s="26"/>
      <c r="B148" s="31"/>
      <c r="C148" s="32"/>
      <c r="D148" s="31"/>
      <c r="E148" s="32"/>
      <c r="F148" s="31"/>
      <c r="G148" s="31"/>
      <c r="H148" s="32"/>
      <c r="I148" s="31"/>
      <c r="J148" s="32"/>
      <c r="K148" s="31"/>
      <c r="L148" s="31"/>
      <c r="M148" s="32"/>
      <c r="N148" s="31"/>
      <c r="O148" s="32"/>
      <c r="P148" s="31"/>
      <c r="Q148" s="31"/>
      <c r="R148" s="32"/>
      <c r="S148" s="31"/>
      <c r="T148" s="32"/>
      <c r="U148" s="31"/>
      <c r="V148" s="31"/>
      <c r="W148" s="32"/>
      <c r="X148" s="31"/>
      <c r="Y148" s="32"/>
      <c r="Z148" s="31"/>
      <c r="AA148" s="31"/>
      <c r="AB148" s="32"/>
      <c r="AC148" s="31"/>
      <c r="AD148" s="32"/>
      <c r="AE148" s="31"/>
      <c r="AF148" s="31"/>
      <c r="AG148" s="31"/>
      <c r="AH148" s="31"/>
      <c r="AI148" s="32"/>
      <c r="AJ148" s="32"/>
      <c r="AK148" s="33"/>
      <c r="AL148" s="32"/>
      <c r="AM148" s="32"/>
      <c r="AN148" s="32"/>
      <c r="AO148" s="33"/>
      <c r="AP148" s="32"/>
      <c r="AQ148" s="32"/>
      <c r="AR148" s="32"/>
      <c r="AS148" s="33"/>
      <c r="AT148" s="32"/>
      <c r="AU148" s="32"/>
      <c r="AV148" s="32"/>
      <c r="AW148" s="32"/>
      <c r="AX148" s="34"/>
    </row>
    <row r="149" spans="1:50" ht="14.25">
      <c r="A149" s="26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1"/>
      <c r="AI149" s="32"/>
      <c r="AJ149" s="32"/>
      <c r="AK149" s="33"/>
      <c r="AL149" s="32"/>
      <c r="AM149" s="32"/>
      <c r="AN149" s="32"/>
      <c r="AO149" s="33"/>
      <c r="AP149" s="32"/>
      <c r="AQ149" s="32"/>
      <c r="AR149" s="32"/>
      <c r="AS149" s="33"/>
      <c r="AT149" s="32"/>
      <c r="AU149" s="33"/>
      <c r="AV149" s="33"/>
      <c r="AW149" s="33"/>
      <c r="AX149" s="34"/>
    </row>
    <row r="150" spans="1:50" ht="14.25">
      <c r="A150" s="26"/>
      <c r="B150" s="31"/>
      <c r="C150" s="32"/>
      <c r="D150" s="31"/>
      <c r="E150" s="32"/>
      <c r="F150" s="31"/>
      <c r="G150" s="31"/>
      <c r="H150" s="32"/>
      <c r="I150" s="31"/>
      <c r="J150" s="32"/>
      <c r="K150" s="31"/>
      <c r="L150" s="31"/>
      <c r="M150" s="32"/>
      <c r="N150" s="31"/>
      <c r="O150" s="32"/>
      <c r="P150" s="31"/>
      <c r="Q150" s="31"/>
      <c r="R150" s="32"/>
      <c r="S150" s="31"/>
      <c r="T150" s="32"/>
      <c r="U150" s="31"/>
      <c r="V150" s="31"/>
      <c r="W150" s="32"/>
      <c r="X150" s="31"/>
      <c r="Y150" s="32"/>
      <c r="Z150" s="31"/>
      <c r="AA150" s="31"/>
      <c r="AB150" s="32"/>
      <c r="AC150" s="31"/>
      <c r="AD150" s="32"/>
      <c r="AE150" s="31"/>
      <c r="AF150" s="31"/>
      <c r="AG150" s="31"/>
      <c r="AH150" s="31"/>
      <c r="AI150" s="32"/>
      <c r="AJ150" s="32"/>
      <c r="AK150" s="33"/>
      <c r="AL150" s="32"/>
      <c r="AM150" s="32"/>
      <c r="AN150" s="32"/>
      <c r="AO150" s="33"/>
      <c r="AP150" s="32"/>
      <c r="AQ150" s="32"/>
      <c r="AR150" s="32"/>
      <c r="AS150" s="33"/>
      <c r="AT150" s="32"/>
      <c r="AU150" s="32"/>
      <c r="AV150" s="32"/>
      <c r="AW150" s="32"/>
      <c r="AX150" s="34"/>
    </row>
    <row r="151" spans="1:50" ht="14.25">
      <c r="A151" s="26"/>
      <c r="B151" s="31"/>
      <c r="C151" s="32"/>
      <c r="D151" s="31"/>
      <c r="E151" s="32"/>
      <c r="F151" s="31"/>
      <c r="G151" s="31"/>
      <c r="H151" s="32"/>
      <c r="I151" s="31"/>
      <c r="J151" s="32"/>
      <c r="K151" s="31"/>
      <c r="L151" s="31"/>
      <c r="M151" s="32"/>
      <c r="N151" s="31"/>
      <c r="O151" s="32"/>
      <c r="P151" s="31"/>
      <c r="Q151" s="31"/>
      <c r="R151" s="32"/>
      <c r="S151" s="31"/>
      <c r="T151" s="32"/>
      <c r="U151" s="31"/>
      <c r="V151" s="31"/>
      <c r="W151" s="32"/>
      <c r="X151" s="31"/>
      <c r="Y151" s="32"/>
      <c r="Z151" s="31"/>
      <c r="AA151" s="31"/>
      <c r="AB151" s="32"/>
      <c r="AC151" s="31"/>
      <c r="AD151" s="32"/>
      <c r="AE151" s="31"/>
      <c r="AF151" s="31"/>
      <c r="AG151" s="31"/>
      <c r="AH151" s="31"/>
      <c r="AI151" s="32"/>
      <c r="AJ151" s="32"/>
      <c r="AK151" s="33"/>
      <c r="AL151" s="32"/>
      <c r="AM151" s="32"/>
      <c r="AN151" s="32"/>
      <c r="AO151" s="33"/>
      <c r="AP151" s="32"/>
      <c r="AQ151" s="32"/>
      <c r="AR151" s="32"/>
      <c r="AS151" s="33"/>
      <c r="AT151" s="32"/>
      <c r="AU151" s="32"/>
      <c r="AV151" s="32"/>
      <c r="AW151" s="32"/>
      <c r="AX151" s="34"/>
    </row>
    <row r="152" spans="1:50" ht="14.25">
      <c r="A152" s="26"/>
      <c r="B152" s="31"/>
      <c r="C152" s="32"/>
      <c r="D152" s="31"/>
      <c r="E152" s="32"/>
      <c r="F152" s="31"/>
      <c r="G152" s="31"/>
      <c r="H152" s="32"/>
      <c r="I152" s="31"/>
      <c r="J152" s="32"/>
      <c r="K152" s="31"/>
      <c r="L152" s="31"/>
      <c r="M152" s="32"/>
      <c r="N152" s="31"/>
      <c r="O152" s="32"/>
      <c r="P152" s="31"/>
      <c r="Q152" s="31"/>
      <c r="R152" s="32"/>
      <c r="S152" s="31"/>
      <c r="T152" s="32"/>
      <c r="U152" s="31"/>
      <c r="V152" s="31"/>
      <c r="W152" s="32"/>
      <c r="X152" s="31"/>
      <c r="Y152" s="32"/>
      <c r="Z152" s="31"/>
      <c r="AA152" s="31"/>
      <c r="AB152" s="32"/>
      <c r="AC152" s="31"/>
      <c r="AD152" s="32"/>
      <c r="AE152" s="31"/>
      <c r="AF152" s="31"/>
      <c r="AG152" s="31"/>
      <c r="AH152" s="31"/>
      <c r="AI152" s="32"/>
      <c r="AJ152" s="32"/>
      <c r="AK152" s="33"/>
      <c r="AL152" s="32"/>
      <c r="AM152" s="32"/>
      <c r="AN152" s="32"/>
      <c r="AO152" s="33"/>
      <c r="AP152" s="32"/>
      <c r="AQ152" s="32"/>
      <c r="AR152" s="32"/>
      <c r="AS152" s="33"/>
      <c r="AT152" s="32"/>
      <c r="AU152" s="32"/>
      <c r="AV152" s="32"/>
      <c r="AW152" s="32"/>
      <c r="AX152" s="34"/>
    </row>
    <row r="153" spans="1:50" ht="14.25">
      <c r="A153" s="26"/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1"/>
      <c r="AI153" s="32"/>
      <c r="AJ153" s="32"/>
      <c r="AK153" s="33"/>
      <c r="AL153" s="32"/>
      <c r="AM153" s="32"/>
      <c r="AN153" s="32"/>
      <c r="AO153" s="33"/>
      <c r="AP153" s="32"/>
      <c r="AQ153" s="32"/>
      <c r="AR153" s="32"/>
      <c r="AS153" s="33"/>
      <c r="AT153" s="32"/>
      <c r="AU153" s="33"/>
      <c r="AV153" s="33"/>
      <c r="AW153" s="33"/>
      <c r="AX153" s="34"/>
    </row>
    <row r="154" spans="1:50" ht="14.25">
      <c r="A154" s="26"/>
      <c r="B154" s="31"/>
      <c r="C154" s="32"/>
      <c r="D154" s="31"/>
      <c r="E154" s="32"/>
      <c r="F154" s="31"/>
      <c r="G154" s="31"/>
      <c r="H154" s="32"/>
      <c r="I154" s="31"/>
      <c r="J154" s="32"/>
      <c r="K154" s="31"/>
      <c r="L154" s="31"/>
      <c r="M154" s="32"/>
      <c r="N154" s="31"/>
      <c r="O154" s="32"/>
      <c r="P154" s="31"/>
      <c r="Q154" s="31"/>
      <c r="R154" s="32"/>
      <c r="S154" s="31"/>
      <c r="T154" s="32"/>
      <c r="U154" s="31"/>
      <c r="V154" s="31"/>
      <c r="W154" s="32"/>
      <c r="X154" s="31"/>
      <c r="Y154" s="32"/>
      <c r="Z154" s="31"/>
      <c r="AA154" s="31"/>
      <c r="AB154" s="32"/>
      <c r="AC154" s="31"/>
      <c r="AD154" s="32"/>
      <c r="AE154" s="31"/>
      <c r="AF154" s="31"/>
      <c r="AG154" s="31"/>
      <c r="AH154" s="31"/>
      <c r="AI154" s="32"/>
      <c r="AJ154" s="32"/>
      <c r="AK154" s="33"/>
      <c r="AL154" s="32"/>
      <c r="AM154" s="32"/>
      <c r="AN154" s="32"/>
      <c r="AO154" s="33"/>
      <c r="AP154" s="32"/>
      <c r="AQ154" s="32"/>
      <c r="AR154" s="32"/>
      <c r="AS154" s="33"/>
      <c r="AT154" s="32"/>
      <c r="AU154" s="32"/>
      <c r="AV154" s="32"/>
      <c r="AW154" s="32"/>
      <c r="AX154" s="34"/>
    </row>
    <row r="155" spans="1:50" ht="14.25">
      <c r="A155" s="26"/>
      <c r="B155" s="31"/>
      <c r="C155" s="32"/>
      <c r="D155" s="31"/>
      <c r="E155" s="32"/>
      <c r="F155" s="31"/>
      <c r="G155" s="31"/>
      <c r="H155" s="32"/>
      <c r="I155" s="31"/>
      <c r="J155" s="32"/>
      <c r="K155" s="31"/>
      <c r="L155" s="31"/>
      <c r="M155" s="32"/>
      <c r="N155" s="31"/>
      <c r="O155" s="32"/>
      <c r="P155" s="31"/>
      <c r="Q155" s="31"/>
      <c r="R155" s="32"/>
      <c r="S155" s="31"/>
      <c r="T155" s="32"/>
      <c r="U155" s="31"/>
      <c r="V155" s="31"/>
      <c r="W155" s="32"/>
      <c r="X155" s="31"/>
      <c r="Y155" s="32"/>
      <c r="Z155" s="31"/>
      <c r="AA155" s="31"/>
      <c r="AB155" s="32"/>
      <c r="AC155" s="31"/>
      <c r="AD155" s="32"/>
      <c r="AE155" s="31"/>
      <c r="AF155" s="31"/>
      <c r="AG155" s="31"/>
      <c r="AH155" s="31"/>
      <c r="AI155" s="32"/>
      <c r="AJ155" s="32"/>
      <c r="AK155" s="33"/>
      <c r="AL155" s="32"/>
      <c r="AM155" s="32"/>
      <c r="AN155" s="32"/>
      <c r="AO155" s="33"/>
      <c r="AP155" s="32"/>
      <c r="AQ155" s="32"/>
      <c r="AR155" s="32"/>
      <c r="AS155" s="33"/>
      <c r="AT155" s="32"/>
      <c r="AU155" s="32"/>
      <c r="AV155" s="32"/>
      <c r="AW155" s="32"/>
      <c r="AX155" s="34"/>
    </row>
    <row r="156" spans="1:50" ht="14.25">
      <c r="A156" s="26"/>
      <c r="B156" s="31"/>
      <c r="C156" s="32"/>
      <c r="D156" s="31"/>
      <c r="E156" s="32"/>
      <c r="F156" s="31"/>
      <c r="G156" s="31"/>
      <c r="H156" s="32"/>
      <c r="I156" s="31"/>
      <c r="J156" s="32"/>
      <c r="K156" s="31"/>
      <c r="L156" s="31"/>
      <c r="M156" s="32"/>
      <c r="N156" s="31"/>
      <c r="O156" s="32"/>
      <c r="P156" s="31"/>
      <c r="Q156" s="31"/>
      <c r="R156" s="32"/>
      <c r="S156" s="31"/>
      <c r="T156" s="32"/>
      <c r="U156" s="31"/>
      <c r="V156" s="31"/>
      <c r="W156" s="32"/>
      <c r="X156" s="31"/>
      <c r="Y156" s="32"/>
      <c r="Z156" s="31"/>
      <c r="AA156" s="31"/>
      <c r="AB156" s="32"/>
      <c r="AC156" s="31"/>
      <c r="AD156" s="32"/>
      <c r="AE156" s="31"/>
      <c r="AF156" s="31"/>
      <c r="AG156" s="31"/>
      <c r="AH156" s="31"/>
      <c r="AI156" s="32"/>
      <c r="AJ156" s="32"/>
      <c r="AK156" s="33"/>
      <c r="AL156" s="32"/>
      <c r="AM156" s="32"/>
      <c r="AN156" s="32"/>
      <c r="AO156" s="33"/>
      <c r="AP156" s="32"/>
      <c r="AQ156" s="32"/>
      <c r="AR156" s="32"/>
      <c r="AS156" s="33"/>
      <c r="AT156" s="32"/>
      <c r="AU156" s="32"/>
      <c r="AV156" s="32"/>
      <c r="AW156" s="32"/>
      <c r="AX156" s="34"/>
    </row>
    <row r="157" spans="1:50" ht="14.25">
      <c r="A157" s="26"/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1"/>
      <c r="AI157" s="32"/>
      <c r="AJ157" s="32"/>
      <c r="AK157" s="33"/>
      <c r="AL157" s="32"/>
      <c r="AM157" s="32"/>
      <c r="AN157" s="32"/>
      <c r="AO157" s="33"/>
      <c r="AP157" s="32"/>
      <c r="AQ157" s="32"/>
      <c r="AR157" s="32"/>
      <c r="AS157" s="33"/>
      <c r="AT157" s="32"/>
      <c r="AU157" s="33"/>
      <c r="AV157" s="33"/>
      <c r="AW157" s="33"/>
      <c r="AX157" s="34"/>
    </row>
    <row r="158" spans="1:50" ht="14.25">
      <c r="A158" s="26"/>
      <c r="B158" s="31"/>
      <c r="C158" s="32"/>
      <c r="D158" s="31"/>
      <c r="E158" s="32"/>
      <c r="F158" s="31"/>
      <c r="G158" s="31"/>
      <c r="H158" s="32"/>
      <c r="I158" s="31"/>
      <c r="J158" s="32"/>
      <c r="K158" s="31"/>
      <c r="L158" s="31"/>
      <c r="M158" s="32"/>
      <c r="N158" s="31"/>
      <c r="O158" s="32"/>
      <c r="P158" s="31"/>
      <c r="Q158" s="31"/>
      <c r="R158" s="32"/>
      <c r="S158" s="31"/>
      <c r="T158" s="32"/>
      <c r="U158" s="31"/>
      <c r="V158" s="31"/>
      <c r="W158" s="32"/>
      <c r="X158" s="31"/>
      <c r="Y158" s="32"/>
      <c r="Z158" s="31"/>
      <c r="AA158" s="31"/>
      <c r="AB158" s="32"/>
      <c r="AC158" s="31"/>
      <c r="AD158" s="32"/>
      <c r="AE158" s="31"/>
      <c r="AF158" s="31"/>
      <c r="AG158" s="31"/>
      <c r="AH158" s="31"/>
      <c r="AI158" s="32"/>
      <c r="AJ158" s="32"/>
      <c r="AK158" s="33"/>
      <c r="AL158" s="32"/>
      <c r="AM158" s="32"/>
      <c r="AN158" s="32"/>
      <c r="AO158" s="33"/>
      <c r="AP158" s="32"/>
      <c r="AQ158" s="32"/>
      <c r="AR158" s="32"/>
      <c r="AS158" s="33"/>
      <c r="AT158" s="32"/>
      <c r="AU158" s="32"/>
      <c r="AV158" s="32"/>
      <c r="AW158" s="32"/>
      <c r="AX158" s="34"/>
    </row>
    <row r="159" spans="1:50" ht="14.25">
      <c r="A159" s="26"/>
      <c r="B159" s="31"/>
      <c r="C159" s="32"/>
      <c r="D159" s="31"/>
      <c r="E159" s="32"/>
      <c r="F159" s="31"/>
      <c r="G159" s="31"/>
      <c r="H159" s="32"/>
      <c r="I159" s="31"/>
      <c r="J159" s="32"/>
      <c r="K159" s="31"/>
      <c r="L159" s="31"/>
      <c r="M159" s="32"/>
      <c r="N159" s="31"/>
      <c r="O159" s="32"/>
      <c r="P159" s="31"/>
      <c r="Q159" s="31"/>
      <c r="R159" s="32"/>
      <c r="S159" s="31"/>
      <c r="T159" s="32"/>
      <c r="U159" s="31"/>
      <c r="V159" s="31"/>
      <c r="W159" s="32"/>
      <c r="X159" s="31"/>
      <c r="Y159" s="32"/>
      <c r="Z159" s="31"/>
      <c r="AA159" s="31"/>
      <c r="AB159" s="32"/>
      <c r="AC159" s="31"/>
      <c r="AD159" s="32"/>
      <c r="AE159" s="31"/>
      <c r="AF159" s="31"/>
      <c r="AG159" s="31"/>
      <c r="AH159" s="31"/>
      <c r="AI159" s="32"/>
      <c r="AJ159" s="32"/>
      <c r="AK159" s="33"/>
      <c r="AL159" s="32"/>
      <c r="AM159" s="32"/>
      <c r="AN159" s="32"/>
      <c r="AO159" s="33"/>
      <c r="AP159" s="32"/>
      <c r="AQ159" s="32"/>
      <c r="AR159" s="32"/>
      <c r="AS159" s="33"/>
      <c r="AT159" s="32"/>
      <c r="AU159" s="32"/>
      <c r="AV159" s="32"/>
      <c r="AW159" s="32"/>
      <c r="AX159" s="34"/>
    </row>
    <row r="160" spans="1:50" ht="14.25">
      <c r="A160" s="26"/>
      <c r="B160" s="31"/>
      <c r="C160" s="32"/>
      <c r="D160" s="31"/>
      <c r="E160" s="32"/>
      <c r="F160" s="31"/>
      <c r="G160" s="31"/>
      <c r="H160" s="32"/>
      <c r="I160" s="31"/>
      <c r="J160" s="32"/>
      <c r="K160" s="31"/>
      <c r="L160" s="31"/>
      <c r="M160" s="32"/>
      <c r="N160" s="31"/>
      <c r="O160" s="32"/>
      <c r="P160" s="31"/>
      <c r="Q160" s="31"/>
      <c r="R160" s="32"/>
      <c r="S160" s="31"/>
      <c r="T160" s="32"/>
      <c r="U160" s="31"/>
      <c r="V160" s="31"/>
      <c r="W160" s="32"/>
      <c r="X160" s="31"/>
      <c r="Y160" s="32"/>
      <c r="Z160" s="31"/>
      <c r="AA160" s="31"/>
      <c r="AB160" s="32"/>
      <c r="AC160" s="31"/>
      <c r="AD160" s="32"/>
      <c r="AE160" s="31"/>
      <c r="AF160" s="31"/>
      <c r="AG160" s="31"/>
      <c r="AH160" s="31"/>
      <c r="AI160" s="32"/>
      <c r="AJ160" s="32"/>
      <c r="AK160" s="33"/>
      <c r="AL160" s="32"/>
      <c r="AM160" s="32"/>
      <c r="AN160" s="32"/>
      <c r="AO160" s="33"/>
      <c r="AP160" s="32"/>
      <c r="AQ160" s="32"/>
      <c r="AR160" s="32"/>
      <c r="AS160" s="33"/>
      <c r="AT160" s="32"/>
      <c r="AU160" s="32"/>
      <c r="AV160" s="32"/>
      <c r="AW160" s="32"/>
      <c r="AX160" s="34"/>
    </row>
    <row r="161" spans="1:50" ht="14.25">
      <c r="A161" s="26"/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1"/>
      <c r="AI161" s="32"/>
      <c r="AJ161" s="32"/>
      <c r="AK161" s="33"/>
      <c r="AL161" s="32"/>
      <c r="AM161" s="32"/>
      <c r="AN161" s="32"/>
      <c r="AO161" s="33"/>
      <c r="AP161" s="32"/>
      <c r="AQ161" s="32"/>
      <c r="AR161" s="32"/>
      <c r="AS161" s="33"/>
      <c r="AT161" s="32"/>
      <c r="AU161" s="33"/>
      <c r="AV161" s="33"/>
      <c r="AW161" s="33"/>
      <c r="AX161" s="34"/>
    </row>
    <row r="162" spans="1:50" ht="14.25">
      <c r="A162" s="26"/>
      <c r="B162" s="31"/>
      <c r="C162" s="32"/>
      <c r="D162" s="31"/>
      <c r="E162" s="32"/>
      <c r="F162" s="31"/>
      <c r="G162" s="31"/>
      <c r="H162" s="32"/>
      <c r="I162" s="31"/>
      <c r="J162" s="32"/>
      <c r="K162" s="31"/>
      <c r="L162" s="31"/>
      <c r="M162" s="32"/>
      <c r="N162" s="31"/>
      <c r="O162" s="32"/>
      <c r="P162" s="31"/>
      <c r="Q162" s="31"/>
      <c r="R162" s="32"/>
      <c r="S162" s="31"/>
      <c r="T162" s="32"/>
      <c r="U162" s="31"/>
      <c r="V162" s="31"/>
      <c r="W162" s="32"/>
      <c r="X162" s="31"/>
      <c r="Y162" s="32"/>
      <c r="Z162" s="31"/>
      <c r="AA162" s="31"/>
      <c r="AB162" s="32"/>
      <c r="AC162" s="31"/>
      <c r="AD162" s="32"/>
      <c r="AE162" s="31"/>
      <c r="AF162" s="31"/>
      <c r="AG162" s="31"/>
      <c r="AH162" s="31"/>
      <c r="AI162" s="32"/>
      <c r="AJ162" s="32"/>
      <c r="AK162" s="33"/>
      <c r="AL162" s="32"/>
      <c r="AM162" s="32"/>
      <c r="AN162" s="32"/>
      <c r="AO162" s="33"/>
      <c r="AP162" s="32"/>
      <c r="AQ162" s="32"/>
      <c r="AR162" s="32"/>
      <c r="AS162" s="33"/>
      <c r="AT162" s="32"/>
      <c r="AU162" s="32"/>
      <c r="AV162" s="32"/>
      <c r="AW162" s="32"/>
      <c r="AX162" s="34"/>
    </row>
    <row r="163" spans="1:50" ht="14.25">
      <c r="A163" s="26"/>
      <c r="B163" s="31"/>
      <c r="C163" s="32"/>
      <c r="D163" s="31"/>
      <c r="E163" s="32"/>
      <c r="F163" s="31"/>
      <c r="G163" s="31"/>
      <c r="H163" s="32"/>
      <c r="I163" s="31"/>
      <c r="J163" s="32"/>
      <c r="K163" s="31"/>
      <c r="L163" s="31"/>
      <c r="M163" s="32"/>
      <c r="N163" s="31"/>
      <c r="O163" s="32"/>
      <c r="P163" s="31"/>
      <c r="Q163" s="31"/>
      <c r="R163" s="32"/>
      <c r="S163" s="31"/>
      <c r="T163" s="32"/>
      <c r="U163" s="31"/>
      <c r="V163" s="31"/>
      <c r="W163" s="32"/>
      <c r="X163" s="31"/>
      <c r="Y163" s="32"/>
      <c r="Z163" s="31"/>
      <c r="AA163" s="31"/>
      <c r="AB163" s="32"/>
      <c r="AC163" s="31"/>
      <c r="AD163" s="32"/>
      <c r="AE163" s="31"/>
      <c r="AF163" s="31"/>
      <c r="AG163" s="31"/>
      <c r="AH163" s="31"/>
      <c r="AI163" s="32"/>
      <c r="AJ163" s="32"/>
      <c r="AK163" s="33"/>
      <c r="AL163" s="32"/>
      <c r="AM163" s="32"/>
      <c r="AN163" s="32"/>
      <c r="AO163" s="33"/>
      <c r="AP163" s="32"/>
      <c r="AQ163" s="32"/>
      <c r="AR163" s="32"/>
      <c r="AS163" s="33"/>
      <c r="AT163" s="32"/>
      <c r="AU163" s="32"/>
      <c r="AV163" s="32"/>
      <c r="AW163" s="32"/>
      <c r="AX163" s="34"/>
    </row>
    <row r="164" spans="1:50" ht="14.25">
      <c r="A164" s="26"/>
      <c r="B164" s="31"/>
      <c r="C164" s="32"/>
      <c r="D164" s="31"/>
      <c r="E164" s="32"/>
      <c r="F164" s="31"/>
      <c r="G164" s="31"/>
      <c r="H164" s="32"/>
      <c r="I164" s="31"/>
      <c r="J164" s="32"/>
      <c r="K164" s="31"/>
      <c r="L164" s="31"/>
      <c r="M164" s="32"/>
      <c r="N164" s="31"/>
      <c r="O164" s="32"/>
      <c r="P164" s="31"/>
      <c r="Q164" s="31"/>
      <c r="R164" s="32"/>
      <c r="S164" s="31"/>
      <c r="T164" s="32"/>
      <c r="U164" s="31"/>
      <c r="V164" s="31"/>
      <c r="W164" s="32"/>
      <c r="X164" s="31"/>
      <c r="Y164" s="32"/>
      <c r="Z164" s="31"/>
      <c r="AA164" s="31"/>
      <c r="AB164" s="32"/>
      <c r="AC164" s="31"/>
      <c r="AD164" s="32"/>
      <c r="AE164" s="31"/>
      <c r="AF164" s="31"/>
      <c r="AG164" s="31"/>
      <c r="AH164" s="31"/>
      <c r="AI164" s="32"/>
      <c r="AJ164" s="32"/>
      <c r="AK164" s="33"/>
      <c r="AL164" s="32"/>
      <c r="AM164" s="32"/>
      <c r="AN164" s="32"/>
      <c r="AO164" s="33"/>
      <c r="AP164" s="32"/>
      <c r="AQ164" s="32"/>
      <c r="AR164" s="32"/>
      <c r="AS164" s="33"/>
      <c r="AT164" s="32"/>
      <c r="AU164" s="32"/>
      <c r="AV164" s="32"/>
      <c r="AW164" s="32"/>
      <c r="AX164" s="34"/>
    </row>
    <row r="165" spans="1:50" ht="14.25">
      <c r="A165" s="26"/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1"/>
      <c r="AI165" s="32"/>
      <c r="AJ165" s="32"/>
      <c r="AK165" s="33"/>
      <c r="AL165" s="32"/>
      <c r="AM165" s="32"/>
      <c r="AN165" s="32"/>
      <c r="AO165" s="33"/>
      <c r="AP165" s="32"/>
      <c r="AQ165" s="32"/>
      <c r="AR165" s="32"/>
      <c r="AS165" s="33"/>
      <c r="AT165" s="32"/>
      <c r="AU165" s="33"/>
      <c r="AV165" s="33"/>
      <c r="AW165" s="33"/>
      <c r="AX165" s="34"/>
    </row>
    <row r="166" spans="1:50" ht="14.25">
      <c r="A166" s="26"/>
      <c r="B166" s="31"/>
      <c r="C166" s="32"/>
      <c r="D166" s="31"/>
      <c r="E166" s="32"/>
      <c r="F166" s="31"/>
      <c r="G166" s="31"/>
      <c r="H166" s="32"/>
      <c r="I166" s="31"/>
      <c r="J166" s="32"/>
      <c r="K166" s="31"/>
      <c r="L166" s="31"/>
      <c r="M166" s="32"/>
      <c r="N166" s="31"/>
      <c r="O166" s="32"/>
      <c r="P166" s="31"/>
      <c r="Q166" s="31"/>
      <c r="R166" s="32"/>
      <c r="S166" s="31"/>
      <c r="T166" s="32"/>
      <c r="U166" s="31"/>
      <c r="V166" s="31"/>
      <c r="W166" s="32"/>
      <c r="X166" s="31"/>
      <c r="Y166" s="32"/>
      <c r="Z166" s="31"/>
      <c r="AA166" s="31"/>
      <c r="AB166" s="32"/>
      <c r="AC166" s="31"/>
      <c r="AD166" s="32"/>
      <c r="AE166" s="31"/>
      <c r="AF166" s="31"/>
      <c r="AG166" s="31"/>
      <c r="AH166" s="31"/>
      <c r="AI166" s="32"/>
      <c r="AJ166" s="32"/>
      <c r="AK166" s="33"/>
      <c r="AL166" s="32"/>
      <c r="AM166" s="32"/>
      <c r="AN166" s="32"/>
      <c r="AO166" s="33"/>
      <c r="AP166" s="32"/>
      <c r="AQ166" s="32"/>
      <c r="AR166" s="32"/>
      <c r="AS166" s="33"/>
      <c r="AT166" s="32"/>
      <c r="AU166" s="32"/>
      <c r="AV166" s="32"/>
      <c r="AW166" s="32"/>
      <c r="AX166" s="34"/>
    </row>
    <row r="167" spans="1:50" ht="14.25">
      <c r="A167" s="26"/>
      <c r="B167" s="31"/>
      <c r="C167" s="32"/>
      <c r="D167" s="31"/>
      <c r="E167" s="32"/>
      <c r="F167" s="31"/>
      <c r="G167" s="31"/>
      <c r="H167" s="32"/>
      <c r="I167" s="31"/>
      <c r="J167" s="32"/>
      <c r="K167" s="31"/>
      <c r="L167" s="31"/>
      <c r="M167" s="32"/>
      <c r="N167" s="31"/>
      <c r="O167" s="32"/>
      <c r="P167" s="31"/>
      <c r="Q167" s="31"/>
      <c r="R167" s="32"/>
      <c r="S167" s="31"/>
      <c r="T167" s="32"/>
      <c r="U167" s="31"/>
      <c r="V167" s="31"/>
      <c r="W167" s="32"/>
      <c r="X167" s="31"/>
      <c r="Y167" s="32"/>
      <c r="Z167" s="31"/>
      <c r="AA167" s="31"/>
      <c r="AB167" s="32"/>
      <c r="AC167" s="31"/>
      <c r="AD167" s="32"/>
      <c r="AE167" s="31"/>
      <c r="AF167" s="31"/>
      <c r="AG167" s="31"/>
      <c r="AH167" s="31"/>
      <c r="AI167" s="32"/>
      <c r="AJ167" s="32"/>
      <c r="AK167" s="33"/>
      <c r="AL167" s="32"/>
      <c r="AM167" s="32"/>
      <c r="AN167" s="32"/>
      <c r="AO167" s="33"/>
      <c r="AP167" s="32"/>
      <c r="AQ167" s="32"/>
      <c r="AR167" s="32"/>
      <c r="AS167" s="33"/>
      <c r="AT167" s="32"/>
      <c r="AU167" s="32"/>
      <c r="AV167" s="32"/>
      <c r="AW167" s="32"/>
      <c r="AX167" s="34"/>
    </row>
    <row r="168" spans="1:50" ht="14.25">
      <c r="A168" s="26"/>
      <c r="B168" s="31"/>
      <c r="C168" s="32"/>
      <c r="D168" s="31"/>
      <c r="E168" s="32"/>
      <c r="F168" s="31"/>
      <c r="G168" s="31"/>
      <c r="H168" s="32"/>
      <c r="I168" s="31"/>
      <c r="J168" s="32"/>
      <c r="K168" s="31"/>
      <c r="L168" s="31"/>
      <c r="M168" s="32"/>
      <c r="N168" s="31"/>
      <c r="O168" s="32"/>
      <c r="P168" s="31"/>
      <c r="Q168" s="31"/>
      <c r="R168" s="32"/>
      <c r="S168" s="31"/>
      <c r="T168" s="32"/>
      <c r="U168" s="31"/>
      <c r="V168" s="31"/>
      <c r="W168" s="32"/>
      <c r="X168" s="31"/>
      <c r="Y168" s="32"/>
      <c r="Z168" s="31"/>
      <c r="AA168" s="31"/>
      <c r="AB168" s="32"/>
      <c r="AC168" s="31"/>
      <c r="AD168" s="32"/>
      <c r="AE168" s="31"/>
      <c r="AF168" s="31"/>
      <c r="AG168" s="31"/>
      <c r="AH168" s="31"/>
      <c r="AI168" s="32"/>
      <c r="AJ168" s="32"/>
      <c r="AK168" s="33"/>
      <c r="AL168" s="32"/>
      <c r="AM168" s="32"/>
      <c r="AN168" s="32"/>
      <c r="AO168" s="33"/>
      <c r="AP168" s="32"/>
      <c r="AQ168" s="32"/>
      <c r="AR168" s="32"/>
      <c r="AS168" s="33"/>
      <c r="AT168" s="32"/>
      <c r="AU168" s="32"/>
      <c r="AV168" s="32"/>
      <c r="AW168" s="32"/>
      <c r="AX168" s="34"/>
    </row>
  </sheetData>
  <sheetProtection sheet="1" objects="1" scenarios="1"/>
  <mergeCells count="240">
    <mergeCell ref="A1:AE1"/>
    <mergeCell ref="AH1:AX1"/>
    <mergeCell ref="A2:AE2"/>
    <mergeCell ref="AH2:AX2"/>
    <mergeCell ref="A3:A4"/>
    <mergeCell ref="B3:F4"/>
    <mergeCell ref="G3:K4"/>
    <mergeCell ref="L3:P4"/>
    <mergeCell ref="Q3:U4"/>
    <mergeCell ref="V3:Z4"/>
    <mergeCell ref="AQ3:AS3"/>
    <mergeCell ref="AT3:AT4"/>
    <mergeCell ref="AU3:AU4"/>
    <mergeCell ref="AV3:AV4"/>
    <mergeCell ref="AW3:AW4"/>
    <mergeCell ref="AX3:AX4"/>
    <mergeCell ref="AA3:AE4"/>
    <mergeCell ref="AH3:AH4"/>
    <mergeCell ref="AI3:AK3"/>
    <mergeCell ref="AL3:AL4"/>
    <mergeCell ref="AM3:AO3"/>
    <mergeCell ref="AP3:AP4"/>
    <mergeCell ref="A5:A8"/>
    <mergeCell ref="B5:F5"/>
    <mergeCell ref="G5:K5"/>
    <mergeCell ref="L5:P5"/>
    <mergeCell ref="Q5:U5"/>
    <mergeCell ref="V5:Z5"/>
    <mergeCell ref="B6:B8"/>
    <mergeCell ref="F6:F8"/>
    <mergeCell ref="G6:G8"/>
    <mergeCell ref="K6:K8"/>
    <mergeCell ref="L6:L8"/>
    <mergeCell ref="P6:P8"/>
    <mergeCell ref="Q6:Q8"/>
    <mergeCell ref="U6:U8"/>
    <mergeCell ref="V6:V8"/>
    <mergeCell ref="Z6:Z8"/>
    <mergeCell ref="AV5:AV8"/>
    <mergeCell ref="AW5:AW8"/>
    <mergeCell ref="AX5:AX8"/>
    <mergeCell ref="AM5:AM8"/>
    <mergeCell ref="AN5:AN8"/>
    <mergeCell ref="AO5:AO8"/>
    <mergeCell ref="AP5:AP8"/>
    <mergeCell ref="AQ5:AQ8"/>
    <mergeCell ref="AR5:AR8"/>
    <mergeCell ref="AS5:AS8"/>
    <mergeCell ref="AT5:AT8"/>
    <mergeCell ref="AU5:AU8"/>
    <mergeCell ref="AA5:AE5"/>
    <mergeCell ref="AH5:AH8"/>
    <mergeCell ref="AI5:AI8"/>
    <mergeCell ref="AJ5:AJ8"/>
    <mergeCell ref="AK5:AK8"/>
    <mergeCell ref="AL5:AL8"/>
    <mergeCell ref="AA6:AA8"/>
    <mergeCell ref="AE6:AE8"/>
    <mergeCell ref="A9:A12"/>
    <mergeCell ref="B9:F9"/>
    <mergeCell ref="G9:K9"/>
    <mergeCell ref="L9:P9"/>
    <mergeCell ref="Q9:U9"/>
    <mergeCell ref="V9:Z9"/>
    <mergeCell ref="B10:B12"/>
    <mergeCell ref="F10:F12"/>
    <mergeCell ref="G10:G12"/>
    <mergeCell ref="K10:K12"/>
    <mergeCell ref="L10:L12"/>
    <mergeCell ref="P10:P12"/>
    <mergeCell ref="Q10:Q12"/>
    <mergeCell ref="U10:U12"/>
    <mergeCell ref="V10:V12"/>
    <mergeCell ref="Z10:Z12"/>
    <mergeCell ref="AV9:AV12"/>
    <mergeCell ref="AW9:AW12"/>
    <mergeCell ref="AX9:AX12"/>
    <mergeCell ref="AM9:AM12"/>
    <mergeCell ref="AN9:AN12"/>
    <mergeCell ref="AO9:AO12"/>
    <mergeCell ref="AP9:AP12"/>
    <mergeCell ref="AQ9:AQ12"/>
    <mergeCell ref="AR9:AR12"/>
    <mergeCell ref="AS9:AS12"/>
    <mergeCell ref="AT9:AT12"/>
    <mergeCell ref="AU9:AU12"/>
    <mergeCell ref="AA9:AE9"/>
    <mergeCell ref="AH9:AH12"/>
    <mergeCell ref="AI9:AI12"/>
    <mergeCell ref="AJ9:AJ12"/>
    <mergeCell ref="AK9:AK12"/>
    <mergeCell ref="AL9:AL12"/>
    <mergeCell ref="AA10:AA12"/>
    <mergeCell ref="AE10:AE12"/>
    <mergeCell ref="A13:A16"/>
    <mergeCell ref="B13:F13"/>
    <mergeCell ref="G13:K13"/>
    <mergeCell ref="L13:P13"/>
    <mergeCell ref="Q13:U13"/>
    <mergeCell ref="V13:Z13"/>
    <mergeCell ref="B14:B16"/>
    <mergeCell ref="F14:F16"/>
    <mergeCell ref="G14:G16"/>
    <mergeCell ref="K14:K16"/>
    <mergeCell ref="L14:L16"/>
    <mergeCell ref="P14:P16"/>
    <mergeCell ref="Q14:Q16"/>
    <mergeCell ref="U14:U16"/>
    <mergeCell ref="V14:V16"/>
    <mergeCell ref="Z14:Z16"/>
    <mergeCell ref="AV13:AV16"/>
    <mergeCell ref="AW13:AW16"/>
    <mergeCell ref="AX13:AX16"/>
    <mergeCell ref="AM13:AM16"/>
    <mergeCell ref="AN13:AN16"/>
    <mergeCell ref="AO13:AO16"/>
    <mergeCell ref="AP13:AP16"/>
    <mergeCell ref="AQ13:AQ16"/>
    <mergeCell ref="AR13:AR16"/>
    <mergeCell ref="AS13:AS16"/>
    <mergeCell ref="AT13:AT16"/>
    <mergeCell ref="AU13:AU16"/>
    <mergeCell ref="AA13:AE13"/>
    <mergeCell ref="AH13:AH16"/>
    <mergeCell ref="AI13:AI16"/>
    <mergeCell ref="AJ13:AJ16"/>
    <mergeCell ref="AK13:AK16"/>
    <mergeCell ref="AL13:AL16"/>
    <mergeCell ref="AA14:AA16"/>
    <mergeCell ref="AE14:AE16"/>
    <mergeCell ref="A17:A20"/>
    <mergeCell ref="B17:F17"/>
    <mergeCell ref="G17:K17"/>
    <mergeCell ref="L17:P17"/>
    <mergeCell ref="Q17:U17"/>
    <mergeCell ref="V17:Z17"/>
    <mergeCell ref="B18:B20"/>
    <mergeCell ref="F18:F20"/>
    <mergeCell ref="G18:G20"/>
    <mergeCell ref="K18:K20"/>
    <mergeCell ref="L18:L20"/>
    <mergeCell ref="P18:P20"/>
    <mergeCell ref="Q18:Q20"/>
    <mergeCell ref="U18:U20"/>
    <mergeCell ref="V18:V20"/>
    <mergeCell ref="Z18:Z20"/>
    <mergeCell ref="AV17:AV20"/>
    <mergeCell ref="AW17:AW20"/>
    <mergeCell ref="AX17:AX20"/>
    <mergeCell ref="AM17:AM20"/>
    <mergeCell ref="AN17:AN20"/>
    <mergeCell ref="AO17:AO20"/>
    <mergeCell ref="AP17:AP20"/>
    <mergeCell ref="AQ17:AQ20"/>
    <mergeCell ref="AR17:AR20"/>
    <mergeCell ref="AS17:AS20"/>
    <mergeCell ref="AT17:AT20"/>
    <mergeCell ref="AU17:AU20"/>
    <mergeCell ref="AA17:AE17"/>
    <mergeCell ref="AH17:AH20"/>
    <mergeCell ref="AI17:AI20"/>
    <mergeCell ref="AJ17:AJ20"/>
    <mergeCell ref="AK17:AK20"/>
    <mergeCell ref="AL17:AL20"/>
    <mergeCell ref="AA18:AA20"/>
    <mergeCell ref="AE18:AE20"/>
    <mergeCell ref="A21:A24"/>
    <mergeCell ref="B21:F21"/>
    <mergeCell ref="G21:K21"/>
    <mergeCell ref="L21:P21"/>
    <mergeCell ref="Q21:U21"/>
    <mergeCell ref="V21:Z21"/>
    <mergeCell ref="B22:B24"/>
    <mergeCell ref="F22:F24"/>
    <mergeCell ref="G22:G24"/>
    <mergeCell ref="K22:K24"/>
    <mergeCell ref="L22:L24"/>
    <mergeCell ref="P22:P24"/>
    <mergeCell ref="Q22:Q24"/>
    <mergeCell ref="U22:U24"/>
    <mergeCell ref="V22:V24"/>
    <mergeCell ref="Z22:Z24"/>
    <mergeCell ref="AV21:AV24"/>
    <mergeCell ref="AW21:AW24"/>
    <mergeCell ref="AX21:AX24"/>
    <mergeCell ref="AM21:AM24"/>
    <mergeCell ref="AN21:AN24"/>
    <mergeCell ref="AO21:AO24"/>
    <mergeCell ref="AP21:AP24"/>
    <mergeCell ref="AQ21:AQ24"/>
    <mergeCell ref="AR21:AR24"/>
    <mergeCell ref="AS21:AS24"/>
    <mergeCell ref="AT21:AT24"/>
    <mergeCell ref="AU21:AU24"/>
    <mergeCell ref="AA21:AE21"/>
    <mergeCell ref="AH21:AH24"/>
    <mergeCell ref="AI21:AI24"/>
    <mergeCell ref="AJ21:AJ24"/>
    <mergeCell ref="AK21:AK24"/>
    <mergeCell ref="AL21:AL24"/>
    <mergeCell ref="AA22:AA24"/>
    <mergeCell ref="AE22:AE24"/>
    <mergeCell ref="AK25:AK28"/>
    <mergeCell ref="AL25:AL28"/>
    <mergeCell ref="AA26:AA28"/>
    <mergeCell ref="AE26:AE28"/>
    <mergeCell ref="A25:A28"/>
    <mergeCell ref="B25:F25"/>
    <mergeCell ref="G25:K25"/>
    <mergeCell ref="L25:P25"/>
    <mergeCell ref="Q25:U25"/>
    <mergeCell ref="V25:Z25"/>
    <mergeCell ref="B26:B28"/>
    <mergeCell ref="F26:F28"/>
    <mergeCell ref="G26:G28"/>
    <mergeCell ref="K26:K28"/>
    <mergeCell ref="A29:AE29"/>
    <mergeCell ref="AH29:AX29"/>
    <mergeCell ref="L26:L28"/>
    <mergeCell ref="P26:P28"/>
    <mergeCell ref="Q26:Q28"/>
    <mergeCell ref="U26:U28"/>
    <mergeCell ref="V26:V28"/>
    <mergeCell ref="Z26:Z28"/>
    <mergeCell ref="AS25:AS28"/>
    <mergeCell ref="AT25:AT28"/>
    <mergeCell ref="AU25:AU28"/>
    <mergeCell ref="AV25:AV28"/>
    <mergeCell ref="AW25:AW28"/>
    <mergeCell ref="AX25:AX28"/>
    <mergeCell ref="AM25:AM28"/>
    <mergeCell ref="AN25:AN28"/>
    <mergeCell ref="AO25:AO28"/>
    <mergeCell ref="AP25:AP28"/>
    <mergeCell ref="AQ25:AQ28"/>
    <mergeCell ref="AR25:AR28"/>
    <mergeCell ref="AA25:AE25"/>
    <mergeCell ref="AH25:AH28"/>
    <mergeCell ref="AI25:AI28"/>
    <mergeCell ref="AJ25:AJ28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X168"/>
  <sheetViews>
    <sheetView zoomScale="70" zoomScaleNormal="70" zoomScalePageLayoutView="70" workbookViewId="0" topLeftCell="A4">
      <selection activeCell="AE18" sqref="AE18:AE20"/>
    </sheetView>
  </sheetViews>
  <sheetFormatPr defaultColWidth="8.8515625" defaultRowHeight="15"/>
  <cols>
    <col min="1" max="1" width="15.57421875" style="15" customWidth="1"/>
    <col min="2" max="32" width="3.8515625" style="15" customWidth="1"/>
    <col min="33" max="33" width="3.57421875" style="15" customWidth="1"/>
    <col min="34" max="34" width="15.57421875" style="15" customWidth="1"/>
    <col min="35" max="36" width="5.57421875" style="15" customWidth="1"/>
    <col min="37" max="38" width="8.57421875" style="15" customWidth="1"/>
    <col min="39" max="40" width="5.57421875" style="15" customWidth="1"/>
    <col min="41" max="42" width="8.57421875" style="15" customWidth="1"/>
    <col min="43" max="44" width="5.57421875" style="15" customWidth="1"/>
    <col min="45" max="45" width="9.57421875" style="15" customWidth="1"/>
    <col min="46" max="48" width="8.57421875" style="15" customWidth="1"/>
    <col min="49" max="49" width="15.57421875" style="15" customWidth="1"/>
    <col min="50" max="50" width="9.57421875" style="15" customWidth="1"/>
    <col min="51" max="16384" width="8.8515625" style="15" customWidth="1"/>
  </cols>
  <sheetData>
    <row r="1" spans="1:50" ht="17.25">
      <c r="A1" s="115" t="s">
        <v>139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H1" s="115" t="str">
        <f>A1</f>
        <v>レディース40歳</v>
      </c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  <c r="AU1" s="115"/>
      <c r="AV1" s="115"/>
      <c r="AW1" s="115"/>
      <c r="AX1" s="115"/>
    </row>
    <row r="2" spans="1:50" ht="18" thickBot="1">
      <c r="A2" s="167" t="s">
        <v>77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4"/>
      <c r="AG2" s="14"/>
      <c r="AH2" s="167" t="str">
        <f>A2</f>
        <v>　Ｂグループ</v>
      </c>
      <c r="AI2" s="167"/>
      <c r="AJ2" s="167"/>
      <c r="AK2" s="167"/>
      <c r="AL2" s="167"/>
      <c r="AM2" s="167"/>
      <c r="AN2" s="167"/>
      <c r="AO2" s="167"/>
      <c r="AP2" s="167"/>
      <c r="AQ2" s="167"/>
      <c r="AR2" s="167"/>
      <c r="AS2" s="167"/>
      <c r="AT2" s="167"/>
      <c r="AU2" s="167"/>
      <c r="AV2" s="167"/>
      <c r="AW2" s="167"/>
      <c r="AX2" s="167"/>
    </row>
    <row r="3" spans="1:50" ht="24.75" customHeight="1">
      <c r="A3" s="168" t="s">
        <v>148</v>
      </c>
      <c r="B3" s="303" t="s">
        <v>110</v>
      </c>
      <c r="C3" s="304"/>
      <c r="D3" s="304"/>
      <c r="E3" s="304"/>
      <c r="F3" s="305"/>
      <c r="G3" s="309" t="s">
        <v>149</v>
      </c>
      <c r="H3" s="304"/>
      <c r="I3" s="304"/>
      <c r="J3" s="304"/>
      <c r="K3" s="305"/>
      <c r="L3" s="309" t="s">
        <v>150</v>
      </c>
      <c r="M3" s="304"/>
      <c r="N3" s="304"/>
      <c r="O3" s="304"/>
      <c r="P3" s="305"/>
      <c r="Q3" s="309" t="s">
        <v>151</v>
      </c>
      <c r="R3" s="304"/>
      <c r="S3" s="304"/>
      <c r="T3" s="304"/>
      <c r="U3" s="305"/>
      <c r="V3" s="309" t="s">
        <v>152</v>
      </c>
      <c r="W3" s="304"/>
      <c r="X3" s="304"/>
      <c r="Y3" s="304"/>
      <c r="Z3" s="305"/>
      <c r="AA3" s="309" t="s">
        <v>153</v>
      </c>
      <c r="AB3" s="304"/>
      <c r="AC3" s="304"/>
      <c r="AD3" s="304"/>
      <c r="AE3" s="317"/>
      <c r="AF3" s="61"/>
      <c r="AG3" s="61"/>
      <c r="AH3" s="319"/>
      <c r="AI3" s="321" t="s">
        <v>32</v>
      </c>
      <c r="AJ3" s="312"/>
      <c r="AK3" s="178"/>
      <c r="AL3" s="176" t="s">
        <v>33</v>
      </c>
      <c r="AM3" s="311" t="s">
        <v>53</v>
      </c>
      <c r="AN3" s="312"/>
      <c r="AO3" s="178"/>
      <c r="AP3" s="176" t="s">
        <v>33</v>
      </c>
      <c r="AQ3" s="311" t="s">
        <v>35</v>
      </c>
      <c r="AR3" s="312"/>
      <c r="AS3" s="178"/>
      <c r="AT3" s="176" t="s">
        <v>36</v>
      </c>
      <c r="AU3" s="313" t="s">
        <v>54</v>
      </c>
      <c r="AV3" s="313" t="s">
        <v>55</v>
      </c>
      <c r="AW3" s="315" t="s">
        <v>39</v>
      </c>
      <c r="AX3" s="174" t="s">
        <v>56</v>
      </c>
    </row>
    <row r="4" spans="1:50" ht="24.75" customHeight="1" thickBot="1">
      <c r="A4" s="169"/>
      <c r="B4" s="306"/>
      <c r="C4" s="307"/>
      <c r="D4" s="307"/>
      <c r="E4" s="307"/>
      <c r="F4" s="308"/>
      <c r="G4" s="310"/>
      <c r="H4" s="307"/>
      <c r="I4" s="307"/>
      <c r="J4" s="307"/>
      <c r="K4" s="308"/>
      <c r="L4" s="310"/>
      <c r="M4" s="307"/>
      <c r="N4" s="307"/>
      <c r="O4" s="307"/>
      <c r="P4" s="308"/>
      <c r="Q4" s="310"/>
      <c r="R4" s="307"/>
      <c r="S4" s="307"/>
      <c r="T4" s="307"/>
      <c r="U4" s="308"/>
      <c r="V4" s="310"/>
      <c r="W4" s="307"/>
      <c r="X4" s="307"/>
      <c r="Y4" s="307"/>
      <c r="Z4" s="308"/>
      <c r="AA4" s="310"/>
      <c r="AB4" s="307"/>
      <c r="AC4" s="307"/>
      <c r="AD4" s="307"/>
      <c r="AE4" s="318"/>
      <c r="AF4" s="61"/>
      <c r="AG4" s="61"/>
      <c r="AH4" s="320"/>
      <c r="AI4" s="17" t="s">
        <v>40</v>
      </c>
      <c r="AJ4" s="18" t="s">
        <v>41</v>
      </c>
      <c r="AK4" s="18" t="s">
        <v>42</v>
      </c>
      <c r="AL4" s="177"/>
      <c r="AM4" s="17" t="s">
        <v>40</v>
      </c>
      <c r="AN4" s="18" t="s">
        <v>41</v>
      </c>
      <c r="AO4" s="18" t="s">
        <v>42</v>
      </c>
      <c r="AP4" s="177"/>
      <c r="AQ4" s="17" t="s">
        <v>40</v>
      </c>
      <c r="AR4" s="18" t="s">
        <v>41</v>
      </c>
      <c r="AS4" s="18" t="s">
        <v>42</v>
      </c>
      <c r="AT4" s="177"/>
      <c r="AU4" s="314"/>
      <c r="AV4" s="314"/>
      <c r="AW4" s="316"/>
      <c r="AX4" s="175"/>
    </row>
    <row r="5" spans="1:50" ht="21.75" customHeight="1">
      <c r="A5" s="287" t="str">
        <f>B3</f>
        <v>葵クラブ</v>
      </c>
      <c r="B5" s="293"/>
      <c r="C5" s="294"/>
      <c r="D5" s="294"/>
      <c r="E5" s="294"/>
      <c r="F5" s="295"/>
      <c r="G5" s="284">
        <v>10</v>
      </c>
      <c r="H5" s="285"/>
      <c r="I5" s="285"/>
      <c r="J5" s="285"/>
      <c r="K5" s="296"/>
      <c r="L5" s="284">
        <v>7</v>
      </c>
      <c r="M5" s="285"/>
      <c r="N5" s="285"/>
      <c r="O5" s="285"/>
      <c r="P5" s="296"/>
      <c r="Q5" s="297">
        <v>0</v>
      </c>
      <c r="R5" s="298"/>
      <c r="S5" s="298"/>
      <c r="T5" s="298"/>
      <c r="U5" s="299"/>
      <c r="V5" s="284">
        <v>4</v>
      </c>
      <c r="W5" s="285"/>
      <c r="X5" s="285"/>
      <c r="Y5" s="285"/>
      <c r="Z5" s="296"/>
      <c r="AA5" s="284">
        <v>1</v>
      </c>
      <c r="AB5" s="285"/>
      <c r="AC5" s="285"/>
      <c r="AD5" s="285"/>
      <c r="AE5" s="286"/>
      <c r="AF5" s="62"/>
      <c r="AG5" s="62"/>
      <c r="AH5" s="287" t="str">
        <f>A5</f>
        <v>葵クラブ</v>
      </c>
      <c r="AI5" s="288">
        <f>IF(B6&gt;F6,1,0)+IF(G6&gt;K6,1,0)+IF(L6&gt;P6,1,0)+IF(Q6&gt;U6,1,0)+IF(V6&gt;Z6,1,0)+IF(AA6&gt;AE6,1,0)</f>
        <v>2</v>
      </c>
      <c r="AJ5" s="289">
        <f>IF(F6&gt;B6,1,0)+IF(K6&gt;G6,1,0)+IF(P6&gt;L6,1,0)+IF(U6&gt;Q6,1,0)+IF(Z6&gt;V6,1,0)+IF(AE6&gt;AA6,1,0)</f>
        <v>2</v>
      </c>
      <c r="AK5" s="290">
        <f>SUM(AI5/(AI5+AJ5))</f>
        <v>0.5</v>
      </c>
      <c r="AL5" s="289">
        <f>RANK(AK5,$AK$5:$AK$28,0)</f>
        <v>3</v>
      </c>
      <c r="AM5" s="289">
        <f>SUM(B6+G6+L6+Q6+V6+AA6)</f>
        <v>4</v>
      </c>
      <c r="AN5" s="289">
        <f>SUM(F6+K6+P6+U6+Z6+AE6)</f>
        <v>6</v>
      </c>
      <c r="AO5" s="290">
        <f>SUM(AM5/(AM5+AN5))</f>
        <v>0.4</v>
      </c>
      <c r="AP5" s="289">
        <f>RANK(AO5,$AO$5:$AO$28,0)</f>
        <v>4</v>
      </c>
      <c r="AQ5" s="289">
        <f>SUM(C6+C7+C8+H6+H7+H8+M6+M7+M8+R6+R7+R8+W6+W7+W8+AB6+AB7+AB8)</f>
        <v>121</v>
      </c>
      <c r="AR5" s="289">
        <f>SUM(E6+E7+E8+J6+J7+J8+O6+O7+O8+T6+T7+T8+Y6+Y7+Y8+AD6+AD7+AD8)</f>
        <v>125</v>
      </c>
      <c r="AS5" s="290">
        <f>SUM(AQ5/(AQ5+AR5))</f>
        <v>0.491869918699187</v>
      </c>
      <c r="AT5" s="289">
        <f>RANK(AS5,$AS$5:$AS$28,0)</f>
        <v>3</v>
      </c>
      <c r="AU5" s="290">
        <f>RANK(AK5,$AK$5:$AK$28,1)+AO5</f>
        <v>3.4</v>
      </c>
      <c r="AV5" s="290">
        <f>RANK(AU5,$AU$5:$AU$28,1)+AS5</f>
        <v>3.491869918699187</v>
      </c>
      <c r="AW5" s="164" t="str">
        <f>$AH$5</f>
        <v>葵クラブ</v>
      </c>
      <c r="AX5" s="292">
        <f>RANK(AV5,$AV$5:$AV$28)</f>
        <v>4</v>
      </c>
    </row>
    <row r="6" spans="1:50" ht="21.75" customHeight="1">
      <c r="A6" s="239"/>
      <c r="B6" s="300">
        <f>IF(C6&gt;E6,1,0)+IF(C7&gt;E7,1,0)+IF(C8&gt;E8,1,0)</f>
        <v>0</v>
      </c>
      <c r="C6" s="40"/>
      <c r="D6" s="41" t="s">
        <v>46</v>
      </c>
      <c r="E6" s="40"/>
      <c r="F6" s="260">
        <f>IF(E6&gt;C6,1,0)+IF(E7&gt;C7,1,0)+IF(E8&gt;C8,1,0)</f>
        <v>0</v>
      </c>
      <c r="G6" s="269">
        <f>IF(H6&gt;J6,1,0)+IF(H7&gt;J7,1,0)+IF(H8&gt;J8,1,0)</f>
        <v>2</v>
      </c>
      <c r="H6" s="20">
        <v>12</v>
      </c>
      <c r="I6" s="21" t="s">
        <v>46</v>
      </c>
      <c r="J6" s="20">
        <v>15</v>
      </c>
      <c r="K6" s="269">
        <f>IF(J6&gt;H6,1,0)+IF(J7&gt;H7,1,0)+IF(J8&gt;H8,1,0)</f>
        <v>1</v>
      </c>
      <c r="L6" s="269">
        <f>IF(M6&gt;O6,1,0)+IF(M7&gt;O7,1,0)+IF(M8&gt;O8,1,0)</f>
        <v>0</v>
      </c>
      <c r="M6" s="20">
        <v>10</v>
      </c>
      <c r="N6" s="21" t="s">
        <v>46</v>
      </c>
      <c r="O6" s="20">
        <v>15</v>
      </c>
      <c r="P6" s="269">
        <f>IF(O6&gt;M6,1,0)+IF(O7&gt;M7,1,0)+IF(O8&gt;M8,1,0)</f>
        <v>2</v>
      </c>
      <c r="Q6" s="223">
        <f>IF(R6&gt;T6,1,0)+IF(R7&gt;T7,1,0)+IF(R8&gt;T8,1,0)</f>
        <v>0</v>
      </c>
      <c r="R6" s="38"/>
      <c r="S6" s="39" t="s">
        <v>46</v>
      </c>
      <c r="T6" s="38"/>
      <c r="U6" s="223">
        <f>IF(T6&gt;R6,1,0)+IF(T7&gt;R7,1,0)+IF(T8&gt;R8,1,0)</f>
        <v>0</v>
      </c>
      <c r="V6" s="269">
        <f>IF(W6&gt;Y6,1,0)+IF(W7&gt;Y7,1,0)+IF(W8&gt;Y8,1,0)</f>
        <v>2</v>
      </c>
      <c r="W6" s="20">
        <v>15</v>
      </c>
      <c r="X6" s="21" t="s">
        <v>46</v>
      </c>
      <c r="Y6" s="20">
        <v>10</v>
      </c>
      <c r="Z6" s="269">
        <f>IF(Y6&gt;W6,1,0)+IF(Y7&gt;W7,1,0)+IF(Y8&gt;W8,1,0)</f>
        <v>1</v>
      </c>
      <c r="AA6" s="269">
        <f>IF(AB6&gt;AD6,1,0)+IF(AB7&gt;AD7,1,0)+IF(AB8&gt;AD8,1,0)</f>
        <v>0</v>
      </c>
      <c r="AB6" s="20">
        <v>13</v>
      </c>
      <c r="AC6" s="21" t="s">
        <v>46</v>
      </c>
      <c r="AD6" s="20">
        <v>15</v>
      </c>
      <c r="AE6" s="272">
        <f>IF(AD6&gt;AB6,1,0)+IF(AD7&gt;AB7,1,0)+IF(AD8&gt;AB8,1,0)</f>
        <v>2</v>
      </c>
      <c r="AF6" s="63"/>
      <c r="AG6" s="63"/>
      <c r="AH6" s="239"/>
      <c r="AI6" s="242"/>
      <c r="AJ6" s="230"/>
      <c r="AK6" s="227"/>
      <c r="AL6" s="230"/>
      <c r="AM6" s="230"/>
      <c r="AN6" s="230"/>
      <c r="AO6" s="227"/>
      <c r="AP6" s="230"/>
      <c r="AQ6" s="230"/>
      <c r="AR6" s="230"/>
      <c r="AS6" s="227"/>
      <c r="AT6" s="230"/>
      <c r="AU6" s="227"/>
      <c r="AV6" s="227"/>
      <c r="AW6" s="130"/>
      <c r="AX6" s="233"/>
    </row>
    <row r="7" spans="1:50" ht="21.75" customHeight="1">
      <c r="A7" s="239"/>
      <c r="B7" s="301"/>
      <c r="C7" s="40"/>
      <c r="D7" s="41" t="s">
        <v>45</v>
      </c>
      <c r="E7" s="40"/>
      <c r="F7" s="261"/>
      <c r="G7" s="270"/>
      <c r="H7" s="20">
        <v>15</v>
      </c>
      <c r="I7" s="21" t="s">
        <v>45</v>
      </c>
      <c r="J7" s="20">
        <v>7</v>
      </c>
      <c r="K7" s="270"/>
      <c r="L7" s="270"/>
      <c r="M7" s="20">
        <v>10</v>
      </c>
      <c r="N7" s="21" t="s">
        <v>45</v>
      </c>
      <c r="O7" s="20">
        <v>15</v>
      </c>
      <c r="P7" s="270"/>
      <c r="Q7" s="224"/>
      <c r="R7" s="38"/>
      <c r="S7" s="39" t="s">
        <v>45</v>
      </c>
      <c r="T7" s="38"/>
      <c r="U7" s="224"/>
      <c r="V7" s="270"/>
      <c r="W7" s="20">
        <v>6</v>
      </c>
      <c r="X7" s="21" t="s">
        <v>45</v>
      </c>
      <c r="Y7" s="20">
        <v>15</v>
      </c>
      <c r="Z7" s="270"/>
      <c r="AA7" s="270"/>
      <c r="AB7" s="20">
        <v>10</v>
      </c>
      <c r="AC7" s="21" t="s">
        <v>45</v>
      </c>
      <c r="AD7" s="20">
        <v>15</v>
      </c>
      <c r="AE7" s="273"/>
      <c r="AF7" s="63"/>
      <c r="AG7" s="63"/>
      <c r="AH7" s="239"/>
      <c r="AI7" s="242"/>
      <c r="AJ7" s="230"/>
      <c r="AK7" s="227"/>
      <c r="AL7" s="230"/>
      <c r="AM7" s="230"/>
      <c r="AN7" s="230"/>
      <c r="AO7" s="227"/>
      <c r="AP7" s="230"/>
      <c r="AQ7" s="230"/>
      <c r="AR7" s="230"/>
      <c r="AS7" s="227"/>
      <c r="AT7" s="230"/>
      <c r="AU7" s="227"/>
      <c r="AV7" s="227"/>
      <c r="AW7" s="130"/>
      <c r="AX7" s="233"/>
    </row>
    <row r="8" spans="1:50" ht="21.75" customHeight="1">
      <c r="A8" s="158"/>
      <c r="B8" s="302"/>
      <c r="C8" s="40"/>
      <c r="D8" s="41" t="s">
        <v>45</v>
      </c>
      <c r="E8" s="40"/>
      <c r="F8" s="278"/>
      <c r="G8" s="271"/>
      <c r="H8" s="20">
        <v>15</v>
      </c>
      <c r="I8" s="21" t="s">
        <v>45</v>
      </c>
      <c r="J8" s="20">
        <v>9</v>
      </c>
      <c r="K8" s="271"/>
      <c r="L8" s="271"/>
      <c r="M8" s="20"/>
      <c r="N8" s="21" t="s">
        <v>45</v>
      </c>
      <c r="O8" s="20"/>
      <c r="P8" s="271"/>
      <c r="Q8" s="256"/>
      <c r="R8" s="38"/>
      <c r="S8" s="39" t="s">
        <v>45</v>
      </c>
      <c r="T8" s="38"/>
      <c r="U8" s="256"/>
      <c r="V8" s="271"/>
      <c r="W8" s="20">
        <v>15</v>
      </c>
      <c r="X8" s="21" t="s">
        <v>45</v>
      </c>
      <c r="Y8" s="20">
        <v>9</v>
      </c>
      <c r="Z8" s="271"/>
      <c r="AA8" s="271"/>
      <c r="AB8" s="20"/>
      <c r="AC8" s="21" t="s">
        <v>45</v>
      </c>
      <c r="AD8" s="20"/>
      <c r="AE8" s="274"/>
      <c r="AF8" s="63"/>
      <c r="AG8" s="63"/>
      <c r="AH8" s="158"/>
      <c r="AI8" s="255"/>
      <c r="AJ8" s="146"/>
      <c r="AK8" s="151"/>
      <c r="AL8" s="146"/>
      <c r="AM8" s="146"/>
      <c r="AN8" s="146"/>
      <c r="AO8" s="151"/>
      <c r="AP8" s="146"/>
      <c r="AQ8" s="146"/>
      <c r="AR8" s="146"/>
      <c r="AS8" s="151"/>
      <c r="AT8" s="146"/>
      <c r="AU8" s="151"/>
      <c r="AV8" s="151"/>
      <c r="AW8" s="147"/>
      <c r="AX8" s="165"/>
    </row>
    <row r="9" spans="1:50" ht="21.75" customHeight="1">
      <c r="A9" s="238" t="str">
        <f>G3</f>
        <v>ラクユーズ（リバティーズ）</v>
      </c>
      <c r="B9" s="244">
        <f>G5</f>
        <v>10</v>
      </c>
      <c r="C9" s="245"/>
      <c r="D9" s="245"/>
      <c r="E9" s="245"/>
      <c r="F9" s="143"/>
      <c r="G9" s="235"/>
      <c r="H9" s="236"/>
      <c r="I9" s="236"/>
      <c r="J9" s="236"/>
      <c r="K9" s="275"/>
      <c r="L9" s="252">
        <v>0</v>
      </c>
      <c r="M9" s="253"/>
      <c r="N9" s="253"/>
      <c r="O9" s="253"/>
      <c r="P9" s="291"/>
      <c r="Q9" s="266">
        <v>6</v>
      </c>
      <c r="R9" s="267"/>
      <c r="S9" s="267"/>
      <c r="T9" s="267"/>
      <c r="U9" s="280"/>
      <c r="V9" s="266">
        <v>2</v>
      </c>
      <c r="W9" s="267"/>
      <c r="X9" s="267"/>
      <c r="Y9" s="267"/>
      <c r="Z9" s="280"/>
      <c r="AA9" s="266">
        <v>8</v>
      </c>
      <c r="AB9" s="267"/>
      <c r="AC9" s="267"/>
      <c r="AD9" s="267"/>
      <c r="AE9" s="268"/>
      <c r="AF9" s="62"/>
      <c r="AG9" s="62"/>
      <c r="AH9" s="238" t="str">
        <f>A9</f>
        <v>ラクユーズ（リバティーズ）</v>
      </c>
      <c r="AI9" s="241">
        <f>IF(B10&gt;F10,1,0)+IF(G10&gt;K10,1,0)+IF(L10&gt;P10,1,0)+IF(Q10&gt;U10,1,0)+IF(V10&gt;Z10,1,0)+IF(AA10&gt;AE10,1,0)</f>
        <v>1</v>
      </c>
      <c r="AJ9" s="229">
        <f>IF(F10&gt;B10,1,0)+IF(K10&gt;G10,1,0)+IF(P10&gt;L10,1,0)+IF(U10&gt;Q10,1,0)+IF(Z10&gt;V10,1,0)+IF(AE10&gt;AA10,1,0)</f>
        <v>3</v>
      </c>
      <c r="AK9" s="226">
        <f>SUM(AI9/(AI9+AJ9))</f>
        <v>0.25</v>
      </c>
      <c r="AL9" s="229">
        <f>RANK(AK9,$AK$5:$AK$28,0)</f>
        <v>5</v>
      </c>
      <c r="AM9" s="229">
        <f>SUM(B10+G10+L10+Q10+V10+AA10)</f>
        <v>3</v>
      </c>
      <c r="AN9" s="229">
        <f>SUM(F10+K10+P10+U10+Z10+AE10)</f>
        <v>7</v>
      </c>
      <c r="AO9" s="226">
        <f>SUM(AM9/(AM9+AN9))</f>
        <v>0.3</v>
      </c>
      <c r="AP9" s="229">
        <f>RANK(AO9,$AO$5:$AO$28,0)</f>
        <v>5</v>
      </c>
      <c r="AQ9" s="229">
        <f>SUM(C10+C11+C12+H10+H11+H12+M10+M11+M12+R10+R11+R12+W10+W11+W12+AB10+AB11+AB12)</f>
        <v>101</v>
      </c>
      <c r="AR9" s="229">
        <f>SUM(E10+E11+E12+J10+J11+J12+O10+O11+O12+T10+T11+T12+Y10+Y11+Y12+AD10+AD11+AD12)</f>
        <v>143</v>
      </c>
      <c r="AS9" s="226">
        <f>SUM(AQ9/(AQ9+AR9))</f>
        <v>0.4139344262295082</v>
      </c>
      <c r="AT9" s="229">
        <f>RANK(AS9,$AS$5:$AS$28,0)</f>
        <v>6</v>
      </c>
      <c r="AU9" s="226">
        <f>RANK(AK9,$AK$5:$AK$28,1)+AO9</f>
        <v>2.3</v>
      </c>
      <c r="AV9" s="226">
        <f>RANK(AU9,$AU$5:$AU$28,1)+AS9</f>
        <v>2.4139344262295084</v>
      </c>
      <c r="AW9" s="129" t="str">
        <f>$AH$9</f>
        <v>ラクユーズ（リバティーズ）</v>
      </c>
      <c r="AX9" s="232">
        <f>RANK(AV9,$AV$5:$AV$28)</f>
        <v>5</v>
      </c>
    </row>
    <row r="10" spans="1:50" ht="21.75" customHeight="1">
      <c r="A10" s="239"/>
      <c r="B10" s="249">
        <f>IF(C10&gt;E10,1,0)+IF(C11&gt;E11,1,0)+IF(C12&gt;E12,1,0)</f>
        <v>1</v>
      </c>
      <c r="C10" s="36">
        <f>J6</f>
        <v>15</v>
      </c>
      <c r="D10" s="37" t="s">
        <v>51</v>
      </c>
      <c r="E10" s="36">
        <f>H6</f>
        <v>12</v>
      </c>
      <c r="F10" s="220">
        <f>IF(E10&gt;C10,1,0)+IF(E11&gt;C11,1,0)+IF(E12&gt;C12,1,0)</f>
        <v>2</v>
      </c>
      <c r="G10" s="260">
        <f>IF(H10&gt;J10,1,0)+IF(H11&gt;J11,1,0)+IF(H12&gt;J12,1,0)</f>
        <v>0</v>
      </c>
      <c r="H10" s="40"/>
      <c r="I10" s="41" t="s">
        <v>50</v>
      </c>
      <c r="J10" s="40"/>
      <c r="K10" s="260">
        <f>IF(J10&gt;H10,1,0)+IF(J11&gt;H11,1,0)+IF(J12&gt;H12,1,0)</f>
        <v>0</v>
      </c>
      <c r="L10" s="223">
        <f>IF(M10&gt;O10,1,0)+IF(M11&gt;O11,1,0)+IF(M12&gt;O12,1,0)</f>
        <v>0</v>
      </c>
      <c r="M10" s="38"/>
      <c r="N10" s="39" t="s">
        <v>50</v>
      </c>
      <c r="O10" s="38"/>
      <c r="P10" s="223">
        <f>IF(O10&gt;M10,1,0)+IF(O11&gt;M11,1,0)+IF(O12&gt;M12,1,0)</f>
        <v>0</v>
      </c>
      <c r="Q10" s="269">
        <f>IF(R10&gt;T10,1,0)+IF(R11&gt;T11,1,0)+IF(R12&gt;T12,1,0)</f>
        <v>2</v>
      </c>
      <c r="R10" s="20">
        <v>13</v>
      </c>
      <c r="S10" s="21" t="s">
        <v>50</v>
      </c>
      <c r="T10" s="20">
        <v>15</v>
      </c>
      <c r="U10" s="269">
        <f>IF(T10&gt;R10,1,0)+IF(T11&gt;R11,1,0)+IF(T12&gt;R12,1,0)</f>
        <v>1</v>
      </c>
      <c r="V10" s="269">
        <f>IF(W10&gt;Y10,1,0)+IF(W11&gt;Y11,1,0)+IF(W12&gt;Y12,1,0)</f>
        <v>0</v>
      </c>
      <c r="W10" s="20">
        <v>12</v>
      </c>
      <c r="X10" s="21" t="s">
        <v>50</v>
      </c>
      <c r="Y10" s="20">
        <v>15</v>
      </c>
      <c r="Z10" s="269">
        <f>IF(Y10&gt;W10,1,0)+IF(Y11&gt;W11,1,0)+IF(Y12&gt;W12,1,0)</f>
        <v>2</v>
      </c>
      <c r="AA10" s="269">
        <f>IF(AB10&gt;AD10,1,0)+IF(AB11&gt;AD11,1,0)+IF(AB12&gt;AD12,1,0)</f>
        <v>0</v>
      </c>
      <c r="AB10" s="20">
        <v>7</v>
      </c>
      <c r="AC10" s="21" t="s">
        <v>50</v>
      </c>
      <c r="AD10" s="20">
        <v>15</v>
      </c>
      <c r="AE10" s="272">
        <f>IF(AD10&gt;AB10,1,0)+IF(AD11&gt;AB11,1,0)+IF(AD12&gt;AB12,1,0)</f>
        <v>2</v>
      </c>
      <c r="AF10" s="63"/>
      <c r="AG10" s="63"/>
      <c r="AH10" s="239"/>
      <c r="AI10" s="242"/>
      <c r="AJ10" s="230"/>
      <c r="AK10" s="227"/>
      <c r="AL10" s="230"/>
      <c r="AM10" s="230"/>
      <c r="AN10" s="230"/>
      <c r="AO10" s="227"/>
      <c r="AP10" s="230"/>
      <c r="AQ10" s="230"/>
      <c r="AR10" s="230"/>
      <c r="AS10" s="227"/>
      <c r="AT10" s="230"/>
      <c r="AU10" s="227"/>
      <c r="AV10" s="227"/>
      <c r="AW10" s="130"/>
      <c r="AX10" s="233"/>
    </row>
    <row r="11" spans="1:50" ht="21.75" customHeight="1">
      <c r="A11" s="239"/>
      <c r="B11" s="250"/>
      <c r="C11" s="36">
        <f>J7</f>
        <v>7</v>
      </c>
      <c r="D11" s="37" t="s">
        <v>51</v>
      </c>
      <c r="E11" s="36">
        <f>H7</f>
        <v>15</v>
      </c>
      <c r="F11" s="221"/>
      <c r="G11" s="261"/>
      <c r="H11" s="40"/>
      <c r="I11" s="41" t="s">
        <v>47</v>
      </c>
      <c r="J11" s="40"/>
      <c r="K11" s="261"/>
      <c r="L11" s="224"/>
      <c r="M11" s="38"/>
      <c r="N11" s="39" t="s">
        <v>47</v>
      </c>
      <c r="O11" s="38"/>
      <c r="P11" s="224"/>
      <c r="Q11" s="270"/>
      <c r="R11" s="20">
        <v>15</v>
      </c>
      <c r="S11" s="21" t="s">
        <v>47</v>
      </c>
      <c r="T11" s="20">
        <v>13</v>
      </c>
      <c r="U11" s="270"/>
      <c r="V11" s="270"/>
      <c r="W11" s="20">
        <v>3</v>
      </c>
      <c r="X11" s="21" t="s">
        <v>47</v>
      </c>
      <c r="Y11" s="20">
        <v>15</v>
      </c>
      <c r="Z11" s="270"/>
      <c r="AA11" s="270"/>
      <c r="AB11" s="20">
        <v>5</v>
      </c>
      <c r="AC11" s="21" t="s">
        <v>47</v>
      </c>
      <c r="AD11" s="20">
        <v>15</v>
      </c>
      <c r="AE11" s="273"/>
      <c r="AF11" s="63"/>
      <c r="AG11" s="63"/>
      <c r="AH11" s="239"/>
      <c r="AI11" s="242"/>
      <c r="AJ11" s="230"/>
      <c r="AK11" s="227"/>
      <c r="AL11" s="230"/>
      <c r="AM11" s="230"/>
      <c r="AN11" s="230"/>
      <c r="AO11" s="227"/>
      <c r="AP11" s="230"/>
      <c r="AQ11" s="230"/>
      <c r="AR11" s="230"/>
      <c r="AS11" s="227"/>
      <c r="AT11" s="230"/>
      <c r="AU11" s="227"/>
      <c r="AV11" s="227"/>
      <c r="AW11" s="130"/>
      <c r="AX11" s="233"/>
    </row>
    <row r="12" spans="1:50" ht="21.75" customHeight="1">
      <c r="A12" s="158"/>
      <c r="B12" s="276"/>
      <c r="C12" s="36">
        <f>J8</f>
        <v>9</v>
      </c>
      <c r="D12" s="37" t="s">
        <v>51</v>
      </c>
      <c r="E12" s="36">
        <f>H8</f>
        <v>15</v>
      </c>
      <c r="F12" s="277"/>
      <c r="G12" s="278"/>
      <c r="H12" s="40"/>
      <c r="I12" s="41" t="s">
        <v>50</v>
      </c>
      <c r="J12" s="40"/>
      <c r="K12" s="278"/>
      <c r="L12" s="256"/>
      <c r="M12" s="38"/>
      <c r="N12" s="39" t="s">
        <v>50</v>
      </c>
      <c r="O12" s="38"/>
      <c r="P12" s="256"/>
      <c r="Q12" s="271"/>
      <c r="R12" s="20">
        <v>15</v>
      </c>
      <c r="S12" s="21" t="s">
        <v>50</v>
      </c>
      <c r="T12" s="20">
        <v>13</v>
      </c>
      <c r="U12" s="271"/>
      <c r="V12" s="271"/>
      <c r="W12" s="20"/>
      <c r="X12" s="21" t="s">
        <v>50</v>
      </c>
      <c r="Y12" s="20"/>
      <c r="Z12" s="271"/>
      <c r="AA12" s="271"/>
      <c r="AB12" s="20"/>
      <c r="AC12" s="21" t="s">
        <v>50</v>
      </c>
      <c r="AD12" s="20"/>
      <c r="AE12" s="274"/>
      <c r="AF12" s="63"/>
      <c r="AG12" s="63"/>
      <c r="AH12" s="158"/>
      <c r="AI12" s="255"/>
      <c r="AJ12" s="146"/>
      <c r="AK12" s="151"/>
      <c r="AL12" s="146"/>
      <c r="AM12" s="146"/>
      <c r="AN12" s="146"/>
      <c r="AO12" s="151"/>
      <c r="AP12" s="146"/>
      <c r="AQ12" s="146"/>
      <c r="AR12" s="146"/>
      <c r="AS12" s="151"/>
      <c r="AT12" s="146"/>
      <c r="AU12" s="151"/>
      <c r="AV12" s="151"/>
      <c r="AW12" s="147"/>
      <c r="AX12" s="165"/>
    </row>
    <row r="13" spans="1:50" ht="21.75" customHeight="1">
      <c r="A13" s="238" t="str">
        <f>L3</f>
        <v>向日葵</v>
      </c>
      <c r="B13" s="244">
        <f>L5</f>
        <v>7</v>
      </c>
      <c r="C13" s="245"/>
      <c r="D13" s="245"/>
      <c r="E13" s="245"/>
      <c r="F13" s="143"/>
      <c r="G13" s="247">
        <f>L9</f>
        <v>0</v>
      </c>
      <c r="H13" s="248"/>
      <c r="I13" s="248"/>
      <c r="J13" s="248"/>
      <c r="K13" s="153"/>
      <c r="L13" s="235"/>
      <c r="M13" s="236"/>
      <c r="N13" s="236"/>
      <c r="O13" s="236"/>
      <c r="P13" s="275"/>
      <c r="Q13" s="266">
        <v>3</v>
      </c>
      <c r="R13" s="267"/>
      <c r="S13" s="267"/>
      <c r="T13" s="267"/>
      <c r="U13" s="280"/>
      <c r="V13" s="266">
        <v>11</v>
      </c>
      <c r="W13" s="267"/>
      <c r="X13" s="267"/>
      <c r="Y13" s="267"/>
      <c r="Z13" s="280"/>
      <c r="AA13" s="266">
        <v>5</v>
      </c>
      <c r="AB13" s="267"/>
      <c r="AC13" s="267"/>
      <c r="AD13" s="267"/>
      <c r="AE13" s="268"/>
      <c r="AF13" s="62"/>
      <c r="AG13" s="62"/>
      <c r="AH13" s="238" t="str">
        <f>A13</f>
        <v>向日葵</v>
      </c>
      <c r="AI13" s="241">
        <f>IF(B14&gt;F14,1,0)+IF(G14&gt;K14,1,0)+IF(L14&gt;P14,1,0)+IF(Q14&gt;U14,1,0)+IF(V14&gt;Z14,1,0)+IF(AA14&gt;AE14,1,0)</f>
        <v>2</v>
      </c>
      <c r="AJ13" s="229">
        <f>IF(F14&gt;B14,1,0)+IF(K14&gt;G14,1,0)+IF(P14&gt;L14,1,0)+IF(U14&gt;Q14,1,0)+IF(Z14&gt;V14,1,0)+IF(AE14&gt;AA14,1,0)</f>
        <v>2</v>
      </c>
      <c r="AK13" s="226">
        <f>SUM(AI13/(AI13+AJ13))</f>
        <v>0.5</v>
      </c>
      <c r="AL13" s="229">
        <f>RANK(AK13,$AK$5:$AK$28,0)</f>
        <v>3</v>
      </c>
      <c r="AM13" s="229">
        <f>SUM(B14+G14+L14+Q14+V14+AA14)</f>
        <v>4</v>
      </c>
      <c r="AN13" s="229">
        <f>SUM(F14+K14+P14+U14+Z14+AE14)</f>
        <v>5</v>
      </c>
      <c r="AO13" s="226">
        <f>SUM(AM13/(AM13+AN13))</f>
        <v>0.4444444444444444</v>
      </c>
      <c r="AP13" s="229">
        <f>RANK(AO13,$AO$5:$AO$28,0)</f>
        <v>3</v>
      </c>
      <c r="AQ13" s="229">
        <f>SUM(C14+C15+C16+H14+H15+H16+M14+M15+M16+R14+R15+R16+W14+W15+W16+AB14+AB15+AB16)</f>
        <v>110</v>
      </c>
      <c r="AR13" s="229">
        <f>SUM(E14+E15+E16+J14+J15+J16+O14+O15+O16+T14+T15+T16+Y14+Y15+Y16+AD14+AD15+AD16)</f>
        <v>118</v>
      </c>
      <c r="AS13" s="226">
        <f>SUM(AQ13/(AQ13+AR13))</f>
        <v>0.4824561403508772</v>
      </c>
      <c r="AT13" s="229">
        <f>RANK(AS13,$AS$5:$AS$28,0)</f>
        <v>4</v>
      </c>
      <c r="AU13" s="226">
        <f>RANK(AK13,$AK$5:$AK$28,1)+AO13</f>
        <v>3.4444444444444446</v>
      </c>
      <c r="AV13" s="226">
        <f>RANK(AU13,$AU$5:$AU$28,1)+AS13</f>
        <v>4.482456140350878</v>
      </c>
      <c r="AW13" s="129" t="str">
        <f>$AH$13</f>
        <v>向日葵</v>
      </c>
      <c r="AX13" s="232">
        <f>RANK(AV13,$AV$5:$AV$28)</f>
        <v>3</v>
      </c>
    </row>
    <row r="14" spans="1:50" ht="21.75" customHeight="1">
      <c r="A14" s="239"/>
      <c r="B14" s="249">
        <f>IF(C14&gt;E14,1,0)+IF(C15&gt;E15,1,0)+IF(C16&gt;E16,1,0)</f>
        <v>2</v>
      </c>
      <c r="C14" s="36">
        <f>O6</f>
        <v>15</v>
      </c>
      <c r="D14" s="37" t="s">
        <v>50</v>
      </c>
      <c r="E14" s="36">
        <f>M6</f>
        <v>10</v>
      </c>
      <c r="F14" s="220">
        <f>IF(E14&gt;C14,1,0)+IF(E15&gt;C15,1,0)+IF(E16&gt;C16,1,0)</f>
        <v>0</v>
      </c>
      <c r="G14" s="223">
        <f>IF(H14&gt;J14,1,0)+IF(H15&gt;J15,1,0)+IF(H16&gt;J16,1,0)</f>
        <v>0</v>
      </c>
      <c r="H14" s="38">
        <f>O10</f>
        <v>0</v>
      </c>
      <c r="I14" s="39" t="s">
        <v>50</v>
      </c>
      <c r="J14" s="38">
        <f>M10</f>
        <v>0</v>
      </c>
      <c r="K14" s="223">
        <f>IF(J14&gt;H14,1,0)+IF(J15&gt;H15,1,0)+IF(J16&gt;H16,1,0)</f>
        <v>0</v>
      </c>
      <c r="L14" s="260">
        <f>IF(M14&gt;O14,1,0)+IF(M15&gt;O15,1,0)+IF(M16&gt;O16,1,0)</f>
        <v>0</v>
      </c>
      <c r="M14" s="40"/>
      <c r="N14" s="41" t="s">
        <v>51</v>
      </c>
      <c r="O14" s="40"/>
      <c r="P14" s="260">
        <f>IF(O14&gt;M14,1,0)+IF(O15&gt;M15,1,0)+IF(O16&gt;M16,1,0)</f>
        <v>0</v>
      </c>
      <c r="Q14" s="269">
        <f>IF(R14&gt;T14,1,0)+IF(R15&gt;T15,1,0)+IF(R16&gt;T16,1,0)</f>
        <v>2</v>
      </c>
      <c r="R14" s="20">
        <v>11</v>
      </c>
      <c r="S14" s="21" t="s">
        <v>51</v>
      </c>
      <c r="T14" s="20">
        <v>15</v>
      </c>
      <c r="U14" s="269">
        <f>IF(T14&gt;R14,1,0)+IF(T15&gt;R15,1,0)+IF(T16&gt;R16,1,0)</f>
        <v>1</v>
      </c>
      <c r="V14" s="269">
        <f>IF(W14&gt;Y14,1,0)+IF(W15&gt;Y15,1,0)+IF(W16&gt;Y16,1,0)</f>
        <v>0</v>
      </c>
      <c r="W14" s="20">
        <v>8</v>
      </c>
      <c r="X14" s="21" t="s">
        <v>51</v>
      </c>
      <c r="Y14" s="20">
        <v>15</v>
      </c>
      <c r="Z14" s="269">
        <f>IF(Y14&gt;W14,1,0)+IF(Y15&gt;W15,1,0)+IF(Y16&gt;W16,1,0)</f>
        <v>2</v>
      </c>
      <c r="AA14" s="269">
        <f>IF(AB14&gt;AD14,1,0)+IF(AB15&gt;AD15,1,0)+IF(AB16&gt;AD16,1,0)</f>
        <v>0</v>
      </c>
      <c r="AB14" s="20">
        <v>9</v>
      </c>
      <c r="AC14" s="21" t="s">
        <v>51</v>
      </c>
      <c r="AD14" s="20">
        <v>15</v>
      </c>
      <c r="AE14" s="272">
        <f>IF(AD14&gt;AB14,1,0)+IF(AD15&gt;AB15,1,0)+IF(AD16&gt;AB16,1,0)</f>
        <v>2</v>
      </c>
      <c r="AF14" s="63"/>
      <c r="AG14" s="63"/>
      <c r="AH14" s="239"/>
      <c r="AI14" s="242"/>
      <c r="AJ14" s="230"/>
      <c r="AK14" s="227"/>
      <c r="AL14" s="230"/>
      <c r="AM14" s="230"/>
      <c r="AN14" s="230"/>
      <c r="AO14" s="227"/>
      <c r="AP14" s="230"/>
      <c r="AQ14" s="230"/>
      <c r="AR14" s="230"/>
      <c r="AS14" s="227"/>
      <c r="AT14" s="230"/>
      <c r="AU14" s="227"/>
      <c r="AV14" s="227"/>
      <c r="AW14" s="130"/>
      <c r="AX14" s="233"/>
    </row>
    <row r="15" spans="1:50" ht="21.75" customHeight="1">
      <c r="A15" s="239"/>
      <c r="B15" s="250"/>
      <c r="C15" s="36">
        <f>O7</f>
        <v>15</v>
      </c>
      <c r="D15" s="37" t="s">
        <v>50</v>
      </c>
      <c r="E15" s="36">
        <f>M7</f>
        <v>10</v>
      </c>
      <c r="F15" s="221"/>
      <c r="G15" s="224"/>
      <c r="H15" s="38">
        <f>O11</f>
        <v>0</v>
      </c>
      <c r="I15" s="39" t="s">
        <v>50</v>
      </c>
      <c r="J15" s="38">
        <f>M11</f>
        <v>0</v>
      </c>
      <c r="K15" s="224"/>
      <c r="L15" s="261"/>
      <c r="M15" s="40"/>
      <c r="N15" s="41" t="s">
        <v>51</v>
      </c>
      <c r="O15" s="40"/>
      <c r="P15" s="261"/>
      <c r="Q15" s="270"/>
      <c r="R15" s="20">
        <v>17</v>
      </c>
      <c r="S15" s="21" t="s">
        <v>51</v>
      </c>
      <c r="T15" s="20">
        <v>16</v>
      </c>
      <c r="U15" s="270"/>
      <c r="V15" s="270"/>
      <c r="W15" s="20">
        <v>9</v>
      </c>
      <c r="X15" s="21" t="s">
        <v>51</v>
      </c>
      <c r="Y15" s="20">
        <v>15</v>
      </c>
      <c r="Z15" s="270"/>
      <c r="AA15" s="270"/>
      <c r="AB15" s="20">
        <v>11</v>
      </c>
      <c r="AC15" s="21" t="s">
        <v>51</v>
      </c>
      <c r="AD15" s="20">
        <v>15</v>
      </c>
      <c r="AE15" s="273"/>
      <c r="AF15" s="63"/>
      <c r="AG15" s="63"/>
      <c r="AH15" s="239"/>
      <c r="AI15" s="242"/>
      <c r="AJ15" s="230"/>
      <c r="AK15" s="227"/>
      <c r="AL15" s="230"/>
      <c r="AM15" s="230"/>
      <c r="AN15" s="230"/>
      <c r="AO15" s="227"/>
      <c r="AP15" s="230"/>
      <c r="AQ15" s="230"/>
      <c r="AR15" s="230"/>
      <c r="AS15" s="227"/>
      <c r="AT15" s="230"/>
      <c r="AU15" s="227"/>
      <c r="AV15" s="227"/>
      <c r="AW15" s="130"/>
      <c r="AX15" s="233"/>
    </row>
    <row r="16" spans="1:50" ht="21.75" customHeight="1">
      <c r="A16" s="158"/>
      <c r="B16" s="276"/>
      <c r="C16" s="36">
        <f>O8</f>
        <v>0</v>
      </c>
      <c r="D16" s="37" t="s">
        <v>50</v>
      </c>
      <c r="E16" s="36">
        <f>M8</f>
        <v>0</v>
      </c>
      <c r="F16" s="277"/>
      <c r="G16" s="256"/>
      <c r="H16" s="38">
        <f>O12</f>
        <v>0</v>
      </c>
      <c r="I16" s="39" t="s">
        <v>50</v>
      </c>
      <c r="J16" s="38">
        <f>M12</f>
        <v>0</v>
      </c>
      <c r="K16" s="256"/>
      <c r="L16" s="278"/>
      <c r="M16" s="40"/>
      <c r="N16" s="41" t="s">
        <v>51</v>
      </c>
      <c r="O16" s="40"/>
      <c r="P16" s="278"/>
      <c r="Q16" s="271"/>
      <c r="R16" s="20">
        <v>15</v>
      </c>
      <c r="S16" s="21" t="s">
        <v>51</v>
      </c>
      <c r="T16" s="20">
        <v>7</v>
      </c>
      <c r="U16" s="271"/>
      <c r="V16" s="271"/>
      <c r="W16" s="20"/>
      <c r="X16" s="21" t="s">
        <v>51</v>
      </c>
      <c r="Y16" s="20"/>
      <c r="Z16" s="271"/>
      <c r="AA16" s="271"/>
      <c r="AB16" s="20"/>
      <c r="AC16" s="21" t="s">
        <v>51</v>
      </c>
      <c r="AD16" s="20"/>
      <c r="AE16" s="274"/>
      <c r="AF16" s="63"/>
      <c r="AG16" s="63"/>
      <c r="AH16" s="158"/>
      <c r="AI16" s="255"/>
      <c r="AJ16" s="146"/>
      <c r="AK16" s="151"/>
      <c r="AL16" s="146"/>
      <c r="AM16" s="146"/>
      <c r="AN16" s="146"/>
      <c r="AO16" s="151"/>
      <c r="AP16" s="146"/>
      <c r="AQ16" s="146"/>
      <c r="AR16" s="146"/>
      <c r="AS16" s="151"/>
      <c r="AT16" s="146"/>
      <c r="AU16" s="151"/>
      <c r="AV16" s="151"/>
      <c r="AW16" s="147"/>
      <c r="AX16" s="165"/>
    </row>
    <row r="17" spans="1:50" ht="21.75" customHeight="1">
      <c r="A17" s="238" t="str">
        <f>Q3</f>
        <v>ドルフィン</v>
      </c>
      <c r="B17" s="279">
        <f>Q5</f>
        <v>0</v>
      </c>
      <c r="C17" s="248"/>
      <c r="D17" s="248"/>
      <c r="E17" s="248"/>
      <c r="F17" s="153"/>
      <c r="G17" s="246">
        <f>Q9</f>
        <v>6</v>
      </c>
      <c r="H17" s="245"/>
      <c r="I17" s="245"/>
      <c r="J17" s="245"/>
      <c r="K17" s="143"/>
      <c r="L17" s="246">
        <f>Q13</f>
        <v>3</v>
      </c>
      <c r="M17" s="245"/>
      <c r="N17" s="245"/>
      <c r="O17" s="245"/>
      <c r="P17" s="143"/>
      <c r="Q17" s="235"/>
      <c r="R17" s="236"/>
      <c r="S17" s="236"/>
      <c r="T17" s="236"/>
      <c r="U17" s="275"/>
      <c r="V17" s="266">
        <v>9</v>
      </c>
      <c r="W17" s="267"/>
      <c r="X17" s="267"/>
      <c r="Y17" s="267"/>
      <c r="Z17" s="280"/>
      <c r="AA17" s="266">
        <v>12</v>
      </c>
      <c r="AB17" s="267"/>
      <c r="AC17" s="267"/>
      <c r="AD17" s="267"/>
      <c r="AE17" s="268"/>
      <c r="AF17" s="62"/>
      <c r="AG17" s="62"/>
      <c r="AH17" s="238" t="str">
        <f>A17</f>
        <v>ドルフィン</v>
      </c>
      <c r="AI17" s="241">
        <f>IF(B18&gt;F18,1,0)+IF(G18&gt;K18,1,0)+IF(L18&gt;P18,1,0)+IF(Q18&gt;U18,1,0)+IF(V18&gt;Z18,1,0)+IF(AA18&gt;AE18,1,0)</f>
        <v>0</v>
      </c>
      <c r="AJ17" s="229">
        <f>IF(F18&gt;B18,1,0)+IF(K18&gt;G18,1,0)+IF(P18&gt;L18,1,0)+IF(U18&gt;Q18,1,0)+IF(Z18&gt;V18,1,0)+IF(AE18&gt;AA18,1,0)</f>
        <v>3</v>
      </c>
      <c r="AK17" s="226">
        <f>SUM(AI17/(AI17+AJ17))</f>
        <v>0</v>
      </c>
      <c r="AL17" s="229">
        <f>RANK(AK17,$AK$5:$AK$28,0)</f>
        <v>6</v>
      </c>
      <c r="AM17" s="229">
        <f>SUM(B18+G18+L18+Q18+V18+AA18)</f>
        <v>3</v>
      </c>
      <c r="AN17" s="229">
        <f>SUM(F18+K18+P18+U18+Z18+AE18)</f>
        <v>7</v>
      </c>
      <c r="AO17" s="226">
        <f>SUM(AM17/(AM17+AN17))</f>
        <v>0.3</v>
      </c>
      <c r="AP17" s="229">
        <f>RANK(AO17,$AO$5:$AO$28,0)</f>
        <v>5</v>
      </c>
      <c r="AQ17" s="229">
        <f>SUM(C18+C19+C20+H18+H19+H20+M18+M19+M20+R18+R19+R20+W18+W19+W20+AB18+AB19+AB20)</f>
        <v>120</v>
      </c>
      <c r="AR17" s="229">
        <f>SUM(E18+E19+E20+J18+J19+J20+O18+O19+O20+T18+T19+T20+Y18+Y19+Y20+AD18+AD19+AD20)</f>
        <v>138</v>
      </c>
      <c r="AS17" s="226">
        <f>SUM(AQ17/(AQ17+AR17))</f>
        <v>0.46511627906976744</v>
      </c>
      <c r="AT17" s="229">
        <f>RANK(AS17,$AS$5:$AS$28,0)</f>
        <v>5</v>
      </c>
      <c r="AU17" s="226">
        <f>RANK(AK17,$AK$5:$AK$28,1)+AO17</f>
        <v>1.3</v>
      </c>
      <c r="AV17" s="226">
        <f>RANK(AU17,$AU$5:$AU$28,1)+AS17</f>
        <v>1.4651162790697674</v>
      </c>
      <c r="AW17" s="129" t="str">
        <f>$AH$17</f>
        <v>ドルフィン</v>
      </c>
      <c r="AX17" s="232">
        <f>RANK(AV17,$AV$5:$AV$28)</f>
        <v>6</v>
      </c>
    </row>
    <row r="18" spans="1:50" ht="21.75" customHeight="1">
      <c r="A18" s="239"/>
      <c r="B18" s="281">
        <f>IF(C18&gt;E18,1,0)+IF(C19&gt;E19,1,0)+IF(C20&gt;E20,1,0)</f>
        <v>0</v>
      </c>
      <c r="C18" s="38">
        <f>T6</f>
        <v>0</v>
      </c>
      <c r="D18" s="39" t="s">
        <v>45</v>
      </c>
      <c r="E18" s="38">
        <f>R6</f>
        <v>0</v>
      </c>
      <c r="F18" s="223">
        <f>IF(E18&gt;C18,1,0)+IF(E19&gt;C19,1,0)+IF(E20&gt;C20,1,0)</f>
        <v>0</v>
      </c>
      <c r="G18" s="220">
        <f>IF(H18&gt;J18,1,0)+IF(H19&gt;J19,1,0)+IF(H20&gt;J20,1,0)</f>
        <v>1</v>
      </c>
      <c r="H18" s="36">
        <f>T10</f>
        <v>15</v>
      </c>
      <c r="I18" s="37" t="s">
        <v>45</v>
      </c>
      <c r="J18" s="36">
        <f>R10</f>
        <v>13</v>
      </c>
      <c r="K18" s="220">
        <f>IF(J18&gt;H18,1,0)+IF(J19&gt;H19,1,0)+IF(J20&gt;H20,1,0)</f>
        <v>2</v>
      </c>
      <c r="L18" s="220">
        <f>IF(M18&gt;O18,1,0)+IF(M19&gt;O19,1,0)+IF(M20&gt;O20,1,0)</f>
        <v>1</v>
      </c>
      <c r="M18" s="36">
        <f>T14</f>
        <v>15</v>
      </c>
      <c r="N18" s="37" t="s">
        <v>45</v>
      </c>
      <c r="O18" s="36">
        <f>R14</f>
        <v>11</v>
      </c>
      <c r="P18" s="220">
        <f>IF(O18&gt;M18,1,0)+IF(O19&gt;M19,1,0)+IF(O20&gt;M20,1,0)</f>
        <v>2</v>
      </c>
      <c r="Q18" s="260">
        <f>IF(R18&gt;T18,1,0)+IF(R19&gt;T19,1,0)+IF(R20&gt;T20,1,0)</f>
        <v>0</v>
      </c>
      <c r="R18" s="40"/>
      <c r="S18" s="41" t="s">
        <v>57</v>
      </c>
      <c r="T18" s="40"/>
      <c r="U18" s="260">
        <f>IF(T18&gt;R18,1,0)+IF(T19&gt;R19,1,0)+IF(T20&gt;R20,1,0)</f>
        <v>0</v>
      </c>
      <c r="V18" s="269">
        <f>IF(W18&gt;Y18,1,0)+IF(W19&gt;Y19,1,0)+IF(W20&gt;Y20,1,0)</f>
        <v>0</v>
      </c>
      <c r="W18" s="20">
        <v>11</v>
      </c>
      <c r="X18" s="21" t="s">
        <v>57</v>
      </c>
      <c r="Y18" s="20">
        <v>15</v>
      </c>
      <c r="Z18" s="269">
        <f>IF(Y18&gt;W18,1,0)+IF(Y19&gt;W19,1,0)+IF(Y20&gt;W20,1,0)</f>
        <v>2</v>
      </c>
      <c r="AA18" s="269">
        <f>IF(AB18&gt;AD18,1,0)+IF(AB19&gt;AD19,1,0)+IF(AB20&gt;AD20,1,0)</f>
        <v>1</v>
      </c>
      <c r="AB18" s="20">
        <v>11</v>
      </c>
      <c r="AC18" s="21" t="s">
        <v>57</v>
      </c>
      <c r="AD18" s="20">
        <v>7</v>
      </c>
      <c r="AE18" s="272">
        <f>IF(AD18&gt;AB18,1,0)+IF(AD19&gt;AB19,1,0)+IF(AD20&gt;AB20,1,0)</f>
        <v>1</v>
      </c>
      <c r="AF18" s="63"/>
      <c r="AG18" s="63"/>
      <c r="AH18" s="239"/>
      <c r="AI18" s="242"/>
      <c r="AJ18" s="230"/>
      <c r="AK18" s="227"/>
      <c r="AL18" s="230"/>
      <c r="AM18" s="230"/>
      <c r="AN18" s="230"/>
      <c r="AO18" s="227"/>
      <c r="AP18" s="230"/>
      <c r="AQ18" s="230"/>
      <c r="AR18" s="230"/>
      <c r="AS18" s="227"/>
      <c r="AT18" s="230"/>
      <c r="AU18" s="227"/>
      <c r="AV18" s="227"/>
      <c r="AW18" s="130"/>
      <c r="AX18" s="233"/>
    </row>
    <row r="19" spans="1:50" ht="21.75" customHeight="1">
      <c r="A19" s="239"/>
      <c r="B19" s="282"/>
      <c r="C19" s="38">
        <f>T7</f>
        <v>0</v>
      </c>
      <c r="D19" s="39" t="s">
        <v>45</v>
      </c>
      <c r="E19" s="38">
        <f>R7</f>
        <v>0</v>
      </c>
      <c r="F19" s="224"/>
      <c r="G19" s="221"/>
      <c r="H19" s="36">
        <f>T11</f>
        <v>13</v>
      </c>
      <c r="I19" s="37" t="s">
        <v>45</v>
      </c>
      <c r="J19" s="36">
        <f>R11</f>
        <v>15</v>
      </c>
      <c r="K19" s="221"/>
      <c r="L19" s="221"/>
      <c r="M19" s="36">
        <f>T15</f>
        <v>16</v>
      </c>
      <c r="N19" s="37" t="s">
        <v>45</v>
      </c>
      <c r="O19" s="36">
        <f>R15</f>
        <v>17</v>
      </c>
      <c r="P19" s="221"/>
      <c r="Q19" s="261"/>
      <c r="R19" s="40"/>
      <c r="S19" s="41" t="s">
        <v>57</v>
      </c>
      <c r="T19" s="40"/>
      <c r="U19" s="261"/>
      <c r="V19" s="270"/>
      <c r="W19" s="20">
        <v>12</v>
      </c>
      <c r="X19" s="21" t="s">
        <v>57</v>
      </c>
      <c r="Y19" s="20">
        <v>15</v>
      </c>
      <c r="Z19" s="270"/>
      <c r="AA19" s="270"/>
      <c r="AB19" s="20">
        <v>7</v>
      </c>
      <c r="AC19" s="21" t="s">
        <v>57</v>
      </c>
      <c r="AD19" s="20">
        <v>15</v>
      </c>
      <c r="AE19" s="273"/>
      <c r="AF19" s="63"/>
      <c r="AG19" s="63"/>
      <c r="AH19" s="239"/>
      <c r="AI19" s="242"/>
      <c r="AJ19" s="230"/>
      <c r="AK19" s="227"/>
      <c r="AL19" s="230"/>
      <c r="AM19" s="230"/>
      <c r="AN19" s="230"/>
      <c r="AO19" s="227"/>
      <c r="AP19" s="230"/>
      <c r="AQ19" s="230"/>
      <c r="AR19" s="230"/>
      <c r="AS19" s="227"/>
      <c r="AT19" s="230"/>
      <c r="AU19" s="227"/>
      <c r="AV19" s="227"/>
      <c r="AW19" s="130"/>
      <c r="AX19" s="233"/>
    </row>
    <row r="20" spans="1:50" ht="21.75" customHeight="1">
      <c r="A20" s="158"/>
      <c r="B20" s="283"/>
      <c r="C20" s="38">
        <f>T8</f>
        <v>0</v>
      </c>
      <c r="D20" s="39" t="s">
        <v>45</v>
      </c>
      <c r="E20" s="38">
        <f>R8</f>
        <v>0</v>
      </c>
      <c r="F20" s="256"/>
      <c r="G20" s="277"/>
      <c r="H20" s="36">
        <f>T12</f>
        <v>13</v>
      </c>
      <c r="I20" s="37" t="s">
        <v>45</v>
      </c>
      <c r="J20" s="36">
        <f>R12</f>
        <v>15</v>
      </c>
      <c r="K20" s="277"/>
      <c r="L20" s="277"/>
      <c r="M20" s="36">
        <f>T16</f>
        <v>7</v>
      </c>
      <c r="N20" s="37" t="s">
        <v>45</v>
      </c>
      <c r="O20" s="36">
        <f>R16</f>
        <v>15</v>
      </c>
      <c r="P20" s="277"/>
      <c r="Q20" s="278"/>
      <c r="R20" s="40"/>
      <c r="S20" s="41" t="s">
        <v>52</v>
      </c>
      <c r="T20" s="40"/>
      <c r="U20" s="278"/>
      <c r="V20" s="271"/>
      <c r="W20" s="20"/>
      <c r="X20" s="21" t="s">
        <v>52</v>
      </c>
      <c r="Y20" s="20"/>
      <c r="Z20" s="271"/>
      <c r="AA20" s="271"/>
      <c r="AB20" s="20"/>
      <c r="AC20" s="21" t="s">
        <v>52</v>
      </c>
      <c r="AD20" s="20"/>
      <c r="AE20" s="274"/>
      <c r="AF20" s="63"/>
      <c r="AG20" s="63"/>
      <c r="AH20" s="158"/>
      <c r="AI20" s="255"/>
      <c r="AJ20" s="146"/>
      <c r="AK20" s="151"/>
      <c r="AL20" s="146"/>
      <c r="AM20" s="146"/>
      <c r="AN20" s="146"/>
      <c r="AO20" s="151"/>
      <c r="AP20" s="146"/>
      <c r="AQ20" s="146"/>
      <c r="AR20" s="146"/>
      <c r="AS20" s="151"/>
      <c r="AT20" s="146"/>
      <c r="AU20" s="151"/>
      <c r="AV20" s="151"/>
      <c r="AW20" s="147"/>
      <c r="AX20" s="165"/>
    </row>
    <row r="21" spans="1:50" ht="21.75" customHeight="1">
      <c r="A21" s="238" t="str">
        <f>V3</f>
        <v>きらーずＣ</v>
      </c>
      <c r="B21" s="244">
        <f>V5</f>
        <v>4</v>
      </c>
      <c r="C21" s="245"/>
      <c r="D21" s="245"/>
      <c r="E21" s="245"/>
      <c r="F21" s="143"/>
      <c r="G21" s="246">
        <f>V9</f>
        <v>2</v>
      </c>
      <c r="H21" s="245"/>
      <c r="I21" s="245"/>
      <c r="J21" s="245"/>
      <c r="K21" s="143"/>
      <c r="L21" s="246">
        <f>V13</f>
        <v>11</v>
      </c>
      <c r="M21" s="245"/>
      <c r="N21" s="245"/>
      <c r="O21" s="245"/>
      <c r="P21" s="143"/>
      <c r="Q21" s="246">
        <f>V17</f>
        <v>9</v>
      </c>
      <c r="R21" s="245"/>
      <c r="S21" s="245"/>
      <c r="T21" s="245"/>
      <c r="U21" s="143"/>
      <c r="V21" s="235"/>
      <c r="W21" s="236"/>
      <c r="X21" s="236"/>
      <c r="Y21" s="236"/>
      <c r="Z21" s="275"/>
      <c r="AA21" s="252">
        <v>0</v>
      </c>
      <c r="AB21" s="253"/>
      <c r="AC21" s="253"/>
      <c r="AD21" s="253"/>
      <c r="AE21" s="254"/>
      <c r="AF21" s="62"/>
      <c r="AG21" s="62"/>
      <c r="AH21" s="238" t="str">
        <f>A21</f>
        <v>きらーずＣ</v>
      </c>
      <c r="AI21" s="241">
        <f>IF(B22&gt;F22,1,0)+IF(G22&gt;K22,1,0)+IF(L22&gt;P22,1,0)+IF(Q22&gt;U22,1,0)+IF(V22&gt;Z22,1,0)+IF(AA22&gt;AE22,1,0)</f>
        <v>3</v>
      </c>
      <c r="AJ21" s="229">
        <f>IF(F22&gt;B22,1,0)+IF(K22&gt;G22,1,0)+IF(P22&gt;L22,1,0)+IF(U22&gt;Q22,1,0)+IF(Z22&gt;V22,1,0)+IF(AE22&gt;AA22,1,0)</f>
        <v>1</v>
      </c>
      <c r="AK21" s="226">
        <f>SUM(AI21/(AI21+AJ21))</f>
        <v>0.75</v>
      </c>
      <c r="AL21" s="229">
        <f>RANK(AK21,$AK$5:$AK$28,0)</f>
        <v>2</v>
      </c>
      <c r="AM21" s="229">
        <f>SUM(B22+G22+L22+Q22+V22+AA22)</f>
        <v>7</v>
      </c>
      <c r="AN21" s="229">
        <f>SUM(F22+K22+P22+U22+Z22+AE22)</f>
        <v>2</v>
      </c>
      <c r="AO21" s="226">
        <f>SUM(AM21/(AM21+AN21))</f>
        <v>0.7777777777777778</v>
      </c>
      <c r="AP21" s="229">
        <f>RANK(AO21,$AO$5:$AO$28,0)</f>
        <v>2</v>
      </c>
      <c r="AQ21" s="229">
        <f>SUM(C22+C23+C24+H22+H23+H24+M22+M23+M24+R22+R23+R24+W22+W23+W24+AB22+AB23+AB24)</f>
        <v>124</v>
      </c>
      <c r="AR21" s="229">
        <f>SUM(E22+E23+E24+J22+J23+J24+O22+O23+O24+T22+T23+T24+Y22+Y23+Y24+AD22+AD23+AD24)</f>
        <v>91</v>
      </c>
      <c r="AS21" s="226">
        <f>SUM(AQ21/(AQ21+AR21))</f>
        <v>0.5767441860465117</v>
      </c>
      <c r="AT21" s="229">
        <f>RANK(AS21,$AS$5:$AS$28,0)</f>
        <v>2</v>
      </c>
      <c r="AU21" s="226">
        <f>RANK(AK21,$AK$5:$AK$28,1)+AO21</f>
        <v>5.777777777777778</v>
      </c>
      <c r="AV21" s="226">
        <f>RANK(AU21,$AU$5:$AU$28,1)+AS21</f>
        <v>5.576744186046511</v>
      </c>
      <c r="AW21" s="129" t="str">
        <f>$AH$21</f>
        <v>きらーずＣ</v>
      </c>
      <c r="AX21" s="232">
        <f>RANK(AV21,$AV$5:$AV$28)</f>
        <v>2</v>
      </c>
    </row>
    <row r="22" spans="1:50" ht="21.75" customHeight="1">
      <c r="A22" s="239"/>
      <c r="B22" s="249">
        <f>IF(C22&gt;E22,1,0)+IF(C23&gt;E23,1,0)+IF(C24&gt;E24,1,0)</f>
        <v>1</v>
      </c>
      <c r="C22" s="36">
        <f>Y6</f>
        <v>10</v>
      </c>
      <c r="D22" s="37" t="s">
        <v>49</v>
      </c>
      <c r="E22" s="36">
        <f>W6</f>
        <v>15</v>
      </c>
      <c r="F22" s="220">
        <f>IF(E22&gt;C22,1,0)+IF(E23&gt;C23,1,0)+IF(E24&gt;C24,1,0)</f>
        <v>2</v>
      </c>
      <c r="G22" s="220">
        <f>IF(H22&gt;J22,1,0)+IF(H23&gt;J23,1,0)+IF(H24&gt;J24,1,0)</f>
        <v>2</v>
      </c>
      <c r="H22" s="36">
        <f>Y10</f>
        <v>15</v>
      </c>
      <c r="I22" s="37" t="s">
        <v>48</v>
      </c>
      <c r="J22" s="36">
        <f>W10</f>
        <v>12</v>
      </c>
      <c r="K22" s="220">
        <f>IF(J22&gt;H22,1,0)+IF(J23&gt;H23,1,0)+IF(J24&gt;H24,1,0)</f>
        <v>0</v>
      </c>
      <c r="L22" s="220">
        <f>IF(M22&gt;O22,1,0)+IF(M23&gt;O23,1,0)+IF(M24&gt;O24,1,0)</f>
        <v>2</v>
      </c>
      <c r="M22" s="36">
        <f>Y14</f>
        <v>15</v>
      </c>
      <c r="N22" s="37" t="s">
        <v>48</v>
      </c>
      <c r="O22" s="36">
        <f>W14</f>
        <v>8</v>
      </c>
      <c r="P22" s="220">
        <f>IF(O22&gt;M22,1,0)+IF(O23&gt;M23,1,0)+IF(O24&gt;M24,1,0)</f>
        <v>0</v>
      </c>
      <c r="Q22" s="220">
        <f>IF(R22&gt;T22,1,0)+IF(R23&gt;T23,1,0)+IF(R24&gt;T24,1,0)</f>
        <v>2</v>
      </c>
      <c r="R22" s="36">
        <f>Y18</f>
        <v>15</v>
      </c>
      <c r="S22" s="37" t="s">
        <v>49</v>
      </c>
      <c r="T22" s="36">
        <f>W18</f>
        <v>11</v>
      </c>
      <c r="U22" s="220">
        <f>IF(T22&gt;R22,1,0)+IF(T23&gt;R23,1,0)+IF(T24&gt;R24,1,0)</f>
        <v>0</v>
      </c>
      <c r="V22" s="260">
        <f>IF(W22&gt;Y22,1,0)+IF(W23&gt;Y23,1,0)+IF(W24&gt;Y24,1,0)</f>
        <v>0</v>
      </c>
      <c r="W22" s="40"/>
      <c r="X22" s="41" t="s">
        <v>46</v>
      </c>
      <c r="Y22" s="40"/>
      <c r="Z22" s="260">
        <f>IF(Y22&gt;W22,1,0)+IF(Y23&gt;W23,1,0)+IF(Y24&gt;W24,1,0)</f>
        <v>0</v>
      </c>
      <c r="AA22" s="223">
        <f>IF(AB22&gt;AD22,1,0)+IF(AB23&gt;AD23,1,0)+IF(AB24&gt;AD24,1,0)</f>
        <v>0</v>
      </c>
      <c r="AB22" s="38"/>
      <c r="AC22" s="39" t="s">
        <v>46</v>
      </c>
      <c r="AD22" s="38"/>
      <c r="AE22" s="257">
        <f>IF(AD22&gt;AB22,1,0)+IF(AD23&gt;AB23,1,0)+IF(AD24&gt;AB24,1,0)</f>
        <v>0</v>
      </c>
      <c r="AF22" s="63"/>
      <c r="AG22" s="63"/>
      <c r="AH22" s="239"/>
      <c r="AI22" s="242"/>
      <c r="AJ22" s="230"/>
      <c r="AK22" s="227"/>
      <c r="AL22" s="230"/>
      <c r="AM22" s="230"/>
      <c r="AN22" s="230"/>
      <c r="AO22" s="227"/>
      <c r="AP22" s="230"/>
      <c r="AQ22" s="230"/>
      <c r="AR22" s="230"/>
      <c r="AS22" s="227"/>
      <c r="AT22" s="230"/>
      <c r="AU22" s="227"/>
      <c r="AV22" s="227"/>
      <c r="AW22" s="130"/>
      <c r="AX22" s="233"/>
    </row>
    <row r="23" spans="1:50" ht="21.75" customHeight="1">
      <c r="A23" s="239"/>
      <c r="B23" s="250"/>
      <c r="C23" s="36">
        <f>Y7</f>
        <v>15</v>
      </c>
      <c r="D23" s="37" t="s">
        <v>46</v>
      </c>
      <c r="E23" s="36">
        <f>W7</f>
        <v>6</v>
      </c>
      <c r="F23" s="221"/>
      <c r="G23" s="221"/>
      <c r="H23" s="36">
        <f>Y11</f>
        <v>15</v>
      </c>
      <c r="I23" s="37" t="s">
        <v>45</v>
      </c>
      <c r="J23" s="36">
        <f>W11</f>
        <v>3</v>
      </c>
      <c r="K23" s="221"/>
      <c r="L23" s="221"/>
      <c r="M23" s="36">
        <f>Y15</f>
        <v>15</v>
      </c>
      <c r="N23" s="37" t="s">
        <v>58</v>
      </c>
      <c r="O23" s="36">
        <f>W15</f>
        <v>9</v>
      </c>
      <c r="P23" s="221"/>
      <c r="Q23" s="221"/>
      <c r="R23" s="36">
        <f>Y19</f>
        <v>15</v>
      </c>
      <c r="S23" s="37" t="s">
        <v>59</v>
      </c>
      <c r="T23" s="36">
        <f>W19</f>
        <v>12</v>
      </c>
      <c r="U23" s="221"/>
      <c r="V23" s="261"/>
      <c r="W23" s="40"/>
      <c r="X23" s="41" t="s">
        <v>59</v>
      </c>
      <c r="Y23" s="40"/>
      <c r="Z23" s="261"/>
      <c r="AA23" s="224"/>
      <c r="AB23" s="38"/>
      <c r="AC23" s="39" t="s">
        <v>59</v>
      </c>
      <c r="AD23" s="38"/>
      <c r="AE23" s="258"/>
      <c r="AF23" s="63"/>
      <c r="AG23" s="63"/>
      <c r="AH23" s="239"/>
      <c r="AI23" s="242"/>
      <c r="AJ23" s="230"/>
      <c r="AK23" s="227"/>
      <c r="AL23" s="230"/>
      <c r="AM23" s="230"/>
      <c r="AN23" s="230"/>
      <c r="AO23" s="227"/>
      <c r="AP23" s="230"/>
      <c r="AQ23" s="230"/>
      <c r="AR23" s="230"/>
      <c r="AS23" s="227"/>
      <c r="AT23" s="230"/>
      <c r="AU23" s="227"/>
      <c r="AV23" s="227"/>
      <c r="AW23" s="130"/>
      <c r="AX23" s="233"/>
    </row>
    <row r="24" spans="1:50" ht="21.75" customHeight="1">
      <c r="A24" s="158"/>
      <c r="B24" s="276"/>
      <c r="C24" s="36">
        <f>Y8</f>
        <v>9</v>
      </c>
      <c r="D24" s="37" t="s">
        <v>59</v>
      </c>
      <c r="E24" s="36">
        <f>W8</f>
        <v>15</v>
      </c>
      <c r="F24" s="277"/>
      <c r="G24" s="277"/>
      <c r="H24" s="36">
        <f>Y12</f>
        <v>0</v>
      </c>
      <c r="I24" s="37" t="s">
        <v>59</v>
      </c>
      <c r="J24" s="36">
        <f>W12</f>
        <v>0</v>
      </c>
      <c r="K24" s="277"/>
      <c r="L24" s="277"/>
      <c r="M24" s="36">
        <f>Y16</f>
        <v>0</v>
      </c>
      <c r="N24" s="37" t="s">
        <v>60</v>
      </c>
      <c r="O24" s="36">
        <f>W16</f>
        <v>0</v>
      </c>
      <c r="P24" s="277"/>
      <c r="Q24" s="277"/>
      <c r="R24" s="36">
        <f>Y20</f>
        <v>0</v>
      </c>
      <c r="S24" s="37" t="s">
        <v>59</v>
      </c>
      <c r="T24" s="36">
        <f>W20</f>
        <v>0</v>
      </c>
      <c r="U24" s="277"/>
      <c r="V24" s="278"/>
      <c r="W24" s="40"/>
      <c r="X24" s="41" t="s">
        <v>59</v>
      </c>
      <c r="Y24" s="40"/>
      <c r="Z24" s="278"/>
      <c r="AA24" s="256"/>
      <c r="AB24" s="38"/>
      <c r="AC24" s="39" t="s">
        <v>59</v>
      </c>
      <c r="AD24" s="38"/>
      <c r="AE24" s="259"/>
      <c r="AF24" s="63"/>
      <c r="AG24" s="63"/>
      <c r="AH24" s="158"/>
      <c r="AI24" s="255"/>
      <c r="AJ24" s="146"/>
      <c r="AK24" s="151"/>
      <c r="AL24" s="146"/>
      <c r="AM24" s="146"/>
      <c r="AN24" s="146"/>
      <c r="AO24" s="151"/>
      <c r="AP24" s="146"/>
      <c r="AQ24" s="146"/>
      <c r="AR24" s="146"/>
      <c r="AS24" s="151"/>
      <c r="AT24" s="146"/>
      <c r="AU24" s="151"/>
      <c r="AV24" s="151"/>
      <c r="AW24" s="147"/>
      <c r="AX24" s="165"/>
    </row>
    <row r="25" spans="1:50" ht="21.75" customHeight="1">
      <c r="A25" s="238" t="str">
        <f>AA3</f>
        <v>T-SKYヤング</v>
      </c>
      <c r="B25" s="244">
        <f>AA5</f>
        <v>1</v>
      </c>
      <c r="C25" s="245"/>
      <c r="D25" s="245"/>
      <c r="E25" s="245"/>
      <c r="F25" s="143"/>
      <c r="G25" s="246">
        <f>AA9</f>
        <v>8</v>
      </c>
      <c r="H25" s="245"/>
      <c r="I25" s="245"/>
      <c r="J25" s="245"/>
      <c r="K25" s="143"/>
      <c r="L25" s="246">
        <f>AA13</f>
        <v>5</v>
      </c>
      <c r="M25" s="245"/>
      <c r="N25" s="245"/>
      <c r="O25" s="245"/>
      <c r="P25" s="143"/>
      <c r="Q25" s="246">
        <f>AA17</f>
        <v>12</v>
      </c>
      <c r="R25" s="245"/>
      <c r="S25" s="245"/>
      <c r="T25" s="245"/>
      <c r="U25" s="143"/>
      <c r="V25" s="247">
        <f>AA21</f>
        <v>0</v>
      </c>
      <c r="W25" s="248"/>
      <c r="X25" s="248"/>
      <c r="Y25" s="248"/>
      <c r="Z25" s="153"/>
      <c r="AA25" s="235"/>
      <c r="AB25" s="236"/>
      <c r="AC25" s="236"/>
      <c r="AD25" s="236"/>
      <c r="AE25" s="237"/>
      <c r="AF25" s="62"/>
      <c r="AG25" s="62"/>
      <c r="AH25" s="238" t="str">
        <f>A25</f>
        <v>T-SKYヤング</v>
      </c>
      <c r="AI25" s="241">
        <f>IF(B26&gt;F26,1,0)+IF(G26&gt;K26,1,0)+IF(L26&gt;P26,1,0)+IF(Q26&gt;U26,1,0)+IF(V26&gt;Z26,1,0)+IF(AA26&gt;AE26,1,0)</f>
        <v>3</v>
      </c>
      <c r="AJ25" s="229">
        <f>IF(F26&gt;B26,1,0)+IF(K26&gt;G26,1,0)+IF(P26&gt;L26,1,0)+IF(U26&gt;Q26,1,0)+IF(Z26&gt;V26,1,0)+IF(AE26&gt;AA26,1,0)</f>
        <v>0</v>
      </c>
      <c r="AK25" s="226">
        <f>SUM(AI25/(AI25+AJ25))</f>
        <v>1</v>
      </c>
      <c r="AL25" s="229">
        <f>RANK(AK25,$AK$5:$AK$28,0)</f>
        <v>1</v>
      </c>
      <c r="AM25" s="229">
        <f>SUM(B26+G26+L26+Q26+V26+AA26)</f>
        <v>7</v>
      </c>
      <c r="AN25" s="229">
        <f>SUM(F26+K26+P26+U26+Z26+AE26)</f>
        <v>1</v>
      </c>
      <c r="AO25" s="226">
        <f>SUM(AM25/(AM25+AN25))</f>
        <v>0.875</v>
      </c>
      <c r="AP25" s="229">
        <f>RANK(AO25,$AO$5:$AO$28,0)</f>
        <v>1</v>
      </c>
      <c r="AQ25" s="229">
        <f>SUM(C26+C27+C28+H26+H27+H28+M26+M27+M28+R26+R27+R28+W26+W27+W28+AB26+AB27+AB28)</f>
        <v>112</v>
      </c>
      <c r="AR25" s="229">
        <f>SUM(E26+E27+E28+J26+J27+J28+O26+O27+O28+T26+T27+T28+Y26+Y27+Y28+AD26+AD27+AD28)</f>
        <v>73</v>
      </c>
      <c r="AS25" s="226">
        <f>SUM(AQ25/(AQ25+AR25))</f>
        <v>0.6054054054054054</v>
      </c>
      <c r="AT25" s="229">
        <f>RANK(AS25,$AS$5:$AS$28,0)</f>
        <v>1</v>
      </c>
      <c r="AU25" s="226">
        <f>RANK(AK25,$AK$5:$AK$28,1)+AO25</f>
        <v>6.875</v>
      </c>
      <c r="AV25" s="226">
        <f>RANK(AU25,$AU$5:$AU$28,1)+AS25</f>
        <v>6.605405405405405</v>
      </c>
      <c r="AW25" s="129" t="str">
        <f>$AH$25</f>
        <v>T-SKYヤング</v>
      </c>
      <c r="AX25" s="232">
        <f>RANK(AV25,$AV$5:$AV$28)</f>
        <v>1</v>
      </c>
    </row>
    <row r="26" spans="1:50" ht="21.75" customHeight="1">
      <c r="A26" s="239"/>
      <c r="B26" s="249">
        <f>IF(C26&gt;E26,1,0)+IF(C27&gt;E27,1,0)+IF(C28&gt;E28,1,0)</f>
        <v>2</v>
      </c>
      <c r="C26" s="36">
        <f>AD6</f>
        <v>15</v>
      </c>
      <c r="D26" s="37" t="s">
        <v>43</v>
      </c>
      <c r="E26" s="36">
        <f>AB6</f>
        <v>13</v>
      </c>
      <c r="F26" s="220">
        <f>IF(E26&gt;C26,1,0)+IF(E27&gt;C27,1,0)+IF(E28&gt;C28,1,0)</f>
        <v>0</v>
      </c>
      <c r="G26" s="220">
        <f>IF(H26&gt;J26,1,0)+IF(H27&gt;J27,1,0)+IF(H28&gt;J28,1,0)</f>
        <v>2</v>
      </c>
      <c r="H26" s="36">
        <f>AD10</f>
        <v>15</v>
      </c>
      <c r="I26" s="37" t="s">
        <v>43</v>
      </c>
      <c r="J26" s="36">
        <f>AB10</f>
        <v>7</v>
      </c>
      <c r="K26" s="220">
        <f>IF(J26&gt;H26,1,0)+IF(J27&gt;H27,1,0)+IF(J28&gt;H28,1,0)</f>
        <v>0</v>
      </c>
      <c r="L26" s="220">
        <f>IF(M26&gt;O26,1,0)+IF(M27&gt;O27,1,0)+IF(M28&gt;O28,1,0)</f>
        <v>2</v>
      </c>
      <c r="M26" s="36">
        <f>AD14</f>
        <v>15</v>
      </c>
      <c r="N26" s="37" t="s">
        <v>43</v>
      </c>
      <c r="O26" s="36">
        <f>AB14</f>
        <v>9</v>
      </c>
      <c r="P26" s="220">
        <f>IF(O26&gt;M26,1,0)+IF(O27&gt;M27,1,0)+IF(O28&gt;M28,1,0)</f>
        <v>0</v>
      </c>
      <c r="Q26" s="220">
        <f>IF(R26&gt;T26,1,0)+IF(R27&gt;T27,1,0)+IF(R28&gt;T28,1,0)</f>
        <v>1</v>
      </c>
      <c r="R26" s="36">
        <f>AD18</f>
        <v>7</v>
      </c>
      <c r="S26" s="37" t="s">
        <v>43</v>
      </c>
      <c r="T26" s="36">
        <f>AB18</f>
        <v>11</v>
      </c>
      <c r="U26" s="220">
        <f>IF(T26&gt;R26,1,0)+IF(T27&gt;R27,1,0)+IF(T28&gt;R28,1,0)</f>
        <v>1</v>
      </c>
      <c r="V26" s="223">
        <f>IF(W26&gt;Y26,1,0)+IF(W27&gt;Y27,1,0)+IF(W28&gt;Y28,1,0)</f>
        <v>0</v>
      </c>
      <c r="W26" s="38">
        <f>AD22</f>
        <v>0</v>
      </c>
      <c r="X26" s="39" t="s">
        <v>43</v>
      </c>
      <c r="Y26" s="38">
        <f>AB22</f>
        <v>0</v>
      </c>
      <c r="Z26" s="223">
        <f>IF(Y26&gt;W26,1,0)+IF(Y27&gt;W27,1,0)+IF(Y28&gt;W28,1,0)</f>
        <v>0</v>
      </c>
      <c r="AA26" s="260">
        <f>IF(AB26&gt;AD26,1,0)+IF(AB27&gt;AD27,1,0)+IF(AB28&gt;AD28,1,0)</f>
        <v>0</v>
      </c>
      <c r="AB26" s="40"/>
      <c r="AC26" s="41" t="s">
        <v>43</v>
      </c>
      <c r="AD26" s="40"/>
      <c r="AE26" s="263">
        <f>IF(AD26&gt;AB26,1,0)+IF(AD27&gt;AB27,1,0)+IF(AD28&gt;AB28,1,0)</f>
        <v>0</v>
      </c>
      <c r="AF26" s="63"/>
      <c r="AG26" s="63"/>
      <c r="AH26" s="239"/>
      <c r="AI26" s="242"/>
      <c r="AJ26" s="230"/>
      <c r="AK26" s="227"/>
      <c r="AL26" s="230"/>
      <c r="AM26" s="230"/>
      <c r="AN26" s="230"/>
      <c r="AO26" s="227"/>
      <c r="AP26" s="230"/>
      <c r="AQ26" s="230"/>
      <c r="AR26" s="230"/>
      <c r="AS26" s="227"/>
      <c r="AT26" s="230"/>
      <c r="AU26" s="227"/>
      <c r="AV26" s="227"/>
      <c r="AW26" s="130"/>
      <c r="AX26" s="233"/>
    </row>
    <row r="27" spans="1:50" ht="21.75" customHeight="1">
      <c r="A27" s="239"/>
      <c r="B27" s="250"/>
      <c r="C27" s="36">
        <f>AD7</f>
        <v>15</v>
      </c>
      <c r="D27" s="37" t="s">
        <v>43</v>
      </c>
      <c r="E27" s="36">
        <f>AB7</f>
        <v>10</v>
      </c>
      <c r="F27" s="221"/>
      <c r="G27" s="221"/>
      <c r="H27" s="36">
        <f>AD11</f>
        <v>15</v>
      </c>
      <c r="I27" s="37" t="s">
        <v>43</v>
      </c>
      <c r="J27" s="36">
        <f>AB11</f>
        <v>5</v>
      </c>
      <c r="K27" s="221"/>
      <c r="L27" s="221"/>
      <c r="M27" s="36">
        <f>AD15</f>
        <v>15</v>
      </c>
      <c r="N27" s="37" t="s">
        <v>43</v>
      </c>
      <c r="O27" s="36">
        <f>AB15</f>
        <v>11</v>
      </c>
      <c r="P27" s="221"/>
      <c r="Q27" s="221"/>
      <c r="R27" s="36">
        <f>AD19</f>
        <v>15</v>
      </c>
      <c r="S27" s="37" t="s">
        <v>43</v>
      </c>
      <c r="T27" s="36">
        <f>AB19</f>
        <v>7</v>
      </c>
      <c r="U27" s="221"/>
      <c r="V27" s="224"/>
      <c r="W27" s="38">
        <f>AD23</f>
        <v>0</v>
      </c>
      <c r="X27" s="39" t="s">
        <v>43</v>
      </c>
      <c r="Y27" s="38">
        <f>AB23</f>
        <v>0</v>
      </c>
      <c r="Z27" s="224"/>
      <c r="AA27" s="261"/>
      <c r="AB27" s="40"/>
      <c r="AC27" s="41" t="s">
        <v>43</v>
      </c>
      <c r="AD27" s="40"/>
      <c r="AE27" s="264"/>
      <c r="AF27" s="63"/>
      <c r="AG27" s="63"/>
      <c r="AH27" s="239"/>
      <c r="AI27" s="242"/>
      <c r="AJ27" s="230"/>
      <c r="AK27" s="227"/>
      <c r="AL27" s="230"/>
      <c r="AM27" s="230"/>
      <c r="AN27" s="230"/>
      <c r="AO27" s="227"/>
      <c r="AP27" s="230"/>
      <c r="AQ27" s="230"/>
      <c r="AR27" s="230"/>
      <c r="AS27" s="227"/>
      <c r="AT27" s="230"/>
      <c r="AU27" s="227"/>
      <c r="AV27" s="227"/>
      <c r="AW27" s="130"/>
      <c r="AX27" s="233"/>
    </row>
    <row r="28" spans="1:50" ht="21.75" customHeight="1" thickBot="1">
      <c r="A28" s="240"/>
      <c r="B28" s="251"/>
      <c r="C28" s="42">
        <f>AD8</f>
        <v>0</v>
      </c>
      <c r="D28" s="43" t="s">
        <v>43</v>
      </c>
      <c r="E28" s="42">
        <f>AB8</f>
        <v>0</v>
      </c>
      <c r="F28" s="222"/>
      <c r="G28" s="222"/>
      <c r="H28" s="42">
        <f>AD12</f>
        <v>0</v>
      </c>
      <c r="I28" s="43" t="s">
        <v>43</v>
      </c>
      <c r="J28" s="42">
        <f>AB12</f>
        <v>0</v>
      </c>
      <c r="K28" s="222"/>
      <c r="L28" s="222"/>
      <c r="M28" s="42">
        <f>AD16</f>
        <v>0</v>
      </c>
      <c r="N28" s="43" t="s">
        <v>43</v>
      </c>
      <c r="O28" s="42">
        <f>AB16</f>
        <v>0</v>
      </c>
      <c r="P28" s="222"/>
      <c r="Q28" s="222"/>
      <c r="R28" s="42">
        <f>AD20</f>
        <v>0</v>
      </c>
      <c r="S28" s="43" t="s">
        <v>43</v>
      </c>
      <c r="T28" s="42">
        <f>AB20</f>
        <v>0</v>
      </c>
      <c r="U28" s="222"/>
      <c r="V28" s="225"/>
      <c r="W28" s="44">
        <f>AD24</f>
        <v>0</v>
      </c>
      <c r="X28" s="45" t="s">
        <v>43</v>
      </c>
      <c r="Y28" s="44">
        <f>AB24</f>
        <v>0</v>
      </c>
      <c r="Z28" s="225"/>
      <c r="AA28" s="262"/>
      <c r="AB28" s="46"/>
      <c r="AC28" s="47" t="s">
        <v>43</v>
      </c>
      <c r="AD28" s="46"/>
      <c r="AE28" s="265"/>
      <c r="AF28" s="22"/>
      <c r="AG28" s="64"/>
      <c r="AH28" s="240"/>
      <c r="AI28" s="243"/>
      <c r="AJ28" s="231"/>
      <c r="AK28" s="228"/>
      <c r="AL28" s="231"/>
      <c r="AM28" s="231"/>
      <c r="AN28" s="231"/>
      <c r="AO28" s="228"/>
      <c r="AP28" s="231"/>
      <c r="AQ28" s="231"/>
      <c r="AR28" s="231"/>
      <c r="AS28" s="228"/>
      <c r="AT28" s="231"/>
      <c r="AU28" s="228"/>
      <c r="AV28" s="228"/>
      <c r="AW28" s="131"/>
      <c r="AX28" s="234"/>
    </row>
    <row r="29" spans="1:50" ht="17.25">
      <c r="A29" s="219"/>
      <c r="B29" s="219"/>
      <c r="C29" s="219"/>
      <c r="D29" s="219"/>
      <c r="E29" s="219"/>
      <c r="F29" s="219"/>
      <c r="G29" s="219"/>
      <c r="H29" s="219"/>
      <c r="I29" s="219"/>
      <c r="J29" s="219"/>
      <c r="K29" s="219"/>
      <c r="L29" s="219"/>
      <c r="M29" s="219"/>
      <c r="N29" s="219"/>
      <c r="O29" s="219"/>
      <c r="P29" s="219"/>
      <c r="Q29" s="219"/>
      <c r="R29" s="219"/>
      <c r="S29" s="219"/>
      <c r="T29" s="219"/>
      <c r="U29" s="219"/>
      <c r="V29" s="219"/>
      <c r="W29" s="219"/>
      <c r="X29" s="219"/>
      <c r="Y29" s="219"/>
      <c r="Z29" s="219"/>
      <c r="AA29" s="219"/>
      <c r="AB29" s="219"/>
      <c r="AC29" s="219"/>
      <c r="AD29" s="219"/>
      <c r="AE29" s="219"/>
      <c r="AH29" s="219">
        <f>A29</f>
        <v>0</v>
      </c>
      <c r="AI29" s="219"/>
      <c r="AJ29" s="219"/>
      <c r="AK29" s="219"/>
      <c r="AL29" s="219"/>
      <c r="AM29" s="219"/>
      <c r="AN29" s="219"/>
      <c r="AO29" s="219"/>
      <c r="AP29" s="219"/>
      <c r="AQ29" s="219"/>
      <c r="AR29" s="219"/>
      <c r="AS29" s="219"/>
      <c r="AT29" s="219"/>
      <c r="AU29" s="219"/>
      <c r="AV29" s="219"/>
      <c r="AW29" s="219"/>
      <c r="AX29" s="219"/>
    </row>
    <row r="86" spans="1:50" ht="17.25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</row>
    <row r="87" spans="1:50" ht="17.25">
      <c r="A87" s="25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5"/>
      <c r="AI87" s="27"/>
      <c r="AJ87" s="27"/>
      <c r="AK87" s="27"/>
      <c r="AL87" s="28"/>
      <c r="AM87" s="27"/>
      <c r="AN87" s="27"/>
      <c r="AO87" s="27"/>
      <c r="AP87" s="28"/>
      <c r="AQ87" s="27"/>
      <c r="AR87" s="27"/>
      <c r="AS87" s="27"/>
      <c r="AT87" s="28"/>
      <c r="AU87" s="27"/>
      <c r="AV87" s="27"/>
      <c r="AW87" s="27"/>
      <c r="AX87" s="29"/>
    </row>
    <row r="88" spans="1:50" ht="17.25">
      <c r="A88" s="25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5"/>
      <c r="AI88" s="27"/>
      <c r="AJ88" s="27"/>
      <c r="AK88" s="27"/>
      <c r="AL88" s="28"/>
      <c r="AM88" s="27"/>
      <c r="AN88" s="27"/>
      <c r="AO88" s="27"/>
      <c r="AP88" s="28"/>
      <c r="AQ88" s="27"/>
      <c r="AR88" s="27"/>
      <c r="AS88" s="27"/>
      <c r="AT88" s="28"/>
      <c r="AU88" s="27"/>
      <c r="AV88" s="27"/>
      <c r="AW88" s="27"/>
      <c r="AX88" s="29"/>
    </row>
    <row r="89" spans="1:50" ht="14.25">
      <c r="A89" s="26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1"/>
      <c r="AI89" s="32"/>
      <c r="AJ89" s="32"/>
      <c r="AK89" s="33"/>
      <c r="AL89" s="32"/>
      <c r="AM89" s="32"/>
      <c r="AN89" s="32"/>
      <c r="AO89" s="33"/>
      <c r="AP89" s="32"/>
      <c r="AQ89" s="32"/>
      <c r="AR89" s="32"/>
      <c r="AS89" s="33"/>
      <c r="AT89" s="32"/>
      <c r="AU89" s="33"/>
      <c r="AV89" s="33"/>
      <c r="AW89" s="33"/>
      <c r="AX89" s="34"/>
    </row>
    <row r="90" spans="1:50" ht="14.25">
      <c r="A90" s="26"/>
      <c r="B90" s="31"/>
      <c r="C90" s="32"/>
      <c r="D90" s="31"/>
      <c r="E90" s="32"/>
      <c r="F90" s="31"/>
      <c r="G90" s="31"/>
      <c r="H90" s="32"/>
      <c r="I90" s="31"/>
      <c r="J90" s="32"/>
      <c r="K90" s="31"/>
      <c r="L90" s="31"/>
      <c r="M90" s="32"/>
      <c r="N90" s="31"/>
      <c r="O90" s="32"/>
      <c r="P90" s="31"/>
      <c r="Q90" s="31"/>
      <c r="R90" s="32"/>
      <c r="S90" s="31"/>
      <c r="T90" s="32"/>
      <c r="U90" s="31"/>
      <c r="V90" s="31"/>
      <c r="W90" s="32"/>
      <c r="X90" s="31"/>
      <c r="Y90" s="32"/>
      <c r="Z90" s="31"/>
      <c r="AA90" s="31"/>
      <c r="AB90" s="32"/>
      <c r="AC90" s="31"/>
      <c r="AD90" s="32"/>
      <c r="AE90" s="31"/>
      <c r="AF90" s="31"/>
      <c r="AG90" s="31"/>
      <c r="AH90" s="31"/>
      <c r="AI90" s="32"/>
      <c r="AJ90" s="32"/>
      <c r="AK90" s="33"/>
      <c r="AL90" s="32"/>
      <c r="AM90" s="32"/>
      <c r="AN90" s="32"/>
      <c r="AO90" s="33"/>
      <c r="AP90" s="32"/>
      <c r="AQ90" s="32"/>
      <c r="AR90" s="32"/>
      <c r="AS90" s="33"/>
      <c r="AT90" s="32"/>
      <c r="AU90" s="32"/>
      <c r="AV90" s="32"/>
      <c r="AW90" s="32"/>
      <c r="AX90" s="34"/>
    </row>
    <row r="91" spans="1:50" ht="14.25">
      <c r="A91" s="26"/>
      <c r="B91" s="31"/>
      <c r="C91" s="32"/>
      <c r="D91" s="31"/>
      <c r="E91" s="32"/>
      <c r="F91" s="31"/>
      <c r="G91" s="31"/>
      <c r="H91" s="32"/>
      <c r="I91" s="31"/>
      <c r="J91" s="32"/>
      <c r="K91" s="31"/>
      <c r="L91" s="31"/>
      <c r="M91" s="32"/>
      <c r="N91" s="31"/>
      <c r="O91" s="32"/>
      <c r="P91" s="31"/>
      <c r="Q91" s="31"/>
      <c r="R91" s="32"/>
      <c r="S91" s="31"/>
      <c r="T91" s="32"/>
      <c r="U91" s="31"/>
      <c r="V91" s="31"/>
      <c r="W91" s="32"/>
      <c r="X91" s="31"/>
      <c r="Y91" s="32"/>
      <c r="Z91" s="31"/>
      <c r="AA91" s="31"/>
      <c r="AB91" s="32"/>
      <c r="AC91" s="31"/>
      <c r="AD91" s="32"/>
      <c r="AE91" s="31"/>
      <c r="AF91" s="31"/>
      <c r="AG91" s="31"/>
      <c r="AH91" s="31"/>
      <c r="AI91" s="32"/>
      <c r="AJ91" s="32"/>
      <c r="AK91" s="33"/>
      <c r="AL91" s="32"/>
      <c r="AM91" s="32"/>
      <c r="AN91" s="32"/>
      <c r="AO91" s="33"/>
      <c r="AP91" s="32"/>
      <c r="AQ91" s="32"/>
      <c r="AR91" s="32"/>
      <c r="AS91" s="33"/>
      <c r="AT91" s="32"/>
      <c r="AU91" s="32"/>
      <c r="AV91" s="32"/>
      <c r="AW91" s="32"/>
      <c r="AX91" s="34"/>
    </row>
    <row r="92" spans="1:50" ht="14.25">
      <c r="A92" s="26"/>
      <c r="B92" s="31"/>
      <c r="C92" s="32"/>
      <c r="D92" s="31"/>
      <c r="E92" s="32"/>
      <c r="F92" s="31"/>
      <c r="G92" s="31"/>
      <c r="H92" s="32"/>
      <c r="I92" s="31"/>
      <c r="J92" s="32"/>
      <c r="K92" s="31"/>
      <c r="L92" s="31"/>
      <c r="M92" s="32"/>
      <c r="N92" s="31"/>
      <c r="O92" s="32"/>
      <c r="P92" s="31"/>
      <c r="Q92" s="31"/>
      <c r="R92" s="32"/>
      <c r="S92" s="31"/>
      <c r="T92" s="32"/>
      <c r="U92" s="31"/>
      <c r="V92" s="31"/>
      <c r="W92" s="32"/>
      <c r="X92" s="31"/>
      <c r="Y92" s="32"/>
      <c r="Z92" s="31"/>
      <c r="AA92" s="31"/>
      <c r="AB92" s="32"/>
      <c r="AC92" s="31"/>
      <c r="AD92" s="32"/>
      <c r="AE92" s="31"/>
      <c r="AF92" s="31"/>
      <c r="AG92" s="31"/>
      <c r="AH92" s="31"/>
      <c r="AI92" s="32"/>
      <c r="AJ92" s="32"/>
      <c r="AK92" s="33"/>
      <c r="AL92" s="32"/>
      <c r="AM92" s="32"/>
      <c r="AN92" s="32"/>
      <c r="AO92" s="33"/>
      <c r="AP92" s="32"/>
      <c r="AQ92" s="32"/>
      <c r="AR92" s="32"/>
      <c r="AS92" s="33"/>
      <c r="AT92" s="32"/>
      <c r="AU92" s="32"/>
      <c r="AV92" s="32"/>
      <c r="AW92" s="32"/>
      <c r="AX92" s="34"/>
    </row>
    <row r="93" spans="1:50" ht="14.25">
      <c r="A93" s="26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1"/>
      <c r="AI93" s="32"/>
      <c r="AJ93" s="32"/>
      <c r="AK93" s="33"/>
      <c r="AL93" s="32"/>
      <c r="AM93" s="32"/>
      <c r="AN93" s="32"/>
      <c r="AO93" s="33"/>
      <c r="AP93" s="32"/>
      <c r="AQ93" s="32"/>
      <c r="AR93" s="32"/>
      <c r="AS93" s="33"/>
      <c r="AT93" s="32"/>
      <c r="AU93" s="33"/>
      <c r="AV93" s="33"/>
      <c r="AW93" s="33"/>
      <c r="AX93" s="34"/>
    </row>
    <row r="94" spans="1:50" ht="14.25">
      <c r="A94" s="26"/>
      <c r="B94" s="31"/>
      <c r="C94" s="32"/>
      <c r="D94" s="31"/>
      <c r="E94" s="32"/>
      <c r="F94" s="31"/>
      <c r="G94" s="31"/>
      <c r="H94" s="32"/>
      <c r="I94" s="31"/>
      <c r="J94" s="32"/>
      <c r="K94" s="31"/>
      <c r="L94" s="31"/>
      <c r="M94" s="32"/>
      <c r="N94" s="31"/>
      <c r="O94" s="32"/>
      <c r="P94" s="31"/>
      <c r="Q94" s="31"/>
      <c r="R94" s="32"/>
      <c r="S94" s="31"/>
      <c r="T94" s="32"/>
      <c r="U94" s="31"/>
      <c r="V94" s="31"/>
      <c r="W94" s="32"/>
      <c r="X94" s="31"/>
      <c r="Y94" s="32"/>
      <c r="Z94" s="31"/>
      <c r="AA94" s="31"/>
      <c r="AB94" s="32"/>
      <c r="AC94" s="31"/>
      <c r="AD94" s="32"/>
      <c r="AE94" s="31"/>
      <c r="AF94" s="31"/>
      <c r="AG94" s="31"/>
      <c r="AH94" s="31"/>
      <c r="AI94" s="32"/>
      <c r="AJ94" s="32"/>
      <c r="AK94" s="33"/>
      <c r="AL94" s="32"/>
      <c r="AM94" s="32"/>
      <c r="AN94" s="32"/>
      <c r="AO94" s="33"/>
      <c r="AP94" s="32"/>
      <c r="AQ94" s="32"/>
      <c r="AR94" s="32"/>
      <c r="AS94" s="33"/>
      <c r="AT94" s="32"/>
      <c r="AU94" s="32"/>
      <c r="AV94" s="32"/>
      <c r="AW94" s="32"/>
      <c r="AX94" s="34"/>
    </row>
    <row r="95" spans="1:50" ht="14.25">
      <c r="A95" s="26"/>
      <c r="B95" s="31"/>
      <c r="C95" s="32"/>
      <c r="D95" s="31"/>
      <c r="E95" s="32"/>
      <c r="F95" s="31"/>
      <c r="G95" s="31"/>
      <c r="H95" s="32"/>
      <c r="I95" s="31"/>
      <c r="J95" s="32"/>
      <c r="K95" s="31"/>
      <c r="L95" s="31"/>
      <c r="M95" s="32"/>
      <c r="N95" s="31"/>
      <c r="O95" s="32"/>
      <c r="P95" s="31"/>
      <c r="Q95" s="31"/>
      <c r="R95" s="32"/>
      <c r="S95" s="31"/>
      <c r="T95" s="32"/>
      <c r="U95" s="31"/>
      <c r="V95" s="31"/>
      <c r="W95" s="32"/>
      <c r="X95" s="31"/>
      <c r="Y95" s="32"/>
      <c r="Z95" s="31"/>
      <c r="AA95" s="31"/>
      <c r="AB95" s="32"/>
      <c r="AC95" s="31"/>
      <c r="AD95" s="32"/>
      <c r="AE95" s="31"/>
      <c r="AF95" s="31"/>
      <c r="AG95" s="31"/>
      <c r="AH95" s="31"/>
      <c r="AI95" s="32"/>
      <c r="AJ95" s="32"/>
      <c r="AK95" s="33"/>
      <c r="AL95" s="32"/>
      <c r="AM95" s="32"/>
      <c r="AN95" s="32"/>
      <c r="AO95" s="33"/>
      <c r="AP95" s="32"/>
      <c r="AQ95" s="32"/>
      <c r="AR95" s="32"/>
      <c r="AS95" s="33"/>
      <c r="AT95" s="32"/>
      <c r="AU95" s="32"/>
      <c r="AV95" s="32"/>
      <c r="AW95" s="32"/>
      <c r="AX95" s="34"/>
    </row>
    <row r="96" spans="1:50" ht="14.25">
      <c r="A96" s="26"/>
      <c r="B96" s="31"/>
      <c r="C96" s="32"/>
      <c r="D96" s="31"/>
      <c r="E96" s="32"/>
      <c r="F96" s="31"/>
      <c r="G96" s="31"/>
      <c r="H96" s="32"/>
      <c r="I96" s="31"/>
      <c r="J96" s="32"/>
      <c r="K96" s="31"/>
      <c r="L96" s="31"/>
      <c r="M96" s="32"/>
      <c r="N96" s="31"/>
      <c r="O96" s="32"/>
      <c r="P96" s="31"/>
      <c r="Q96" s="31"/>
      <c r="R96" s="32"/>
      <c r="S96" s="31"/>
      <c r="T96" s="32"/>
      <c r="U96" s="31"/>
      <c r="V96" s="31"/>
      <c r="W96" s="32"/>
      <c r="X96" s="31"/>
      <c r="Y96" s="32"/>
      <c r="Z96" s="31"/>
      <c r="AA96" s="31"/>
      <c r="AB96" s="32"/>
      <c r="AC96" s="31"/>
      <c r="AD96" s="32"/>
      <c r="AE96" s="31"/>
      <c r="AF96" s="31"/>
      <c r="AG96" s="31"/>
      <c r="AH96" s="31"/>
      <c r="AI96" s="32"/>
      <c r="AJ96" s="32"/>
      <c r="AK96" s="33"/>
      <c r="AL96" s="32"/>
      <c r="AM96" s="32"/>
      <c r="AN96" s="32"/>
      <c r="AO96" s="33"/>
      <c r="AP96" s="32"/>
      <c r="AQ96" s="32"/>
      <c r="AR96" s="32"/>
      <c r="AS96" s="33"/>
      <c r="AT96" s="32"/>
      <c r="AU96" s="32"/>
      <c r="AV96" s="32"/>
      <c r="AW96" s="32"/>
      <c r="AX96" s="34"/>
    </row>
    <row r="97" spans="1:50" ht="14.25">
      <c r="A97" s="26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1"/>
      <c r="AI97" s="32"/>
      <c r="AJ97" s="32"/>
      <c r="AK97" s="33"/>
      <c r="AL97" s="32"/>
      <c r="AM97" s="32"/>
      <c r="AN97" s="32"/>
      <c r="AO97" s="33"/>
      <c r="AP97" s="32"/>
      <c r="AQ97" s="32"/>
      <c r="AR97" s="32"/>
      <c r="AS97" s="33"/>
      <c r="AT97" s="32"/>
      <c r="AU97" s="33"/>
      <c r="AV97" s="33"/>
      <c r="AW97" s="33"/>
      <c r="AX97" s="34"/>
    </row>
    <row r="98" spans="1:50" ht="14.25">
      <c r="A98" s="26"/>
      <c r="B98" s="31"/>
      <c r="C98" s="32"/>
      <c r="D98" s="31"/>
      <c r="E98" s="32"/>
      <c r="F98" s="31"/>
      <c r="G98" s="31"/>
      <c r="H98" s="32"/>
      <c r="I98" s="31"/>
      <c r="J98" s="32"/>
      <c r="K98" s="31"/>
      <c r="L98" s="31"/>
      <c r="M98" s="32"/>
      <c r="N98" s="31"/>
      <c r="O98" s="32"/>
      <c r="P98" s="31"/>
      <c r="Q98" s="31"/>
      <c r="R98" s="32"/>
      <c r="S98" s="31"/>
      <c r="T98" s="32"/>
      <c r="U98" s="31"/>
      <c r="V98" s="31"/>
      <c r="W98" s="32"/>
      <c r="X98" s="31"/>
      <c r="Y98" s="32"/>
      <c r="Z98" s="31"/>
      <c r="AA98" s="31"/>
      <c r="AB98" s="32"/>
      <c r="AC98" s="31"/>
      <c r="AD98" s="32"/>
      <c r="AE98" s="31"/>
      <c r="AF98" s="31"/>
      <c r="AG98" s="31"/>
      <c r="AH98" s="31"/>
      <c r="AI98" s="32"/>
      <c r="AJ98" s="32"/>
      <c r="AK98" s="33"/>
      <c r="AL98" s="32"/>
      <c r="AM98" s="32"/>
      <c r="AN98" s="32"/>
      <c r="AO98" s="33"/>
      <c r="AP98" s="32"/>
      <c r="AQ98" s="32"/>
      <c r="AR98" s="32"/>
      <c r="AS98" s="33"/>
      <c r="AT98" s="32"/>
      <c r="AU98" s="32"/>
      <c r="AV98" s="32"/>
      <c r="AW98" s="32"/>
      <c r="AX98" s="34"/>
    </row>
    <row r="99" spans="1:50" ht="14.25">
      <c r="A99" s="26"/>
      <c r="B99" s="31"/>
      <c r="C99" s="32"/>
      <c r="D99" s="31"/>
      <c r="E99" s="32"/>
      <c r="F99" s="31"/>
      <c r="G99" s="31"/>
      <c r="H99" s="32"/>
      <c r="I99" s="31"/>
      <c r="J99" s="32"/>
      <c r="K99" s="31"/>
      <c r="L99" s="31"/>
      <c r="M99" s="32"/>
      <c r="N99" s="31"/>
      <c r="O99" s="32"/>
      <c r="P99" s="31"/>
      <c r="Q99" s="31"/>
      <c r="R99" s="32"/>
      <c r="S99" s="31"/>
      <c r="T99" s="32"/>
      <c r="U99" s="31"/>
      <c r="V99" s="31"/>
      <c r="W99" s="32"/>
      <c r="X99" s="31"/>
      <c r="Y99" s="32"/>
      <c r="Z99" s="31"/>
      <c r="AA99" s="31"/>
      <c r="AB99" s="32"/>
      <c r="AC99" s="31"/>
      <c r="AD99" s="32"/>
      <c r="AE99" s="31"/>
      <c r="AF99" s="31"/>
      <c r="AG99" s="31"/>
      <c r="AH99" s="31"/>
      <c r="AI99" s="32"/>
      <c r="AJ99" s="32"/>
      <c r="AK99" s="33"/>
      <c r="AL99" s="32"/>
      <c r="AM99" s="32"/>
      <c r="AN99" s="32"/>
      <c r="AO99" s="33"/>
      <c r="AP99" s="32"/>
      <c r="AQ99" s="32"/>
      <c r="AR99" s="32"/>
      <c r="AS99" s="33"/>
      <c r="AT99" s="32"/>
      <c r="AU99" s="32"/>
      <c r="AV99" s="32"/>
      <c r="AW99" s="32"/>
      <c r="AX99" s="34"/>
    </row>
    <row r="100" spans="1:50" ht="14.25">
      <c r="A100" s="26"/>
      <c r="B100" s="31"/>
      <c r="C100" s="32"/>
      <c r="D100" s="31"/>
      <c r="E100" s="32"/>
      <c r="F100" s="31"/>
      <c r="G100" s="31"/>
      <c r="H100" s="32"/>
      <c r="I100" s="31"/>
      <c r="J100" s="32"/>
      <c r="K100" s="31"/>
      <c r="L100" s="31"/>
      <c r="M100" s="32"/>
      <c r="N100" s="31"/>
      <c r="O100" s="32"/>
      <c r="P100" s="31"/>
      <c r="Q100" s="31"/>
      <c r="R100" s="32"/>
      <c r="S100" s="31"/>
      <c r="T100" s="32"/>
      <c r="U100" s="31"/>
      <c r="V100" s="31"/>
      <c r="W100" s="32"/>
      <c r="X100" s="31"/>
      <c r="Y100" s="32"/>
      <c r="Z100" s="31"/>
      <c r="AA100" s="31"/>
      <c r="AB100" s="32"/>
      <c r="AC100" s="31"/>
      <c r="AD100" s="32"/>
      <c r="AE100" s="31"/>
      <c r="AF100" s="31"/>
      <c r="AG100" s="31"/>
      <c r="AH100" s="31"/>
      <c r="AI100" s="32"/>
      <c r="AJ100" s="32"/>
      <c r="AK100" s="33"/>
      <c r="AL100" s="32"/>
      <c r="AM100" s="32"/>
      <c r="AN100" s="32"/>
      <c r="AO100" s="33"/>
      <c r="AP100" s="32"/>
      <c r="AQ100" s="32"/>
      <c r="AR100" s="32"/>
      <c r="AS100" s="33"/>
      <c r="AT100" s="32"/>
      <c r="AU100" s="32"/>
      <c r="AV100" s="32"/>
      <c r="AW100" s="32"/>
      <c r="AX100" s="34"/>
    </row>
    <row r="101" spans="1:50" ht="14.25">
      <c r="A101" s="26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1"/>
      <c r="AI101" s="32"/>
      <c r="AJ101" s="32"/>
      <c r="AK101" s="33"/>
      <c r="AL101" s="32"/>
      <c r="AM101" s="32"/>
      <c r="AN101" s="32"/>
      <c r="AO101" s="33"/>
      <c r="AP101" s="32"/>
      <c r="AQ101" s="32"/>
      <c r="AR101" s="32"/>
      <c r="AS101" s="33"/>
      <c r="AT101" s="32"/>
      <c r="AU101" s="33"/>
      <c r="AV101" s="33"/>
      <c r="AW101" s="33"/>
      <c r="AX101" s="34"/>
    </row>
    <row r="102" spans="1:50" ht="14.25">
      <c r="A102" s="26"/>
      <c r="B102" s="31"/>
      <c r="C102" s="32"/>
      <c r="D102" s="31"/>
      <c r="E102" s="32"/>
      <c r="F102" s="31"/>
      <c r="G102" s="31"/>
      <c r="H102" s="32"/>
      <c r="I102" s="31"/>
      <c r="J102" s="32"/>
      <c r="K102" s="31"/>
      <c r="L102" s="31"/>
      <c r="M102" s="32"/>
      <c r="N102" s="31"/>
      <c r="O102" s="32"/>
      <c r="P102" s="31"/>
      <c r="Q102" s="31"/>
      <c r="R102" s="32"/>
      <c r="S102" s="31"/>
      <c r="T102" s="32"/>
      <c r="U102" s="31"/>
      <c r="V102" s="31"/>
      <c r="W102" s="32"/>
      <c r="X102" s="31"/>
      <c r="Y102" s="32"/>
      <c r="Z102" s="31"/>
      <c r="AA102" s="31"/>
      <c r="AB102" s="32"/>
      <c r="AC102" s="31"/>
      <c r="AD102" s="32"/>
      <c r="AE102" s="31"/>
      <c r="AF102" s="31"/>
      <c r="AG102" s="31"/>
      <c r="AH102" s="31"/>
      <c r="AI102" s="32"/>
      <c r="AJ102" s="32"/>
      <c r="AK102" s="33"/>
      <c r="AL102" s="32"/>
      <c r="AM102" s="32"/>
      <c r="AN102" s="32"/>
      <c r="AO102" s="33"/>
      <c r="AP102" s="32"/>
      <c r="AQ102" s="32"/>
      <c r="AR102" s="32"/>
      <c r="AS102" s="33"/>
      <c r="AT102" s="32"/>
      <c r="AU102" s="32"/>
      <c r="AV102" s="32"/>
      <c r="AW102" s="32"/>
      <c r="AX102" s="34"/>
    </row>
    <row r="103" spans="1:50" ht="14.25">
      <c r="A103" s="26"/>
      <c r="B103" s="31"/>
      <c r="C103" s="32"/>
      <c r="D103" s="31"/>
      <c r="E103" s="32"/>
      <c r="F103" s="31"/>
      <c r="G103" s="31"/>
      <c r="H103" s="32"/>
      <c r="I103" s="31"/>
      <c r="J103" s="32"/>
      <c r="K103" s="31"/>
      <c r="L103" s="31"/>
      <c r="M103" s="32"/>
      <c r="N103" s="31"/>
      <c r="O103" s="32"/>
      <c r="P103" s="31"/>
      <c r="Q103" s="31"/>
      <c r="R103" s="32"/>
      <c r="S103" s="31"/>
      <c r="T103" s="32"/>
      <c r="U103" s="31"/>
      <c r="V103" s="31"/>
      <c r="W103" s="32"/>
      <c r="X103" s="31"/>
      <c r="Y103" s="32"/>
      <c r="Z103" s="31"/>
      <c r="AA103" s="31"/>
      <c r="AB103" s="32"/>
      <c r="AC103" s="31"/>
      <c r="AD103" s="32"/>
      <c r="AE103" s="31"/>
      <c r="AF103" s="31"/>
      <c r="AG103" s="31"/>
      <c r="AH103" s="31"/>
      <c r="AI103" s="32"/>
      <c r="AJ103" s="32"/>
      <c r="AK103" s="33"/>
      <c r="AL103" s="32"/>
      <c r="AM103" s="32"/>
      <c r="AN103" s="32"/>
      <c r="AO103" s="33"/>
      <c r="AP103" s="32"/>
      <c r="AQ103" s="32"/>
      <c r="AR103" s="32"/>
      <c r="AS103" s="33"/>
      <c r="AT103" s="32"/>
      <c r="AU103" s="32"/>
      <c r="AV103" s="32"/>
      <c r="AW103" s="32"/>
      <c r="AX103" s="34"/>
    </row>
    <row r="104" spans="1:50" ht="14.25">
      <c r="A104" s="26"/>
      <c r="B104" s="31"/>
      <c r="C104" s="32"/>
      <c r="D104" s="31"/>
      <c r="E104" s="32"/>
      <c r="F104" s="31"/>
      <c r="G104" s="31"/>
      <c r="H104" s="32"/>
      <c r="I104" s="31"/>
      <c r="J104" s="32"/>
      <c r="K104" s="31"/>
      <c r="L104" s="31"/>
      <c r="M104" s="32"/>
      <c r="N104" s="31"/>
      <c r="O104" s="32"/>
      <c r="P104" s="31"/>
      <c r="Q104" s="31"/>
      <c r="R104" s="32"/>
      <c r="S104" s="31"/>
      <c r="T104" s="32"/>
      <c r="U104" s="31"/>
      <c r="V104" s="31"/>
      <c r="W104" s="32"/>
      <c r="X104" s="31"/>
      <c r="Y104" s="32"/>
      <c r="Z104" s="31"/>
      <c r="AA104" s="31"/>
      <c r="AB104" s="32"/>
      <c r="AC104" s="31"/>
      <c r="AD104" s="32"/>
      <c r="AE104" s="31"/>
      <c r="AF104" s="31"/>
      <c r="AG104" s="31"/>
      <c r="AH104" s="31"/>
      <c r="AI104" s="32"/>
      <c r="AJ104" s="32"/>
      <c r="AK104" s="33"/>
      <c r="AL104" s="32"/>
      <c r="AM104" s="32"/>
      <c r="AN104" s="32"/>
      <c r="AO104" s="33"/>
      <c r="AP104" s="32"/>
      <c r="AQ104" s="32"/>
      <c r="AR104" s="32"/>
      <c r="AS104" s="33"/>
      <c r="AT104" s="32"/>
      <c r="AU104" s="32"/>
      <c r="AV104" s="32"/>
      <c r="AW104" s="32"/>
      <c r="AX104" s="34"/>
    </row>
    <row r="105" spans="1:50" ht="14.25">
      <c r="A105" s="26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1"/>
      <c r="AI105" s="32"/>
      <c r="AJ105" s="32"/>
      <c r="AK105" s="33"/>
      <c r="AL105" s="32"/>
      <c r="AM105" s="32"/>
      <c r="AN105" s="32"/>
      <c r="AO105" s="33"/>
      <c r="AP105" s="32"/>
      <c r="AQ105" s="32"/>
      <c r="AR105" s="32"/>
      <c r="AS105" s="33"/>
      <c r="AT105" s="32"/>
      <c r="AU105" s="33"/>
      <c r="AV105" s="33"/>
      <c r="AW105" s="33"/>
      <c r="AX105" s="34"/>
    </row>
    <row r="106" spans="1:50" ht="14.25">
      <c r="A106" s="26"/>
      <c r="B106" s="31"/>
      <c r="C106" s="32"/>
      <c r="D106" s="31"/>
      <c r="E106" s="32"/>
      <c r="F106" s="31"/>
      <c r="G106" s="31"/>
      <c r="H106" s="32"/>
      <c r="I106" s="31"/>
      <c r="J106" s="32"/>
      <c r="K106" s="31"/>
      <c r="L106" s="31"/>
      <c r="M106" s="32"/>
      <c r="N106" s="31"/>
      <c r="O106" s="32"/>
      <c r="P106" s="31"/>
      <c r="Q106" s="31"/>
      <c r="R106" s="32"/>
      <c r="S106" s="31"/>
      <c r="T106" s="32"/>
      <c r="U106" s="31"/>
      <c r="V106" s="31"/>
      <c r="W106" s="32"/>
      <c r="X106" s="31"/>
      <c r="Y106" s="32"/>
      <c r="Z106" s="31"/>
      <c r="AA106" s="31"/>
      <c r="AB106" s="32"/>
      <c r="AC106" s="31"/>
      <c r="AD106" s="32"/>
      <c r="AE106" s="31"/>
      <c r="AF106" s="31"/>
      <c r="AG106" s="31"/>
      <c r="AH106" s="31"/>
      <c r="AI106" s="32"/>
      <c r="AJ106" s="32"/>
      <c r="AK106" s="33"/>
      <c r="AL106" s="32"/>
      <c r="AM106" s="32"/>
      <c r="AN106" s="32"/>
      <c r="AO106" s="33"/>
      <c r="AP106" s="32"/>
      <c r="AQ106" s="32"/>
      <c r="AR106" s="32"/>
      <c r="AS106" s="33"/>
      <c r="AT106" s="32"/>
      <c r="AU106" s="32"/>
      <c r="AV106" s="32"/>
      <c r="AW106" s="32"/>
      <c r="AX106" s="34"/>
    </row>
    <row r="107" spans="1:50" ht="14.25">
      <c r="A107" s="26"/>
      <c r="B107" s="31"/>
      <c r="C107" s="32"/>
      <c r="D107" s="31"/>
      <c r="E107" s="32"/>
      <c r="F107" s="31"/>
      <c r="G107" s="31"/>
      <c r="H107" s="32"/>
      <c r="I107" s="31"/>
      <c r="J107" s="32"/>
      <c r="K107" s="31"/>
      <c r="L107" s="31"/>
      <c r="M107" s="32"/>
      <c r="N107" s="31"/>
      <c r="O107" s="32"/>
      <c r="P107" s="31"/>
      <c r="Q107" s="31"/>
      <c r="R107" s="32"/>
      <c r="S107" s="31"/>
      <c r="T107" s="32"/>
      <c r="U107" s="31"/>
      <c r="V107" s="31"/>
      <c r="W107" s="32"/>
      <c r="X107" s="31"/>
      <c r="Y107" s="32"/>
      <c r="Z107" s="31"/>
      <c r="AA107" s="31"/>
      <c r="AB107" s="32"/>
      <c r="AC107" s="31"/>
      <c r="AD107" s="32"/>
      <c r="AE107" s="31"/>
      <c r="AF107" s="31"/>
      <c r="AG107" s="31"/>
      <c r="AH107" s="31"/>
      <c r="AI107" s="32"/>
      <c r="AJ107" s="32"/>
      <c r="AK107" s="33"/>
      <c r="AL107" s="32"/>
      <c r="AM107" s="32"/>
      <c r="AN107" s="32"/>
      <c r="AO107" s="33"/>
      <c r="AP107" s="32"/>
      <c r="AQ107" s="32"/>
      <c r="AR107" s="32"/>
      <c r="AS107" s="33"/>
      <c r="AT107" s="32"/>
      <c r="AU107" s="32"/>
      <c r="AV107" s="32"/>
      <c r="AW107" s="32"/>
      <c r="AX107" s="34"/>
    </row>
    <row r="108" spans="1:50" ht="14.25">
      <c r="A108" s="26"/>
      <c r="B108" s="31"/>
      <c r="C108" s="32"/>
      <c r="D108" s="31"/>
      <c r="E108" s="32"/>
      <c r="F108" s="31"/>
      <c r="G108" s="31"/>
      <c r="H108" s="32"/>
      <c r="I108" s="31"/>
      <c r="J108" s="32"/>
      <c r="K108" s="31"/>
      <c r="L108" s="31"/>
      <c r="M108" s="32"/>
      <c r="N108" s="31"/>
      <c r="O108" s="32"/>
      <c r="P108" s="31"/>
      <c r="Q108" s="31"/>
      <c r="R108" s="32"/>
      <c r="S108" s="31"/>
      <c r="T108" s="32"/>
      <c r="U108" s="31"/>
      <c r="V108" s="31"/>
      <c r="W108" s="32"/>
      <c r="X108" s="31"/>
      <c r="Y108" s="32"/>
      <c r="Z108" s="31"/>
      <c r="AA108" s="31"/>
      <c r="AB108" s="32"/>
      <c r="AC108" s="31"/>
      <c r="AD108" s="32"/>
      <c r="AE108" s="31"/>
      <c r="AF108" s="31"/>
      <c r="AG108" s="31"/>
      <c r="AH108" s="31"/>
      <c r="AI108" s="32"/>
      <c r="AJ108" s="32"/>
      <c r="AK108" s="33"/>
      <c r="AL108" s="32"/>
      <c r="AM108" s="32"/>
      <c r="AN108" s="32"/>
      <c r="AO108" s="33"/>
      <c r="AP108" s="32"/>
      <c r="AQ108" s="32"/>
      <c r="AR108" s="32"/>
      <c r="AS108" s="33"/>
      <c r="AT108" s="32"/>
      <c r="AU108" s="32"/>
      <c r="AV108" s="32"/>
      <c r="AW108" s="32"/>
      <c r="AX108" s="34"/>
    </row>
    <row r="109" spans="1:50" ht="14.25">
      <c r="A109" s="26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1"/>
      <c r="AI109" s="32"/>
      <c r="AJ109" s="32"/>
      <c r="AK109" s="33"/>
      <c r="AL109" s="32"/>
      <c r="AM109" s="32"/>
      <c r="AN109" s="32"/>
      <c r="AO109" s="33"/>
      <c r="AP109" s="32"/>
      <c r="AQ109" s="32"/>
      <c r="AR109" s="32"/>
      <c r="AS109" s="33"/>
      <c r="AT109" s="32"/>
      <c r="AU109" s="33"/>
      <c r="AV109" s="33"/>
      <c r="AW109" s="33"/>
      <c r="AX109" s="34"/>
    </row>
    <row r="110" spans="1:50" ht="14.25">
      <c r="A110" s="26"/>
      <c r="B110" s="31"/>
      <c r="C110" s="32"/>
      <c r="D110" s="31"/>
      <c r="E110" s="32"/>
      <c r="F110" s="31"/>
      <c r="G110" s="31"/>
      <c r="H110" s="32"/>
      <c r="I110" s="31"/>
      <c r="J110" s="32"/>
      <c r="K110" s="31"/>
      <c r="L110" s="31"/>
      <c r="M110" s="32"/>
      <c r="N110" s="31"/>
      <c r="O110" s="32"/>
      <c r="P110" s="31"/>
      <c r="Q110" s="31"/>
      <c r="R110" s="32"/>
      <c r="S110" s="31"/>
      <c r="T110" s="32"/>
      <c r="U110" s="31"/>
      <c r="V110" s="31"/>
      <c r="W110" s="32"/>
      <c r="X110" s="31"/>
      <c r="Y110" s="32"/>
      <c r="Z110" s="31"/>
      <c r="AA110" s="31"/>
      <c r="AB110" s="32"/>
      <c r="AC110" s="31"/>
      <c r="AD110" s="32"/>
      <c r="AE110" s="31"/>
      <c r="AF110" s="31"/>
      <c r="AG110" s="31"/>
      <c r="AH110" s="31"/>
      <c r="AI110" s="32"/>
      <c r="AJ110" s="32"/>
      <c r="AK110" s="33"/>
      <c r="AL110" s="32"/>
      <c r="AM110" s="32"/>
      <c r="AN110" s="32"/>
      <c r="AO110" s="33"/>
      <c r="AP110" s="32"/>
      <c r="AQ110" s="32"/>
      <c r="AR110" s="32"/>
      <c r="AS110" s="33"/>
      <c r="AT110" s="32"/>
      <c r="AU110" s="32"/>
      <c r="AV110" s="32"/>
      <c r="AW110" s="32"/>
      <c r="AX110" s="34"/>
    </row>
    <row r="111" spans="1:50" ht="14.25">
      <c r="A111" s="26"/>
      <c r="B111" s="31"/>
      <c r="C111" s="32"/>
      <c r="D111" s="31"/>
      <c r="E111" s="32"/>
      <c r="F111" s="31"/>
      <c r="G111" s="31"/>
      <c r="H111" s="32"/>
      <c r="I111" s="31"/>
      <c r="J111" s="32"/>
      <c r="K111" s="31"/>
      <c r="L111" s="31"/>
      <c r="M111" s="32"/>
      <c r="N111" s="31"/>
      <c r="O111" s="32"/>
      <c r="P111" s="31"/>
      <c r="Q111" s="31"/>
      <c r="R111" s="32"/>
      <c r="S111" s="31"/>
      <c r="T111" s="32"/>
      <c r="U111" s="31"/>
      <c r="V111" s="31"/>
      <c r="W111" s="32"/>
      <c r="X111" s="31"/>
      <c r="Y111" s="32"/>
      <c r="Z111" s="31"/>
      <c r="AA111" s="31"/>
      <c r="AB111" s="32"/>
      <c r="AC111" s="31"/>
      <c r="AD111" s="32"/>
      <c r="AE111" s="31"/>
      <c r="AF111" s="31"/>
      <c r="AG111" s="31"/>
      <c r="AH111" s="31"/>
      <c r="AI111" s="32"/>
      <c r="AJ111" s="32"/>
      <c r="AK111" s="33"/>
      <c r="AL111" s="32"/>
      <c r="AM111" s="32"/>
      <c r="AN111" s="32"/>
      <c r="AO111" s="33"/>
      <c r="AP111" s="32"/>
      <c r="AQ111" s="32"/>
      <c r="AR111" s="32"/>
      <c r="AS111" s="33"/>
      <c r="AT111" s="32"/>
      <c r="AU111" s="32"/>
      <c r="AV111" s="32"/>
      <c r="AW111" s="32"/>
      <c r="AX111" s="34"/>
    </row>
    <row r="112" spans="1:50" ht="14.25">
      <c r="A112" s="26"/>
      <c r="B112" s="31"/>
      <c r="C112" s="32"/>
      <c r="D112" s="31"/>
      <c r="E112" s="32"/>
      <c r="F112" s="31"/>
      <c r="G112" s="31"/>
      <c r="H112" s="32"/>
      <c r="I112" s="31"/>
      <c r="J112" s="32"/>
      <c r="K112" s="31"/>
      <c r="L112" s="31"/>
      <c r="M112" s="32"/>
      <c r="N112" s="31"/>
      <c r="O112" s="32"/>
      <c r="P112" s="31"/>
      <c r="Q112" s="31"/>
      <c r="R112" s="32"/>
      <c r="S112" s="31"/>
      <c r="T112" s="32"/>
      <c r="U112" s="31"/>
      <c r="V112" s="31"/>
      <c r="W112" s="32"/>
      <c r="X112" s="31"/>
      <c r="Y112" s="32"/>
      <c r="Z112" s="31"/>
      <c r="AA112" s="31"/>
      <c r="AB112" s="32"/>
      <c r="AC112" s="31"/>
      <c r="AD112" s="32"/>
      <c r="AE112" s="31"/>
      <c r="AF112" s="31"/>
      <c r="AG112" s="31"/>
      <c r="AH112" s="31"/>
      <c r="AI112" s="32"/>
      <c r="AJ112" s="32"/>
      <c r="AK112" s="33"/>
      <c r="AL112" s="32"/>
      <c r="AM112" s="32"/>
      <c r="AN112" s="32"/>
      <c r="AO112" s="33"/>
      <c r="AP112" s="32"/>
      <c r="AQ112" s="32"/>
      <c r="AR112" s="32"/>
      <c r="AS112" s="33"/>
      <c r="AT112" s="32"/>
      <c r="AU112" s="32"/>
      <c r="AV112" s="32"/>
      <c r="AW112" s="32"/>
      <c r="AX112" s="34"/>
    </row>
    <row r="113" spans="1:50" ht="17.25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35"/>
      <c r="AG113" s="35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</row>
    <row r="114" spans="1:50" ht="17.25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</row>
    <row r="115" spans="1:50" ht="17.25">
      <c r="A115" s="25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5"/>
      <c r="AI115" s="27"/>
      <c r="AJ115" s="27"/>
      <c r="AK115" s="27"/>
      <c r="AL115" s="28"/>
      <c r="AM115" s="27"/>
      <c r="AN115" s="27"/>
      <c r="AO115" s="27"/>
      <c r="AP115" s="28"/>
      <c r="AQ115" s="27"/>
      <c r="AR115" s="27"/>
      <c r="AS115" s="27"/>
      <c r="AT115" s="28"/>
      <c r="AU115" s="27"/>
      <c r="AV115" s="27"/>
      <c r="AW115" s="27"/>
      <c r="AX115" s="29"/>
    </row>
    <row r="116" spans="1:50" ht="17.25">
      <c r="A116" s="25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5"/>
      <c r="AI116" s="27"/>
      <c r="AJ116" s="27"/>
      <c r="AK116" s="27"/>
      <c r="AL116" s="28"/>
      <c r="AM116" s="27"/>
      <c r="AN116" s="27"/>
      <c r="AO116" s="27"/>
      <c r="AP116" s="28"/>
      <c r="AQ116" s="27"/>
      <c r="AR116" s="27"/>
      <c r="AS116" s="27"/>
      <c r="AT116" s="28"/>
      <c r="AU116" s="27"/>
      <c r="AV116" s="27"/>
      <c r="AW116" s="27"/>
      <c r="AX116" s="29"/>
    </row>
    <row r="117" spans="1:50" ht="14.25">
      <c r="A117" s="26"/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1"/>
      <c r="AI117" s="32"/>
      <c r="AJ117" s="32"/>
      <c r="AK117" s="33"/>
      <c r="AL117" s="32"/>
      <c r="AM117" s="32"/>
      <c r="AN117" s="32"/>
      <c r="AO117" s="33"/>
      <c r="AP117" s="32"/>
      <c r="AQ117" s="32"/>
      <c r="AR117" s="32"/>
      <c r="AS117" s="33"/>
      <c r="AT117" s="32"/>
      <c r="AU117" s="33"/>
      <c r="AV117" s="33"/>
      <c r="AW117" s="33"/>
      <c r="AX117" s="34"/>
    </row>
    <row r="118" spans="1:50" ht="14.25">
      <c r="A118" s="26"/>
      <c r="B118" s="31"/>
      <c r="C118" s="32"/>
      <c r="D118" s="31"/>
      <c r="E118" s="32"/>
      <c r="F118" s="31"/>
      <c r="G118" s="31"/>
      <c r="H118" s="32"/>
      <c r="I118" s="31"/>
      <c r="J118" s="32"/>
      <c r="K118" s="31"/>
      <c r="L118" s="31"/>
      <c r="M118" s="32"/>
      <c r="N118" s="31"/>
      <c r="O118" s="32"/>
      <c r="P118" s="31"/>
      <c r="Q118" s="31"/>
      <c r="R118" s="32"/>
      <c r="S118" s="31"/>
      <c r="T118" s="32"/>
      <c r="U118" s="31"/>
      <c r="V118" s="31"/>
      <c r="W118" s="32"/>
      <c r="X118" s="31"/>
      <c r="Y118" s="32"/>
      <c r="Z118" s="31"/>
      <c r="AA118" s="31"/>
      <c r="AB118" s="32"/>
      <c r="AC118" s="31"/>
      <c r="AD118" s="32"/>
      <c r="AE118" s="31"/>
      <c r="AF118" s="31"/>
      <c r="AG118" s="31"/>
      <c r="AH118" s="31"/>
      <c r="AI118" s="32"/>
      <c r="AJ118" s="32"/>
      <c r="AK118" s="33"/>
      <c r="AL118" s="32"/>
      <c r="AM118" s="32"/>
      <c r="AN118" s="32"/>
      <c r="AO118" s="33"/>
      <c r="AP118" s="32"/>
      <c r="AQ118" s="32"/>
      <c r="AR118" s="32"/>
      <c r="AS118" s="33"/>
      <c r="AT118" s="32"/>
      <c r="AU118" s="32"/>
      <c r="AV118" s="32"/>
      <c r="AW118" s="32"/>
      <c r="AX118" s="34"/>
    </row>
    <row r="119" spans="1:50" ht="14.25">
      <c r="A119" s="26"/>
      <c r="B119" s="31"/>
      <c r="C119" s="32"/>
      <c r="D119" s="31"/>
      <c r="E119" s="32"/>
      <c r="F119" s="31"/>
      <c r="G119" s="31"/>
      <c r="H119" s="32"/>
      <c r="I119" s="31"/>
      <c r="J119" s="32"/>
      <c r="K119" s="31"/>
      <c r="L119" s="31"/>
      <c r="M119" s="32"/>
      <c r="N119" s="31"/>
      <c r="O119" s="32"/>
      <c r="P119" s="31"/>
      <c r="Q119" s="31"/>
      <c r="R119" s="32"/>
      <c r="S119" s="31"/>
      <c r="T119" s="32"/>
      <c r="U119" s="31"/>
      <c r="V119" s="31"/>
      <c r="W119" s="32"/>
      <c r="X119" s="31"/>
      <c r="Y119" s="32"/>
      <c r="Z119" s="31"/>
      <c r="AA119" s="31"/>
      <c r="AB119" s="32"/>
      <c r="AC119" s="31"/>
      <c r="AD119" s="32"/>
      <c r="AE119" s="31"/>
      <c r="AF119" s="31"/>
      <c r="AG119" s="31"/>
      <c r="AH119" s="31"/>
      <c r="AI119" s="32"/>
      <c r="AJ119" s="32"/>
      <c r="AK119" s="33"/>
      <c r="AL119" s="32"/>
      <c r="AM119" s="32"/>
      <c r="AN119" s="32"/>
      <c r="AO119" s="33"/>
      <c r="AP119" s="32"/>
      <c r="AQ119" s="32"/>
      <c r="AR119" s="32"/>
      <c r="AS119" s="33"/>
      <c r="AT119" s="32"/>
      <c r="AU119" s="32"/>
      <c r="AV119" s="32"/>
      <c r="AW119" s="32"/>
      <c r="AX119" s="34"/>
    </row>
    <row r="120" spans="1:50" ht="14.25">
      <c r="A120" s="26"/>
      <c r="B120" s="31"/>
      <c r="C120" s="32"/>
      <c r="D120" s="31"/>
      <c r="E120" s="32"/>
      <c r="F120" s="31"/>
      <c r="G120" s="31"/>
      <c r="H120" s="32"/>
      <c r="I120" s="31"/>
      <c r="J120" s="32"/>
      <c r="K120" s="31"/>
      <c r="L120" s="31"/>
      <c r="M120" s="32"/>
      <c r="N120" s="31"/>
      <c r="O120" s="32"/>
      <c r="P120" s="31"/>
      <c r="Q120" s="31"/>
      <c r="R120" s="32"/>
      <c r="S120" s="31"/>
      <c r="T120" s="32"/>
      <c r="U120" s="31"/>
      <c r="V120" s="31"/>
      <c r="W120" s="32"/>
      <c r="X120" s="31"/>
      <c r="Y120" s="32"/>
      <c r="Z120" s="31"/>
      <c r="AA120" s="31"/>
      <c r="AB120" s="32"/>
      <c r="AC120" s="31"/>
      <c r="AD120" s="32"/>
      <c r="AE120" s="31"/>
      <c r="AF120" s="31"/>
      <c r="AG120" s="31"/>
      <c r="AH120" s="31"/>
      <c r="AI120" s="32"/>
      <c r="AJ120" s="32"/>
      <c r="AK120" s="33"/>
      <c r="AL120" s="32"/>
      <c r="AM120" s="32"/>
      <c r="AN120" s="32"/>
      <c r="AO120" s="33"/>
      <c r="AP120" s="32"/>
      <c r="AQ120" s="32"/>
      <c r="AR120" s="32"/>
      <c r="AS120" s="33"/>
      <c r="AT120" s="32"/>
      <c r="AU120" s="32"/>
      <c r="AV120" s="32"/>
      <c r="AW120" s="32"/>
      <c r="AX120" s="34"/>
    </row>
    <row r="121" spans="1:50" ht="14.25">
      <c r="A121" s="26"/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1"/>
      <c r="AI121" s="32"/>
      <c r="AJ121" s="32"/>
      <c r="AK121" s="33"/>
      <c r="AL121" s="32"/>
      <c r="AM121" s="32"/>
      <c r="AN121" s="32"/>
      <c r="AO121" s="33"/>
      <c r="AP121" s="32"/>
      <c r="AQ121" s="32"/>
      <c r="AR121" s="32"/>
      <c r="AS121" s="33"/>
      <c r="AT121" s="32"/>
      <c r="AU121" s="33"/>
      <c r="AV121" s="33"/>
      <c r="AW121" s="33"/>
      <c r="AX121" s="34"/>
    </row>
    <row r="122" spans="1:50" ht="14.25">
      <c r="A122" s="26"/>
      <c r="B122" s="31"/>
      <c r="C122" s="32"/>
      <c r="D122" s="31"/>
      <c r="E122" s="32"/>
      <c r="F122" s="31"/>
      <c r="G122" s="31"/>
      <c r="H122" s="32"/>
      <c r="I122" s="31"/>
      <c r="J122" s="32"/>
      <c r="K122" s="31"/>
      <c r="L122" s="31"/>
      <c r="M122" s="32"/>
      <c r="N122" s="31"/>
      <c r="O122" s="32"/>
      <c r="P122" s="31"/>
      <c r="Q122" s="31"/>
      <c r="R122" s="32"/>
      <c r="S122" s="31"/>
      <c r="T122" s="32"/>
      <c r="U122" s="31"/>
      <c r="V122" s="31"/>
      <c r="W122" s="32"/>
      <c r="X122" s="31"/>
      <c r="Y122" s="32"/>
      <c r="Z122" s="31"/>
      <c r="AA122" s="31"/>
      <c r="AB122" s="32"/>
      <c r="AC122" s="31"/>
      <c r="AD122" s="32"/>
      <c r="AE122" s="31"/>
      <c r="AF122" s="31"/>
      <c r="AG122" s="31"/>
      <c r="AH122" s="31"/>
      <c r="AI122" s="32"/>
      <c r="AJ122" s="32"/>
      <c r="AK122" s="33"/>
      <c r="AL122" s="32"/>
      <c r="AM122" s="32"/>
      <c r="AN122" s="32"/>
      <c r="AO122" s="33"/>
      <c r="AP122" s="32"/>
      <c r="AQ122" s="32"/>
      <c r="AR122" s="32"/>
      <c r="AS122" s="33"/>
      <c r="AT122" s="32"/>
      <c r="AU122" s="32"/>
      <c r="AV122" s="32"/>
      <c r="AW122" s="32"/>
      <c r="AX122" s="34"/>
    </row>
    <row r="123" spans="1:50" ht="14.25">
      <c r="A123" s="26"/>
      <c r="B123" s="31"/>
      <c r="C123" s="32"/>
      <c r="D123" s="31"/>
      <c r="E123" s="32"/>
      <c r="F123" s="31"/>
      <c r="G123" s="31"/>
      <c r="H123" s="32"/>
      <c r="I123" s="31"/>
      <c r="J123" s="32"/>
      <c r="K123" s="31"/>
      <c r="L123" s="31"/>
      <c r="M123" s="32"/>
      <c r="N123" s="31"/>
      <c r="O123" s="32"/>
      <c r="P123" s="31"/>
      <c r="Q123" s="31"/>
      <c r="R123" s="32"/>
      <c r="S123" s="31"/>
      <c r="T123" s="32"/>
      <c r="U123" s="31"/>
      <c r="V123" s="31"/>
      <c r="W123" s="32"/>
      <c r="X123" s="31"/>
      <c r="Y123" s="32"/>
      <c r="Z123" s="31"/>
      <c r="AA123" s="31"/>
      <c r="AB123" s="32"/>
      <c r="AC123" s="31"/>
      <c r="AD123" s="32"/>
      <c r="AE123" s="31"/>
      <c r="AF123" s="31"/>
      <c r="AG123" s="31"/>
      <c r="AH123" s="31"/>
      <c r="AI123" s="32"/>
      <c r="AJ123" s="32"/>
      <c r="AK123" s="33"/>
      <c r="AL123" s="32"/>
      <c r="AM123" s="32"/>
      <c r="AN123" s="32"/>
      <c r="AO123" s="33"/>
      <c r="AP123" s="32"/>
      <c r="AQ123" s="32"/>
      <c r="AR123" s="32"/>
      <c r="AS123" s="33"/>
      <c r="AT123" s="32"/>
      <c r="AU123" s="32"/>
      <c r="AV123" s="32"/>
      <c r="AW123" s="32"/>
      <c r="AX123" s="34"/>
    </row>
    <row r="124" spans="1:50" ht="14.25">
      <c r="A124" s="26"/>
      <c r="B124" s="31"/>
      <c r="C124" s="32"/>
      <c r="D124" s="31"/>
      <c r="E124" s="32"/>
      <c r="F124" s="31"/>
      <c r="G124" s="31"/>
      <c r="H124" s="32"/>
      <c r="I124" s="31"/>
      <c r="J124" s="32"/>
      <c r="K124" s="31"/>
      <c r="L124" s="31"/>
      <c r="M124" s="32"/>
      <c r="N124" s="31"/>
      <c r="O124" s="32"/>
      <c r="P124" s="31"/>
      <c r="Q124" s="31"/>
      <c r="R124" s="32"/>
      <c r="S124" s="31"/>
      <c r="T124" s="32"/>
      <c r="U124" s="31"/>
      <c r="V124" s="31"/>
      <c r="W124" s="32"/>
      <c r="X124" s="31"/>
      <c r="Y124" s="32"/>
      <c r="Z124" s="31"/>
      <c r="AA124" s="31"/>
      <c r="AB124" s="32"/>
      <c r="AC124" s="31"/>
      <c r="AD124" s="32"/>
      <c r="AE124" s="31"/>
      <c r="AF124" s="31"/>
      <c r="AG124" s="31"/>
      <c r="AH124" s="31"/>
      <c r="AI124" s="32"/>
      <c r="AJ124" s="32"/>
      <c r="AK124" s="33"/>
      <c r="AL124" s="32"/>
      <c r="AM124" s="32"/>
      <c r="AN124" s="32"/>
      <c r="AO124" s="33"/>
      <c r="AP124" s="32"/>
      <c r="AQ124" s="32"/>
      <c r="AR124" s="32"/>
      <c r="AS124" s="33"/>
      <c r="AT124" s="32"/>
      <c r="AU124" s="32"/>
      <c r="AV124" s="32"/>
      <c r="AW124" s="32"/>
      <c r="AX124" s="34"/>
    </row>
    <row r="125" spans="1:50" ht="14.25">
      <c r="A125" s="26"/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1"/>
      <c r="AI125" s="32"/>
      <c r="AJ125" s="32"/>
      <c r="AK125" s="33"/>
      <c r="AL125" s="32"/>
      <c r="AM125" s="32"/>
      <c r="AN125" s="32"/>
      <c r="AO125" s="33"/>
      <c r="AP125" s="32"/>
      <c r="AQ125" s="32"/>
      <c r="AR125" s="32"/>
      <c r="AS125" s="33"/>
      <c r="AT125" s="32"/>
      <c r="AU125" s="33"/>
      <c r="AV125" s="33"/>
      <c r="AW125" s="33"/>
      <c r="AX125" s="34"/>
    </row>
    <row r="126" spans="1:50" ht="14.25">
      <c r="A126" s="26"/>
      <c r="B126" s="31"/>
      <c r="C126" s="32"/>
      <c r="D126" s="31"/>
      <c r="E126" s="32"/>
      <c r="F126" s="31"/>
      <c r="G126" s="31"/>
      <c r="H126" s="32"/>
      <c r="I126" s="31"/>
      <c r="J126" s="32"/>
      <c r="K126" s="31"/>
      <c r="L126" s="31"/>
      <c r="M126" s="32"/>
      <c r="N126" s="31"/>
      <c r="O126" s="32"/>
      <c r="P126" s="31"/>
      <c r="Q126" s="31"/>
      <c r="R126" s="32"/>
      <c r="S126" s="31"/>
      <c r="T126" s="32"/>
      <c r="U126" s="31"/>
      <c r="V126" s="31"/>
      <c r="W126" s="32"/>
      <c r="X126" s="31"/>
      <c r="Y126" s="32"/>
      <c r="Z126" s="31"/>
      <c r="AA126" s="31"/>
      <c r="AB126" s="32"/>
      <c r="AC126" s="31"/>
      <c r="AD126" s="32"/>
      <c r="AE126" s="31"/>
      <c r="AF126" s="31"/>
      <c r="AG126" s="31"/>
      <c r="AH126" s="31"/>
      <c r="AI126" s="32"/>
      <c r="AJ126" s="32"/>
      <c r="AK126" s="33"/>
      <c r="AL126" s="32"/>
      <c r="AM126" s="32"/>
      <c r="AN126" s="32"/>
      <c r="AO126" s="33"/>
      <c r="AP126" s="32"/>
      <c r="AQ126" s="32"/>
      <c r="AR126" s="32"/>
      <c r="AS126" s="33"/>
      <c r="AT126" s="32"/>
      <c r="AU126" s="32"/>
      <c r="AV126" s="32"/>
      <c r="AW126" s="32"/>
      <c r="AX126" s="34"/>
    </row>
    <row r="127" spans="1:50" ht="14.25">
      <c r="A127" s="26"/>
      <c r="B127" s="31"/>
      <c r="C127" s="32"/>
      <c r="D127" s="31"/>
      <c r="E127" s="32"/>
      <c r="F127" s="31"/>
      <c r="G127" s="31"/>
      <c r="H127" s="32"/>
      <c r="I127" s="31"/>
      <c r="J127" s="32"/>
      <c r="K127" s="31"/>
      <c r="L127" s="31"/>
      <c r="M127" s="32"/>
      <c r="N127" s="31"/>
      <c r="O127" s="32"/>
      <c r="P127" s="31"/>
      <c r="Q127" s="31"/>
      <c r="R127" s="32"/>
      <c r="S127" s="31"/>
      <c r="T127" s="32"/>
      <c r="U127" s="31"/>
      <c r="V127" s="31"/>
      <c r="W127" s="32"/>
      <c r="X127" s="31"/>
      <c r="Y127" s="32"/>
      <c r="Z127" s="31"/>
      <c r="AA127" s="31"/>
      <c r="AB127" s="32"/>
      <c r="AC127" s="31"/>
      <c r="AD127" s="32"/>
      <c r="AE127" s="31"/>
      <c r="AF127" s="31"/>
      <c r="AG127" s="31"/>
      <c r="AH127" s="31"/>
      <c r="AI127" s="32"/>
      <c r="AJ127" s="32"/>
      <c r="AK127" s="33"/>
      <c r="AL127" s="32"/>
      <c r="AM127" s="32"/>
      <c r="AN127" s="32"/>
      <c r="AO127" s="33"/>
      <c r="AP127" s="32"/>
      <c r="AQ127" s="32"/>
      <c r="AR127" s="32"/>
      <c r="AS127" s="33"/>
      <c r="AT127" s="32"/>
      <c r="AU127" s="32"/>
      <c r="AV127" s="32"/>
      <c r="AW127" s="32"/>
      <c r="AX127" s="34"/>
    </row>
    <row r="128" spans="1:50" ht="14.25">
      <c r="A128" s="26"/>
      <c r="B128" s="31"/>
      <c r="C128" s="32"/>
      <c r="D128" s="31"/>
      <c r="E128" s="32"/>
      <c r="F128" s="31"/>
      <c r="G128" s="31"/>
      <c r="H128" s="32"/>
      <c r="I128" s="31"/>
      <c r="J128" s="32"/>
      <c r="K128" s="31"/>
      <c r="L128" s="31"/>
      <c r="M128" s="32"/>
      <c r="N128" s="31"/>
      <c r="O128" s="32"/>
      <c r="P128" s="31"/>
      <c r="Q128" s="31"/>
      <c r="R128" s="32"/>
      <c r="S128" s="31"/>
      <c r="T128" s="32"/>
      <c r="U128" s="31"/>
      <c r="V128" s="31"/>
      <c r="W128" s="32"/>
      <c r="X128" s="31"/>
      <c r="Y128" s="32"/>
      <c r="Z128" s="31"/>
      <c r="AA128" s="31"/>
      <c r="AB128" s="32"/>
      <c r="AC128" s="31"/>
      <c r="AD128" s="32"/>
      <c r="AE128" s="31"/>
      <c r="AF128" s="31"/>
      <c r="AG128" s="31"/>
      <c r="AH128" s="31"/>
      <c r="AI128" s="32"/>
      <c r="AJ128" s="32"/>
      <c r="AK128" s="33"/>
      <c r="AL128" s="32"/>
      <c r="AM128" s="32"/>
      <c r="AN128" s="32"/>
      <c r="AO128" s="33"/>
      <c r="AP128" s="32"/>
      <c r="AQ128" s="32"/>
      <c r="AR128" s="32"/>
      <c r="AS128" s="33"/>
      <c r="AT128" s="32"/>
      <c r="AU128" s="32"/>
      <c r="AV128" s="32"/>
      <c r="AW128" s="32"/>
      <c r="AX128" s="34"/>
    </row>
    <row r="129" spans="1:50" ht="14.25">
      <c r="A129" s="26"/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1"/>
      <c r="AI129" s="32"/>
      <c r="AJ129" s="32"/>
      <c r="AK129" s="33"/>
      <c r="AL129" s="32"/>
      <c r="AM129" s="32"/>
      <c r="AN129" s="32"/>
      <c r="AO129" s="33"/>
      <c r="AP129" s="32"/>
      <c r="AQ129" s="32"/>
      <c r="AR129" s="32"/>
      <c r="AS129" s="33"/>
      <c r="AT129" s="32"/>
      <c r="AU129" s="33"/>
      <c r="AV129" s="33"/>
      <c r="AW129" s="33"/>
      <c r="AX129" s="34"/>
    </row>
    <row r="130" spans="1:50" ht="14.25">
      <c r="A130" s="26"/>
      <c r="B130" s="31"/>
      <c r="C130" s="32"/>
      <c r="D130" s="31"/>
      <c r="E130" s="32"/>
      <c r="F130" s="31"/>
      <c r="G130" s="31"/>
      <c r="H130" s="32"/>
      <c r="I130" s="31"/>
      <c r="J130" s="32"/>
      <c r="K130" s="31"/>
      <c r="L130" s="31"/>
      <c r="M130" s="32"/>
      <c r="N130" s="31"/>
      <c r="O130" s="32"/>
      <c r="P130" s="31"/>
      <c r="Q130" s="31"/>
      <c r="R130" s="32"/>
      <c r="S130" s="31"/>
      <c r="T130" s="32"/>
      <c r="U130" s="31"/>
      <c r="V130" s="31"/>
      <c r="W130" s="32"/>
      <c r="X130" s="31"/>
      <c r="Y130" s="32"/>
      <c r="Z130" s="31"/>
      <c r="AA130" s="31"/>
      <c r="AB130" s="32"/>
      <c r="AC130" s="31"/>
      <c r="AD130" s="32"/>
      <c r="AE130" s="31"/>
      <c r="AF130" s="31"/>
      <c r="AG130" s="31"/>
      <c r="AH130" s="31"/>
      <c r="AI130" s="32"/>
      <c r="AJ130" s="32"/>
      <c r="AK130" s="33"/>
      <c r="AL130" s="32"/>
      <c r="AM130" s="32"/>
      <c r="AN130" s="32"/>
      <c r="AO130" s="33"/>
      <c r="AP130" s="32"/>
      <c r="AQ130" s="32"/>
      <c r="AR130" s="32"/>
      <c r="AS130" s="33"/>
      <c r="AT130" s="32"/>
      <c r="AU130" s="32"/>
      <c r="AV130" s="32"/>
      <c r="AW130" s="32"/>
      <c r="AX130" s="34"/>
    </row>
    <row r="131" spans="1:50" ht="14.25">
      <c r="A131" s="26"/>
      <c r="B131" s="31"/>
      <c r="C131" s="32"/>
      <c r="D131" s="31"/>
      <c r="E131" s="32"/>
      <c r="F131" s="31"/>
      <c r="G131" s="31"/>
      <c r="H131" s="32"/>
      <c r="I131" s="31"/>
      <c r="J131" s="32"/>
      <c r="K131" s="31"/>
      <c r="L131" s="31"/>
      <c r="M131" s="32"/>
      <c r="N131" s="31"/>
      <c r="O131" s="32"/>
      <c r="P131" s="31"/>
      <c r="Q131" s="31"/>
      <c r="R131" s="32"/>
      <c r="S131" s="31"/>
      <c r="T131" s="32"/>
      <c r="U131" s="31"/>
      <c r="V131" s="31"/>
      <c r="W131" s="32"/>
      <c r="X131" s="31"/>
      <c r="Y131" s="32"/>
      <c r="Z131" s="31"/>
      <c r="AA131" s="31"/>
      <c r="AB131" s="32"/>
      <c r="AC131" s="31"/>
      <c r="AD131" s="32"/>
      <c r="AE131" s="31"/>
      <c r="AF131" s="31"/>
      <c r="AG131" s="31"/>
      <c r="AH131" s="31"/>
      <c r="AI131" s="32"/>
      <c r="AJ131" s="32"/>
      <c r="AK131" s="33"/>
      <c r="AL131" s="32"/>
      <c r="AM131" s="32"/>
      <c r="AN131" s="32"/>
      <c r="AO131" s="33"/>
      <c r="AP131" s="32"/>
      <c r="AQ131" s="32"/>
      <c r="AR131" s="32"/>
      <c r="AS131" s="33"/>
      <c r="AT131" s="32"/>
      <c r="AU131" s="32"/>
      <c r="AV131" s="32"/>
      <c r="AW131" s="32"/>
      <c r="AX131" s="34"/>
    </row>
    <row r="132" spans="1:50" ht="14.25">
      <c r="A132" s="26"/>
      <c r="B132" s="31"/>
      <c r="C132" s="32"/>
      <c r="D132" s="31"/>
      <c r="E132" s="32"/>
      <c r="F132" s="31"/>
      <c r="G132" s="31"/>
      <c r="H132" s="32"/>
      <c r="I132" s="31"/>
      <c r="J132" s="32"/>
      <c r="K132" s="31"/>
      <c r="L132" s="31"/>
      <c r="M132" s="32"/>
      <c r="N132" s="31"/>
      <c r="O132" s="32"/>
      <c r="P132" s="31"/>
      <c r="Q132" s="31"/>
      <c r="R132" s="32"/>
      <c r="S132" s="31"/>
      <c r="T132" s="32"/>
      <c r="U132" s="31"/>
      <c r="V132" s="31"/>
      <c r="W132" s="32"/>
      <c r="X132" s="31"/>
      <c r="Y132" s="32"/>
      <c r="Z132" s="31"/>
      <c r="AA132" s="31"/>
      <c r="AB132" s="32"/>
      <c r="AC132" s="31"/>
      <c r="AD132" s="32"/>
      <c r="AE132" s="31"/>
      <c r="AF132" s="31"/>
      <c r="AG132" s="31"/>
      <c r="AH132" s="31"/>
      <c r="AI132" s="32"/>
      <c r="AJ132" s="32"/>
      <c r="AK132" s="33"/>
      <c r="AL132" s="32"/>
      <c r="AM132" s="32"/>
      <c r="AN132" s="32"/>
      <c r="AO132" s="33"/>
      <c r="AP132" s="32"/>
      <c r="AQ132" s="32"/>
      <c r="AR132" s="32"/>
      <c r="AS132" s="33"/>
      <c r="AT132" s="32"/>
      <c r="AU132" s="32"/>
      <c r="AV132" s="32"/>
      <c r="AW132" s="32"/>
      <c r="AX132" s="34"/>
    </row>
    <row r="133" spans="1:50" ht="14.25">
      <c r="A133" s="26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1"/>
      <c r="AI133" s="32"/>
      <c r="AJ133" s="32"/>
      <c r="AK133" s="33"/>
      <c r="AL133" s="32"/>
      <c r="AM133" s="32"/>
      <c r="AN133" s="32"/>
      <c r="AO133" s="33"/>
      <c r="AP133" s="32"/>
      <c r="AQ133" s="32"/>
      <c r="AR133" s="32"/>
      <c r="AS133" s="33"/>
      <c r="AT133" s="32"/>
      <c r="AU133" s="33"/>
      <c r="AV133" s="33"/>
      <c r="AW133" s="33"/>
      <c r="AX133" s="34"/>
    </row>
    <row r="134" spans="1:50" ht="14.25">
      <c r="A134" s="26"/>
      <c r="B134" s="31"/>
      <c r="C134" s="32"/>
      <c r="D134" s="31"/>
      <c r="E134" s="32"/>
      <c r="F134" s="31"/>
      <c r="G134" s="31"/>
      <c r="H134" s="32"/>
      <c r="I134" s="31"/>
      <c r="J134" s="32"/>
      <c r="K134" s="31"/>
      <c r="L134" s="31"/>
      <c r="M134" s="32"/>
      <c r="N134" s="31"/>
      <c r="O134" s="32"/>
      <c r="P134" s="31"/>
      <c r="Q134" s="31"/>
      <c r="R134" s="32"/>
      <c r="S134" s="31"/>
      <c r="T134" s="32"/>
      <c r="U134" s="31"/>
      <c r="V134" s="31"/>
      <c r="W134" s="32"/>
      <c r="X134" s="31"/>
      <c r="Y134" s="32"/>
      <c r="Z134" s="31"/>
      <c r="AA134" s="31"/>
      <c r="AB134" s="32"/>
      <c r="AC134" s="31"/>
      <c r="AD134" s="32"/>
      <c r="AE134" s="31"/>
      <c r="AF134" s="31"/>
      <c r="AG134" s="31"/>
      <c r="AH134" s="31"/>
      <c r="AI134" s="32"/>
      <c r="AJ134" s="32"/>
      <c r="AK134" s="33"/>
      <c r="AL134" s="32"/>
      <c r="AM134" s="32"/>
      <c r="AN134" s="32"/>
      <c r="AO134" s="33"/>
      <c r="AP134" s="32"/>
      <c r="AQ134" s="32"/>
      <c r="AR134" s="32"/>
      <c r="AS134" s="33"/>
      <c r="AT134" s="32"/>
      <c r="AU134" s="32"/>
      <c r="AV134" s="32"/>
      <c r="AW134" s="32"/>
      <c r="AX134" s="34"/>
    </row>
    <row r="135" spans="1:50" ht="14.25">
      <c r="A135" s="26"/>
      <c r="B135" s="31"/>
      <c r="C135" s="32"/>
      <c r="D135" s="31"/>
      <c r="E135" s="32"/>
      <c r="F135" s="31"/>
      <c r="G135" s="31"/>
      <c r="H135" s="32"/>
      <c r="I135" s="31"/>
      <c r="J135" s="32"/>
      <c r="K135" s="31"/>
      <c r="L135" s="31"/>
      <c r="M135" s="32"/>
      <c r="N135" s="31"/>
      <c r="O135" s="32"/>
      <c r="P135" s="31"/>
      <c r="Q135" s="31"/>
      <c r="R135" s="32"/>
      <c r="S135" s="31"/>
      <c r="T135" s="32"/>
      <c r="U135" s="31"/>
      <c r="V135" s="31"/>
      <c r="W135" s="32"/>
      <c r="X135" s="31"/>
      <c r="Y135" s="32"/>
      <c r="Z135" s="31"/>
      <c r="AA135" s="31"/>
      <c r="AB135" s="32"/>
      <c r="AC135" s="31"/>
      <c r="AD135" s="32"/>
      <c r="AE135" s="31"/>
      <c r="AF135" s="31"/>
      <c r="AG135" s="31"/>
      <c r="AH135" s="31"/>
      <c r="AI135" s="32"/>
      <c r="AJ135" s="32"/>
      <c r="AK135" s="33"/>
      <c r="AL135" s="32"/>
      <c r="AM135" s="32"/>
      <c r="AN135" s="32"/>
      <c r="AO135" s="33"/>
      <c r="AP135" s="32"/>
      <c r="AQ135" s="32"/>
      <c r="AR135" s="32"/>
      <c r="AS135" s="33"/>
      <c r="AT135" s="32"/>
      <c r="AU135" s="32"/>
      <c r="AV135" s="32"/>
      <c r="AW135" s="32"/>
      <c r="AX135" s="34"/>
    </row>
    <row r="136" spans="1:50" ht="14.25">
      <c r="A136" s="26"/>
      <c r="B136" s="31"/>
      <c r="C136" s="32"/>
      <c r="D136" s="31"/>
      <c r="E136" s="32"/>
      <c r="F136" s="31"/>
      <c r="G136" s="31"/>
      <c r="H136" s="32"/>
      <c r="I136" s="31"/>
      <c r="J136" s="32"/>
      <c r="K136" s="31"/>
      <c r="L136" s="31"/>
      <c r="M136" s="32"/>
      <c r="N136" s="31"/>
      <c r="O136" s="32"/>
      <c r="P136" s="31"/>
      <c r="Q136" s="31"/>
      <c r="R136" s="32"/>
      <c r="S136" s="31"/>
      <c r="T136" s="32"/>
      <c r="U136" s="31"/>
      <c r="V136" s="31"/>
      <c r="W136" s="32"/>
      <c r="X136" s="31"/>
      <c r="Y136" s="32"/>
      <c r="Z136" s="31"/>
      <c r="AA136" s="31"/>
      <c r="AB136" s="32"/>
      <c r="AC136" s="31"/>
      <c r="AD136" s="32"/>
      <c r="AE136" s="31"/>
      <c r="AF136" s="31"/>
      <c r="AG136" s="31"/>
      <c r="AH136" s="31"/>
      <c r="AI136" s="32"/>
      <c r="AJ136" s="32"/>
      <c r="AK136" s="33"/>
      <c r="AL136" s="32"/>
      <c r="AM136" s="32"/>
      <c r="AN136" s="32"/>
      <c r="AO136" s="33"/>
      <c r="AP136" s="32"/>
      <c r="AQ136" s="32"/>
      <c r="AR136" s="32"/>
      <c r="AS136" s="33"/>
      <c r="AT136" s="32"/>
      <c r="AU136" s="32"/>
      <c r="AV136" s="32"/>
      <c r="AW136" s="32"/>
      <c r="AX136" s="34"/>
    </row>
    <row r="137" spans="1:50" ht="14.25">
      <c r="A137" s="26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1"/>
      <c r="AI137" s="32"/>
      <c r="AJ137" s="32"/>
      <c r="AK137" s="33"/>
      <c r="AL137" s="32"/>
      <c r="AM137" s="32"/>
      <c r="AN137" s="32"/>
      <c r="AO137" s="33"/>
      <c r="AP137" s="32"/>
      <c r="AQ137" s="32"/>
      <c r="AR137" s="32"/>
      <c r="AS137" s="33"/>
      <c r="AT137" s="32"/>
      <c r="AU137" s="33"/>
      <c r="AV137" s="33"/>
      <c r="AW137" s="33"/>
      <c r="AX137" s="34"/>
    </row>
    <row r="138" spans="1:50" ht="14.25">
      <c r="A138" s="26"/>
      <c r="B138" s="31"/>
      <c r="C138" s="32"/>
      <c r="D138" s="31"/>
      <c r="E138" s="32"/>
      <c r="F138" s="31"/>
      <c r="G138" s="31"/>
      <c r="H138" s="32"/>
      <c r="I138" s="31"/>
      <c r="J138" s="32"/>
      <c r="K138" s="31"/>
      <c r="L138" s="31"/>
      <c r="M138" s="32"/>
      <c r="N138" s="31"/>
      <c r="O138" s="32"/>
      <c r="P138" s="31"/>
      <c r="Q138" s="31"/>
      <c r="R138" s="32"/>
      <c r="S138" s="31"/>
      <c r="T138" s="32"/>
      <c r="U138" s="31"/>
      <c r="V138" s="31"/>
      <c r="W138" s="32"/>
      <c r="X138" s="31"/>
      <c r="Y138" s="32"/>
      <c r="Z138" s="31"/>
      <c r="AA138" s="31"/>
      <c r="AB138" s="32"/>
      <c r="AC138" s="31"/>
      <c r="AD138" s="32"/>
      <c r="AE138" s="31"/>
      <c r="AF138" s="31"/>
      <c r="AG138" s="31"/>
      <c r="AH138" s="31"/>
      <c r="AI138" s="32"/>
      <c r="AJ138" s="32"/>
      <c r="AK138" s="33"/>
      <c r="AL138" s="32"/>
      <c r="AM138" s="32"/>
      <c r="AN138" s="32"/>
      <c r="AO138" s="33"/>
      <c r="AP138" s="32"/>
      <c r="AQ138" s="32"/>
      <c r="AR138" s="32"/>
      <c r="AS138" s="33"/>
      <c r="AT138" s="32"/>
      <c r="AU138" s="32"/>
      <c r="AV138" s="32"/>
      <c r="AW138" s="32"/>
      <c r="AX138" s="34"/>
    </row>
    <row r="139" spans="1:50" ht="14.25">
      <c r="A139" s="26"/>
      <c r="B139" s="31"/>
      <c r="C139" s="32"/>
      <c r="D139" s="31"/>
      <c r="E139" s="32"/>
      <c r="F139" s="31"/>
      <c r="G139" s="31"/>
      <c r="H139" s="32"/>
      <c r="I139" s="31"/>
      <c r="J139" s="32"/>
      <c r="K139" s="31"/>
      <c r="L139" s="31"/>
      <c r="M139" s="32"/>
      <c r="N139" s="31"/>
      <c r="O139" s="32"/>
      <c r="P139" s="31"/>
      <c r="Q139" s="31"/>
      <c r="R139" s="32"/>
      <c r="S139" s="31"/>
      <c r="T139" s="32"/>
      <c r="U139" s="31"/>
      <c r="V139" s="31"/>
      <c r="W139" s="32"/>
      <c r="X139" s="31"/>
      <c r="Y139" s="32"/>
      <c r="Z139" s="31"/>
      <c r="AA139" s="31"/>
      <c r="AB139" s="32"/>
      <c r="AC139" s="31"/>
      <c r="AD139" s="32"/>
      <c r="AE139" s="31"/>
      <c r="AF139" s="31"/>
      <c r="AG139" s="31"/>
      <c r="AH139" s="31"/>
      <c r="AI139" s="32"/>
      <c r="AJ139" s="32"/>
      <c r="AK139" s="33"/>
      <c r="AL139" s="32"/>
      <c r="AM139" s="32"/>
      <c r="AN139" s="32"/>
      <c r="AO139" s="33"/>
      <c r="AP139" s="32"/>
      <c r="AQ139" s="32"/>
      <c r="AR139" s="32"/>
      <c r="AS139" s="33"/>
      <c r="AT139" s="32"/>
      <c r="AU139" s="32"/>
      <c r="AV139" s="32"/>
      <c r="AW139" s="32"/>
      <c r="AX139" s="34"/>
    </row>
    <row r="140" spans="1:50" ht="14.25">
      <c r="A140" s="26"/>
      <c r="B140" s="31"/>
      <c r="C140" s="32"/>
      <c r="D140" s="31"/>
      <c r="E140" s="32"/>
      <c r="F140" s="31"/>
      <c r="G140" s="31"/>
      <c r="H140" s="32"/>
      <c r="I140" s="31"/>
      <c r="J140" s="32"/>
      <c r="K140" s="31"/>
      <c r="L140" s="31"/>
      <c r="M140" s="32"/>
      <c r="N140" s="31"/>
      <c r="O140" s="32"/>
      <c r="P140" s="31"/>
      <c r="Q140" s="31"/>
      <c r="R140" s="32"/>
      <c r="S140" s="31"/>
      <c r="T140" s="32"/>
      <c r="U140" s="31"/>
      <c r="V140" s="31"/>
      <c r="W140" s="32"/>
      <c r="X140" s="31"/>
      <c r="Y140" s="32"/>
      <c r="Z140" s="31"/>
      <c r="AA140" s="31"/>
      <c r="AB140" s="32"/>
      <c r="AC140" s="31"/>
      <c r="AD140" s="32"/>
      <c r="AE140" s="31"/>
      <c r="AF140" s="31"/>
      <c r="AG140" s="31"/>
      <c r="AH140" s="31"/>
      <c r="AI140" s="32"/>
      <c r="AJ140" s="32"/>
      <c r="AK140" s="33"/>
      <c r="AL140" s="32"/>
      <c r="AM140" s="32"/>
      <c r="AN140" s="32"/>
      <c r="AO140" s="33"/>
      <c r="AP140" s="32"/>
      <c r="AQ140" s="32"/>
      <c r="AR140" s="32"/>
      <c r="AS140" s="33"/>
      <c r="AT140" s="32"/>
      <c r="AU140" s="32"/>
      <c r="AV140" s="32"/>
      <c r="AW140" s="32"/>
      <c r="AX140" s="34"/>
    </row>
    <row r="141" spans="1:50" ht="17.25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35"/>
      <c r="AG141" s="35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</row>
    <row r="142" spans="1:50" ht="17.25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</row>
    <row r="143" spans="1:50" ht="17.25">
      <c r="A143" s="25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  <c r="AH143" s="25"/>
      <c r="AI143" s="27"/>
      <c r="AJ143" s="27"/>
      <c r="AK143" s="27"/>
      <c r="AL143" s="28"/>
      <c r="AM143" s="27"/>
      <c r="AN143" s="27"/>
      <c r="AO143" s="27"/>
      <c r="AP143" s="28"/>
      <c r="AQ143" s="27"/>
      <c r="AR143" s="27"/>
      <c r="AS143" s="27"/>
      <c r="AT143" s="28"/>
      <c r="AU143" s="27"/>
      <c r="AV143" s="27"/>
      <c r="AW143" s="27"/>
      <c r="AX143" s="29"/>
    </row>
    <row r="144" spans="1:50" ht="17.25">
      <c r="A144" s="25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  <c r="AH144" s="25"/>
      <c r="AI144" s="27"/>
      <c r="AJ144" s="27"/>
      <c r="AK144" s="27"/>
      <c r="AL144" s="28"/>
      <c r="AM144" s="27"/>
      <c r="AN144" s="27"/>
      <c r="AO144" s="27"/>
      <c r="AP144" s="28"/>
      <c r="AQ144" s="27"/>
      <c r="AR144" s="27"/>
      <c r="AS144" s="27"/>
      <c r="AT144" s="28"/>
      <c r="AU144" s="27"/>
      <c r="AV144" s="27"/>
      <c r="AW144" s="27"/>
      <c r="AX144" s="29"/>
    </row>
    <row r="145" spans="1:50" ht="14.25">
      <c r="A145" s="26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1"/>
      <c r="AI145" s="32"/>
      <c r="AJ145" s="32"/>
      <c r="AK145" s="33"/>
      <c r="AL145" s="32"/>
      <c r="AM145" s="32"/>
      <c r="AN145" s="32"/>
      <c r="AO145" s="33"/>
      <c r="AP145" s="32"/>
      <c r="AQ145" s="32"/>
      <c r="AR145" s="32"/>
      <c r="AS145" s="33"/>
      <c r="AT145" s="32"/>
      <c r="AU145" s="33"/>
      <c r="AV145" s="33"/>
      <c r="AW145" s="33"/>
      <c r="AX145" s="34"/>
    </row>
    <row r="146" spans="1:50" ht="14.25">
      <c r="A146" s="26"/>
      <c r="B146" s="31"/>
      <c r="C146" s="32"/>
      <c r="D146" s="31"/>
      <c r="E146" s="32"/>
      <c r="F146" s="31"/>
      <c r="G146" s="31"/>
      <c r="H146" s="32"/>
      <c r="I146" s="31"/>
      <c r="J146" s="32"/>
      <c r="K146" s="31"/>
      <c r="L146" s="31"/>
      <c r="M146" s="32"/>
      <c r="N146" s="31"/>
      <c r="O146" s="32"/>
      <c r="P146" s="31"/>
      <c r="Q146" s="31"/>
      <c r="R146" s="32"/>
      <c r="S146" s="31"/>
      <c r="T146" s="32"/>
      <c r="U146" s="31"/>
      <c r="V146" s="31"/>
      <c r="W146" s="32"/>
      <c r="X146" s="31"/>
      <c r="Y146" s="32"/>
      <c r="Z146" s="31"/>
      <c r="AA146" s="31"/>
      <c r="AB146" s="32"/>
      <c r="AC146" s="31"/>
      <c r="AD146" s="32"/>
      <c r="AE146" s="31"/>
      <c r="AF146" s="31"/>
      <c r="AG146" s="31"/>
      <c r="AH146" s="31"/>
      <c r="AI146" s="32"/>
      <c r="AJ146" s="32"/>
      <c r="AK146" s="33"/>
      <c r="AL146" s="32"/>
      <c r="AM146" s="32"/>
      <c r="AN146" s="32"/>
      <c r="AO146" s="33"/>
      <c r="AP146" s="32"/>
      <c r="AQ146" s="32"/>
      <c r="AR146" s="32"/>
      <c r="AS146" s="33"/>
      <c r="AT146" s="32"/>
      <c r="AU146" s="32"/>
      <c r="AV146" s="32"/>
      <c r="AW146" s="32"/>
      <c r="AX146" s="34"/>
    </row>
    <row r="147" spans="1:50" ht="14.25">
      <c r="A147" s="26"/>
      <c r="B147" s="31"/>
      <c r="C147" s="32"/>
      <c r="D147" s="31"/>
      <c r="E147" s="32"/>
      <c r="F147" s="31"/>
      <c r="G147" s="31"/>
      <c r="H147" s="32"/>
      <c r="I147" s="31"/>
      <c r="J147" s="32"/>
      <c r="K147" s="31"/>
      <c r="L147" s="31"/>
      <c r="M147" s="32"/>
      <c r="N147" s="31"/>
      <c r="O147" s="32"/>
      <c r="P147" s="31"/>
      <c r="Q147" s="31"/>
      <c r="R147" s="32"/>
      <c r="S147" s="31"/>
      <c r="T147" s="32"/>
      <c r="U147" s="31"/>
      <c r="V147" s="31"/>
      <c r="W147" s="32"/>
      <c r="X147" s="31"/>
      <c r="Y147" s="32"/>
      <c r="Z147" s="31"/>
      <c r="AA147" s="31"/>
      <c r="AB147" s="32"/>
      <c r="AC147" s="31"/>
      <c r="AD147" s="32"/>
      <c r="AE147" s="31"/>
      <c r="AF147" s="31"/>
      <c r="AG147" s="31"/>
      <c r="AH147" s="31"/>
      <c r="AI147" s="32"/>
      <c r="AJ147" s="32"/>
      <c r="AK147" s="33"/>
      <c r="AL147" s="32"/>
      <c r="AM147" s="32"/>
      <c r="AN147" s="32"/>
      <c r="AO147" s="33"/>
      <c r="AP147" s="32"/>
      <c r="AQ147" s="32"/>
      <c r="AR147" s="32"/>
      <c r="AS147" s="33"/>
      <c r="AT147" s="32"/>
      <c r="AU147" s="32"/>
      <c r="AV147" s="32"/>
      <c r="AW147" s="32"/>
      <c r="AX147" s="34"/>
    </row>
    <row r="148" spans="1:50" ht="14.25">
      <c r="A148" s="26"/>
      <c r="B148" s="31"/>
      <c r="C148" s="32"/>
      <c r="D148" s="31"/>
      <c r="E148" s="32"/>
      <c r="F148" s="31"/>
      <c r="G148" s="31"/>
      <c r="H148" s="32"/>
      <c r="I148" s="31"/>
      <c r="J148" s="32"/>
      <c r="K148" s="31"/>
      <c r="L148" s="31"/>
      <c r="M148" s="32"/>
      <c r="N148" s="31"/>
      <c r="O148" s="32"/>
      <c r="P148" s="31"/>
      <c r="Q148" s="31"/>
      <c r="R148" s="32"/>
      <c r="S148" s="31"/>
      <c r="T148" s="32"/>
      <c r="U148" s="31"/>
      <c r="V148" s="31"/>
      <c r="W148" s="32"/>
      <c r="X148" s="31"/>
      <c r="Y148" s="32"/>
      <c r="Z148" s="31"/>
      <c r="AA148" s="31"/>
      <c r="AB148" s="32"/>
      <c r="AC148" s="31"/>
      <c r="AD148" s="32"/>
      <c r="AE148" s="31"/>
      <c r="AF148" s="31"/>
      <c r="AG148" s="31"/>
      <c r="AH148" s="31"/>
      <c r="AI148" s="32"/>
      <c r="AJ148" s="32"/>
      <c r="AK148" s="33"/>
      <c r="AL148" s="32"/>
      <c r="AM148" s="32"/>
      <c r="AN148" s="32"/>
      <c r="AO148" s="33"/>
      <c r="AP148" s="32"/>
      <c r="AQ148" s="32"/>
      <c r="AR148" s="32"/>
      <c r="AS148" s="33"/>
      <c r="AT148" s="32"/>
      <c r="AU148" s="32"/>
      <c r="AV148" s="32"/>
      <c r="AW148" s="32"/>
      <c r="AX148" s="34"/>
    </row>
    <row r="149" spans="1:50" ht="14.25">
      <c r="A149" s="26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1"/>
      <c r="AI149" s="32"/>
      <c r="AJ149" s="32"/>
      <c r="AK149" s="33"/>
      <c r="AL149" s="32"/>
      <c r="AM149" s="32"/>
      <c r="AN149" s="32"/>
      <c r="AO149" s="33"/>
      <c r="AP149" s="32"/>
      <c r="AQ149" s="32"/>
      <c r="AR149" s="32"/>
      <c r="AS149" s="33"/>
      <c r="AT149" s="32"/>
      <c r="AU149" s="33"/>
      <c r="AV149" s="33"/>
      <c r="AW149" s="33"/>
      <c r="AX149" s="34"/>
    </row>
    <row r="150" spans="1:50" ht="14.25">
      <c r="A150" s="26"/>
      <c r="B150" s="31"/>
      <c r="C150" s="32"/>
      <c r="D150" s="31"/>
      <c r="E150" s="32"/>
      <c r="F150" s="31"/>
      <c r="G150" s="31"/>
      <c r="H150" s="32"/>
      <c r="I150" s="31"/>
      <c r="J150" s="32"/>
      <c r="K150" s="31"/>
      <c r="L150" s="31"/>
      <c r="M150" s="32"/>
      <c r="N150" s="31"/>
      <c r="O150" s="32"/>
      <c r="P150" s="31"/>
      <c r="Q150" s="31"/>
      <c r="R150" s="32"/>
      <c r="S150" s="31"/>
      <c r="T150" s="32"/>
      <c r="U150" s="31"/>
      <c r="V150" s="31"/>
      <c r="W150" s="32"/>
      <c r="X150" s="31"/>
      <c r="Y150" s="32"/>
      <c r="Z150" s="31"/>
      <c r="AA150" s="31"/>
      <c r="AB150" s="32"/>
      <c r="AC150" s="31"/>
      <c r="AD150" s="32"/>
      <c r="AE150" s="31"/>
      <c r="AF150" s="31"/>
      <c r="AG150" s="31"/>
      <c r="AH150" s="31"/>
      <c r="AI150" s="32"/>
      <c r="AJ150" s="32"/>
      <c r="AK150" s="33"/>
      <c r="AL150" s="32"/>
      <c r="AM150" s="32"/>
      <c r="AN150" s="32"/>
      <c r="AO150" s="33"/>
      <c r="AP150" s="32"/>
      <c r="AQ150" s="32"/>
      <c r="AR150" s="32"/>
      <c r="AS150" s="33"/>
      <c r="AT150" s="32"/>
      <c r="AU150" s="32"/>
      <c r="AV150" s="32"/>
      <c r="AW150" s="32"/>
      <c r="AX150" s="34"/>
    </row>
    <row r="151" spans="1:50" ht="14.25">
      <c r="A151" s="26"/>
      <c r="B151" s="31"/>
      <c r="C151" s="32"/>
      <c r="D151" s="31"/>
      <c r="E151" s="32"/>
      <c r="F151" s="31"/>
      <c r="G151" s="31"/>
      <c r="H151" s="32"/>
      <c r="I151" s="31"/>
      <c r="J151" s="32"/>
      <c r="K151" s="31"/>
      <c r="L151" s="31"/>
      <c r="M151" s="32"/>
      <c r="N151" s="31"/>
      <c r="O151" s="32"/>
      <c r="P151" s="31"/>
      <c r="Q151" s="31"/>
      <c r="R151" s="32"/>
      <c r="S151" s="31"/>
      <c r="T151" s="32"/>
      <c r="U151" s="31"/>
      <c r="V151" s="31"/>
      <c r="W151" s="32"/>
      <c r="X151" s="31"/>
      <c r="Y151" s="32"/>
      <c r="Z151" s="31"/>
      <c r="AA151" s="31"/>
      <c r="AB151" s="32"/>
      <c r="AC151" s="31"/>
      <c r="AD151" s="32"/>
      <c r="AE151" s="31"/>
      <c r="AF151" s="31"/>
      <c r="AG151" s="31"/>
      <c r="AH151" s="31"/>
      <c r="AI151" s="32"/>
      <c r="AJ151" s="32"/>
      <c r="AK151" s="33"/>
      <c r="AL151" s="32"/>
      <c r="AM151" s="32"/>
      <c r="AN151" s="32"/>
      <c r="AO151" s="33"/>
      <c r="AP151" s="32"/>
      <c r="AQ151" s="32"/>
      <c r="AR151" s="32"/>
      <c r="AS151" s="33"/>
      <c r="AT151" s="32"/>
      <c r="AU151" s="32"/>
      <c r="AV151" s="32"/>
      <c r="AW151" s="32"/>
      <c r="AX151" s="34"/>
    </row>
    <row r="152" spans="1:50" ht="14.25">
      <c r="A152" s="26"/>
      <c r="B152" s="31"/>
      <c r="C152" s="32"/>
      <c r="D152" s="31"/>
      <c r="E152" s="32"/>
      <c r="F152" s="31"/>
      <c r="G152" s="31"/>
      <c r="H152" s="32"/>
      <c r="I152" s="31"/>
      <c r="J152" s="32"/>
      <c r="K152" s="31"/>
      <c r="L152" s="31"/>
      <c r="M152" s="32"/>
      <c r="N152" s="31"/>
      <c r="O152" s="32"/>
      <c r="P152" s="31"/>
      <c r="Q152" s="31"/>
      <c r="R152" s="32"/>
      <c r="S152" s="31"/>
      <c r="T152" s="32"/>
      <c r="U152" s="31"/>
      <c r="V152" s="31"/>
      <c r="W152" s="32"/>
      <c r="X152" s="31"/>
      <c r="Y152" s="32"/>
      <c r="Z152" s="31"/>
      <c r="AA152" s="31"/>
      <c r="AB152" s="32"/>
      <c r="AC152" s="31"/>
      <c r="AD152" s="32"/>
      <c r="AE152" s="31"/>
      <c r="AF152" s="31"/>
      <c r="AG152" s="31"/>
      <c r="AH152" s="31"/>
      <c r="AI152" s="32"/>
      <c r="AJ152" s="32"/>
      <c r="AK152" s="33"/>
      <c r="AL152" s="32"/>
      <c r="AM152" s="32"/>
      <c r="AN152" s="32"/>
      <c r="AO152" s="33"/>
      <c r="AP152" s="32"/>
      <c r="AQ152" s="32"/>
      <c r="AR152" s="32"/>
      <c r="AS152" s="33"/>
      <c r="AT152" s="32"/>
      <c r="AU152" s="32"/>
      <c r="AV152" s="32"/>
      <c r="AW152" s="32"/>
      <c r="AX152" s="34"/>
    </row>
    <row r="153" spans="1:50" ht="14.25">
      <c r="A153" s="26"/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1"/>
      <c r="AI153" s="32"/>
      <c r="AJ153" s="32"/>
      <c r="AK153" s="33"/>
      <c r="AL153" s="32"/>
      <c r="AM153" s="32"/>
      <c r="AN153" s="32"/>
      <c r="AO153" s="33"/>
      <c r="AP153" s="32"/>
      <c r="AQ153" s="32"/>
      <c r="AR153" s="32"/>
      <c r="AS153" s="33"/>
      <c r="AT153" s="32"/>
      <c r="AU153" s="33"/>
      <c r="AV153" s="33"/>
      <c r="AW153" s="33"/>
      <c r="AX153" s="34"/>
    </row>
    <row r="154" spans="1:50" ht="14.25">
      <c r="A154" s="26"/>
      <c r="B154" s="31"/>
      <c r="C154" s="32"/>
      <c r="D154" s="31"/>
      <c r="E154" s="32"/>
      <c r="F154" s="31"/>
      <c r="G154" s="31"/>
      <c r="H154" s="32"/>
      <c r="I154" s="31"/>
      <c r="J154" s="32"/>
      <c r="K154" s="31"/>
      <c r="L154" s="31"/>
      <c r="M154" s="32"/>
      <c r="N154" s="31"/>
      <c r="O154" s="32"/>
      <c r="P154" s="31"/>
      <c r="Q154" s="31"/>
      <c r="R154" s="32"/>
      <c r="S154" s="31"/>
      <c r="T154" s="32"/>
      <c r="U154" s="31"/>
      <c r="V154" s="31"/>
      <c r="W154" s="32"/>
      <c r="X154" s="31"/>
      <c r="Y154" s="32"/>
      <c r="Z154" s="31"/>
      <c r="AA154" s="31"/>
      <c r="AB154" s="32"/>
      <c r="AC154" s="31"/>
      <c r="AD154" s="32"/>
      <c r="AE154" s="31"/>
      <c r="AF154" s="31"/>
      <c r="AG154" s="31"/>
      <c r="AH154" s="31"/>
      <c r="AI154" s="32"/>
      <c r="AJ154" s="32"/>
      <c r="AK154" s="33"/>
      <c r="AL154" s="32"/>
      <c r="AM154" s="32"/>
      <c r="AN154" s="32"/>
      <c r="AO154" s="33"/>
      <c r="AP154" s="32"/>
      <c r="AQ154" s="32"/>
      <c r="AR154" s="32"/>
      <c r="AS154" s="33"/>
      <c r="AT154" s="32"/>
      <c r="AU154" s="32"/>
      <c r="AV154" s="32"/>
      <c r="AW154" s="32"/>
      <c r="AX154" s="34"/>
    </row>
    <row r="155" spans="1:50" ht="14.25">
      <c r="A155" s="26"/>
      <c r="B155" s="31"/>
      <c r="C155" s="32"/>
      <c r="D155" s="31"/>
      <c r="E155" s="32"/>
      <c r="F155" s="31"/>
      <c r="G155" s="31"/>
      <c r="H155" s="32"/>
      <c r="I155" s="31"/>
      <c r="J155" s="32"/>
      <c r="K155" s="31"/>
      <c r="L155" s="31"/>
      <c r="M155" s="32"/>
      <c r="N155" s="31"/>
      <c r="O155" s="32"/>
      <c r="P155" s="31"/>
      <c r="Q155" s="31"/>
      <c r="R155" s="32"/>
      <c r="S155" s="31"/>
      <c r="T155" s="32"/>
      <c r="U155" s="31"/>
      <c r="V155" s="31"/>
      <c r="W155" s="32"/>
      <c r="X155" s="31"/>
      <c r="Y155" s="32"/>
      <c r="Z155" s="31"/>
      <c r="AA155" s="31"/>
      <c r="AB155" s="32"/>
      <c r="AC155" s="31"/>
      <c r="AD155" s="32"/>
      <c r="AE155" s="31"/>
      <c r="AF155" s="31"/>
      <c r="AG155" s="31"/>
      <c r="AH155" s="31"/>
      <c r="AI155" s="32"/>
      <c r="AJ155" s="32"/>
      <c r="AK155" s="33"/>
      <c r="AL155" s="32"/>
      <c r="AM155" s="32"/>
      <c r="AN155" s="32"/>
      <c r="AO155" s="33"/>
      <c r="AP155" s="32"/>
      <c r="AQ155" s="32"/>
      <c r="AR155" s="32"/>
      <c r="AS155" s="33"/>
      <c r="AT155" s="32"/>
      <c r="AU155" s="32"/>
      <c r="AV155" s="32"/>
      <c r="AW155" s="32"/>
      <c r="AX155" s="34"/>
    </row>
    <row r="156" spans="1:50" ht="14.25">
      <c r="A156" s="26"/>
      <c r="B156" s="31"/>
      <c r="C156" s="32"/>
      <c r="D156" s="31"/>
      <c r="E156" s="32"/>
      <c r="F156" s="31"/>
      <c r="G156" s="31"/>
      <c r="H156" s="32"/>
      <c r="I156" s="31"/>
      <c r="J156" s="32"/>
      <c r="K156" s="31"/>
      <c r="L156" s="31"/>
      <c r="M156" s="32"/>
      <c r="N156" s="31"/>
      <c r="O156" s="32"/>
      <c r="P156" s="31"/>
      <c r="Q156" s="31"/>
      <c r="R156" s="32"/>
      <c r="S156" s="31"/>
      <c r="T156" s="32"/>
      <c r="U156" s="31"/>
      <c r="V156" s="31"/>
      <c r="W156" s="32"/>
      <c r="X156" s="31"/>
      <c r="Y156" s="32"/>
      <c r="Z156" s="31"/>
      <c r="AA156" s="31"/>
      <c r="AB156" s="32"/>
      <c r="AC156" s="31"/>
      <c r="AD156" s="32"/>
      <c r="AE156" s="31"/>
      <c r="AF156" s="31"/>
      <c r="AG156" s="31"/>
      <c r="AH156" s="31"/>
      <c r="AI156" s="32"/>
      <c r="AJ156" s="32"/>
      <c r="AK156" s="33"/>
      <c r="AL156" s="32"/>
      <c r="AM156" s="32"/>
      <c r="AN156" s="32"/>
      <c r="AO156" s="33"/>
      <c r="AP156" s="32"/>
      <c r="AQ156" s="32"/>
      <c r="AR156" s="32"/>
      <c r="AS156" s="33"/>
      <c r="AT156" s="32"/>
      <c r="AU156" s="32"/>
      <c r="AV156" s="32"/>
      <c r="AW156" s="32"/>
      <c r="AX156" s="34"/>
    </row>
    <row r="157" spans="1:50" ht="14.25">
      <c r="A157" s="26"/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1"/>
      <c r="AI157" s="32"/>
      <c r="AJ157" s="32"/>
      <c r="AK157" s="33"/>
      <c r="AL157" s="32"/>
      <c r="AM157" s="32"/>
      <c r="AN157" s="32"/>
      <c r="AO157" s="33"/>
      <c r="AP157" s="32"/>
      <c r="AQ157" s="32"/>
      <c r="AR157" s="32"/>
      <c r="AS157" s="33"/>
      <c r="AT157" s="32"/>
      <c r="AU157" s="33"/>
      <c r="AV157" s="33"/>
      <c r="AW157" s="33"/>
      <c r="AX157" s="34"/>
    </row>
    <row r="158" spans="1:50" ht="14.25">
      <c r="A158" s="26"/>
      <c r="B158" s="31"/>
      <c r="C158" s="32"/>
      <c r="D158" s="31"/>
      <c r="E158" s="32"/>
      <c r="F158" s="31"/>
      <c r="G158" s="31"/>
      <c r="H158" s="32"/>
      <c r="I158" s="31"/>
      <c r="J158" s="32"/>
      <c r="K158" s="31"/>
      <c r="L158" s="31"/>
      <c r="M158" s="32"/>
      <c r="N158" s="31"/>
      <c r="O158" s="32"/>
      <c r="P158" s="31"/>
      <c r="Q158" s="31"/>
      <c r="R158" s="32"/>
      <c r="S158" s="31"/>
      <c r="T158" s="32"/>
      <c r="U158" s="31"/>
      <c r="V158" s="31"/>
      <c r="W158" s="32"/>
      <c r="X158" s="31"/>
      <c r="Y158" s="32"/>
      <c r="Z158" s="31"/>
      <c r="AA158" s="31"/>
      <c r="AB158" s="32"/>
      <c r="AC158" s="31"/>
      <c r="AD158" s="32"/>
      <c r="AE158" s="31"/>
      <c r="AF158" s="31"/>
      <c r="AG158" s="31"/>
      <c r="AH158" s="31"/>
      <c r="AI158" s="32"/>
      <c r="AJ158" s="32"/>
      <c r="AK158" s="33"/>
      <c r="AL158" s="32"/>
      <c r="AM158" s="32"/>
      <c r="AN158" s="32"/>
      <c r="AO158" s="33"/>
      <c r="AP158" s="32"/>
      <c r="AQ158" s="32"/>
      <c r="AR158" s="32"/>
      <c r="AS158" s="33"/>
      <c r="AT158" s="32"/>
      <c r="AU158" s="32"/>
      <c r="AV158" s="32"/>
      <c r="AW158" s="32"/>
      <c r="AX158" s="34"/>
    </row>
    <row r="159" spans="1:50" ht="14.25">
      <c r="A159" s="26"/>
      <c r="B159" s="31"/>
      <c r="C159" s="32"/>
      <c r="D159" s="31"/>
      <c r="E159" s="32"/>
      <c r="F159" s="31"/>
      <c r="G159" s="31"/>
      <c r="H159" s="32"/>
      <c r="I159" s="31"/>
      <c r="J159" s="32"/>
      <c r="K159" s="31"/>
      <c r="L159" s="31"/>
      <c r="M159" s="32"/>
      <c r="N159" s="31"/>
      <c r="O159" s="32"/>
      <c r="P159" s="31"/>
      <c r="Q159" s="31"/>
      <c r="R159" s="32"/>
      <c r="S159" s="31"/>
      <c r="T159" s="32"/>
      <c r="U159" s="31"/>
      <c r="V159" s="31"/>
      <c r="W159" s="32"/>
      <c r="X159" s="31"/>
      <c r="Y159" s="32"/>
      <c r="Z159" s="31"/>
      <c r="AA159" s="31"/>
      <c r="AB159" s="32"/>
      <c r="AC159" s="31"/>
      <c r="AD159" s="32"/>
      <c r="AE159" s="31"/>
      <c r="AF159" s="31"/>
      <c r="AG159" s="31"/>
      <c r="AH159" s="31"/>
      <c r="AI159" s="32"/>
      <c r="AJ159" s="32"/>
      <c r="AK159" s="33"/>
      <c r="AL159" s="32"/>
      <c r="AM159" s="32"/>
      <c r="AN159" s="32"/>
      <c r="AO159" s="33"/>
      <c r="AP159" s="32"/>
      <c r="AQ159" s="32"/>
      <c r="AR159" s="32"/>
      <c r="AS159" s="33"/>
      <c r="AT159" s="32"/>
      <c r="AU159" s="32"/>
      <c r="AV159" s="32"/>
      <c r="AW159" s="32"/>
      <c r="AX159" s="34"/>
    </row>
    <row r="160" spans="1:50" ht="14.25">
      <c r="A160" s="26"/>
      <c r="B160" s="31"/>
      <c r="C160" s="32"/>
      <c r="D160" s="31"/>
      <c r="E160" s="32"/>
      <c r="F160" s="31"/>
      <c r="G160" s="31"/>
      <c r="H160" s="32"/>
      <c r="I160" s="31"/>
      <c r="J160" s="32"/>
      <c r="K160" s="31"/>
      <c r="L160" s="31"/>
      <c r="M160" s="32"/>
      <c r="N160" s="31"/>
      <c r="O160" s="32"/>
      <c r="P160" s="31"/>
      <c r="Q160" s="31"/>
      <c r="R160" s="32"/>
      <c r="S160" s="31"/>
      <c r="T160" s="32"/>
      <c r="U160" s="31"/>
      <c r="V160" s="31"/>
      <c r="W160" s="32"/>
      <c r="X160" s="31"/>
      <c r="Y160" s="32"/>
      <c r="Z160" s="31"/>
      <c r="AA160" s="31"/>
      <c r="AB160" s="32"/>
      <c r="AC160" s="31"/>
      <c r="AD160" s="32"/>
      <c r="AE160" s="31"/>
      <c r="AF160" s="31"/>
      <c r="AG160" s="31"/>
      <c r="AH160" s="31"/>
      <c r="AI160" s="32"/>
      <c r="AJ160" s="32"/>
      <c r="AK160" s="33"/>
      <c r="AL160" s="32"/>
      <c r="AM160" s="32"/>
      <c r="AN160" s="32"/>
      <c r="AO160" s="33"/>
      <c r="AP160" s="32"/>
      <c r="AQ160" s="32"/>
      <c r="AR160" s="32"/>
      <c r="AS160" s="33"/>
      <c r="AT160" s="32"/>
      <c r="AU160" s="32"/>
      <c r="AV160" s="32"/>
      <c r="AW160" s="32"/>
      <c r="AX160" s="34"/>
    </row>
    <row r="161" spans="1:50" ht="14.25">
      <c r="A161" s="26"/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1"/>
      <c r="AI161" s="32"/>
      <c r="AJ161" s="32"/>
      <c r="AK161" s="33"/>
      <c r="AL161" s="32"/>
      <c r="AM161" s="32"/>
      <c r="AN161" s="32"/>
      <c r="AO161" s="33"/>
      <c r="AP161" s="32"/>
      <c r="AQ161" s="32"/>
      <c r="AR161" s="32"/>
      <c r="AS161" s="33"/>
      <c r="AT161" s="32"/>
      <c r="AU161" s="33"/>
      <c r="AV161" s="33"/>
      <c r="AW161" s="33"/>
      <c r="AX161" s="34"/>
    </row>
    <row r="162" spans="1:50" ht="14.25">
      <c r="A162" s="26"/>
      <c r="B162" s="31"/>
      <c r="C162" s="32"/>
      <c r="D162" s="31"/>
      <c r="E162" s="32"/>
      <c r="F162" s="31"/>
      <c r="G162" s="31"/>
      <c r="H162" s="32"/>
      <c r="I162" s="31"/>
      <c r="J162" s="32"/>
      <c r="K162" s="31"/>
      <c r="L162" s="31"/>
      <c r="M162" s="32"/>
      <c r="N162" s="31"/>
      <c r="O162" s="32"/>
      <c r="P162" s="31"/>
      <c r="Q162" s="31"/>
      <c r="R162" s="32"/>
      <c r="S162" s="31"/>
      <c r="T162" s="32"/>
      <c r="U162" s="31"/>
      <c r="V162" s="31"/>
      <c r="W162" s="32"/>
      <c r="X162" s="31"/>
      <c r="Y162" s="32"/>
      <c r="Z162" s="31"/>
      <c r="AA162" s="31"/>
      <c r="AB162" s="32"/>
      <c r="AC162" s="31"/>
      <c r="AD162" s="32"/>
      <c r="AE162" s="31"/>
      <c r="AF162" s="31"/>
      <c r="AG162" s="31"/>
      <c r="AH162" s="31"/>
      <c r="AI162" s="32"/>
      <c r="AJ162" s="32"/>
      <c r="AK162" s="33"/>
      <c r="AL162" s="32"/>
      <c r="AM162" s="32"/>
      <c r="AN162" s="32"/>
      <c r="AO162" s="33"/>
      <c r="AP162" s="32"/>
      <c r="AQ162" s="32"/>
      <c r="AR162" s="32"/>
      <c r="AS162" s="33"/>
      <c r="AT162" s="32"/>
      <c r="AU162" s="32"/>
      <c r="AV162" s="32"/>
      <c r="AW162" s="32"/>
      <c r="AX162" s="34"/>
    </row>
    <row r="163" spans="1:50" ht="14.25">
      <c r="A163" s="26"/>
      <c r="B163" s="31"/>
      <c r="C163" s="32"/>
      <c r="D163" s="31"/>
      <c r="E163" s="32"/>
      <c r="F163" s="31"/>
      <c r="G163" s="31"/>
      <c r="H163" s="32"/>
      <c r="I163" s="31"/>
      <c r="J163" s="32"/>
      <c r="K163" s="31"/>
      <c r="L163" s="31"/>
      <c r="M163" s="32"/>
      <c r="N163" s="31"/>
      <c r="O163" s="32"/>
      <c r="P163" s="31"/>
      <c r="Q163" s="31"/>
      <c r="R163" s="32"/>
      <c r="S163" s="31"/>
      <c r="T163" s="32"/>
      <c r="U163" s="31"/>
      <c r="V163" s="31"/>
      <c r="W163" s="32"/>
      <c r="X163" s="31"/>
      <c r="Y163" s="32"/>
      <c r="Z163" s="31"/>
      <c r="AA163" s="31"/>
      <c r="AB163" s="32"/>
      <c r="AC163" s="31"/>
      <c r="AD163" s="32"/>
      <c r="AE163" s="31"/>
      <c r="AF163" s="31"/>
      <c r="AG163" s="31"/>
      <c r="AH163" s="31"/>
      <c r="AI163" s="32"/>
      <c r="AJ163" s="32"/>
      <c r="AK163" s="33"/>
      <c r="AL163" s="32"/>
      <c r="AM163" s="32"/>
      <c r="AN163" s="32"/>
      <c r="AO163" s="33"/>
      <c r="AP163" s="32"/>
      <c r="AQ163" s="32"/>
      <c r="AR163" s="32"/>
      <c r="AS163" s="33"/>
      <c r="AT163" s="32"/>
      <c r="AU163" s="32"/>
      <c r="AV163" s="32"/>
      <c r="AW163" s="32"/>
      <c r="AX163" s="34"/>
    </row>
    <row r="164" spans="1:50" ht="14.25">
      <c r="A164" s="26"/>
      <c r="B164" s="31"/>
      <c r="C164" s="32"/>
      <c r="D164" s="31"/>
      <c r="E164" s="32"/>
      <c r="F164" s="31"/>
      <c r="G164" s="31"/>
      <c r="H164" s="32"/>
      <c r="I164" s="31"/>
      <c r="J164" s="32"/>
      <c r="K164" s="31"/>
      <c r="L164" s="31"/>
      <c r="M164" s="32"/>
      <c r="N164" s="31"/>
      <c r="O164" s="32"/>
      <c r="P164" s="31"/>
      <c r="Q164" s="31"/>
      <c r="R164" s="32"/>
      <c r="S164" s="31"/>
      <c r="T164" s="32"/>
      <c r="U164" s="31"/>
      <c r="V164" s="31"/>
      <c r="W164" s="32"/>
      <c r="X164" s="31"/>
      <c r="Y164" s="32"/>
      <c r="Z164" s="31"/>
      <c r="AA164" s="31"/>
      <c r="AB164" s="32"/>
      <c r="AC164" s="31"/>
      <c r="AD164" s="32"/>
      <c r="AE164" s="31"/>
      <c r="AF164" s="31"/>
      <c r="AG164" s="31"/>
      <c r="AH164" s="31"/>
      <c r="AI164" s="32"/>
      <c r="AJ164" s="32"/>
      <c r="AK164" s="33"/>
      <c r="AL164" s="32"/>
      <c r="AM164" s="32"/>
      <c r="AN164" s="32"/>
      <c r="AO164" s="33"/>
      <c r="AP164" s="32"/>
      <c r="AQ164" s="32"/>
      <c r="AR164" s="32"/>
      <c r="AS164" s="33"/>
      <c r="AT164" s="32"/>
      <c r="AU164" s="32"/>
      <c r="AV164" s="32"/>
      <c r="AW164" s="32"/>
      <c r="AX164" s="34"/>
    </row>
    <row r="165" spans="1:50" ht="14.25">
      <c r="A165" s="26"/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1"/>
      <c r="AI165" s="32"/>
      <c r="AJ165" s="32"/>
      <c r="AK165" s="33"/>
      <c r="AL165" s="32"/>
      <c r="AM165" s="32"/>
      <c r="AN165" s="32"/>
      <c r="AO165" s="33"/>
      <c r="AP165" s="32"/>
      <c r="AQ165" s="32"/>
      <c r="AR165" s="32"/>
      <c r="AS165" s="33"/>
      <c r="AT165" s="32"/>
      <c r="AU165" s="33"/>
      <c r="AV165" s="33"/>
      <c r="AW165" s="33"/>
      <c r="AX165" s="34"/>
    </row>
    <row r="166" spans="1:50" ht="14.25">
      <c r="A166" s="26"/>
      <c r="B166" s="31"/>
      <c r="C166" s="32"/>
      <c r="D166" s="31"/>
      <c r="E166" s="32"/>
      <c r="F166" s="31"/>
      <c r="G166" s="31"/>
      <c r="H166" s="32"/>
      <c r="I166" s="31"/>
      <c r="J166" s="32"/>
      <c r="K166" s="31"/>
      <c r="L166" s="31"/>
      <c r="M166" s="32"/>
      <c r="N166" s="31"/>
      <c r="O166" s="32"/>
      <c r="P166" s="31"/>
      <c r="Q166" s="31"/>
      <c r="R166" s="32"/>
      <c r="S166" s="31"/>
      <c r="T166" s="32"/>
      <c r="U166" s="31"/>
      <c r="V166" s="31"/>
      <c r="W166" s="32"/>
      <c r="X166" s="31"/>
      <c r="Y166" s="32"/>
      <c r="Z166" s="31"/>
      <c r="AA166" s="31"/>
      <c r="AB166" s="32"/>
      <c r="AC166" s="31"/>
      <c r="AD166" s="32"/>
      <c r="AE166" s="31"/>
      <c r="AF166" s="31"/>
      <c r="AG166" s="31"/>
      <c r="AH166" s="31"/>
      <c r="AI166" s="32"/>
      <c r="AJ166" s="32"/>
      <c r="AK166" s="33"/>
      <c r="AL166" s="32"/>
      <c r="AM166" s="32"/>
      <c r="AN166" s="32"/>
      <c r="AO166" s="33"/>
      <c r="AP166" s="32"/>
      <c r="AQ166" s="32"/>
      <c r="AR166" s="32"/>
      <c r="AS166" s="33"/>
      <c r="AT166" s="32"/>
      <c r="AU166" s="32"/>
      <c r="AV166" s="32"/>
      <c r="AW166" s="32"/>
      <c r="AX166" s="34"/>
    </row>
    <row r="167" spans="1:50" ht="14.25">
      <c r="A167" s="26"/>
      <c r="B167" s="31"/>
      <c r="C167" s="32"/>
      <c r="D167" s="31"/>
      <c r="E167" s="32"/>
      <c r="F167" s="31"/>
      <c r="G167" s="31"/>
      <c r="H167" s="32"/>
      <c r="I167" s="31"/>
      <c r="J167" s="32"/>
      <c r="K167" s="31"/>
      <c r="L167" s="31"/>
      <c r="M167" s="32"/>
      <c r="N167" s="31"/>
      <c r="O167" s="32"/>
      <c r="P167" s="31"/>
      <c r="Q167" s="31"/>
      <c r="R167" s="32"/>
      <c r="S167" s="31"/>
      <c r="T167" s="32"/>
      <c r="U167" s="31"/>
      <c r="V167" s="31"/>
      <c r="W167" s="32"/>
      <c r="X167" s="31"/>
      <c r="Y167" s="32"/>
      <c r="Z167" s="31"/>
      <c r="AA167" s="31"/>
      <c r="AB167" s="32"/>
      <c r="AC167" s="31"/>
      <c r="AD167" s="32"/>
      <c r="AE167" s="31"/>
      <c r="AF167" s="31"/>
      <c r="AG167" s="31"/>
      <c r="AH167" s="31"/>
      <c r="AI167" s="32"/>
      <c r="AJ167" s="32"/>
      <c r="AK167" s="33"/>
      <c r="AL167" s="32"/>
      <c r="AM167" s="32"/>
      <c r="AN167" s="32"/>
      <c r="AO167" s="33"/>
      <c r="AP167" s="32"/>
      <c r="AQ167" s="32"/>
      <c r="AR167" s="32"/>
      <c r="AS167" s="33"/>
      <c r="AT167" s="32"/>
      <c r="AU167" s="32"/>
      <c r="AV167" s="32"/>
      <c r="AW167" s="32"/>
      <c r="AX167" s="34"/>
    </row>
    <row r="168" spans="1:50" ht="14.25">
      <c r="A168" s="26"/>
      <c r="B168" s="31"/>
      <c r="C168" s="32"/>
      <c r="D168" s="31"/>
      <c r="E168" s="32"/>
      <c r="F168" s="31"/>
      <c r="G168" s="31"/>
      <c r="H168" s="32"/>
      <c r="I168" s="31"/>
      <c r="J168" s="32"/>
      <c r="K168" s="31"/>
      <c r="L168" s="31"/>
      <c r="M168" s="32"/>
      <c r="N168" s="31"/>
      <c r="O168" s="32"/>
      <c r="P168" s="31"/>
      <c r="Q168" s="31"/>
      <c r="R168" s="32"/>
      <c r="S168" s="31"/>
      <c r="T168" s="32"/>
      <c r="U168" s="31"/>
      <c r="V168" s="31"/>
      <c r="W168" s="32"/>
      <c r="X168" s="31"/>
      <c r="Y168" s="32"/>
      <c r="Z168" s="31"/>
      <c r="AA168" s="31"/>
      <c r="AB168" s="32"/>
      <c r="AC168" s="31"/>
      <c r="AD168" s="32"/>
      <c r="AE168" s="31"/>
      <c r="AF168" s="31"/>
      <c r="AG168" s="31"/>
      <c r="AH168" s="31"/>
      <c r="AI168" s="32"/>
      <c r="AJ168" s="32"/>
      <c r="AK168" s="33"/>
      <c r="AL168" s="32"/>
      <c r="AM168" s="32"/>
      <c r="AN168" s="32"/>
      <c r="AO168" s="33"/>
      <c r="AP168" s="32"/>
      <c r="AQ168" s="32"/>
      <c r="AR168" s="32"/>
      <c r="AS168" s="33"/>
      <c r="AT168" s="32"/>
      <c r="AU168" s="32"/>
      <c r="AV168" s="32"/>
      <c r="AW168" s="32"/>
      <c r="AX168" s="34"/>
    </row>
  </sheetData>
  <sheetProtection sheet="1" objects="1" scenarios="1"/>
  <mergeCells count="240">
    <mergeCell ref="A1:AE1"/>
    <mergeCell ref="AH1:AX1"/>
    <mergeCell ref="A2:AE2"/>
    <mergeCell ref="AH2:AX2"/>
    <mergeCell ref="A3:A4"/>
    <mergeCell ref="B3:F4"/>
    <mergeCell ref="G3:K4"/>
    <mergeCell ref="L3:P4"/>
    <mergeCell ref="Q3:U4"/>
    <mergeCell ref="V3:Z4"/>
    <mergeCell ref="AQ3:AS3"/>
    <mergeCell ref="AT3:AT4"/>
    <mergeCell ref="AU3:AU4"/>
    <mergeCell ref="AV3:AV4"/>
    <mergeCell ref="AW3:AW4"/>
    <mergeCell ref="AX3:AX4"/>
    <mergeCell ref="AA3:AE4"/>
    <mergeCell ref="AH3:AH4"/>
    <mergeCell ref="AI3:AK3"/>
    <mergeCell ref="AL3:AL4"/>
    <mergeCell ref="AM3:AO3"/>
    <mergeCell ref="AP3:AP4"/>
    <mergeCell ref="A5:A8"/>
    <mergeCell ref="B5:F5"/>
    <mergeCell ref="G5:K5"/>
    <mergeCell ref="L5:P5"/>
    <mergeCell ref="Q5:U5"/>
    <mergeCell ref="V5:Z5"/>
    <mergeCell ref="B6:B8"/>
    <mergeCell ref="F6:F8"/>
    <mergeCell ref="G6:G8"/>
    <mergeCell ref="K6:K8"/>
    <mergeCell ref="L6:L8"/>
    <mergeCell ref="P6:P8"/>
    <mergeCell ref="Q6:Q8"/>
    <mergeCell ref="U6:U8"/>
    <mergeCell ref="V6:V8"/>
    <mergeCell ref="Z6:Z8"/>
    <mergeCell ref="AV5:AV8"/>
    <mergeCell ref="AW5:AW8"/>
    <mergeCell ref="AX5:AX8"/>
    <mergeCell ref="AM5:AM8"/>
    <mergeCell ref="AN5:AN8"/>
    <mergeCell ref="AO5:AO8"/>
    <mergeCell ref="AP5:AP8"/>
    <mergeCell ref="AQ5:AQ8"/>
    <mergeCell ref="AR5:AR8"/>
    <mergeCell ref="AS5:AS8"/>
    <mergeCell ref="AT5:AT8"/>
    <mergeCell ref="AU5:AU8"/>
    <mergeCell ref="AA5:AE5"/>
    <mergeCell ref="AH5:AH8"/>
    <mergeCell ref="AI5:AI8"/>
    <mergeCell ref="AJ5:AJ8"/>
    <mergeCell ref="AK5:AK8"/>
    <mergeCell ref="AL5:AL8"/>
    <mergeCell ref="AA6:AA8"/>
    <mergeCell ref="AE6:AE8"/>
    <mergeCell ref="A9:A12"/>
    <mergeCell ref="B9:F9"/>
    <mergeCell ref="G9:K9"/>
    <mergeCell ref="L9:P9"/>
    <mergeCell ref="Q9:U9"/>
    <mergeCell ref="V9:Z9"/>
    <mergeCell ref="B10:B12"/>
    <mergeCell ref="F10:F12"/>
    <mergeCell ref="G10:G12"/>
    <mergeCell ref="K10:K12"/>
    <mergeCell ref="L10:L12"/>
    <mergeCell ref="P10:P12"/>
    <mergeCell ref="Q10:Q12"/>
    <mergeCell ref="U10:U12"/>
    <mergeCell ref="V10:V12"/>
    <mergeCell ref="Z10:Z12"/>
    <mergeCell ref="AV9:AV12"/>
    <mergeCell ref="AW9:AW12"/>
    <mergeCell ref="AX9:AX12"/>
    <mergeCell ref="AM9:AM12"/>
    <mergeCell ref="AN9:AN12"/>
    <mergeCell ref="AO9:AO12"/>
    <mergeCell ref="AP9:AP12"/>
    <mergeCell ref="AQ9:AQ12"/>
    <mergeCell ref="AR9:AR12"/>
    <mergeCell ref="AS9:AS12"/>
    <mergeCell ref="AT9:AT12"/>
    <mergeCell ref="AU9:AU12"/>
    <mergeCell ref="AA9:AE9"/>
    <mergeCell ref="AH9:AH12"/>
    <mergeCell ref="AI9:AI12"/>
    <mergeCell ref="AJ9:AJ12"/>
    <mergeCell ref="AK9:AK12"/>
    <mergeCell ref="AL9:AL12"/>
    <mergeCell ref="AA10:AA12"/>
    <mergeCell ref="AE10:AE12"/>
    <mergeCell ref="A13:A16"/>
    <mergeCell ref="B13:F13"/>
    <mergeCell ref="G13:K13"/>
    <mergeCell ref="L13:P13"/>
    <mergeCell ref="Q13:U13"/>
    <mergeCell ref="V13:Z13"/>
    <mergeCell ref="B14:B16"/>
    <mergeCell ref="F14:F16"/>
    <mergeCell ref="G14:G16"/>
    <mergeCell ref="K14:K16"/>
    <mergeCell ref="L14:L16"/>
    <mergeCell ref="P14:P16"/>
    <mergeCell ref="Q14:Q16"/>
    <mergeCell ref="U14:U16"/>
    <mergeCell ref="V14:V16"/>
    <mergeCell ref="Z14:Z16"/>
    <mergeCell ref="AV13:AV16"/>
    <mergeCell ref="AW13:AW16"/>
    <mergeCell ref="AX13:AX16"/>
    <mergeCell ref="AM13:AM16"/>
    <mergeCell ref="AN13:AN16"/>
    <mergeCell ref="AO13:AO16"/>
    <mergeCell ref="AP13:AP16"/>
    <mergeCell ref="AQ13:AQ16"/>
    <mergeCell ref="AR13:AR16"/>
    <mergeCell ref="AS13:AS16"/>
    <mergeCell ref="AT13:AT16"/>
    <mergeCell ref="AU13:AU16"/>
    <mergeCell ref="AA13:AE13"/>
    <mergeCell ref="AH13:AH16"/>
    <mergeCell ref="AI13:AI16"/>
    <mergeCell ref="AJ13:AJ16"/>
    <mergeCell ref="AK13:AK16"/>
    <mergeCell ref="AL13:AL16"/>
    <mergeCell ref="AA14:AA16"/>
    <mergeCell ref="AE14:AE16"/>
    <mergeCell ref="A17:A20"/>
    <mergeCell ref="B17:F17"/>
    <mergeCell ref="G17:K17"/>
    <mergeCell ref="L17:P17"/>
    <mergeCell ref="Q17:U17"/>
    <mergeCell ref="V17:Z17"/>
    <mergeCell ref="B18:B20"/>
    <mergeCell ref="F18:F20"/>
    <mergeCell ref="G18:G20"/>
    <mergeCell ref="K18:K20"/>
    <mergeCell ref="L18:L20"/>
    <mergeCell ref="P18:P20"/>
    <mergeCell ref="Q18:Q20"/>
    <mergeCell ref="U18:U20"/>
    <mergeCell ref="V18:V20"/>
    <mergeCell ref="Z18:Z20"/>
    <mergeCell ref="AV17:AV20"/>
    <mergeCell ref="AW17:AW20"/>
    <mergeCell ref="AX17:AX20"/>
    <mergeCell ref="AM17:AM20"/>
    <mergeCell ref="AN17:AN20"/>
    <mergeCell ref="AO17:AO20"/>
    <mergeCell ref="AP17:AP20"/>
    <mergeCell ref="AQ17:AQ20"/>
    <mergeCell ref="AR17:AR20"/>
    <mergeCell ref="AS17:AS20"/>
    <mergeCell ref="AT17:AT20"/>
    <mergeCell ref="AU17:AU20"/>
    <mergeCell ref="AA17:AE17"/>
    <mergeCell ref="AH17:AH20"/>
    <mergeCell ref="AI17:AI20"/>
    <mergeCell ref="AJ17:AJ20"/>
    <mergeCell ref="AK17:AK20"/>
    <mergeCell ref="AL17:AL20"/>
    <mergeCell ref="AA18:AA20"/>
    <mergeCell ref="AE18:AE20"/>
    <mergeCell ref="A21:A24"/>
    <mergeCell ref="B21:F21"/>
    <mergeCell ref="G21:K21"/>
    <mergeCell ref="L21:P21"/>
    <mergeCell ref="Q21:U21"/>
    <mergeCell ref="V21:Z21"/>
    <mergeCell ref="B22:B24"/>
    <mergeCell ref="F22:F24"/>
    <mergeCell ref="G22:G24"/>
    <mergeCell ref="K22:K24"/>
    <mergeCell ref="L22:L24"/>
    <mergeCell ref="P22:P24"/>
    <mergeCell ref="Q22:Q24"/>
    <mergeCell ref="U22:U24"/>
    <mergeCell ref="V22:V24"/>
    <mergeCell ref="Z22:Z24"/>
    <mergeCell ref="AV21:AV24"/>
    <mergeCell ref="AW21:AW24"/>
    <mergeCell ref="AX21:AX24"/>
    <mergeCell ref="AM21:AM24"/>
    <mergeCell ref="AN21:AN24"/>
    <mergeCell ref="AO21:AO24"/>
    <mergeCell ref="AP21:AP24"/>
    <mergeCell ref="AQ21:AQ24"/>
    <mergeCell ref="AR21:AR24"/>
    <mergeCell ref="AS21:AS24"/>
    <mergeCell ref="AT21:AT24"/>
    <mergeCell ref="AU21:AU24"/>
    <mergeCell ref="AA21:AE21"/>
    <mergeCell ref="AH21:AH24"/>
    <mergeCell ref="AI21:AI24"/>
    <mergeCell ref="AJ21:AJ24"/>
    <mergeCell ref="AK21:AK24"/>
    <mergeCell ref="AL21:AL24"/>
    <mergeCell ref="AA22:AA24"/>
    <mergeCell ref="AE22:AE24"/>
    <mergeCell ref="AK25:AK28"/>
    <mergeCell ref="AL25:AL28"/>
    <mergeCell ref="AA26:AA28"/>
    <mergeCell ref="AE26:AE28"/>
    <mergeCell ref="A25:A28"/>
    <mergeCell ref="B25:F25"/>
    <mergeCell ref="G25:K25"/>
    <mergeCell ref="L25:P25"/>
    <mergeCell ref="Q25:U25"/>
    <mergeCell ref="V25:Z25"/>
    <mergeCell ref="B26:B28"/>
    <mergeCell ref="F26:F28"/>
    <mergeCell ref="G26:G28"/>
    <mergeCell ref="K26:K28"/>
    <mergeCell ref="A29:AE29"/>
    <mergeCell ref="AH29:AX29"/>
    <mergeCell ref="L26:L28"/>
    <mergeCell ref="P26:P28"/>
    <mergeCell ref="Q26:Q28"/>
    <mergeCell ref="U26:U28"/>
    <mergeCell ref="V26:V28"/>
    <mergeCell ref="Z26:Z28"/>
    <mergeCell ref="AS25:AS28"/>
    <mergeCell ref="AT25:AT28"/>
    <mergeCell ref="AU25:AU28"/>
    <mergeCell ref="AV25:AV28"/>
    <mergeCell ref="AW25:AW28"/>
    <mergeCell ref="AX25:AX28"/>
    <mergeCell ref="AM25:AM28"/>
    <mergeCell ref="AN25:AN28"/>
    <mergeCell ref="AO25:AO28"/>
    <mergeCell ref="AP25:AP28"/>
    <mergeCell ref="AQ25:AQ28"/>
    <mergeCell ref="AR25:AR28"/>
    <mergeCell ref="AA25:AE25"/>
    <mergeCell ref="AH25:AH28"/>
    <mergeCell ref="AI25:AI28"/>
    <mergeCell ref="AJ25:AJ28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B200"/>
  <sheetViews>
    <sheetView zoomScale="70" zoomScaleNormal="70" zoomScalePageLayoutView="70" workbookViewId="0" topLeftCell="A3">
      <selection activeCell="AE22" sqref="AE22:AE24"/>
    </sheetView>
  </sheetViews>
  <sheetFormatPr defaultColWidth="8.8515625" defaultRowHeight="15"/>
  <cols>
    <col min="1" max="1" width="15.57421875" style="15" customWidth="1"/>
    <col min="2" max="37" width="3.57421875" style="15" customWidth="1"/>
    <col min="38" max="38" width="15.57421875" style="15" customWidth="1"/>
    <col min="39" max="40" width="5.57421875" style="15" customWidth="1"/>
    <col min="41" max="42" width="9.57421875" style="15" customWidth="1"/>
    <col min="43" max="44" width="5.57421875" style="15" customWidth="1"/>
    <col min="45" max="46" width="9.57421875" style="15" customWidth="1"/>
    <col min="47" max="48" width="5.57421875" style="15" customWidth="1"/>
    <col min="49" max="52" width="9.57421875" style="15" customWidth="1"/>
    <col min="53" max="53" width="15.57421875" style="15" customWidth="1"/>
    <col min="54" max="54" width="9.57421875" style="15" customWidth="1"/>
    <col min="55" max="16384" width="8.8515625" style="15" customWidth="1"/>
  </cols>
  <sheetData>
    <row r="1" spans="1:54" ht="24.75" customHeight="1">
      <c r="A1" s="115" t="s">
        <v>139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4"/>
      <c r="AL1" s="116" t="str">
        <f>A1</f>
        <v>レディース40歳</v>
      </c>
      <c r="AM1" s="116"/>
      <c r="AN1" s="116"/>
      <c r="AO1" s="116"/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</row>
    <row r="2" spans="1:54" ht="24.75" customHeight="1" thickBot="1">
      <c r="A2" s="167" t="s">
        <v>154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H2" s="167"/>
      <c r="AI2" s="167"/>
      <c r="AJ2" s="167"/>
      <c r="AK2" s="14"/>
      <c r="AL2" s="167" t="str">
        <f>A2</f>
        <v>　Ｃグループ</v>
      </c>
      <c r="AM2" s="167"/>
      <c r="AN2" s="167"/>
      <c r="AO2" s="167"/>
      <c r="AP2" s="167"/>
      <c r="AQ2" s="167"/>
      <c r="AR2" s="167"/>
      <c r="AS2" s="167"/>
      <c r="AT2" s="167"/>
      <c r="AU2" s="167"/>
      <c r="AV2" s="167"/>
      <c r="AW2" s="167"/>
      <c r="AX2" s="167"/>
      <c r="AY2" s="167"/>
      <c r="AZ2" s="167"/>
      <c r="BA2" s="167"/>
      <c r="BB2" s="167"/>
    </row>
    <row r="3" spans="1:54" ht="24.75" customHeight="1">
      <c r="A3" s="168" t="s">
        <v>155</v>
      </c>
      <c r="B3" s="170" t="s">
        <v>156</v>
      </c>
      <c r="C3" s="171"/>
      <c r="D3" s="171"/>
      <c r="E3" s="171"/>
      <c r="F3" s="171"/>
      <c r="G3" s="171" t="s">
        <v>157</v>
      </c>
      <c r="H3" s="171"/>
      <c r="I3" s="171"/>
      <c r="J3" s="171"/>
      <c r="K3" s="171"/>
      <c r="L3" s="171" t="s">
        <v>158</v>
      </c>
      <c r="M3" s="171"/>
      <c r="N3" s="171"/>
      <c r="O3" s="171"/>
      <c r="P3" s="171"/>
      <c r="Q3" s="171" t="s">
        <v>159</v>
      </c>
      <c r="R3" s="171"/>
      <c r="S3" s="171"/>
      <c r="T3" s="171"/>
      <c r="U3" s="171"/>
      <c r="V3" s="171" t="s">
        <v>160</v>
      </c>
      <c r="W3" s="171"/>
      <c r="X3" s="171"/>
      <c r="Y3" s="171"/>
      <c r="Z3" s="171"/>
      <c r="AA3" s="171" t="s">
        <v>161</v>
      </c>
      <c r="AB3" s="171"/>
      <c r="AC3" s="171"/>
      <c r="AD3" s="171"/>
      <c r="AE3" s="171"/>
      <c r="AF3" s="171" t="s">
        <v>162</v>
      </c>
      <c r="AG3" s="171"/>
      <c r="AH3" s="171"/>
      <c r="AI3" s="171"/>
      <c r="AJ3" s="183"/>
      <c r="AK3" s="16"/>
      <c r="AL3" s="185"/>
      <c r="AM3" s="178" t="s">
        <v>32</v>
      </c>
      <c r="AN3" s="179"/>
      <c r="AO3" s="179"/>
      <c r="AP3" s="176" t="s">
        <v>33</v>
      </c>
      <c r="AQ3" s="178" t="s">
        <v>34</v>
      </c>
      <c r="AR3" s="179"/>
      <c r="AS3" s="179"/>
      <c r="AT3" s="176" t="s">
        <v>33</v>
      </c>
      <c r="AU3" s="178" t="s">
        <v>35</v>
      </c>
      <c r="AV3" s="179"/>
      <c r="AW3" s="179"/>
      <c r="AX3" s="176" t="s">
        <v>36</v>
      </c>
      <c r="AY3" s="179" t="s">
        <v>37</v>
      </c>
      <c r="AZ3" s="179" t="s">
        <v>38</v>
      </c>
      <c r="BA3" s="181" t="s">
        <v>39</v>
      </c>
      <c r="BB3" s="174" t="s">
        <v>33</v>
      </c>
    </row>
    <row r="4" spans="1:54" ht="24.75" customHeight="1" thickBot="1">
      <c r="A4" s="169"/>
      <c r="B4" s="172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  <c r="AE4" s="173"/>
      <c r="AF4" s="173"/>
      <c r="AG4" s="173"/>
      <c r="AH4" s="173"/>
      <c r="AI4" s="173"/>
      <c r="AJ4" s="184"/>
      <c r="AK4" s="16"/>
      <c r="AL4" s="186"/>
      <c r="AM4" s="17" t="s">
        <v>40</v>
      </c>
      <c r="AN4" s="18" t="s">
        <v>41</v>
      </c>
      <c r="AO4" s="18" t="s">
        <v>42</v>
      </c>
      <c r="AP4" s="177"/>
      <c r="AQ4" s="17" t="s">
        <v>40</v>
      </c>
      <c r="AR4" s="18" t="s">
        <v>41</v>
      </c>
      <c r="AS4" s="18" t="s">
        <v>42</v>
      </c>
      <c r="AT4" s="177"/>
      <c r="AU4" s="17" t="s">
        <v>40</v>
      </c>
      <c r="AV4" s="18" t="s">
        <v>41</v>
      </c>
      <c r="AW4" s="18" t="s">
        <v>42</v>
      </c>
      <c r="AX4" s="177"/>
      <c r="AY4" s="180"/>
      <c r="AZ4" s="180"/>
      <c r="BA4" s="182"/>
      <c r="BB4" s="175"/>
    </row>
    <row r="5" spans="1:54" ht="18.75" customHeight="1">
      <c r="A5" s="158" t="str">
        <f>B3</f>
        <v>Cranberry 星組</v>
      </c>
      <c r="B5" s="159"/>
      <c r="C5" s="160"/>
      <c r="D5" s="160"/>
      <c r="E5" s="160"/>
      <c r="F5" s="160"/>
      <c r="G5" s="161">
        <v>8</v>
      </c>
      <c r="H5" s="161"/>
      <c r="I5" s="161"/>
      <c r="J5" s="161"/>
      <c r="K5" s="161"/>
      <c r="L5" s="162">
        <v>0</v>
      </c>
      <c r="M5" s="162"/>
      <c r="N5" s="162"/>
      <c r="O5" s="162"/>
      <c r="P5" s="162"/>
      <c r="Q5" s="161">
        <v>4</v>
      </c>
      <c r="R5" s="161"/>
      <c r="S5" s="161"/>
      <c r="T5" s="161"/>
      <c r="U5" s="161"/>
      <c r="V5" s="161">
        <v>11</v>
      </c>
      <c r="W5" s="161"/>
      <c r="X5" s="161"/>
      <c r="Y5" s="161"/>
      <c r="Z5" s="161"/>
      <c r="AA5" s="162">
        <v>0</v>
      </c>
      <c r="AB5" s="162"/>
      <c r="AC5" s="162"/>
      <c r="AD5" s="162"/>
      <c r="AE5" s="162"/>
      <c r="AF5" s="161">
        <v>1</v>
      </c>
      <c r="AG5" s="161"/>
      <c r="AH5" s="161"/>
      <c r="AI5" s="161"/>
      <c r="AJ5" s="163"/>
      <c r="AK5" s="19"/>
      <c r="AL5" s="158" t="str">
        <f>A5</f>
        <v>Cranberry 星組</v>
      </c>
      <c r="AM5" s="150">
        <f>IF(B6&gt;F6,1,0)+IF(G6&gt;K6,1,0)+IF(L6&gt;P6,1,0)+IF(Q6&gt;U6,1,0)+IF(V6&gt;Z6,1,0)+IF(AA6&gt;AE6,1,0)+IF(AF6&gt;AJ6,1,0)</f>
        <v>3</v>
      </c>
      <c r="AN5" s="146">
        <f>IF(F6&gt;B6,1,0)+IF(K6&gt;G6,1,0)+IF(P6&gt;L6,1,0)+IF(U6&gt;Q6,1,0)+IF(Z6&gt;V6,1,0)+IF(AE6&gt;AA6,1,0)+IF(AJ6&gt;AF6,1,0)</f>
        <v>1</v>
      </c>
      <c r="AO5" s="151">
        <f>SUM(AM5/(AM5+AN5))</f>
        <v>0.75</v>
      </c>
      <c r="AP5" s="146">
        <f>RANK(AO5,$AO$5:$AO$32,0)</f>
        <v>2</v>
      </c>
      <c r="AQ5" s="146">
        <f>SUM(B6+G6+L6+Q6+V6+AA6+AF6)</f>
        <v>7</v>
      </c>
      <c r="AR5" s="146">
        <f>SUM(F6+K6+P6+U6+Z6+AE6+AJ6)</f>
        <v>3</v>
      </c>
      <c r="AS5" s="151">
        <f>SUM(AQ5/(AQ5+AR5))</f>
        <v>0.7</v>
      </c>
      <c r="AT5" s="146">
        <f>RANK(AS5,$AS$5:$AS$32,0)</f>
        <v>2</v>
      </c>
      <c r="AU5" s="146">
        <f>SUM(C6+C7+C8+H6+H7+H8+M6+M7+M8+R6+R7+R8+W6+W7+W8+AB6+AB7+AB8+AG6+AG7+AG8)</f>
        <v>143</v>
      </c>
      <c r="AV5" s="146">
        <f>SUM(E6+E7+E8+J6+J7+J8+O6+O7+O8+T6+T7+T8+Y6+Y7+Y8+AD6+AD7+AD8+AI6+AI7+AI8)</f>
        <v>116</v>
      </c>
      <c r="AW5" s="151">
        <f>SUM(AU5/(AU5+AV5))</f>
        <v>0.5521235521235521</v>
      </c>
      <c r="AX5" s="146">
        <f>RANK(AW5,$AW$5:$AW$32,0)</f>
        <v>2</v>
      </c>
      <c r="AY5" s="151">
        <f>RANK(AO5,$AO$5:$AO$32,1)+AS5</f>
        <v>5.7</v>
      </c>
      <c r="AZ5" s="151">
        <f>RANK(AY5,$AY$5:$AY$32,1)+AW5</f>
        <v>6.552123552123552</v>
      </c>
      <c r="BA5" s="164" t="str">
        <f>AL5</f>
        <v>Cranberry 星組</v>
      </c>
      <c r="BB5" s="165">
        <f>RANK(AZ5,$AZ$5:$AZ$32)</f>
        <v>2</v>
      </c>
    </row>
    <row r="6" spans="1:54" ht="18.75" customHeight="1">
      <c r="A6" s="135"/>
      <c r="B6" s="166">
        <f>IF(C6&gt;E6,1,0)+IF(C7&gt;E7,1,0)+IF(C8&gt;E8,1,0)</f>
        <v>0</v>
      </c>
      <c r="C6" s="40"/>
      <c r="D6" s="41" t="s">
        <v>43</v>
      </c>
      <c r="E6" s="40"/>
      <c r="F6" s="139">
        <f>IF(E6&gt;C6,1,0)+IF(E7&gt;C7,1,0)+IF(E8&gt;C8,1,0)</f>
        <v>0</v>
      </c>
      <c r="G6" s="155">
        <f>IF(H6&gt;J6,1,0)+IF(H7&gt;J7,1,0)+IF(H8&gt;J8,1,0)</f>
        <v>2</v>
      </c>
      <c r="H6" s="20">
        <v>15</v>
      </c>
      <c r="I6" s="21" t="s">
        <v>43</v>
      </c>
      <c r="J6" s="20">
        <v>8</v>
      </c>
      <c r="K6" s="155">
        <f>IF(J6&gt;H6,1,0)+IF(J7&gt;H7,1,0)+IF(J8&gt;H8,1,0)</f>
        <v>0</v>
      </c>
      <c r="L6" s="123">
        <f>IF(M6&gt;O6,1,0)+IF(M7&gt;O7,1,0)+IF(M8&gt;O8,1,0)</f>
        <v>0</v>
      </c>
      <c r="M6" s="38"/>
      <c r="N6" s="39" t="s">
        <v>43</v>
      </c>
      <c r="O6" s="38"/>
      <c r="P6" s="123">
        <f>IF(O6&gt;M6,1,0)+IF(O7&gt;M7,1,0)+IF(O8&gt;M8,1,0)</f>
        <v>0</v>
      </c>
      <c r="Q6" s="155">
        <f>IF(R6&gt;T6,1,0)+IF(R7&gt;T7,1,0)+IF(R8&gt;T8,1,0)</f>
        <v>1</v>
      </c>
      <c r="R6" s="20">
        <v>12</v>
      </c>
      <c r="S6" s="21" t="s">
        <v>43</v>
      </c>
      <c r="T6" s="20">
        <v>15</v>
      </c>
      <c r="U6" s="155">
        <f>IF(T6&gt;R6,1,0)+IF(T7&gt;R7,1,0)+IF(T8&gt;R8,1,0)</f>
        <v>2</v>
      </c>
      <c r="V6" s="155">
        <f>IF(W6&gt;Y6,1,0)+IF(W7&gt;Y7,1,0)+IF(W8&gt;Y8,1,0)</f>
        <v>2</v>
      </c>
      <c r="W6" s="20">
        <v>16</v>
      </c>
      <c r="X6" s="21" t="s">
        <v>43</v>
      </c>
      <c r="Y6" s="20">
        <v>14</v>
      </c>
      <c r="Z6" s="155">
        <f>IF(Y6&gt;W6,1,0)+IF(Y7&gt;W7,1,0)+IF(Y8&gt;W8,1,0)</f>
        <v>0</v>
      </c>
      <c r="AA6" s="123">
        <f>IF(AB6&gt;AD6,1,0)+IF(AB7&gt;AD7,1,0)+IF(AB8&gt;AD8,1,0)</f>
        <v>0</v>
      </c>
      <c r="AB6" s="38"/>
      <c r="AC6" s="39" t="s">
        <v>43</v>
      </c>
      <c r="AD6" s="38"/>
      <c r="AE6" s="123">
        <f>IF(AD6&gt;AB6,1,0)+IF(AD7&gt;AB7,1,0)+IF(AD8&gt;AB8,1,0)</f>
        <v>0</v>
      </c>
      <c r="AF6" s="155">
        <f>IF(AG6&gt;AI6,1,0)+IF(AG7&gt;AI7,1,0)+IF(AG8&gt;AI8,1,0)</f>
        <v>2</v>
      </c>
      <c r="AG6" s="20">
        <v>15</v>
      </c>
      <c r="AH6" s="21" t="s">
        <v>43</v>
      </c>
      <c r="AI6" s="20">
        <v>13</v>
      </c>
      <c r="AJ6" s="157">
        <f>IF(AI6&gt;AG6,1,0)+IF(AI7&gt;AG7,1,0)+IF(AI8&gt;AG8,1,0)</f>
        <v>1</v>
      </c>
      <c r="AK6" s="22"/>
      <c r="AL6" s="135"/>
      <c r="AM6" s="137"/>
      <c r="AN6" s="125"/>
      <c r="AO6" s="127"/>
      <c r="AP6" s="125"/>
      <c r="AQ6" s="125"/>
      <c r="AR6" s="125"/>
      <c r="AS6" s="127"/>
      <c r="AT6" s="125"/>
      <c r="AU6" s="125"/>
      <c r="AV6" s="125"/>
      <c r="AW6" s="127"/>
      <c r="AX6" s="125"/>
      <c r="AY6" s="125"/>
      <c r="AZ6" s="125"/>
      <c r="BA6" s="130"/>
      <c r="BB6" s="117"/>
    </row>
    <row r="7" spans="1:54" ht="18.75" customHeight="1">
      <c r="A7" s="135"/>
      <c r="B7" s="166"/>
      <c r="C7" s="40"/>
      <c r="D7" s="41" t="s">
        <v>43</v>
      </c>
      <c r="E7" s="40"/>
      <c r="F7" s="139"/>
      <c r="G7" s="155"/>
      <c r="H7" s="20">
        <v>15</v>
      </c>
      <c r="I7" s="21" t="s">
        <v>43</v>
      </c>
      <c r="J7" s="20">
        <v>7</v>
      </c>
      <c r="K7" s="155"/>
      <c r="L7" s="123"/>
      <c r="M7" s="38"/>
      <c r="N7" s="39" t="s">
        <v>43</v>
      </c>
      <c r="O7" s="38"/>
      <c r="P7" s="123"/>
      <c r="Q7" s="155"/>
      <c r="R7" s="20">
        <v>15</v>
      </c>
      <c r="S7" s="21" t="s">
        <v>43</v>
      </c>
      <c r="T7" s="20">
        <v>8</v>
      </c>
      <c r="U7" s="155"/>
      <c r="V7" s="155"/>
      <c r="W7" s="20">
        <v>15</v>
      </c>
      <c r="X7" s="21" t="s">
        <v>43</v>
      </c>
      <c r="Y7" s="20">
        <v>12</v>
      </c>
      <c r="Z7" s="155"/>
      <c r="AA7" s="123"/>
      <c r="AB7" s="38"/>
      <c r="AC7" s="39" t="s">
        <v>43</v>
      </c>
      <c r="AD7" s="38"/>
      <c r="AE7" s="123"/>
      <c r="AF7" s="155"/>
      <c r="AG7" s="20">
        <v>12</v>
      </c>
      <c r="AH7" s="21" t="s">
        <v>43</v>
      </c>
      <c r="AI7" s="20">
        <v>15</v>
      </c>
      <c r="AJ7" s="157"/>
      <c r="AK7" s="22"/>
      <c r="AL7" s="135"/>
      <c r="AM7" s="137"/>
      <c r="AN7" s="125"/>
      <c r="AO7" s="127"/>
      <c r="AP7" s="125"/>
      <c r="AQ7" s="125"/>
      <c r="AR7" s="125"/>
      <c r="AS7" s="127"/>
      <c r="AT7" s="125"/>
      <c r="AU7" s="125"/>
      <c r="AV7" s="125"/>
      <c r="AW7" s="127"/>
      <c r="AX7" s="125"/>
      <c r="AY7" s="125"/>
      <c r="AZ7" s="125"/>
      <c r="BA7" s="130"/>
      <c r="BB7" s="117"/>
    </row>
    <row r="8" spans="1:54" ht="18.75" customHeight="1">
      <c r="A8" s="135"/>
      <c r="B8" s="166"/>
      <c r="C8" s="40"/>
      <c r="D8" s="41" t="s">
        <v>43</v>
      </c>
      <c r="E8" s="40"/>
      <c r="F8" s="139"/>
      <c r="G8" s="155"/>
      <c r="H8" s="20"/>
      <c r="I8" s="21" t="s">
        <v>43</v>
      </c>
      <c r="J8" s="20"/>
      <c r="K8" s="155"/>
      <c r="L8" s="123"/>
      <c r="M8" s="38"/>
      <c r="N8" s="39" t="s">
        <v>43</v>
      </c>
      <c r="O8" s="38"/>
      <c r="P8" s="123"/>
      <c r="Q8" s="155"/>
      <c r="R8" s="20">
        <v>13</v>
      </c>
      <c r="S8" s="21" t="s">
        <v>43</v>
      </c>
      <c r="T8" s="20">
        <v>15</v>
      </c>
      <c r="U8" s="155"/>
      <c r="V8" s="155"/>
      <c r="W8" s="20"/>
      <c r="X8" s="21" t="s">
        <v>43</v>
      </c>
      <c r="Y8" s="20"/>
      <c r="Z8" s="155"/>
      <c r="AA8" s="123"/>
      <c r="AB8" s="38"/>
      <c r="AC8" s="39" t="s">
        <v>43</v>
      </c>
      <c r="AD8" s="38"/>
      <c r="AE8" s="123"/>
      <c r="AF8" s="155"/>
      <c r="AG8" s="20">
        <v>15</v>
      </c>
      <c r="AH8" s="21" t="s">
        <v>43</v>
      </c>
      <c r="AI8" s="20">
        <v>9</v>
      </c>
      <c r="AJ8" s="157"/>
      <c r="AK8" s="22"/>
      <c r="AL8" s="135"/>
      <c r="AM8" s="137"/>
      <c r="AN8" s="125"/>
      <c r="AO8" s="127"/>
      <c r="AP8" s="125"/>
      <c r="AQ8" s="125"/>
      <c r="AR8" s="125"/>
      <c r="AS8" s="127"/>
      <c r="AT8" s="125"/>
      <c r="AU8" s="125"/>
      <c r="AV8" s="125"/>
      <c r="AW8" s="127"/>
      <c r="AX8" s="125"/>
      <c r="AY8" s="125"/>
      <c r="AZ8" s="125"/>
      <c r="BA8" s="147"/>
      <c r="BB8" s="117"/>
    </row>
    <row r="9" spans="1:54" ht="18.75" customHeight="1">
      <c r="A9" s="135" t="str">
        <f>G3</f>
        <v>ミラクルズ</v>
      </c>
      <c r="B9" s="143">
        <f>G5</f>
        <v>8</v>
      </c>
      <c r="C9" s="144"/>
      <c r="D9" s="144"/>
      <c r="E9" s="144"/>
      <c r="F9" s="144"/>
      <c r="G9" s="133"/>
      <c r="H9" s="133"/>
      <c r="I9" s="133"/>
      <c r="J9" s="133"/>
      <c r="K9" s="133"/>
      <c r="L9" s="154">
        <v>12</v>
      </c>
      <c r="M9" s="154"/>
      <c r="N9" s="154"/>
      <c r="O9" s="154"/>
      <c r="P9" s="154"/>
      <c r="Q9" s="148">
        <v>0</v>
      </c>
      <c r="R9" s="148"/>
      <c r="S9" s="148"/>
      <c r="T9" s="148"/>
      <c r="U9" s="148"/>
      <c r="V9" s="148">
        <v>0</v>
      </c>
      <c r="W9" s="148"/>
      <c r="X9" s="148"/>
      <c r="Y9" s="148"/>
      <c r="Z9" s="148"/>
      <c r="AA9" s="154">
        <v>2</v>
      </c>
      <c r="AB9" s="154"/>
      <c r="AC9" s="154"/>
      <c r="AD9" s="154"/>
      <c r="AE9" s="154"/>
      <c r="AF9" s="154">
        <v>5</v>
      </c>
      <c r="AG9" s="154"/>
      <c r="AH9" s="154"/>
      <c r="AI9" s="154"/>
      <c r="AJ9" s="156"/>
      <c r="AK9" s="19"/>
      <c r="AL9" s="135" t="str">
        <f>A9</f>
        <v>ミラクルズ</v>
      </c>
      <c r="AM9" s="150">
        <f>IF(B10&gt;F10,1,0)+IF(G10&gt;K10,1,0)+IF(L10&gt;P10,1,0)+IF(Q10&gt;U10,1,0)+IF(V10&gt;Z10,1,0)+IF(AA10&gt;AE10,1,0)+IF(AF10&gt;AJ10,1,0)</f>
        <v>0</v>
      </c>
      <c r="AN9" s="146">
        <f>IF(F10&gt;B10,1,0)+IF(K10&gt;G10,1,0)+IF(P10&gt;L10,1,0)+IF(U10&gt;Q10,1,0)+IF(Z10&gt;V10,1,0)+IF(AE10&gt;AA10,1,0)+IF(AJ10&gt;AF10,1,0)</f>
        <v>4</v>
      </c>
      <c r="AO9" s="151">
        <f>SUM(AM9/(AM9+AN9))</f>
        <v>0</v>
      </c>
      <c r="AP9" s="146">
        <f>RANK(AO9,$AO$5:$AO$32,0)</f>
        <v>7</v>
      </c>
      <c r="AQ9" s="125">
        <f>SUM(B10+G10+L10+Q10+V10+AA10+AF10)</f>
        <v>0</v>
      </c>
      <c r="AR9" s="125">
        <f>SUM(F10+K10+P10+U10+Z10+AE10+AJ10)</f>
        <v>8</v>
      </c>
      <c r="AS9" s="127">
        <f>SUM(AQ9/(AQ9+AR9))</f>
        <v>0</v>
      </c>
      <c r="AT9" s="125">
        <f>RANK(AS9,$AS$5:$AS$32,0)</f>
        <v>7</v>
      </c>
      <c r="AU9" s="125">
        <f>SUM(C10+C11+C12+H10+H11+H12+M10+M11+M12+R10+R11+R12+W10+W11+W12+AB10+AB11+AB12+AG10+AG11+AG12)</f>
        <v>54</v>
      </c>
      <c r="AV9" s="125">
        <f>SUM(E10+E11+E12+J10+J11+J12+O10+O11+O12+T10+T11+T12+Y10+Y11+Y12+AD10+AD11+AD12+AI10+AI11+AI12)</f>
        <v>120</v>
      </c>
      <c r="AW9" s="127">
        <f>SUM(AU9/(AU9+AV9))</f>
        <v>0.3103448275862069</v>
      </c>
      <c r="AX9" s="146">
        <f>RANK(AW9,$AW$5:$AW$32,0)</f>
        <v>7</v>
      </c>
      <c r="AY9" s="127">
        <f>RANK(AO9,$AO$5:$AO$32,1)+AS9</f>
        <v>1</v>
      </c>
      <c r="AZ9" s="127">
        <f>RANK(AY9,$AY$5:$AY$32,1)+AW9</f>
        <v>1.3103448275862069</v>
      </c>
      <c r="BA9" s="129" t="str">
        <f>AL9</f>
        <v>ミラクルズ</v>
      </c>
      <c r="BB9" s="117">
        <f>RANK(AZ9,$AZ$5:$AZ$32)</f>
        <v>7</v>
      </c>
    </row>
    <row r="10" spans="1:54" ht="18.75" customHeight="1">
      <c r="A10" s="135"/>
      <c r="B10" s="119">
        <f>IF(C10&gt;E10,1,0)+IF(C11&gt;E11,1,0)+IF(C12&gt;E12,1,0)</f>
        <v>0</v>
      </c>
      <c r="C10" s="36">
        <f>J6</f>
        <v>8</v>
      </c>
      <c r="D10" s="37" t="s">
        <v>44</v>
      </c>
      <c r="E10" s="36">
        <f>H6</f>
        <v>15</v>
      </c>
      <c r="F10" s="121">
        <f>IF(E10&gt;C10,1,0)+IF(E11&gt;C11,1,0)+IF(E12&gt;C12,1,0)</f>
        <v>2</v>
      </c>
      <c r="G10" s="139">
        <f>IF(H10&gt;J10,1,0)+IF(H11&gt;J11,1,0)+IF(H12&gt;J12,1,0)</f>
        <v>0</v>
      </c>
      <c r="H10" s="40"/>
      <c r="I10" s="41" t="s">
        <v>44</v>
      </c>
      <c r="J10" s="40"/>
      <c r="K10" s="139">
        <f>IF(J10&gt;H10,1,0)+IF(J11&gt;H11,1,0)+IF(J12&gt;H12,1,0)</f>
        <v>0</v>
      </c>
      <c r="L10" s="155">
        <f>IF(M10&gt;O10,1,0)+IF(M11&gt;O11,1,0)+IF(M12&gt;O12,1,0)</f>
        <v>0</v>
      </c>
      <c r="M10" s="20">
        <v>6</v>
      </c>
      <c r="N10" s="21" t="s">
        <v>44</v>
      </c>
      <c r="O10" s="20">
        <v>15</v>
      </c>
      <c r="P10" s="155">
        <f>IF(O10&gt;M10,1,0)+IF(O11&gt;M11,1,0)+IF(O12&gt;M12,1,0)</f>
        <v>2</v>
      </c>
      <c r="Q10" s="123">
        <f>IF(R10&gt;T10,1,0)+IF(R11&gt;T11,1,0)+IF(R12&gt;T12,1,0)</f>
        <v>0</v>
      </c>
      <c r="R10" s="38"/>
      <c r="S10" s="39" t="s">
        <v>44</v>
      </c>
      <c r="T10" s="38"/>
      <c r="U10" s="123">
        <f>IF(T10&gt;R10,1,0)+IF(T11&gt;R11,1,0)+IF(T12&gt;R12,1,0)</f>
        <v>0</v>
      </c>
      <c r="V10" s="123">
        <f>IF(W10&gt;Y10,1,0)+IF(W11&gt;Y11,1,0)+IF(W12&gt;Y12,1,0)</f>
        <v>0</v>
      </c>
      <c r="W10" s="38"/>
      <c r="X10" s="39" t="s">
        <v>44</v>
      </c>
      <c r="Y10" s="38"/>
      <c r="Z10" s="123">
        <f>IF(Y10&gt;W10,1,0)+IF(Y11&gt;W11,1,0)+IF(Y12&gt;W12,1,0)</f>
        <v>0</v>
      </c>
      <c r="AA10" s="155">
        <f>IF(AB10&gt;AD10,1,0)+IF(AB11&gt;AD11,1,0)+IF(AB12&gt;AD12,1,0)</f>
        <v>0</v>
      </c>
      <c r="AB10" s="20">
        <v>6</v>
      </c>
      <c r="AC10" s="21" t="s">
        <v>44</v>
      </c>
      <c r="AD10" s="20">
        <v>15</v>
      </c>
      <c r="AE10" s="155">
        <f>IF(AD10&gt;AB10,1,0)+IF(AD11&gt;AB11,1,0)+IF(AD12&gt;AB12,1,0)</f>
        <v>2</v>
      </c>
      <c r="AF10" s="155">
        <f>IF(AG10&gt;AI10,1,0)+IF(AG11&gt;AI11,1,0)+IF(AG12&gt;AI12,1,0)</f>
        <v>0</v>
      </c>
      <c r="AG10" s="20">
        <v>8</v>
      </c>
      <c r="AH10" s="21" t="s">
        <v>44</v>
      </c>
      <c r="AI10" s="20">
        <v>15</v>
      </c>
      <c r="AJ10" s="157">
        <f>IF(AI10&gt;AG10,1,0)+IF(AI11&gt;AG11,1,0)+IF(AI12&gt;AG12,1,0)</f>
        <v>2</v>
      </c>
      <c r="AK10" s="22"/>
      <c r="AL10" s="135"/>
      <c r="AM10" s="137"/>
      <c r="AN10" s="125"/>
      <c r="AO10" s="127"/>
      <c r="AP10" s="125"/>
      <c r="AQ10" s="125"/>
      <c r="AR10" s="125"/>
      <c r="AS10" s="127"/>
      <c r="AT10" s="125"/>
      <c r="AU10" s="125"/>
      <c r="AV10" s="125"/>
      <c r="AW10" s="127"/>
      <c r="AX10" s="125"/>
      <c r="AY10" s="125"/>
      <c r="AZ10" s="125"/>
      <c r="BA10" s="130"/>
      <c r="BB10" s="117"/>
    </row>
    <row r="11" spans="1:54" ht="18.75" customHeight="1">
      <c r="A11" s="135"/>
      <c r="B11" s="119"/>
      <c r="C11" s="36">
        <f>J7</f>
        <v>7</v>
      </c>
      <c r="D11" s="37" t="s">
        <v>44</v>
      </c>
      <c r="E11" s="36">
        <f>H7</f>
        <v>15</v>
      </c>
      <c r="F11" s="121"/>
      <c r="G11" s="139"/>
      <c r="H11" s="40"/>
      <c r="I11" s="41" t="s">
        <v>44</v>
      </c>
      <c r="J11" s="40"/>
      <c r="K11" s="139"/>
      <c r="L11" s="155"/>
      <c r="M11" s="20">
        <v>8</v>
      </c>
      <c r="N11" s="21" t="s">
        <v>44</v>
      </c>
      <c r="O11" s="20">
        <v>15</v>
      </c>
      <c r="P11" s="155"/>
      <c r="Q11" s="123"/>
      <c r="R11" s="38"/>
      <c r="S11" s="39" t="s">
        <v>44</v>
      </c>
      <c r="T11" s="38"/>
      <c r="U11" s="123"/>
      <c r="V11" s="123"/>
      <c r="W11" s="38"/>
      <c r="X11" s="39" t="s">
        <v>44</v>
      </c>
      <c r="Y11" s="38"/>
      <c r="Z11" s="123"/>
      <c r="AA11" s="155"/>
      <c r="AB11" s="20">
        <v>6</v>
      </c>
      <c r="AC11" s="21" t="s">
        <v>44</v>
      </c>
      <c r="AD11" s="20">
        <v>15</v>
      </c>
      <c r="AE11" s="155"/>
      <c r="AF11" s="155"/>
      <c r="AG11" s="20">
        <v>5</v>
      </c>
      <c r="AH11" s="21" t="s">
        <v>44</v>
      </c>
      <c r="AI11" s="20">
        <v>15</v>
      </c>
      <c r="AJ11" s="157"/>
      <c r="AK11" s="22"/>
      <c r="AL11" s="135"/>
      <c r="AM11" s="137"/>
      <c r="AN11" s="125"/>
      <c r="AO11" s="127"/>
      <c r="AP11" s="125"/>
      <c r="AQ11" s="125"/>
      <c r="AR11" s="125"/>
      <c r="AS11" s="127"/>
      <c r="AT11" s="125"/>
      <c r="AU11" s="125"/>
      <c r="AV11" s="125"/>
      <c r="AW11" s="127"/>
      <c r="AX11" s="125"/>
      <c r="AY11" s="125"/>
      <c r="AZ11" s="125"/>
      <c r="BA11" s="130"/>
      <c r="BB11" s="117"/>
    </row>
    <row r="12" spans="1:54" ht="18.75" customHeight="1">
      <c r="A12" s="135"/>
      <c r="B12" s="119"/>
      <c r="C12" s="36">
        <f>J8</f>
        <v>0</v>
      </c>
      <c r="D12" s="37" t="s">
        <v>44</v>
      </c>
      <c r="E12" s="36">
        <f>H8</f>
        <v>0</v>
      </c>
      <c r="F12" s="121"/>
      <c r="G12" s="139"/>
      <c r="H12" s="40"/>
      <c r="I12" s="41" t="s">
        <v>44</v>
      </c>
      <c r="J12" s="40"/>
      <c r="K12" s="139"/>
      <c r="L12" s="155"/>
      <c r="M12" s="20"/>
      <c r="N12" s="21" t="s">
        <v>44</v>
      </c>
      <c r="O12" s="20"/>
      <c r="P12" s="155"/>
      <c r="Q12" s="123"/>
      <c r="R12" s="38"/>
      <c r="S12" s="39" t="s">
        <v>44</v>
      </c>
      <c r="T12" s="38"/>
      <c r="U12" s="123"/>
      <c r="V12" s="123"/>
      <c r="W12" s="38"/>
      <c r="X12" s="39" t="s">
        <v>44</v>
      </c>
      <c r="Y12" s="38"/>
      <c r="Z12" s="123"/>
      <c r="AA12" s="155"/>
      <c r="AB12" s="20"/>
      <c r="AC12" s="21" t="s">
        <v>44</v>
      </c>
      <c r="AD12" s="20"/>
      <c r="AE12" s="155"/>
      <c r="AF12" s="155"/>
      <c r="AG12" s="20"/>
      <c r="AH12" s="21" t="s">
        <v>44</v>
      </c>
      <c r="AI12" s="20"/>
      <c r="AJ12" s="157"/>
      <c r="AK12" s="22"/>
      <c r="AL12" s="135"/>
      <c r="AM12" s="137"/>
      <c r="AN12" s="125"/>
      <c r="AO12" s="127"/>
      <c r="AP12" s="125"/>
      <c r="AQ12" s="125"/>
      <c r="AR12" s="125"/>
      <c r="AS12" s="127"/>
      <c r="AT12" s="125"/>
      <c r="AU12" s="125"/>
      <c r="AV12" s="125"/>
      <c r="AW12" s="127"/>
      <c r="AX12" s="125"/>
      <c r="AY12" s="125"/>
      <c r="AZ12" s="125"/>
      <c r="BA12" s="147"/>
      <c r="BB12" s="117"/>
    </row>
    <row r="13" spans="1:54" ht="18.75" customHeight="1">
      <c r="A13" s="135" t="str">
        <f>L3</f>
        <v>Be-Friends</v>
      </c>
      <c r="B13" s="153">
        <f>L5</f>
        <v>0</v>
      </c>
      <c r="C13" s="132"/>
      <c r="D13" s="132"/>
      <c r="E13" s="132"/>
      <c r="F13" s="132"/>
      <c r="G13" s="144">
        <f>L9</f>
        <v>12</v>
      </c>
      <c r="H13" s="144"/>
      <c r="I13" s="144"/>
      <c r="J13" s="144"/>
      <c r="K13" s="144"/>
      <c r="L13" s="133"/>
      <c r="M13" s="133"/>
      <c r="N13" s="133"/>
      <c r="O13" s="133"/>
      <c r="P13" s="133"/>
      <c r="Q13" s="148">
        <v>0</v>
      </c>
      <c r="R13" s="148"/>
      <c r="S13" s="148"/>
      <c r="T13" s="148"/>
      <c r="U13" s="148"/>
      <c r="V13" s="154">
        <v>3</v>
      </c>
      <c r="W13" s="154"/>
      <c r="X13" s="154"/>
      <c r="Y13" s="154"/>
      <c r="Z13" s="154"/>
      <c r="AA13" s="154">
        <v>6</v>
      </c>
      <c r="AB13" s="154"/>
      <c r="AC13" s="154"/>
      <c r="AD13" s="154"/>
      <c r="AE13" s="154"/>
      <c r="AF13" s="154">
        <v>9</v>
      </c>
      <c r="AG13" s="154"/>
      <c r="AH13" s="154"/>
      <c r="AI13" s="154"/>
      <c r="AJ13" s="156"/>
      <c r="AK13" s="19"/>
      <c r="AL13" s="135" t="str">
        <f>A13</f>
        <v>Be-Friends</v>
      </c>
      <c r="AM13" s="150">
        <f>IF(B14&gt;F14,1,0)+IF(G14&gt;K14,1,0)+IF(L14&gt;P14,1,0)+IF(Q14&gt;U14,1,0)+IF(V14&gt;Z14,1,0)+IF(AA14&gt;AE14,1,0)+IF(AF14&gt;AJ14,1,0)</f>
        <v>3</v>
      </c>
      <c r="AN13" s="146">
        <f>IF(F14&gt;B14,1,0)+IF(K14&gt;G14,1,0)+IF(P14&gt;L14,1,0)+IF(U14&gt;Q14,1,0)+IF(Z14&gt;V14,1,0)+IF(AE14&gt;AA14,1,0)+IF(AJ14&gt;AF14,1,0)</f>
        <v>1</v>
      </c>
      <c r="AO13" s="151">
        <f>SUM(AM13/(AM13+AN13))</f>
        <v>0.75</v>
      </c>
      <c r="AP13" s="146">
        <f>RANK(AO13,$AO$5:$AO$32,0)</f>
        <v>2</v>
      </c>
      <c r="AQ13" s="125">
        <f>SUM(B14+G14+L14+Q14+V14+AA14+AF14)</f>
        <v>6</v>
      </c>
      <c r="AR13" s="125">
        <f>SUM(F14+K14+P14+U14+Z14+AE14+AJ14)</f>
        <v>3</v>
      </c>
      <c r="AS13" s="127">
        <f>SUM(AQ13/(AQ13+AR13))</f>
        <v>0.6666666666666666</v>
      </c>
      <c r="AT13" s="125">
        <f>RANK(AS13,$AS$5:$AS$32,0)</f>
        <v>3</v>
      </c>
      <c r="AU13" s="125">
        <f>SUM(C14+C15+C16+H14+H15+H16+M14+M15+M16+R14+R15+R16+W14+W15+W16+AB14+AB15+AB16+AG14+AG15+AG16)</f>
        <v>136</v>
      </c>
      <c r="AV13" s="125">
        <f>SUM(E14+E15+E16+J14+J15+J16+O14+O15+O16+T14+T15+T16+Y14+Y15+Y16+AD14+AD15+AD16+AI14+AI15+AI16)</f>
        <v>111</v>
      </c>
      <c r="AW13" s="127">
        <f>SUM(AU13/(AU13+AV13))</f>
        <v>0.5506072874493927</v>
      </c>
      <c r="AX13" s="146">
        <f>RANK(AW13,$AW$5:$AW$32,0)</f>
        <v>3</v>
      </c>
      <c r="AY13" s="127">
        <f>RANK(AO13,$AO$5:$AO$32,1)+AS13</f>
        <v>5.666666666666667</v>
      </c>
      <c r="AZ13" s="127">
        <f>RANK(AY13,$AY$5:$AY$32,1)+AW13</f>
        <v>5.550607287449393</v>
      </c>
      <c r="BA13" s="129" t="str">
        <f>AL13</f>
        <v>Be-Friends</v>
      </c>
      <c r="BB13" s="117">
        <f>RANK(AZ13,$AZ$5:$AZ$32)</f>
        <v>3</v>
      </c>
    </row>
    <row r="14" spans="1:54" ht="18.75" customHeight="1">
      <c r="A14" s="135"/>
      <c r="B14" s="145">
        <f>IF(C14&gt;E14,1,0)+IF(C15&gt;E15,1,0)+IF(C16&gt;E16,1,0)</f>
        <v>0</v>
      </c>
      <c r="C14" s="38">
        <f>O6</f>
        <v>0</v>
      </c>
      <c r="D14" s="39" t="s">
        <v>44</v>
      </c>
      <c r="E14" s="38">
        <f>M6</f>
        <v>0</v>
      </c>
      <c r="F14" s="123">
        <f>IF(E14&gt;C14,1,0)+IF(E15&gt;C15,1,0)+IF(E16&gt;C16,1,0)</f>
        <v>0</v>
      </c>
      <c r="G14" s="121">
        <f>IF(H14&gt;J14,1,0)+IF(H15&gt;J15,1,0)+IF(H16&gt;J16,1,0)</f>
        <v>2</v>
      </c>
      <c r="H14" s="36">
        <f>O10</f>
        <v>15</v>
      </c>
      <c r="I14" s="37" t="s">
        <v>44</v>
      </c>
      <c r="J14" s="36">
        <f>M10</f>
        <v>6</v>
      </c>
      <c r="K14" s="121">
        <f>IF(J14&gt;H14,1,0)+IF(J15&gt;H15,1,0)+IF(J16&gt;H16,1,0)</f>
        <v>0</v>
      </c>
      <c r="L14" s="139">
        <f>IF(M14&gt;O14,1,0)+IF(M15&gt;O15,1,0)+IF(M16&gt;O16,1,0)</f>
        <v>0</v>
      </c>
      <c r="M14" s="40"/>
      <c r="N14" s="41" t="s">
        <v>44</v>
      </c>
      <c r="O14" s="40"/>
      <c r="P14" s="139">
        <f>IF(O14&gt;M14,1,0)+IF(O15&gt;M15,1,0)+IF(O16&gt;M16,1,0)</f>
        <v>0</v>
      </c>
      <c r="Q14" s="123">
        <f>IF(R14&gt;T14,1,0)+IF(R15&gt;T15,1,0)+IF(R16&gt;T16,1,0)</f>
        <v>0</v>
      </c>
      <c r="R14" s="38"/>
      <c r="S14" s="39" t="s">
        <v>44</v>
      </c>
      <c r="T14" s="38"/>
      <c r="U14" s="123">
        <f>IF(T14&gt;R14,1,0)+IF(T15&gt;R15,1,0)+IF(T16&gt;R16,1,0)</f>
        <v>0</v>
      </c>
      <c r="V14" s="155">
        <f>IF(W14&gt;Y14,1,0)+IF(W15&gt;Y15,1,0)+IF(W16&gt;Y16,1,0)</f>
        <v>0</v>
      </c>
      <c r="W14" s="20">
        <v>14</v>
      </c>
      <c r="X14" s="21" t="s">
        <v>44</v>
      </c>
      <c r="Y14" s="20">
        <v>16</v>
      </c>
      <c r="Z14" s="155">
        <f>IF(Y14&gt;W14,1,0)+IF(Y15&gt;W15,1,0)+IF(Y16&gt;W16,1,0)</f>
        <v>2</v>
      </c>
      <c r="AA14" s="155">
        <f>IF(AB14&gt;AD14,1,0)+IF(AB15&gt;AD15,1,0)+IF(AB16&gt;AD16,1,0)</f>
        <v>2</v>
      </c>
      <c r="AB14" s="20">
        <v>15</v>
      </c>
      <c r="AC14" s="21" t="s">
        <v>44</v>
      </c>
      <c r="AD14" s="20">
        <v>17</v>
      </c>
      <c r="AE14" s="155">
        <f>IF(AD14&gt;AB14,1,0)+IF(AD15&gt;AB15,1,0)+IF(AD16&gt;AB16,1,0)</f>
        <v>1</v>
      </c>
      <c r="AF14" s="155">
        <f>IF(AG14&gt;AI14,1,0)+IF(AG15&gt;AI15,1,0)+IF(AG16&gt;AI16,1,0)</f>
        <v>2</v>
      </c>
      <c r="AG14" s="20">
        <v>15</v>
      </c>
      <c r="AH14" s="21" t="s">
        <v>44</v>
      </c>
      <c r="AI14" s="20">
        <v>13</v>
      </c>
      <c r="AJ14" s="157">
        <f>IF(AI14&gt;AG14,1,0)+IF(AI15&gt;AG15,1,0)+IF(AI16&gt;AG16,1,0)</f>
        <v>0</v>
      </c>
      <c r="AK14" s="22"/>
      <c r="AL14" s="135"/>
      <c r="AM14" s="137"/>
      <c r="AN14" s="125"/>
      <c r="AO14" s="127"/>
      <c r="AP14" s="125"/>
      <c r="AQ14" s="125"/>
      <c r="AR14" s="125"/>
      <c r="AS14" s="127"/>
      <c r="AT14" s="125"/>
      <c r="AU14" s="125"/>
      <c r="AV14" s="125"/>
      <c r="AW14" s="127"/>
      <c r="AX14" s="125"/>
      <c r="AY14" s="125"/>
      <c r="AZ14" s="125"/>
      <c r="BA14" s="130"/>
      <c r="BB14" s="117"/>
    </row>
    <row r="15" spans="1:54" ht="18.75" customHeight="1">
      <c r="A15" s="135"/>
      <c r="B15" s="145"/>
      <c r="C15" s="38">
        <f>O7</f>
        <v>0</v>
      </c>
      <c r="D15" s="39" t="s">
        <v>44</v>
      </c>
      <c r="E15" s="38">
        <f>M7</f>
        <v>0</v>
      </c>
      <c r="F15" s="123"/>
      <c r="G15" s="121"/>
      <c r="H15" s="36">
        <f>O11</f>
        <v>15</v>
      </c>
      <c r="I15" s="37" t="s">
        <v>44</v>
      </c>
      <c r="J15" s="36">
        <f>M11</f>
        <v>8</v>
      </c>
      <c r="K15" s="121"/>
      <c r="L15" s="139"/>
      <c r="M15" s="40"/>
      <c r="N15" s="41" t="s">
        <v>44</v>
      </c>
      <c r="O15" s="40"/>
      <c r="P15" s="139"/>
      <c r="Q15" s="123"/>
      <c r="R15" s="38"/>
      <c r="S15" s="39" t="s">
        <v>44</v>
      </c>
      <c r="T15" s="38"/>
      <c r="U15" s="123"/>
      <c r="V15" s="155"/>
      <c r="W15" s="20">
        <v>15</v>
      </c>
      <c r="X15" s="21" t="s">
        <v>44</v>
      </c>
      <c r="Y15" s="20">
        <v>17</v>
      </c>
      <c r="Z15" s="155"/>
      <c r="AA15" s="155"/>
      <c r="AB15" s="20">
        <v>15</v>
      </c>
      <c r="AC15" s="21" t="s">
        <v>44</v>
      </c>
      <c r="AD15" s="20">
        <v>6</v>
      </c>
      <c r="AE15" s="155"/>
      <c r="AF15" s="155"/>
      <c r="AG15" s="20">
        <v>17</v>
      </c>
      <c r="AH15" s="21" t="s">
        <v>44</v>
      </c>
      <c r="AI15" s="20">
        <v>16</v>
      </c>
      <c r="AJ15" s="157"/>
      <c r="AK15" s="22"/>
      <c r="AL15" s="135"/>
      <c r="AM15" s="137"/>
      <c r="AN15" s="125"/>
      <c r="AO15" s="127"/>
      <c r="AP15" s="125"/>
      <c r="AQ15" s="125"/>
      <c r="AR15" s="125"/>
      <c r="AS15" s="127"/>
      <c r="AT15" s="125"/>
      <c r="AU15" s="125"/>
      <c r="AV15" s="125"/>
      <c r="AW15" s="127"/>
      <c r="AX15" s="125"/>
      <c r="AY15" s="125"/>
      <c r="AZ15" s="125"/>
      <c r="BA15" s="130"/>
      <c r="BB15" s="117"/>
    </row>
    <row r="16" spans="1:54" ht="18.75" customHeight="1">
      <c r="A16" s="135"/>
      <c r="B16" s="145"/>
      <c r="C16" s="38">
        <f>O8</f>
        <v>0</v>
      </c>
      <c r="D16" s="39" t="s">
        <v>44</v>
      </c>
      <c r="E16" s="38">
        <f>M8</f>
        <v>0</v>
      </c>
      <c r="F16" s="123"/>
      <c r="G16" s="121"/>
      <c r="H16" s="36">
        <f>O12</f>
        <v>0</v>
      </c>
      <c r="I16" s="37" t="s">
        <v>44</v>
      </c>
      <c r="J16" s="36">
        <f>M12</f>
        <v>0</v>
      </c>
      <c r="K16" s="121"/>
      <c r="L16" s="139"/>
      <c r="M16" s="40"/>
      <c r="N16" s="41" t="s">
        <v>44</v>
      </c>
      <c r="O16" s="40"/>
      <c r="P16" s="139"/>
      <c r="Q16" s="123"/>
      <c r="R16" s="38"/>
      <c r="S16" s="39" t="s">
        <v>44</v>
      </c>
      <c r="T16" s="38"/>
      <c r="U16" s="123"/>
      <c r="V16" s="155"/>
      <c r="W16" s="20"/>
      <c r="X16" s="21" t="s">
        <v>44</v>
      </c>
      <c r="Y16" s="20"/>
      <c r="Z16" s="155"/>
      <c r="AA16" s="155"/>
      <c r="AB16" s="20">
        <v>15</v>
      </c>
      <c r="AC16" s="21" t="s">
        <v>44</v>
      </c>
      <c r="AD16" s="20">
        <v>12</v>
      </c>
      <c r="AE16" s="155"/>
      <c r="AF16" s="155"/>
      <c r="AG16" s="20"/>
      <c r="AH16" s="21" t="s">
        <v>44</v>
      </c>
      <c r="AI16" s="20"/>
      <c r="AJ16" s="157"/>
      <c r="AK16" s="22"/>
      <c r="AL16" s="135"/>
      <c r="AM16" s="137"/>
      <c r="AN16" s="125"/>
      <c r="AO16" s="127"/>
      <c r="AP16" s="125"/>
      <c r="AQ16" s="125"/>
      <c r="AR16" s="125"/>
      <c r="AS16" s="127"/>
      <c r="AT16" s="125"/>
      <c r="AU16" s="125"/>
      <c r="AV16" s="125"/>
      <c r="AW16" s="127"/>
      <c r="AX16" s="125"/>
      <c r="AY16" s="125"/>
      <c r="AZ16" s="125"/>
      <c r="BA16" s="147"/>
      <c r="BB16" s="117"/>
    </row>
    <row r="17" spans="1:54" ht="18.75" customHeight="1">
      <c r="A17" s="135" t="str">
        <f>Q3</f>
        <v>西尾フレンズ（Ｂ）</v>
      </c>
      <c r="B17" s="143">
        <f>Q5</f>
        <v>4</v>
      </c>
      <c r="C17" s="144"/>
      <c r="D17" s="144"/>
      <c r="E17" s="144"/>
      <c r="F17" s="144"/>
      <c r="G17" s="132">
        <f>Q9</f>
        <v>0</v>
      </c>
      <c r="H17" s="132"/>
      <c r="I17" s="132"/>
      <c r="J17" s="132"/>
      <c r="K17" s="132"/>
      <c r="L17" s="132">
        <f>Q13</f>
        <v>0</v>
      </c>
      <c r="M17" s="132"/>
      <c r="N17" s="132"/>
      <c r="O17" s="132"/>
      <c r="P17" s="132"/>
      <c r="Q17" s="133"/>
      <c r="R17" s="133"/>
      <c r="S17" s="133"/>
      <c r="T17" s="133"/>
      <c r="U17" s="133"/>
      <c r="V17" s="154">
        <v>7</v>
      </c>
      <c r="W17" s="154"/>
      <c r="X17" s="154"/>
      <c r="Y17" s="154"/>
      <c r="Z17" s="154"/>
      <c r="AA17" s="154">
        <v>10</v>
      </c>
      <c r="AB17" s="154"/>
      <c r="AC17" s="154"/>
      <c r="AD17" s="154"/>
      <c r="AE17" s="154"/>
      <c r="AF17" s="154">
        <v>13</v>
      </c>
      <c r="AG17" s="154"/>
      <c r="AH17" s="154"/>
      <c r="AI17" s="154"/>
      <c r="AJ17" s="156"/>
      <c r="AK17" s="19"/>
      <c r="AL17" s="135" t="str">
        <f>A17</f>
        <v>西尾フレンズ（Ｂ）</v>
      </c>
      <c r="AM17" s="150">
        <f>IF(B18&gt;F18,1,0)+IF(G18&gt;K18,1,0)+IF(L18&gt;P18,1,0)+IF(Q18&gt;U18,1,0)+IF(V18&gt;Z18,1,0)+IF(AA18&gt;AE18,1,0)+IF(AF18&gt;AJ18,1,0)</f>
        <v>4</v>
      </c>
      <c r="AN17" s="146">
        <f>IF(F18&gt;B18,1,0)+IF(K18&gt;G18,1,0)+IF(P18&gt;L18,1,0)+IF(U18&gt;Q18,1,0)+IF(Z18&gt;V18,1,0)+IF(AE18&gt;AA18,1,0)+IF(AJ18&gt;AF18,1,0)</f>
        <v>0</v>
      </c>
      <c r="AO17" s="151">
        <f>SUM(AM17/(AM17+AN17))</f>
        <v>1</v>
      </c>
      <c r="AP17" s="146">
        <f>RANK(AO17,$AO$5:$AO$32,0)</f>
        <v>1</v>
      </c>
      <c r="AQ17" s="125">
        <f>SUM(B18+G18+L18+Q18+V18+AA18+AF18)</f>
        <v>8</v>
      </c>
      <c r="AR17" s="125">
        <f>SUM(F18+K18+P18+U18+Z18+AE18+AJ18)</f>
        <v>1</v>
      </c>
      <c r="AS17" s="127">
        <f>SUM(AQ17/(AQ17+AR17))</f>
        <v>0.8888888888888888</v>
      </c>
      <c r="AT17" s="125">
        <f>RANK(AS17,$AS$5:$AS$32,0)</f>
        <v>1</v>
      </c>
      <c r="AU17" s="125">
        <f>SUM(C18+C19+C20+H18+H19+H20+M18+M19+M20+R18+R19+R20+W18+W19+W20+AB18+AB19+AB20+AG18+AG19+AG20)</f>
        <v>130</v>
      </c>
      <c r="AV17" s="125">
        <f>SUM(E18+E19+E20+J18+J19+J20+O18+O19+O20+T18+T19+T20+Y18+Y19+Y20+AD18+AD19+AD20+AI18+AI19+AI20)</f>
        <v>103</v>
      </c>
      <c r="AW17" s="127">
        <f>SUM(AU17/(AU17+AV17))</f>
        <v>0.5579399141630901</v>
      </c>
      <c r="AX17" s="146">
        <f>RANK(AW17,$AW$5:$AW$32,0)</f>
        <v>1</v>
      </c>
      <c r="AY17" s="127">
        <f>RANK(AO17,$AO$5:$AO$32,1)+AS17</f>
        <v>7.888888888888889</v>
      </c>
      <c r="AZ17" s="127">
        <f>RANK(AY17,$AY$5:$AY$32,1)+AW17</f>
        <v>7.55793991416309</v>
      </c>
      <c r="BA17" s="129" t="str">
        <f>AL17</f>
        <v>西尾フレンズ（Ｂ）</v>
      </c>
      <c r="BB17" s="117">
        <f>RANK(AZ17,$AZ$5:$AZ$32)</f>
        <v>1</v>
      </c>
    </row>
    <row r="18" spans="1:54" ht="18.75" customHeight="1">
      <c r="A18" s="135"/>
      <c r="B18" s="119">
        <f>IF(C18&gt;E18,1,0)+IF(C19&gt;E19,1,0)+IF(C20&gt;E20,1,0)</f>
        <v>2</v>
      </c>
      <c r="C18" s="36">
        <f>T6</f>
        <v>15</v>
      </c>
      <c r="D18" s="37" t="s">
        <v>44</v>
      </c>
      <c r="E18" s="36">
        <f>R6</f>
        <v>12</v>
      </c>
      <c r="F18" s="121">
        <f>IF(E18&gt;C18,1,0)+IF(E19&gt;C19,1,0)+IF(E20&gt;C20,1,0)</f>
        <v>1</v>
      </c>
      <c r="G18" s="123">
        <f>IF(H18&gt;J18,1,0)+IF(H19&gt;J19,1,0)+IF(H20&gt;J20,1,0)</f>
        <v>0</v>
      </c>
      <c r="H18" s="38">
        <f>T10</f>
        <v>0</v>
      </c>
      <c r="I18" s="39" t="s">
        <v>44</v>
      </c>
      <c r="J18" s="38">
        <f>R10</f>
        <v>0</v>
      </c>
      <c r="K18" s="123">
        <f>IF(J18&gt;H18,1,0)+IF(J19&gt;H19,1,0)+IF(J20&gt;H20,1,0)</f>
        <v>0</v>
      </c>
      <c r="L18" s="123">
        <f>IF(M18&gt;O18,1,0)+IF(M19&gt;O19,1,0)+IF(M20&gt;O20,1,0)</f>
        <v>0</v>
      </c>
      <c r="M18" s="38">
        <f>T14</f>
        <v>0</v>
      </c>
      <c r="N18" s="39" t="s">
        <v>44</v>
      </c>
      <c r="O18" s="38">
        <f>R14</f>
        <v>0</v>
      </c>
      <c r="P18" s="123">
        <f>IF(O18&gt;M18,1,0)+IF(O19&gt;M19,1,0)+IF(O20&gt;M20,1,0)</f>
        <v>0</v>
      </c>
      <c r="Q18" s="139">
        <f>IF(R18&gt;T18,1,0)+IF(R19&gt;T19,1,0)+IF(R20&gt;T20,1,0)</f>
        <v>0</v>
      </c>
      <c r="R18" s="40"/>
      <c r="S18" s="41" t="s">
        <v>44</v>
      </c>
      <c r="T18" s="40"/>
      <c r="U18" s="139">
        <f>IF(T18&gt;R18,1,0)+IF(T19&gt;R19,1,0)+IF(T20&gt;R20,1,0)</f>
        <v>0</v>
      </c>
      <c r="V18" s="155">
        <f>IF(W18&gt;Y18,1,0)+IF(W19&gt;Y19,1,0)+IF(W20&gt;Y20,1,0)</f>
        <v>2</v>
      </c>
      <c r="W18" s="20">
        <v>15</v>
      </c>
      <c r="X18" s="21" t="s">
        <v>44</v>
      </c>
      <c r="Y18" s="20">
        <v>9</v>
      </c>
      <c r="Z18" s="155">
        <f>IF(Y18&gt;W18,1,0)+IF(Y19&gt;W19,1,0)+IF(Y20&gt;W20,1,0)</f>
        <v>0</v>
      </c>
      <c r="AA18" s="155">
        <f>IF(AB18&gt;AD18,1,0)+IF(AB19&gt;AD19,1,0)+IF(AB20&gt;AD20,1,0)</f>
        <v>2</v>
      </c>
      <c r="AB18" s="20">
        <v>15</v>
      </c>
      <c r="AC18" s="21" t="s">
        <v>44</v>
      </c>
      <c r="AD18" s="20">
        <v>10</v>
      </c>
      <c r="AE18" s="155">
        <f>IF(AD18&gt;AB18,1,0)+IF(AD19&gt;AB19,1,0)+IF(AD20&gt;AB20,1,0)</f>
        <v>0</v>
      </c>
      <c r="AF18" s="155">
        <f>IF(AG18&gt;AI18,1,0)+IF(AG19&gt;AI19,1,0)+IF(AG20&gt;AI20,1,0)</f>
        <v>2</v>
      </c>
      <c r="AG18" s="20">
        <v>15</v>
      </c>
      <c r="AH18" s="21" t="s">
        <v>44</v>
      </c>
      <c r="AI18" s="20">
        <v>10</v>
      </c>
      <c r="AJ18" s="157">
        <f>IF(AI18&gt;AG18,1,0)+IF(AI19&gt;AG19,1,0)+IF(AI20&gt;AG20,1,0)</f>
        <v>0</v>
      </c>
      <c r="AK18" s="22"/>
      <c r="AL18" s="135"/>
      <c r="AM18" s="137"/>
      <c r="AN18" s="125"/>
      <c r="AO18" s="127"/>
      <c r="AP18" s="125"/>
      <c r="AQ18" s="125"/>
      <c r="AR18" s="125"/>
      <c r="AS18" s="127"/>
      <c r="AT18" s="125"/>
      <c r="AU18" s="125"/>
      <c r="AV18" s="125"/>
      <c r="AW18" s="127"/>
      <c r="AX18" s="125"/>
      <c r="AY18" s="125"/>
      <c r="AZ18" s="125"/>
      <c r="BA18" s="130"/>
      <c r="BB18" s="117"/>
    </row>
    <row r="19" spans="1:54" ht="18.75" customHeight="1">
      <c r="A19" s="135"/>
      <c r="B19" s="119"/>
      <c r="C19" s="36">
        <f>T7</f>
        <v>8</v>
      </c>
      <c r="D19" s="37" t="s">
        <v>44</v>
      </c>
      <c r="E19" s="36">
        <f>R7</f>
        <v>15</v>
      </c>
      <c r="F19" s="121"/>
      <c r="G19" s="123"/>
      <c r="H19" s="38">
        <f>T11</f>
        <v>0</v>
      </c>
      <c r="I19" s="39" t="s">
        <v>44</v>
      </c>
      <c r="J19" s="38">
        <f>R11</f>
        <v>0</v>
      </c>
      <c r="K19" s="123"/>
      <c r="L19" s="123"/>
      <c r="M19" s="38">
        <f>T15</f>
        <v>0</v>
      </c>
      <c r="N19" s="39" t="s">
        <v>44</v>
      </c>
      <c r="O19" s="38">
        <f>R15</f>
        <v>0</v>
      </c>
      <c r="P19" s="123"/>
      <c r="Q19" s="139"/>
      <c r="R19" s="40"/>
      <c r="S19" s="41" t="s">
        <v>44</v>
      </c>
      <c r="T19" s="40"/>
      <c r="U19" s="139"/>
      <c r="V19" s="155"/>
      <c r="W19" s="20">
        <v>17</v>
      </c>
      <c r="X19" s="21" t="s">
        <v>44</v>
      </c>
      <c r="Y19" s="20">
        <v>15</v>
      </c>
      <c r="Z19" s="155"/>
      <c r="AA19" s="155"/>
      <c r="AB19" s="20">
        <v>15</v>
      </c>
      <c r="AC19" s="21" t="s">
        <v>44</v>
      </c>
      <c r="AD19" s="20">
        <v>13</v>
      </c>
      <c r="AE19" s="155"/>
      <c r="AF19" s="155"/>
      <c r="AG19" s="20">
        <v>15</v>
      </c>
      <c r="AH19" s="21" t="s">
        <v>44</v>
      </c>
      <c r="AI19" s="20">
        <v>6</v>
      </c>
      <c r="AJ19" s="157"/>
      <c r="AK19" s="22"/>
      <c r="AL19" s="135"/>
      <c r="AM19" s="137"/>
      <c r="AN19" s="125"/>
      <c r="AO19" s="127"/>
      <c r="AP19" s="125"/>
      <c r="AQ19" s="125"/>
      <c r="AR19" s="125"/>
      <c r="AS19" s="127"/>
      <c r="AT19" s="125"/>
      <c r="AU19" s="125"/>
      <c r="AV19" s="125"/>
      <c r="AW19" s="127"/>
      <c r="AX19" s="125"/>
      <c r="AY19" s="125"/>
      <c r="AZ19" s="125"/>
      <c r="BA19" s="130"/>
      <c r="BB19" s="117"/>
    </row>
    <row r="20" spans="1:54" ht="18.75" customHeight="1">
      <c r="A20" s="135"/>
      <c r="B20" s="119"/>
      <c r="C20" s="36">
        <f>T8</f>
        <v>15</v>
      </c>
      <c r="D20" s="37" t="s">
        <v>44</v>
      </c>
      <c r="E20" s="36">
        <f>R8</f>
        <v>13</v>
      </c>
      <c r="F20" s="121"/>
      <c r="G20" s="123"/>
      <c r="H20" s="38">
        <f>T12</f>
        <v>0</v>
      </c>
      <c r="I20" s="39" t="s">
        <v>44</v>
      </c>
      <c r="J20" s="38">
        <f>R12</f>
        <v>0</v>
      </c>
      <c r="K20" s="123"/>
      <c r="L20" s="123"/>
      <c r="M20" s="38">
        <f>T16</f>
        <v>0</v>
      </c>
      <c r="N20" s="39" t="s">
        <v>44</v>
      </c>
      <c r="O20" s="38">
        <f>R16</f>
        <v>0</v>
      </c>
      <c r="P20" s="123"/>
      <c r="Q20" s="139"/>
      <c r="R20" s="40"/>
      <c r="S20" s="41" t="s">
        <v>44</v>
      </c>
      <c r="T20" s="40"/>
      <c r="U20" s="139"/>
      <c r="V20" s="155"/>
      <c r="W20" s="20"/>
      <c r="X20" s="21" t="s">
        <v>44</v>
      </c>
      <c r="Y20" s="20"/>
      <c r="Z20" s="155"/>
      <c r="AA20" s="155"/>
      <c r="AB20" s="20"/>
      <c r="AC20" s="21" t="s">
        <v>44</v>
      </c>
      <c r="AD20" s="20"/>
      <c r="AE20" s="155"/>
      <c r="AF20" s="155"/>
      <c r="AG20" s="20"/>
      <c r="AH20" s="21" t="s">
        <v>44</v>
      </c>
      <c r="AI20" s="20"/>
      <c r="AJ20" s="157"/>
      <c r="AK20" s="22"/>
      <c r="AL20" s="135"/>
      <c r="AM20" s="137"/>
      <c r="AN20" s="125"/>
      <c r="AO20" s="127"/>
      <c r="AP20" s="125"/>
      <c r="AQ20" s="125"/>
      <c r="AR20" s="125"/>
      <c r="AS20" s="127"/>
      <c r="AT20" s="125"/>
      <c r="AU20" s="125"/>
      <c r="AV20" s="125"/>
      <c r="AW20" s="127"/>
      <c r="AX20" s="125"/>
      <c r="AY20" s="125"/>
      <c r="AZ20" s="125"/>
      <c r="BA20" s="147"/>
      <c r="BB20" s="117"/>
    </row>
    <row r="21" spans="1:54" ht="18.75" customHeight="1">
      <c r="A21" s="135" t="str">
        <f>V3</f>
        <v>ヒラソル girasol</v>
      </c>
      <c r="B21" s="143">
        <f>V5</f>
        <v>11</v>
      </c>
      <c r="C21" s="144"/>
      <c r="D21" s="144"/>
      <c r="E21" s="144"/>
      <c r="F21" s="144"/>
      <c r="G21" s="132">
        <f>V9</f>
        <v>0</v>
      </c>
      <c r="H21" s="132"/>
      <c r="I21" s="132"/>
      <c r="J21" s="132"/>
      <c r="K21" s="132"/>
      <c r="L21" s="144">
        <f>V13</f>
        <v>3</v>
      </c>
      <c r="M21" s="144"/>
      <c r="N21" s="144"/>
      <c r="O21" s="144"/>
      <c r="P21" s="144"/>
      <c r="Q21" s="144">
        <f>V17</f>
        <v>7</v>
      </c>
      <c r="R21" s="144"/>
      <c r="S21" s="144"/>
      <c r="T21" s="144"/>
      <c r="U21" s="144"/>
      <c r="V21" s="133"/>
      <c r="W21" s="133"/>
      <c r="X21" s="133"/>
      <c r="Y21" s="133"/>
      <c r="Z21" s="133"/>
      <c r="AA21" s="154">
        <v>14</v>
      </c>
      <c r="AB21" s="154"/>
      <c r="AC21" s="154"/>
      <c r="AD21" s="154"/>
      <c r="AE21" s="154"/>
      <c r="AF21" s="148">
        <v>0</v>
      </c>
      <c r="AG21" s="148"/>
      <c r="AH21" s="148"/>
      <c r="AI21" s="148"/>
      <c r="AJ21" s="149"/>
      <c r="AK21" s="19"/>
      <c r="AL21" s="135" t="str">
        <f>A21</f>
        <v>ヒラソル girasol</v>
      </c>
      <c r="AM21" s="150">
        <f>IF(B22&gt;F22,1,0)+IF(G22&gt;K22,1,0)+IF(L22&gt;P22,1,0)+IF(Q22&gt;U22,1,0)+IF(V22&gt;Z22,1,0)+IF(AA22&gt;AE22,1,0)+IF(AF22&gt;AJ22,1,0)</f>
        <v>1</v>
      </c>
      <c r="AN21" s="146">
        <f>IF(F22&gt;B22,1,0)+IF(K22&gt;G22,1,0)+IF(P22&gt;L22,1,0)+IF(U22&gt;Q22,1,0)+IF(Z22&gt;V22,1,0)+IF(AE22&gt;AA22,1,0)+IF(AJ22&gt;AF22,1,0)</f>
        <v>3</v>
      </c>
      <c r="AO21" s="151">
        <f>SUM(AM21/(AM21+AN21))</f>
        <v>0.25</v>
      </c>
      <c r="AP21" s="146">
        <f>RANK(AO21,$AO$5:$AO$32,0)</f>
        <v>5</v>
      </c>
      <c r="AQ21" s="125">
        <f>SUM(B22+G22+L22+Q22+V22+AA22+AF22)</f>
        <v>2</v>
      </c>
      <c r="AR21" s="125">
        <f>SUM(F22+K22+P22+U22+Z22+AE22+AJ22)</f>
        <v>6</v>
      </c>
      <c r="AS21" s="127">
        <f>SUM(AQ21/(AQ21+AR21))</f>
        <v>0.25</v>
      </c>
      <c r="AT21" s="125">
        <f>RANK(AS21,$AS$5:$AS$32,0)</f>
        <v>6</v>
      </c>
      <c r="AU21" s="125">
        <f>SUM(C22+C23+C24+H22+H23+H24+M22+M23+M24+R22+R23+R24+W22+W23+W24+AB22+AB23+AB24+AG22+AG23+AG24)</f>
        <v>106</v>
      </c>
      <c r="AV21" s="125">
        <f>SUM(E22+E23+E24+J22+J23+J24+O22+O23+O24+T22+T23+T24+Y22+Y23+Y24+AD22+AD23+AD24+AI22+AI23+AI24)</f>
        <v>122</v>
      </c>
      <c r="AW21" s="127">
        <f>SUM(AU21/(AU21+AV21))</f>
        <v>0.4649122807017544</v>
      </c>
      <c r="AX21" s="146">
        <f>RANK(AW21,$AW$5:$AW$32,0)</f>
        <v>6</v>
      </c>
      <c r="AY21" s="127">
        <f>RANK(AO21,$AO$5:$AO$32,1)+AS21</f>
        <v>2.25</v>
      </c>
      <c r="AZ21" s="127">
        <f>RANK(AY21,$AY$5:$AY$32,1)+AW21</f>
        <v>2.4649122807017543</v>
      </c>
      <c r="BA21" s="129" t="str">
        <f>AL21</f>
        <v>ヒラソル girasol</v>
      </c>
      <c r="BB21" s="117">
        <f>RANK(AZ21,$AZ$5:$AZ$32)</f>
        <v>6</v>
      </c>
    </row>
    <row r="22" spans="1:54" ht="18.75" customHeight="1">
      <c r="A22" s="135"/>
      <c r="B22" s="119">
        <f>IF(C22&gt;E22,1,0)+IF(C23&gt;E23,1,0)+IF(C24&gt;E24,1,0)</f>
        <v>0</v>
      </c>
      <c r="C22" s="36">
        <f>Y6</f>
        <v>14</v>
      </c>
      <c r="D22" s="37" t="s">
        <v>44</v>
      </c>
      <c r="E22" s="36">
        <f>W6</f>
        <v>16</v>
      </c>
      <c r="F22" s="121">
        <f>IF(E22&gt;C22,1,0)+IF(E23&gt;C23,1,0)+IF(E24&gt;C24,1,0)</f>
        <v>2</v>
      </c>
      <c r="G22" s="123">
        <f>IF(H22&gt;J22,1,0)+IF(H23&gt;J23,1,0)+IF(H24&gt;J24,1,0)</f>
        <v>0</v>
      </c>
      <c r="H22" s="38">
        <f>Y10</f>
        <v>0</v>
      </c>
      <c r="I22" s="39" t="s">
        <v>44</v>
      </c>
      <c r="J22" s="38">
        <f>W10</f>
        <v>0</v>
      </c>
      <c r="K22" s="123">
        <f>IF(J22&gt;H22,1,0)+IF(J23&gt;H23,1,0)+IF(J24&gt;H24,1,0)</f>
        <v>0</v>
      </c>
      <c r="L22" s="121">
        <f>IF(M22&gt;O22,1,0)+IF(M23&gt;O23,1,0)+IF(M24&gt;O24,1,0)</f>
        <v>2</v>
      </c>
      <c r="M22" s="36">
        <f>Y14</f>
        <v>16</v>
      </c>
      <c r="N22" s="37" t="s">
        <v>44</v>
      </c>
      <c r="O22" s="36">
        <f>W14</f>
        <v>14</v>
      </c>
      <c r="P22" s="121">
        <f>IF(O22&gt;M22,1,0)+IF(O23&gt;M23,1,0)+IF(O24&gt;M24,1,0)</f>
        <v>0</v>
      </c>
      <c r="Q22" s="121">
        <f>IF(R22&gt;T22,1,0)+IF(R23&gt;T23,1,0)+IF(R24&gt;T24,1,0)</f>
        <v>0</v>
      </c>
      <c r="R22" s="36">
        <f>Y18</f>
        <v>9</v>
      </c>
      <c r="S22" s="37" t="s">
        <v>44</v>
      </c>
      <c r="T22" s="36">
        <f>W18</f>
        <v>15</v>
      </c>
      <c r="U22" s="121">
        <f>IF(T22&gt;R22,1,0)+IF(T23&gt;R23,1,0)+IF(T24&gt;R24,1,0)</f>
        <v>2</v>
      </c>
      <c r="V22" s="139">
        <f>IF(W22&gt;Y22,1,0)+IF(W23&gt;Y23,1,0)+IF(W24&gt;Y24,1,0)</f>
        <v>0</v>
      </c>
      <c r="W22" s="40"/>
      <c r="X22" s="41" t="s">
        <v>44</v>
      </c>
      <c r="Y22" s="40"/>
      <c r="Z22" s="139">
        <f>IF(Y22&gt;W22,1,0)+IF(Y23&gt;W23,1,0)+IF(Y24&gt;W24,1,0)</f>
        <v>0</v>
      </c>
      <c r="AA22" s="155">
        <f>IF(AB22&gt;AD22,1,0)+IF(AB23&gt;AD23,1,0)+IF(AB24&gt;AD24,1,0)</f>
        <v>0</v>
      </c>
      <c r="AB22" s="20">
        <v>13</v>
      </c>
      <c r="AC22" s="21" t="s">
        <v>44</v>
      </c>
      <c r="AD22" s="20">
        <v>15</v>
      </c>
      <c r="AE22" s="155">
        <f>IF(AD22&gt;AB22,1,0)+IF(AD23&gt;AB23,1,0)+IF(AD24&gt;AB24,1,0)</f>
        <v>2</v>
      </c>
      <c r="AF22" s="123">
        <f>IF(AG22&gt;AI22,1,0)+IF(AG23&gt;AI23,1,0)+IF(AG24&gt;AI24,1,0)</f>
        <v>0</v>
      </c>
      <c r="AG22" s="38"/>
      <c r="AH22" s="39" t="s">
        <v>44</v>
      </c>
      <c r="AI22" s="38"/>
      <c r="AJ22" s="152">
        <f>IF(AI22&gt;AG22,1,0)+IF(AI23&gt;AG23,1,0)+IF(AI24&gt;AG24,1,0)</f>
        <v>0</v>
      </c>
      <c r="AK22" s="22"/>
      <c r="AL22" s="135"/>
      <c r="AM22" s="137"/>
      <c r="AN22" s="125"/>
      <c r="AO22" s="127"/>
      <c r="AP22" s="125"/>
      <c r="AQ22" s="125"/>
      <c r="AR22" s="125"/>
      <c r="AS22" s="127"/>
      <c r="AT22" s="125"/>
      <c r="AU22" s="125"/>
      <c r="AV22" s="125"/>
      <c r="AW22" s="127"/>
      <c r="AX22" s="125"/>
      <c r="AY22" s="125"/>
      <c r="AZ22" s="125"/>
      <c r="BA22" s="130"/>
      <c r="BB22" s="117"/>
    </row>
    <row r="23" spans="1:54" ht="18.75" customHeight="1">
      <c r="A23" s="135"/>
      <c r="B23" s="119"/>
      <c r="C23" s="36">
        <f>Y7</f>
        <v>12</v>
      </c>
      <c r="D23" s="37" t="s">
        <v>44</v>
      </c>
      <c r="E23" s="36">
        <f>W7</f>
        <v>15</v>
      </c>
      <c r="F23" s="121"/>
      <c r="G23" s="123"/>
      <c r="H23" s="38">
        <f>Y11</f>
        <v>0</v>
      </c>
      <c r="I23" s="39" t="s">
        <v>44</v>
      </c>
      <c r="J23" s="38">
        <f>W11</f>
        <v>0</v>
      </c>
      <c r="K23" s="123"/>
      <c r="L23" s="121"/>
      <c r="M23" s="36">
        <f>Y15</f>
        <v>17</v>
      </c>
      <c r="N23" s="37" t="s">
        <v>44</v>
      </c>
      <c r="O23" s="36">
        <f>W15</f>
        <v>15</v>
      </c>
      <c r="P23" s="121"/>
      <c r="Q23" s="121"/>
      <c r="R23" s="36">
        <f>Y19</f>
        <v>15</v>
      </c>
      <c r="S23" s="37" t="s">
        <v>44</v>
      </c>
      <c r="T23" s="36">
        <f>W19</f>
        <v>17</v>
      </c>
      <c r="U23" s="121"/>
      <c r="V23" s="139"/>
      <c r="W23" s="40"/>
      <c r="X23" s="41" t="s">
        <v>44</v>
      </c>
      <c r="Y23" s="40"/>
      <c r="Z23" s="139"/>
      <c r="AA23" s="155"/>
      <c r="AB23" s="20">
        <v>10</v>
      </c>
      <c r="AC23" s="21" t="s">
        <v>44</v>
      </c>
      <c r="AD23" s="20">
        <v>15</v>
      </c>
      <c r="AE23" s="155"/>
      <c r="AF23" s="123"/>
      <c r="AG23" s="38"/>
      <c r="AH23" s="39" t="s">
        <v>44</v>
      </c>
      <c r="AI23" s="38"/>
      <c r="AJ23" s="152"/>
      <c r="AK23" s="22"/>
      <c r="AL23" s="135"/>
      <c r="AM23" s="137"/>
      <c r="AN23" s="125"/>
      <c r="AO23" s="127"/>
      <c r="AP23" s="125"/>
      <c r="AQ23" s="125"/>
      <c r="AR23" s="125"/>
      <c r="AS23" s="127"/>
      <c r="AT23" s="125"/>
      <c r="AU23" s="125"/>
      <c r="AV23" s="125"/>
      <c r="AW23" s="127"/>
      <c r="AX23" s="125"/>
      <c r="AY23" s="125"/>
      <c r="AZ23" s="125"/>
      <c r="BA23" s="130"/>
      <c r="BB23" s="117"/>
    </row>
    <row r="24" spans="1:54" ht="18.75" customHeight="1">
      <c r="A24" s="135"/>
      <c r="B24" s="119"/>
      <c r="C24" s="36">
        <f>Y8</f>
        <v>0</v>
      </c>
      <c r="D24" s="37" t="s">
        <v>44</v>
      </c>
      <c r="E24" s="36">
        <f>W8</f>
        <v>0</v>
      </c>
      <c r="F24" s="121"/>
      <c r="G24" s="123"/>
      <c r="H24" s="38">
        <f>Y12</f>
        <v>0</v>
      </c>
      <c r="I24" s="39" t="s">
        <v>44</v>
      </c>
      <c r="J24" s="38">
        <f>W12</f>
        <v>0</v>
      </c>
      <c r="K24" s="123"/>
      <c r="L24" s="121"/>
      <c r="M24" s="36">
        <f>Y16</f>
        <v>0</v>
      </c>
      <c r="N24" s="37" t="s">
        <v>44</v>
      </c>
      <c r="O24" s="36">
        <f>W16</f>
        <v>0</v>
      </c>
      <c r="P24" s="121"/>
      <c r="Q24" s="121"/>
      <c r="R24" s="36">
        <f>Y20</f>
        <v>0</v>
      </c>
      <c r="S24" s="37" t="s">
        <v>44</v>
      </c>
      <c r="T24" s="36">
        <f>W20</f>
        <v>0</v>
      </c>
      <c r="U24" s="121"/>
      <c r="V24" s="139"/>
      <c r="W24" s="40"/>
      <c r="X24" s="41" t="s">
        <v>44</v>
      </c>
      <c r="Y24" s="40"/>
      <c r="Z24" s="139"/>
      <c r="AA24" s="155"/>
      <c r="AB24" s="20"/>
      <c r="AC24" s="21" t="s">
        <v>44</v>
      </c>
      <c r="AD24" s="20"/>
      <c r="AE24" s="155"/>
      <c r="AF24" s="123"/>
      <c r="AG24" s="38"/>
      <c r="AH24" s="39" t="s">
        <v>44</v>
      </c>
      <c r="AI24" s="38"/>
      <c r="AJ24" s="152"/>
      <c r="AK24" s="22"/>
      <c r="AL24" s="135"/>
      <c r="AM24" s="137"/>
      <c r="AN24" s="125"/>
      <c r="AO24" s="127"/>
      <c r="AP24" s="125"/>
      <c r="AQ24" s="125"/>
      <c r="AR24" s="125"/>
      <c r="AS24" s="127"/>
      <c r="AT24" s="125"/>
      <c r="AU24" s="125"/>
      <c r="AV24" s="125"/>
      <c r="AW24" s="127"/>
      <c r="AX24" s="125"/>
      <c r="AY24" s="125"/>
      <c r="AZ24" s="125"/>
      <c r="BA24" s="147"/>
      <c r="BB24" s="117"/>
    </row>
    <row r="25" spans="1:54" ht="18.75" customHeight="1">
      <c r="A25" s="135" t="str">
        <f>AA3</f>
        <v>リリーズ Ｇ</v>
      </c>
      <c r="B25" s="153">
        <f>AA5</f>
        <v>0</v>
      </c>
      <c r="C25" s="132"/>
      <c r="D25" s="132"/>
      <c r="E25" s="132"/>
      <c r="F25" s="132"/>
      <c r="G25" s="144">
        <f>AA9</f>
        <v>2</v>
      </c>
      <c r="H25" s="144"/>
      <c r="I25" s="144"/>
      <c r="J25" s="144"/>
      <c r="K25" s="144"/>
      <c r="L25" s="144">
        <f>AA13</f>
        <v>6</v>
      </c>
      <c r="M25" s="144"/>
      <c r="N25" s="144"/>
      <c r="O25" s="144"/>
      <c r="P25" s="144"/>
      <c r="Q25" s="144">
        <f>AA17</f>
        <v>10</v>
      </c>
      <c r="R25" s="144"/>
      <c r="S25" s="144"/>
      <c r="T25" s="144"/>
      <c r="U25" s="144"/>
      <c r="V25" s="144">
        <f>AA21</f>
        <v>14</v>
      </c>
      <c r="W25" s="144"/>
      <c r="X25" s="144"/>
      <c r="Y25" s="144"/>
      <c r="Z25" s="144"/>
      <c r="AA25" s="133"/>
      <c r="AB25" s="133"/>
      <c r="AC25" s="133"/>
      <c r="AD25" s="133"/>
      <c r="AE25" s="133"/>
      <c r="AF25" s="148">
        <v>0</v>
      </c>
      <c r="AG25" s="148"/>
      <c r="AH25" s="148"/>
      <c r="AI25" s="148"/>
      <c r="AJ25" s="149"/>
      <c r="AK25" s="19"/>
      <c r="AL25" s="135" t="str">
        <f>A25</f>
        <v>リリーズ Ｇ</v>
      </c>
      <c r="AM25" s="150">
        <f>IF(B26&gt;F26,1,0)+IF(G26&gt;K26,1,0)+IF(L26&gt;P26,1,0)+IF(Q26&gt;U26,1,0)+IF(V26&gt;Z26,1,0)+IF(AA26&gt;AE26,1,0)+IF(AF26&gt;AJ26,1,0)</f>
        <v>2</v>
      </c>
      <c r="AN25" s="146">
        <f>IF(F26&gt;B26,1,0)+IF(K26&gt;G26,1,0)+IF(P26&gt;L26,1,0)+IF(U26&gt;Q26,1,0)+IF(Z26&gt;V26,1,0)+IF(AE26&gt;AA26,1,0)+IF(AJ26&gt;AF26,1,0)</f>
        <v>2</v>
      </c>
      <c r="AO25" s="151">
        <f>SUM(AM25/(AM25+AN25))</f>
        <v>0.5</v>
      </c>
      <c r="AP25" s="146">
        <f>RANK(AO25,$AO$5:$AO$32,0)</f>
        <v>4</v>
      </c>
      <c r="AQ25" s="125">
        <f>SUM(B26+G26+L26+Q26+V26+AA26+AF26)</f>
        <v>5</v>
      </c>
      <c r="AR25" s="125">
        <f>SUM(F26+K26+P26+U26+Z26+AE26+AJ26)</f>
        <v>4</v>
      </c>
      <c r="AS25" s="127">
        <f>SUM(AQ25/(AQ25+AR25))</f>
        <v>0.5555555555555556</v>
      </c>
      <c r="AT25" s="125">
        <f>RANK(AS25,$AS$5:$AS$32,0)</f>
        <v>4</v>
      </c>
      <c r="AU25" s="125">
        <f>SUM(C26+C27+C28+H26+H27+H28+M26+M27+M28+R26+R27+R28+W26+W27+W28+AB26+AB27+AB28+AG26+AG27+AG28)</f>
        <v>118</v>
      </c>
      <c r="AV25" s="125">
        <f>SUM(E26+E27+E28+J26+J27+J28+O26+O27+O28+T26+T27+T28+Y26+Y27+Y28+AD26+AD27+AD28+AI26+AI27+AI28)</f>
        <v>110</v>
      </c>
      <c r="AW25" s="127">
        <f>SUM(AU25/(AU25+AV25))</f>
        <v>0.5175438596491229</v>
      </c>
      <c r="AX25" s="146">
        <f>RANK(AW25,$AW$5:$AW$32,0)</f>
        <v>4</v>
      </c>
      <c r="AY25" s="127">
        <f>RANK(AO25,$AO$5:$AO$32,1)+AS25</f>
        <v>4.555555555555555</v>
      </c>
      <c r="AZ25" s="127">
        <f>RANK(AY25,$AY$5:$AY$32,1)+AW25</f>
        <v>4.517543859649123</v>
      </c>
      <c r="BA25" s="129" t="str">
        <f>AL25</f>
        <v>リリーズ Ｇ</v>
      </c>
      <c r="BB25" s="117">
        <f>RANK(AZ25,$AZ$5:$AZ$32)</f>
        <v>4</v>
      </c>
    </row>
    <row r="26" spans="1:54" ht="18.75" customHeight="1">
      <c r="A26" s="135"/>
      <c r="B26" s="145">
        <f>IF(C26&gt;E26,1,0)+IF(C27&gt;E27,1,0)+IF(C28&gt;E28,1,0)</f>
        <v>0</v>
      </c>
      <c r="C26" s="38">
        <f>AD6</f>
        <v>0</v>
      </c>
      <c r="D26" s="39" t="s">
        <v>43</v>
      </c>
      <c r="E26" s="38">
        <f>AB6</f>
        <v>0</v>
      </c>
      <c r="F26" s="123">
        <f>IF(E26&gt;C26,1,0)+IF(E27&gt;C27,1,0)+IF(E28&gt;C28,1,0)</f>
        <v>0</v>
      </c>
      <c r="G26" s="121">
        <f>IF(H26&gt;J26,1,0)+IF(H27&gt;J27,1,0)+IF(H28&gt;J28,1,0)</f>
        <v>2</v>
      </c>
      <c r="H26" s="36">
        <f>AD10</f>
        <v>15</v>
      </c>
      <c r="I26" s="37" t="s">
        <v>43</v>
      </c>
      <c r="J26" s="36">
        <f>AB10</f>
        <v>6</v>
      </c>
      <c r="K26" s="121">
        <f>IF(J26&gt;H26,1,0)+IF(J27&gt;H27,1,0)+IF(J28&gt;H28,1,0)</f>
        <v>0</v>
      </c>
      <c r="L26" s="121">
        <f>IF(M26&gt;O26,1,0)+IF(M27&gt;O27,1,0)+IF(M28&gt;O28,1,0)</f>
        <v>1</v>
      </c>
      <c r="M26" s="36">
        <f>AD14</f>
        <v>17</v>
      </c>
      <c r="N26" s="37" t="s">
        <v>43</v>
      </c>
      <c r="O26" s="36">
        <f>AB14</f>
        <v>15</v>
      </c>
      <c r="P26" s="121">
        <f>IF(O26&gt;M26,1,0)+IF(O27&gt;M27,1,0)+IF(O28&gt;M28,1,0)</f>
        <v>2</v>
      </c>
      <c r="Q26" s="121">
        <f>IF(R26&gt;T26,1,0)+IF(R27&gt;T27,1,0)+IF(R28&gt;T28,1,0)</f>
        <v>0</v>
      </c>
      <c r="R26" s="36">
        <f>AD18</f>
        <v>10</v>
      </c>
      <c r="S26" s="37" t="s">
        <v>44</v>
      </c>
      <c r="T26" s="36">
        <f>AB18</f>
        <v>15</v>
      </c>
      <c r="U26" s="121">
        <f>IF(T26&gt;R26,1,0)+IF(T27&gt;R27,1,0)+IF(T28&gt;R28,1,0)</f>
        <v>2</v>
      </c>
      <c r="V26" s="121">
        <f>IF(W26&gt;Y26,1,0)+IF(W27&gt;Y27,1,0)+IF(W28&gt;Y28,1,0)</f>
        <v>2</v>
      </c>
      <c r="W26" s="36">
        <f>AD22</f>
        <v>15</v>
      </c>
      <c r="X26" s="37" t="s">
        <v>44</v>
      </c>
      <c r="Y26" s="36">
        <f>AB22</f>
        <v>13</v>
      </c>
      <c r="Z26" s="121">
        <f>IF(Y26&gt;W26,1,0)+IF(Y27&gt;W27,1,0)+IF(Y28&gt;W28,1,0)</f>
        <v>0</v>
      </c>
      <c r="AA26" s="139">
        <f>IF(AB26&gt;AD26,1,0)+IF(AB27&gt;AD27,1,0)+IF(AB28&gt;AD28,1,0)</f>
        <v>0</v>
      </c>
      <c r="AB26" s="40"/>
      <c r="AC26" s="41" t="s">
        <v>44</v>
      </c>
      <c r="AD26" s="40"/>
      <c r="AE26" s="139">
        <f>IF(AD26&gt;AB26,1,0)+IF(AD27&gt;AB27,1,0)+IF(AD28&gt;AB28,1,0)</f>
        <v>0</v>
      </c>
      <c r="AF26" s="123">
        <f>IF(AG26&gt;AI26,1,0)+IF(AG27&gt;AI27,1,0)+IF(AG28&gt;AI28,1,0)</f>
        <v>0</v>
      </c>
      <c r="AG26" s="38"/>
      <c r="AH26" s="39" t="s">
        <v>44</v>
      </c>
      <c r="AI26" s="38"/>
      <c r="AJ26" s="152">
        <f>IF(AI26&gt;AG26,1,0)+IF(AI27&gt;AG27,1,0)+IF(AI28&gt;AG28,1,0)</f>
        <v>0</v>
      </c>
      <c r="AK26" s="22"/>
      <c r="AL26" s="135"/>
      <c r="AM26" s="137"/>
      <c r="AN26" s="125"/>
      <c r="AO26" s="127"/>
      <c r="AP26" s="125"/>
      <c r="AQ26" s="125"/>
      <c r="AR26" s="125"/>
      <c r="AS26" s="127"/>
      <c r="AT26" s="125"/>
      <c r="AU26" s="125"/>
      <c r="AV26" s="125"/>
      <c r="AW26" s="127"/>
      <c r="AX26" s="125"/>
      <c r="AY26" s="125"/>
      <c r="AZ26" s="125"/>
      <c r="BA26" s="130"/>
      <c r="BB26" s="117"/>
    </row>
    <row r="27" spans="1:54" ht="18.75" customHeight="1">
      <c r="A27" s="135"/>
      <c r="B27" s="145"/>
      <c r="C27" s="38">
        <f>AD7</f>
        <v>0</v>
      </c>
      <c r="D27" s="39" t="s">
        <v>44</v>
      </c>
      <c r="E27" s="38">
        <f>AB7</f>
        <v>0</v>
      </c>
      <c r="F27" s="123"/>
      <c r="G27" s="121"/>
      <c r="H27" s="36">
        <f>AD11</f>
        <v>15</v>
      </c>
      <c r="I27" s="37" t="s">
        <v>44</v>
      </c>
      <c r="J27" s="36">
        <f>AB11</f>
        <v>6</v>
      </c>
      <c r="K27" s="121"/>
      <c r="L27" s="121"/>
      <c r="M27" s="36">
        <f>AD15</f>
        <v>6</v>
      </c>
      <c r="N27" s="37" t="s">
        <v>44</v>
      </c>
      <c r="O27" s="36">
        <f>AB15</f>
        <v>15</v>
      </c>
      <c r="P27" s="121"/>
      <c r="Q27" s="121"/>
      <c r="R27" s="36">
        <f>AD19</f>
        <v>13</v>
      </c>
      <c r="S27" s="37" t="s">
        <v>44</v>
      </c>
      <c r="T27" s="36">
        <f>AB19</f>
        <v>15</v>
      </c>
      <c r="U27" s="121"/>
      <c r="V27" s="121"/>
      <c r="W27" s="36">
        <f>AD23</f>
        <v>15</v>
      </c>
      <c r="X27" s="37" t="s">
        <v>44</v>
      </c>
      <c r="Y27" s="36">
        <f>AB23</f>
        <v>10</v>
      </c>
      <c r="Z27" s="121"/>
      <c r="AA27" s="139"/>
      <c r="AB27" s="40"/>
      <c r="AC27" s="41" t="s">
        <v>44</v>
      </c>
      <c r="AD27" s="40"/>
      <c r="AE27" s="139"/>
      <c r="AF27" s="123"/>
      <c r="AG27" s="38"/>
      <c r="AH27" s="39" t="s">
        <v>44</v>
      </c>
      <c r="AI27" s="38"/>
      <c r="AJ27" s="152"/>
      <c r="AK27" s="22"/>
      <c r="AL27" s="135"/>
      <c r="AM27" s="137"/>
      <c r="AN27" s="125"/>
      <c r="AO27" s="127"/>
      <c r="AP27" s="125"/>
      <c r="AQ27" s="125"/>
      <c r="AR27" s="125"/>
      <c r="AS27" s="127"/>
      <c r="AT27" s="125"/>
      <c r="AU27" s="125"/>
      <c r="AV27" s="125"/>
      <c r="AW27" s="127"/>
      <c r="AX27" s="125"/>
      <c r="AY27" s="125"/>
      <c r="AZ27" s="125"/>
      <c r="BA27" s="130"/>
      <c r="BB27" s="117"/>
    </row>
    <row r="28" spans="1:54" ht="18.75" customHeight="1">
      <c r="A28" s="135"/>
      <c r="B28" s="145"/>
      <c r="C28" s="38">
        <f>AD8</f>
        <v>0</v>
      </c>
      <c r="D28" s="39" t="s">
        <v>44</v>
      </c>
      <c r="E28" s="38">
        <f>AB8</f>
        <v>0</v>
      </c>
      <c r="F28" s="123"/>
      <c r="G28" s="121"/>
      <c r="H28" s="36">
        <f>AD12</f>
        <v>0</v>
      </c>
      <c r="I28" s="37" t="s">
        <v>44</v>
      </c>
      <c r="J28" s="36">
        <f>AB12</f>
        <v>0</v>
      </c>
      <c r="K28" s="121"/>
      <c r="L28" s="121"/>
      <c r="M28" s="36">
        <f>AD16</f>
        <v>12</v>
      </c>
      <c r="N28" s="37" t="s">
        <v>44</v>
      </c>
      <c r="O28" s="36">
        <f>AB16</f>
        <v>15</v>
      </c>
      <c r="P28" s="121"/>
      <c r="Q28" s="121"/>
      <c r="R28" s="36">
        <f>AD20</f>
        <v>0</v>
      </c>
      <c r="S28" s="37" t="s">
        <v>44</v>
      </c>
      <c r="T28" s="36">
        <f>AB20</f>
        <v>0</v>
      </c>
      <c r="U28" s="121"/>
      <c r="V28" s="121"/>
      <c r="W28" s="36">
        <f>AD24</f>
        <v>0</v>
      </c>
      <c r="X28" s="37" t="s">
        <v>44</v>
      </c>
      <c r="Y28" s="36">
        <f>AB24</f>
        <v>0</v>
      </c>
      <c r="Z28" s="121"/>
      <c r="AA28" s="139"/>
      <c r="AB28" s="40"/>
      <c r="AC28" s="41" t="s">
        <v>44</v>
      </c>
      <c r="AD28" s="40"/>
      <c r="AE28" s="139"/>
      <c r="AF28" s="123"/>
      <c r="AG28" s="38"/>
      <c r="AH28" s="39" t="s">
        <v>44</v>
      </c>
      <c r="AI28" s="38"/>
      <c r="AJ28" s="152"/>
      <c r="AK28" s="22"/>
      <c r="AL28" s="135"/>
      <c r="AM28" s="137"/>
      <c r="AN28" s="125"/>
      <c r="AO28" s="127"/>
      <c r="AP28" s="125"/>
      <c r="AQ28" s="125"/>
      <c r="AR28" s="125"/>
      <c r="AS28" s="127"/>
      <c r="AT28" s="125"/>
      <c r="AU28" s="125"/>
      <c r="AV28" s="125"/>
      <c r="AW28" s="127"/>
      <c r="AX28" s="125"/>
      <c r="AY28" s="125"/>
      <c r="AZ28" s="125"/>
      <c r="BA28" s="147"/>
      <c r="BB28" s="117"/>
    </row>
    <row r="29" spans="1:54" ht="18.75" customHeight="1">
      <c r="A29" s="135" t="str">
        <f>AF3</f>
        <v>まほうのらんぷ</v>
      </c>
      <c r="B29" s="143">
        <f>AF5</f>
        <v>1</v>
      </c>
      <c r="C29" s="144"/>
      <c r="D29" s="144"/>
      <c r="E29" s="144"/>
      <c r="F29" s="144"/>
      <c r="G29" s="144">
        <f>AF9</f>
        <v>5</v>
      </c>
      <c r="H29" s="144"/>
      <c r="I29" s="144"/>
      <c r="J29" s="144"/>
      <c r="K29" s="144"/>
      <c r="L29" s="144">
        <f>AF13</f>
        <v>9</v>
      </c>
      <c r="M29" s="144"/>
      <c r="N29" s="144"/>
      <c r="O29" s="144"/>
      <c r="P29" s="144"/>
      <c r="Q29" s="144">
        <f>AF17</f>
        <v>13</v>
      </c>
      <c r="R29" s="144"/>
      <c r="S29" s="144"/>
      <c r="T29" s="144"/>
      <c r="U29" s="144"/>
      <c r="V29" s="132">
        <f>AF21</f>
        <v>0</v>
      </c>
      <c r="W29" s="132"/>
      <c r="X29" s="132"/>
      <c r="Y29" s="132"/>
      <c r="Z29" s="132"/>
      <c r="AA29" s="132">
        <f>AF25</f>
        <v>0</v>
      </c>
      <c r="AB29" s="132"/>
      <c r="AC29" s="132"/>
      <c r="AD29" s="132"/>
      <c r="AE29" s="132"/>
      <c r="AF29" s="133"/>
      <c r="AG29" s="133"/>
      <c r="AH29" s="133"/>
      <c r="AI29" s="133"/>
      <c r="AJ29" s="134"/>
      <c r="AK29" s="19"/>
      <c r="AL29" s="135" t="str">
        <f>A29</f>
        <v>まほうのらんぷ</v>
      </c>
      <c r="AM29" s="137">
        <f>IF(B30&gt;F30,1,0)+IF(G30&gt;K30,1,0)+IF(L30&gt;P30,1,0)+IF(Q30&gt;U30,1,0)+IF(V30&gt;Z30,1,0)+IF(AA30&gt;AE30,1,0)+IF(AF30&gt;AJ30,1,0)</f>
        <v>1</v>
      </c>
      <c r="AN29" s="125">
        <f>IF(F30&gt;B30,1,0)+IF(K30&gt;G30,1,0)+IF(P30&gt;L30,1,0)+IF(U30&gt;Q30,1,0)+IF(Z30&gt;V30,1,0)+IF(AE30&gt;AA30,1,0)+IF(AJ30&gt;AF30,1,0)</f>
        <v>3</v>
      </c>
      <c r="AO29" s="127">
        <f>SUM(AM29/(AM29+AN29))</f>
        <v>0.25</v>
      </c>
      <c r="AP29" s="125">
        <f>RANK(AO29,$AO$5:$AO$32,0)</f>
        <v>5</v>
      </c>
      <c r="AQ29" s="125">
        <f>SUM(B30+G30+L30+Q30+V30+AA30+AF30)</f>
        <v>3</v>
      </c>
      <c r="AR29" s="125">
        <f>SUM(F30+K30+P30+U30+Z30+AE30+AJ30)</f>
        <v>6</v>
      </c>
      <c r="AS29" s="127">
        <f>SUM(AQ29/(AQ29+AR29))</f>
        <v>0.3333333333333333</v>
      </c>
      <c r="AT29" s="125">
        <f>RANK(AS29,$AS$5:$AS$32,0)</f>
        <v>5</v>
      </c>
      <c r="AU29" s="125">
        <f>SUM(C30+C31+C32+H30+H31+H32+M30+M31+M32+R30+R31+R32+W30+W31+W32+AB30+AB31+AB32+AG30+AG31+AG32)</f>
        <v>112</v>
      </c>
      <c r="AV29" s="125">
        <f>SUM(E30+E31+E32+J30+J31+J32+O30+O31+O32+T30+T31+T32+Y30+Y31+Y32+AD30+AD31+AD32+AI30+AI31+AI32)</f>
        <v>117</v>
      </c>
      <c r="AW29" s="127">
        <f>SUM(AU29/(AU29+AV29))</f>
        <v>0.4890829694323144</v>
      </c>
      <c r="AX29" s="125">
        <f>RANK(AW29,$AW$5:$AW$32,0)</f>
        <v>5</v>
      </c>
      <c r="AY29" s="127">
        <f>RANK(AO29,$AO$5:$AO$32,1)+AS29</f>
        <v>2.3333333333333335</v>
      </c>
      <c r="AZ29" s="127">
        <f>RANK(AY29,$AY$5:$AY$32,1)+AW29</f>
        <v>3.489082969432314</v>
      </c>
      <c r="BA29" s="129" t="str">
        <f>AL29</f>
        <v>まほうのらんぷ</v>
      </c>
      <c r="BB29" s="117">
        <f>RANK(AZ29,$AZ$5:$AZ$32)</f>
        <v>5</v>
      </c>
    </row>
    <row r="30" spans="1:54" ht="18.75" customHeight="1">
      <c r="A30" s="135"/>
      <c r="B30" s="119">
        <f>IF(C30&gt;E30,1,0)+IF(C31&gt;E31,1,0)+IF(C32&gt;E32,1,0)</f>
        <v>1</v>
      </c>
      <c r="C30" s="36">
        <f>AI6</f>
        <v>13</v>
      </c>
      <c r="D30" s="37" t="s">
        <v>44</v>
      </c>
      <c r="E30" s="36">
        <f>AG6</f>
        <v>15</v>
      </c>
      <c r="F30" s="121">
        <f>IF(E30&gt;C30,1,0)+IF(E31&gt;C31,1,0)+IF(E32&gt;C32,1,0)</f>
        <v>2</v>
      </c>
      <c r="G30" s="121">
        <f>IF(H30&gt;J30,1,0)+IF(H31&gt;J31,1,0)+IF(H32&gt;J32,1,0)</f>
        <v>2</v>
      </c>
      <c r="H30" s="36">
        <f>AI10</f>
        <v>15</v>
      </c>
      <c r="I30" s="37" t="s">
        <v>44</v>
      </c>
      <c r="J30" s="36">
        <f>AG10</f>
        <v>8</v>
      </c>
      <c r="K30" s="121">
        <f>IF(J30&gt;H30,1,0)+IF(J31&gt;H31,1,0)+IF(J32&gt;H32,1,0)</f>
        <v>0</v>
      </c>
      <c r="L30" s="121">
        <f>IF(M30&gt;O30,1,0)+IF(M31&gt;O31,1,0)+IF(M32&gt;O32,1,0)</f>
        <v>0</v>
      </c>
      <c r="M30" s="36">
        <f>AI14</f>
        <v>13</v>
      </c>
      <c r="N30" s="37" t="s">
        <v>44</v>
      </c>
      <c r="O30" s="36">
        <f>AG14</f>
        <v>15</v>
      </c>
      <c r="P30" s="121">
        <f>IF(O30&gt;M30,1,0)+IF(O31&gt;M31,1,0)+IF(O32&gt;M32,1,0)</f>
        <v>2</v>
      </c>
      <c r="Q30" s="121">
        <f>IF(R30&gt;T30,1,0)+IF(R31&gt;T31,1,0)+IF(R32&gt;T32,1,0)</f>
        <v>0</v>
      </c>
      <c r="R30" s="36">
        <f>AI18</f>
        <v>10</v>
      </c>
      <c r="S30" s="37" t="s">
        <v>44</v>
      </c>
      <c r="T30" s="36">
        <f>AG18</f>
        <v>15</v>
      </c>
      <c r="U30" s="121">
        <f>IF(T30&gt;R30,1,0)+IF(T31&gt;R31,1,0)+IF(T32&gt;R32,1,0)</f>
        <v>2</v>
      </c>
      <c r="V30" s="123">
        <f>IF(W30&gt;Y30,1,0)+IF(W31&gt;Y31,1,0)+IF(W32&gt;Y32,1,0)</f>
        <v>0</v>
      </c>
      <c r="W30" s="38">
        <f>AI22</f>
        <v>0</v>
      </c>
      <c r="X30" s="39" t="s">
        <v>44</v>
      </c>
      <c r="Y30" s="38">
        <f>AG22</f>
        <v>0</v>
      </c>
      <c r="Z30" s="123">
        <f>IF(Y30&gt;W30,1,0)+IF(Y31&gt;W31,1,0)+IF(Y32&gt;W32,1,0)</f>
        <v>0</v>
      </c>
      <c r="AA30" s="123">
        <f>IF(AB30&gt;AD30,1,0)+IF(AB31&gt;AD31,1,0)+IF(AB32&gt;AD32,1,0)</f>
        <v>0</v>
      </c>
      <c r="AB30" s="38">
        <f>AI26</f>
        <v>0</v>
      </c>
      <c r="AC30" s="39" t="s">
        <v>44</v>
      </c>
      <c r="AD30" s="38">
        <f>AG26</f>
        <v>0</v>
      </c>
      <c r="AE30" s="123">
        <f>IF(AD30&gt;AB30,1,0)+IF(AD31&gt;AB31,1,0)+IF(AD32&gt;AB32,1,0)</f>
        <v>0</v>
      </c>
      <c r="AF30" s="139">
        <f>IF(AG30&gt;AI30,1,0)+IF(AG31&gt;AI31,1,0)+IF(AG32&gt;AI32,1,0)</f>
        <v>0</v>
      </c>
      <c r="AG30" s="40"/>
      <c r="AH30" s="41" t="s">
        <v>44</v>
      </c>
      <c r="AI30" s="40"/>
      <c r="AJ30" s="141">
        <f>IF(AI30&gt;AG30,1,0)+IF(AI31&gt;AG31,1,0)+IF(AI32&gt;AG32,1,0)</f>
        <v>0</v>
      </c>
      <c r="AK30" s="22"/>
      <c r="AL30" s="135"/>
      <c r="AM30" s="137"/>
      <c r="AN30" s="125"/>
      <c r="AO30" s="127"/>
      <c r="AP30" s="125"/>
      <c r="AQ30" s="125"/>
      <c r="AR30" s="125"/>
      <c r="AS30" s="127"/>
      <c r="AT30" s="125"/>
      <c r="AU30" s="125"/>
      <c r="AV30" s="125"/>
      <c r="AW30" s="127"/>
      <c r="AX30" s="125"/>
      <c r="AY30" s="125"/>
      <c r="AZ30" s="125"/>
      <c r="BA30" s="130"/>
      <c r="BB30" s="117"/>
    </row>
    <row r="31" spans="1:54" ht="18.75" customHeight="1">
      <c r="A31" s="135"/>
      <c r="B31" s="119"/>
      <c r="C31" s="36">
        <f>AI7</f>
        <v>15</v>
      </c>
      <c r="D31" s="37" t="s">
        <v>44</v>
      </c>
      <c r="E31" s="36">
        <f>AG7</f>
        <v>12</v>
      </c>
      <c r="F31" s="121"/>
      <c r="G31" s="121"/>
      <c r="H31" s="36">
        <f>AI11</f>
        <v>15</v>
      </c>
      <c r="I31" s="37" t="s">
        <v>44</v>
      </c>
      <c r="J31" s="36">
        <f>AG11</f>
        <v>5</v>
      </c>
      <c r="K31" s="121"/>
      <c r="L31" s="121"/>
      <c r="M31" s="36">
        <f>AI15</f>
        <v>16</v>
      </c>
      <c r="N31" s="37" t="s">
        <v>44</v>
      </c>
      <c r="O31" s="36">
        <f>AG15</f>
        <v>17</v>
      </c>
      <c r="P31" s="121"/>
      <c r="Q31" s="121"/>
      <c r="R31" s="36">
        <f>AI19</f>
        <v>6</v>
      </c>
      <c r="S31" s="37" t="s">
        <v>44</v>
      </c>
      <c r="T31" s="36">
        <f>AG19</f>
        <v>15</v>
      </c>
      <c r="U31" s="121"/>
      <c r="V31" s="123"/>
      <c r="W31" s="38">
        <f>AI23</f>
        <v>0</v>
      </c>
      <c r="X31" s="39" t="s">
        <v>44</v>
      </c>
      <c r="Y31" s="38">
        <f>AG23</f>
        <v>0</v>
      </c>
      <c r="Z31" s="123"/>
      <c r="AA31" s="123"/>
      <c r="AB31" s="38">
        <f>AI27</f>
        <v>0</v>
      </c>
      <c r="AC31" s="39" t="s">
        <v>44</v>
      </c>
      <c r="AD31" s="38">
        <f>AG27</f>
        <v>0</v>
      </c>
      <c r="AE31" s="123"/>
      <c r="AF31" s="139"/>
      <c r="AG31" s="40"/>
      <c r="AH31" s="41" t="s">
        <v>44</v>
      </c>
      <c r="AI31" s="40"/>
      <c r="AJ31" s="141"/>
      <c r="AK31" s="22"/>
      <c r="AL31" s="135"/>
      <c r="AM31" s="137"/>
      <c r="AN31" s="125"/>
      <c r="AO31" s="127"/>
      <c r="AP31" s="125"/>
      <c r="AQ31" s="125"/>
      <c r="AR31" s="125"/>
      <c r="AS31" s="127"/>
      <c r="AT31" s="125"/>
      <c r="AU31" s="125"/>
      <c r="AV31" s="125"/>
      <c r="AW31" s="127"/>
      <c r="AX31" s="125"/>
      <c r="AY31" s="125"/>
      <c r="AZ31" s="125"/>
      <c r="BA31" s="130"/>
      <c r="BB31" s="117"/>
    </row>
    <row r="32" spans="1:54" ht="18.75" customHeight="1" thickBot="1">
      <c r="A32" s="136"/>
      <c r="B32" s="120"/>
      <c r="C32" s="42">
        <f>AI8</f>
        <v>9</v>
      </c>
      <c r="D32" s="43" t="s">
        <v>44</v>
      </c>
      <c r="E32" s="42">
        <f>AG8</f>
        <v>15</v>
      </c>
      <c r="F32" s="122"/>
      <c r="G32" s="122"/>
      <c r="H32" s="42">
        <f>AI12</f>
        <v>0</v>
      </c>
      <c r="I32" s="43" t="s">
        <v>44</v>
      </c>
      <c r="J32" s="42">
        <f>AG12</f>
        <v>0</v>
      </c>
      <c r="K32" s="122"/>
      <c r="L32" s="122"/>
      <c r="M32" s="42">
        <f>AI16</f>
        <v>0</v>
      </c>
      <c r="N32" s="43" t="s">
        <v>44</v>
      </c>
      <c r="O32" s="42">
        <f>AG16</f>
        <v>0</v>
      </c>
      <c r="P32" s="122"/>
      <c r="Q32" s="122"/>
      <c r="R32" s="42">
        <f>AI20</f>
        <v>0</v>
      </c>
      <c r="S32" s="43" t="s">
        <v>44</v>
      </c>
      <c r="T32" s="42">
        <f>AG20</f>
        <v>0</v>
      </c>
      <c r="U32" s="122"/>
      <c r="V32" s="124"/>
      <c r="W32" s="44">
        <f>AI24</f>
        <v>0</v>
      </c>
      <c r="X32" s="45" t="s">
        <v>44</v>
      </c>
      <c r="Y32" s="44">
        <f>AG24</f>
        <v>0</v>
      </c>
      <c r="Z32" s="124"/>
      <c r="AA32" s="124"/>
      <c r="AB32" s="44">
        <f>AI28</f>
        <v>0</v>
      </c>
      <c r="AC32" s="45" t="s">
        <v>44</v>
      </c>
      <c r="AD32" s="44">
        <f>AG28</f>
        <v>0</v>
      </c>
      <c r="AE32" s="124"/>
      <c r="AF32" s="140"/>
      <c r="AG32" s="46"/>
      <c r="AH32" s="47" t="s">
        <v>44</v>
      </c>
      <c r="AI32" s="46"/>
      <c r="AJ32" s="142"/>
      <c r="AK32" s="22"/>
      <c r="AL32" s="136"/>
      <c r="AM32" s="138"/>
      <c r="AN32" s="126"/>
      <c r="AO32" s="128"/>
      <c r="AP32" s="126"/>
      <c r="AQ32" s="126"/>
      <c r="AR32" s="126"/>
      <c r="AS32" s="128"/>
      <c r="AT32" s="126"/>
      <c r="AU32" s="126"/>
      <c r="AV32" s="126"/>
      <c r="AW32" s="128"/>
      <c r="AX32" s="126"/>
      <c r="AY32" s="126"/>
      <c r="AZ32" s="126"/>
      <c r="BA32" s="131"/>
      <c r="BB32" s="118"/>
    </row>
    <row r="33" spans="1:54" ht="24.75" customHeight="1">
      <c r="A33" s="115"/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15"/>
      <c r="AK33" s="14"/>
      <c r="AL33" s="116">
        <f>A33</f>
        <v>0</v>
      </c>
      <c r="AM33" s="116"/>
      <c r="AN33" s="116"/>
      <c r="AO33" s="116"/>
      <c r="AP33" s="116"/>
      <c r="AQ33" s="116"/>
      <c r="AR33" s="116"/>
      <c r="AS33" s="116"/>
      <c r="AT33" s="116"/>
      <c r="AU33" s="116"/>
      <c r="AV33" s="116"/>
      <c r="AW33" s="116"/>
      <c r="AX33" s="116"/>
      <c r="AY33" s="116"/>
      <c r="AZ33" s="116"/>
      <c r="BA33" s="116"/>
      <c r="BB33" s="116"/>
    </row>
    <row r="34" ht="24.75" customHeight="1"/>
    <row r="35" ht="24.75" customHeight="1"/>
    <row r="36" ht="24.75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24.75" customHeight="1"/>
    <row r="66" ht="24.75" customHeight="1"/>
    <row r="67" ht="24.75" customHeight="1"/>
    <row r="68" ht="24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24.75" customHeight="1"/>
    <row r="98" spans="1:54" ht="24.75" customHeight="1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</row>
    <row r="99" spans="1:54" ht="24.75" customHeight="1">
      <c r="A99" s="25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5"/>
      <c r="AM99" s="27"/>
      <c r="AN99" s="27"/>
      <c r="AO99" s="27"/>
      <c r="AP99" s="28"/>
      <c r="AQ99" s="27"/>
      <c r="AR99" s="27"/>
      <c r="AS99" s="27"/>
      <c r="AT99" s="28"/>
      <c r="AU99" s="27"/>
      <c r="AV99" s="27"/>
      <c r="AW99" s="27"/>
      <c r="AX99" s="28"/>
      <c r="AY99" s="27"/>
      <c r="AZ99" s="27"/>
      <c r="BA99" s="27"/>
      <c r="BB99" s="29"/>
    </row>
    <row r="100" spans="1:54" ht="24.75" customHeight="1">
      <c r="A100" s="25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5"/>
      <c r="AM100" s="27"/>
      <c r="AN100" s="27"/>
      <c r="AO100" s="27"/>
      <c r="AP100" s="28"/>
      <c r="AQ100" s="27"/>
      <c r="AR100" s="27"/>
      <c r="AS100" s="27"/>
      <c r="AT100" s="28"/>
      <c r="AU100" s="27"/>
      <c r="AV100" s="27"/>
      <c r="AW100" s="27"/>
      <c r="AX100" s="28"/>
      <c r="AY100" s="27"/>
      <c r="AZ100" s="27"/>
      <c r="BA100" s="27"/>
      <c r="BB100" s="29"/>
    </row>
    <row r="101" spans="1:54" ht="18.75" customHeight="1">
      <c r="A101" s="26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1"/>
      <c r="AM101" s="32"/>
      <c r="AN101" s="32"/>
      <c r="AO101" s="33"/>
      <c r="AP101" s="32"/>
      <c r="AQ101" s="32"/>
      <c r="AR101" s="32"/>
      <c r="AS101" s="33"/>
      <c r="AT101" s="32"/>
      <c r="AU101" s="32"/>
      <c r="AV101" s="32"/>
      <c r="AW101" s="33"/>
      <c r="AX101" s="32"/>
      <c r="AY101" s="33"/>
      <c r="AZ101" s="33"/>
      <c r="BA101" s="33"/>
      <c r="BB101" s="34"/>
    </row>
    <row r="102" spans="1:54" ht="18.75" customHeight="1">
      <c r="A102" s="26"/>
      <c r="B102" s="31"/>
      <c r="C102" s="32"/>
      <c r="D102" s="31"/>
      <c r="E102" s="32"/>
      <c r="F102" s="31"/>
      <c r="G102" s="31"/>
      <c r="H102" s="32"/>
      <c r="I102" s="31"/>
      <c r="J102" s="32"/>
      <c r="K102" s="31"/>
      <c r="L102" s="31"/>
      <c r="M102" s="32"/>
      <c r="N102" s="31"/>
      <c r="O102" s="32"/>
      <c r="P102" s="31"/>
      <c r="Q102" s="31"/>
      <c r="R102" s="32"/>
      <c r="S102" s="31"/>
      <c r="T102" s="32"/>
      <c r="U102" s="31"/>
      <c r="V102" s="31"/>
      <c r="W102" s="32"/>
      <c r="X102" s="31"/>
      <c r="Y102" s="32"/>
      <c r="Z102" s="31"/>
      <c r="AA102" s="31"/>
      <c r="AB102" s="32"/>
      <c r="AC102" s="31"/>
      <c r="AD102" s="32"/>
      <c r="AE102" s="31"/>
      <c r="AF102" s="31"/>
      <c r="AG102" s="32"/>
      <c r="AH102" s="31"/>
      <c r="AI102" s="32"/>
      <c r="AJ102" s="31"/>
      <c r="AK102" s="31"/>
      <c r="AL102" s="31"/>
      <c r="AM102" s="32"/>
      <c r="AN102" s="32"/>
      <c r="AO102" s="33"/>
      <c r="AP102" s="32"/>
      <c r="AQ102" s="32"/>
      <c r="AR102" s="32"/>
      <c r="AS102" s="33"/>
      <c r="AT102" s="32"/>
      <c r="AU102" s="32"/>
      <c r="AV102" s="32"/>
      <c r="AW102" s="33"/>
      <c r="AX102" s="32"/>
      <c r="AY102" s="32"/>
      <c r="AZ102" s="32"/>
      <c r="BA102" s="32"/>
      <c r="BB102" s="34"/>
    </row>
    <row r="103" spans="1:54" ht="18.75" customHeight="1">
      <c r="A103" s="26"/>
      <c r="B103" s="31"/>
      <c r="C103" s="32"/>
      <c r="D103" s="31"/>
      <c r="E103" s="32"/>
      <c r="F103" s="31"/>
      <c r="G103" s="31"/>
      <c r="H103" s="32"/>
      <c r="I103" s="31"/>
      <c r="J103" s="32"/>
      <c r="K103" s="31"/>
      <c r="L103" s="31"/>
      <c r="M103" s="32"/>
      <c r="N103" s="31"/>
      <c r="O103" s="32"/>
      <c r="P103" s="31"/>
      <c r="Q103" s="31"/>
      <c r="R103" s="32"/>
      <c r="S103" s="31"/>
      <c r="T103" s="32"/>
      <c r="U103" s="31"/>
      <c r="V103" s="31"/>
      <c r="W103" s="32"/>
      <c r="X103" s="31"/>
      <c r="Y103" s="32"/>
      <c r="Z103" s="31"/>
      <c r="AA103" s="31"/>
      <c r="AB103" s="32"/>
      <c r="AC103" s="31"/>
      <c r="AD103" s="32"/>
      <c r="AE103" s="31"/>
      <c r="AF103" s="31"/>
      <c r="AG103" s="32"/>
      <c r="AH103" s="31"/>
      <c r="AI103" s="32"/>
      <c r="AJ103" s="31"/>
      <c r="AK103" s="31"/>
      <c r="AL103" s="31"/>
      <c r="AM103" s="32"/>
      <c r="AN103" s="32"/>
      <c r="AO103" s="33"/>
      <c r="AP103" s="32"/>
      <c r="AQ103" s="32"/>
      <c r="AR103" s="32"/>
      <c r="AS103" s="33"/>
      <c r="AT103" s="32"/>
      <c r="AU103" s="32"/>
      <c r="AV103" s="32"/>
      <c r="AW103" s="33"/>
      <c r="AX103" s="32"/>
      <c r="AY103" s="32"/>
      <c r="AZ103" s="32"/>
      <c r="BA103" s="32"/>
      <c r="BB103" s="34"/>
    </row>
    <row r="104" spans="1:54" ht="18.75" customHeight="1">
      <c r="A104" s="26"/>
      <c r="B104" s="31"/>
      <c r="C104" s="32"/>
      <c r="D104" s="31"/>
      <c r="E104" s="32"/>
      <c r="F104" s="31"/>
      <c r="G104" s="31"/>
      <c r="H104" s="32"/>
      <c r="I104" s="31"/>
      <c r="J104" s="32"/>
      <c r="K104" s="31"/>
      <c r="L104" s="31"/>
      <c r="M104" s="32"/>
      <c r="N104" s="31"/>
      <c r="O104" s="32"/>
      <c r="P104" s="31"/>
      <c r="Q104" s="31"/>
      <c r="R104" s="32"/>
      <c r="S104" s="31"/>
      <c r="T104" s="32"/>
      <c r="U104" s="31"/>
      <c r="V104" s="31"/>
      <c r="W104" s="32"/>
      <c r="X104" s="31"/>
      <c r="Y104" s="32"/>
      <c r="Z104" s="31"/>
      <c r="AA104" s="31"/>
      <c r="AB104" s="32"/>
      <c r="AC104" s="31"/>
      <c r="AD104" s="32"/>
      <c r="AE104" s="31"/>
      <c r="AF104" s="31"/>
      <c r="AG104" s="32"/>
      <c r="AH104" s="31"/>
      <c r="AI104" s="32"/>
      <c r="AJ104" s="31"/>
      <c r="AK104" s="31"/>
      <c r="AL104" s="31"/>
      <c r="AM104" s="32"/>
      <c r="AN104" s="32"/>
      <c r="AO104" s="33"/>
      <c r="AP104" s="32"/>
      <c r="AQ104" s="32"/>
      <c r="AR104" s="32"/>
      <c r="AS104" s="33"/>
      <c r="AT104" s="32"/>
      <c r="AU104" s="32"/>
      <c r="AV104" s="32"/>
      <c r="AW104" s="33"/>
      <c r="AX104" s="32"/>
      <c r="AY104" s="32"/>
      <c r="AZ104" s="32"/>
      <c r="BA104" s="32"/>
      <c r="BB104" s="34"/>
    </row>
    <row r="105" spans="1:54" ht="18.75" customHeight="1">
      <c r="A105" s="26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1"/>
      <c r="AM105" s="32"/>
      <c r="AN105" s="32"/>
      <c r="AO105" s="33"/>
      <c r="AP105" s="32"/>
      <c r="AQ105" s="32"/>
      <c r="AR105" s="32"/>
      <c r="AS105" s="33"/>
      <c r="AT105" s="32"/>
      <c r="AU105" s="32"/>
      <c r="AV105" s="32"/>
      <c r="AW105" s="33"/>
      <c r="AX105" s="32"/>
      <c r="AY105" s="33"/>
      <c r="AZ105" s="33"/>
      <c r="BA105" s="33"/>
      <c r="BB105" s="34"/>
    </row>
    <row r="106" spans="1:54" ht="18.75" customHeight="1">
      <c r="A106" s="26"/>
      <c r="B106" s="31"/>
      <c r="C106" s="32"/>
      <c r="D106" s="31"/>
      <c r="E106" s="32"/>
      <c r="F106" s="31"/>
      <c r="G106" s="31"/>
      <c r="H106" s="32"/>
      <c r="I106" s="31"/>
      <c r="J106" s="32"/>
      <c r="K106" s="31"/>
      <c r="L106" s="31"/>
      <c r="M106" s="32"/>
      <c r="N106" s="31"/>
      <c r="O106" s="32"/>
      <c r="P106" s="31"/>
      <c r="Q106" s="31"/>
      <c r="R106" s="32"/>
      <c r="S106" s="31"/>
      <c r="T106" s="32"/>
      <c r="U106" s="31"/>
      <c r="V106" s="31"/>
      <c r="W106" s="32"/>
      <c r="X106" s="31"/>
      <c r="Y106" s="32"/>
      <c r="Z106" s="31"/>
      <c r="AA106" s="31"/>
      <c r="AB106" s="32"/>
      <c r="AC106" s="31"/>
      <c r="AD106" s="32"/>
      <c r="AE106" s="31"/>
      <c r="AF106" s="31"/>
      <c r="AG106" s="32"/>
      <c r="AH106" s="31"/>
      <c r="AI106" s="32"/>
      <c r="AJ106" s="31"/>
      <c r="AK106" s="31"/>
      <c r="AL106" s="31"/>
      <c r="AM106" s="32"/>
      <c r="AN106" s="32"/>
      <c r="AO106" s="33"/>
      <c r="AP106" s="32"/>
      <c r="AQ106" s="32"/>
      <c r="AR106" s="32"/>
      <c r="AS106" s="33"/>
      <c r="AT106" s="32"/>
      <c r="AU106" s="32"/>
      <c r="AV106" s="32"/>
      <c r="AW106" s="33"/>
      <c r="AX106" s="32"/>
      <c r="AY106" s="32"/>
      <c r="AZ106" s="32"/>
      <c r="BA106" s="32"/>
      <c r="BB106" s="34"/>
    </row>
    <row r="107" spans="1:54" ht="18.75" customHeight="1">
      <c r="A107" s="26"/>
      <c r="B107" s="31"/>
      <c r="C107" s="32"/>
      <c r="D107" s="31"/>
      <c r="E107" s="32"/>
      <c r="F107" s="31"/>
      <c r="G107" s="31"/>
      <c r="H107" s="32"/>
      <c r="I107" s="31"/>
      <c r="J107" s="32"/>
      <c r="K107" s="31"/>
      <c r="L107" s="31"/>
      <c r="M107" s="32"/>
      <c r="N107" s="31"/>
      <c r="O107" s="32"/>
      <c r="P107" s="31"/>
      <c r="Q107" s="31"/>
      <c r="R107" s="32"/>
      <c r="S107" s="31"/>
      <c r="T107" s="32"/>
      <c r="U107" s="31"/>
      <c r="V107" s="31"/>
      <c r="W107" s="32"/>
      <c r="X107" s="31"/>
      <c r="Y107" s="32"/>
      <c r="Z107" s="31"/>
      <c r="AA107" s="31"/>
      <c r="AB107" s="32"/>
      <c r="AC107" s="31"/>
      <c r="AD107" s="32"/>
      <c r="AE107" s="31"/>
      <c r="AF107" s="31"/>
      <c r="AG107" s="32"/>
      <c r="AH107" s="31"/>
      <c r="AI107" s="32"/>
      <c r="AJ107" s="31"/>
      <c r="AK107" s="31"/>
      <c r="AL107" s="31"/>
      <c r="AM107" s="32"/>
      <c r="AN107" s="32"/>
      <c r="AO107" s="33"/>
      <c r="AP107" s="32"/>
      <c r="AQ107" s="32"/>
      <c r="AR107" s="32"/>
      <c r="AS107" s="33"/>
      <c r="AT107" s="32"/>
      <c r="AU107" s="32"/>
      <c r="AV107" s="32"/>
      <c r="AW107" s="33"/>
      <c r="AX107" s="32"/>
      <c r="AY107" s="32"/>
      <c r="AZ107" s="32"/>
      <c r="BA107" s="32"/>
      <c r="BB107" s="34"/>
    </row>
    <row r="108" spans="1:54" ht="18.75" customHeight="1">
      <c r="A108" s="26"/>
      <c r="B108" s="31"/>
      <c r="C108" s="32"/>
      <c r="D108" s="31"/>
      <c r="E108" s="32"/>
      <c r="F108" s="31"/>
      <c r="G108" s="31"/>
      <c r="H108" s="32"/>
      <c r="I108" s="31"/>
      <c r="J108" s="32"/>
      <c r="K108" s="31"/>
      <c r="L108" s="31"/>
      <c r="M108" s="32"/>
      <c r="N108" s="31"/>
      <c r="O108" s="32"/>
      <c r="P108" s="31"/>
      <c r="Q108" s="31"/>
      <c r="R108" s="32"/>
      <c r="S108" s="31"/>
      <c r="T108" s="32"/>
      <c r="U108" s="31"/>
      <c r="V108" s="31"/>
      <c r="W108" s="32"/>
      <c r="X108" s="31"/>
      <c r="Y108" s="32"/>
      <c r="Z108" s="31"/>
      <c r="AA108" s="31"/>
      <c r="AB108" s="32"/>
      <c r="AC108" s="31"/>
      <c r="AD108" s="32"/>
      <c r="AE108" s="31"/>
      <c r="AF108" s="31"/>
      <c r="AG108" s="32"/>
      <c r="AH108" s="31"/>
      <c r="AI108" s="32"/>
      <c r="AJ108" s="31"/>
      <c r="AK108" s="31"/>
      <c r="AL108" s="31"/>
      <c r="AM108" s="32"/>
      <c r="AN108" s="32"/>
      <c r="AO108" s="33"/>
      <c r="AP108" s="32"/>
      <c r="AQ108" s="32"/>
      <c r="AR108" s="32"/>
      <c r="AS108" s="33"/>
      <c r="AT108" s="32"/>
      <c r="AU108" s="32"/>
      <c r="AV108" s="32"/>
      <c r="AW108" s="33"/>
      <c r="AX108" s="32"/>
      <c r="AY108" s="32"/>
      <c r="AZ108" s="32"/>
      <c r="BA108" s="32"/>
      <c r="BB108" s="34"/>
    </row>
    <row r="109" spans="1:54" ht="18.75" customHeight="1">
      <c r="A109" s="26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1"/>
      <c r="AM109" s="32"/>
      <c r="AN109" s="32"/>
      <c r="AO109" s="33"/>
      <c r="AP109" s="32"/>
      <c r="AQ109" s="32"/>
      <c r="AR109" s="32"/>
      <c r="AS109" s="33"/>
      <c r="AT109" s="32"/>
      <c r="AU109" s="32"/>
      <c r="AV109" s="32"/>
      <c r="AW109" s="33"/>
      <c r="AX109" s="32"/>
      <c r="AY109" s="33"/>
      <c r="AZ109" s="33"/>
      <c r="BA109" s="33"/>
      <c r="BB109" s="34"/>
    </row>
    <row r="110" spans="1:54" ht="18.75" customHeight="1">
      <c r="A110" s="26"/>
      <c r="B110" s="31"/>
      <c r="C110" s="32"/>
      <c r="D110" s="31"/>
      <c r="E110" s="32"/>
      <c r="F110" s="31"/>
      <c r="G110" s="31"/>
      <c r="H110" s="32"/>
      <c r="I110" s="31"/>
      <c r="J110" s="32"/>
      <c r="K110" s="31"/>
      <c r="L110" s="31"/>
      <c r="M110" s="32"/>
      <c r="N110" s="31"/>
      <c r="O110" s="32"/>
      <c r="P110" s="31"/>
      <c r="Q110" s="31"/>
      <c r="R110" s="32"/>
      <c r="S110" s="31"/>
      <c r="T110" s="32"/>
      <c r="U110" s="31"/>
      <c r="V110" s="31"/>
      <c r="W110" s="32"/>
      <c r="X110" s="31"/>
      <c r="Y110" s="32"/>
      <c r="Z110" s="31"/>
      <c r="AA110" s="31"/>
      <c r="AB110" s="32"/>
      <c r="AC110" s="31"/>
      <c r="AD110" s="32"/>
      <c r="AE110" s="31"/>
      <c r="AF110" s="31"/>
      <c r="AG110" s="32"/>
      <c r="AH110" s="31"/>
      <c r="AI110" s="32"/>
      <c r="AJ110" s="31"/>
      <c r="AK110" s="31"/>
      <c r="AL110" s="31"/>
      <c r="AM110" s="32"/>
      <c r="AN110" s="32"/>
      <c r="AO110" s="33"/>
      <c r="AP110" s="32"/>
      <c r="AQ110" s="32"/>
      <c r="AR110" s="32"/>
      <c r="AS110" s="33"/>
      <c r="AT110" s="32"/>
      <c r="AU110" s="32"/>
      <c r="AV110" s="32"/>
      <c r="AW110" s="33"/>
      <c r="AX110" s="32"/>
      <c r="AY110" s="32"/>
      <c r="AZ110" s="32"/>
      <c r="BA110" s="32"/>
      <c r="BB110" s="34"/>
    </row>
    <row r="111" spans="1:54" ht="18.75" customHeight="1">
      <c r="A111" s="26"/>
      <c r="B111" s="31"/>
      <c r="C111" s="32"/>
      <c r="D111" s="31"/>
      <c r="E111" s="32"/>
      <c r="F111" s="31"/>
      <c r="G111" s="31"/>
      <c r="H111" s="32"/>
      <c r="I111" s="31"/>
      <c r="J111" s="32"/>
      <c r="K111" s="31"/>
      <c r="L111" s="31"/>
      <c r="M111" s="32"/>
      <c r="N111" s="31"/>
      <c r="O111" s="32"/>
      <c r="P111" s="31"/>
      <c r="Q111" s="31"/>
      <c r="R111" s="32"/>
      <c r="S111" s="31"/>
      <c r="T111" s="32"/>
      <c r="U111" s="31"/>
      <c r="V111" s="31"/>
      <c r="W111" s="32"/>
      <c r="X111" s="31"/>
      <c r="Y111" s="32"/>
      <c r="Z111" s="31"/>
      <c r="AA111" s="31"/>
      <c r="AB111" s="32"/>
      <c r="AC111" s="31"/>
      <c r="AD111" s="32"/>
      <c r="AE111" s="31"/>
      <c r="AF111" s="31"/>
      <c r="AG111" s="32"/>
      <c r="AH111" s="31"/>
      <c r="AI111" s="32"/>
      <c r="AJ111" s="31"/>
      <c r="AK111" s="31"/>
      <c r="AL111" s="31"/>
      <c r="AM111" s="32"/>
      <c r="AN111" s="32"/>
      <c r="AO111" s="33"/>
      <c r="AP111" s="32"/>
      <c r="AQ111" s="32"/>
      <c r="AR111" s="32"/>
      <c r="AS111" s="33"/>
      <c r="AT111" s="32"/>
      <c r="AU111" s="32"/>
      <c r="AV111" s="32"/>
      <c r="AW111" s="33"/>
      <c r="AX111" s="32"/>
      <c r="AY111" s="32"/>
      <c r="AZ111" s="32"/>
      <c r="BA111" s="32"/>
      <c r="BB111" s="34"/>
    </row>
    <row r="112" spans="1:54" ht="18.75" customHeight="1">
      <c r="A112" s="26"/>
      <c r="B112" s="31"/>
      <c r="C112" s="32"/>
      <c r="D112" s="31"/>
      <c r="E112" s="32"/>
      <c r="F112" s="31"/>
      <c r="G112" s="31"/>
      <c r="H112" s="32"/>
      <c r="I112" s="31"/>
      <c r="J112" s="32"/>
      <c r="K112" s="31"/>
      <c r="L112" s="31"/>
      <c r="M112" s="32"/>
      <c r="N112" s="31"/>
      <c r="O112" s="32"/>
      <c r="P112" s="31"/>
      <c r="Q112" s="31"/>
      <c r="R112" s="32"/>
      <c r="S112" s="31"/>
      <c r="T112" s="32"/>
      <c r="U112" s="31"/>
      <c r="V112" s="31"/>
      <c r="W112" s="32"/>
      <c r="X112" s="31"/>
      <c r="Y112" s="32"/>
      <c r="Z112" s="31"/>
      <c r="AA112" s="31"/>
      <c r="AB112" s="32"/>
      <c r="AC112" s="31"/>
      <c r="AD112" s="32"/>
      <c r="AE112" s="31"/>
      <c r="AF112" s="31"/>
      <c r="AG112" s="32"/>
      <c r="AH112" s="31"/>
      <c r="AI112" s="32"/>
      <c r="AJ112" s="31"/>
      <c r="AK112" s="31"/>
      <c r="AL112" s="31"/>
      <c r="AM112" s="32"/>
      <c r="AN112" s="32"/>
      <c r="AO112" s="33"/>
      <c r="AP112" s="32"/>
      <c r="AQ112" s="32"/>
      <c r="AR112" s="32"/>
      <c r="AS112" s="33"/>
      <c r="AT112" s="32"/>
      <c r="AU112" s="32"/>
      <c r="AV112" s="32"/>
      <c r="AW112" s="33"/>
      <c r="AX112" s="32"/>
      <c r="AY112" s="32"/>
      <c r="AZ112" s="32"/>
      <c r="BA112" s="32"/>
      <c r="BB112" s="34"/>
    </row>
    <row r="113" spans="1:54" ht="18.75" customHeight="1">
      <c r="A113" s="26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1"/>
      <c r="AM113" s="32"/>
      <c r="AN113" s="32"/>
      <c r="AO113" s="33"/>
      <c r="AP113" s="32"/>
      <c r="AQ113" s="32"/>
      <c r="AR113" s="32"/>
      <c r="AS113" s="33"/>
      <c r="AT113" s="32"/>
      <c r="AU113" s="32"/>
      <c r="AV113" s="32"/>
      <c r="AW113" s="33"/>
      <c r="AX113" s="32"/>
      <c r="AY113" s="33"/>
      <c r="AZ113" s="33"/>
      <c r="BA113" s="33"/>
      <c r="BB113" s="34"/>
    </row>
    <row r="114" spans="1:54" ht="18.75" customHeight="1">
      <c r="A114" s="26"/>
      <c r="B114" s="31"/>
      <c r="C114" s="32"/>
      <c r="D114" s="31"/>
      <c r="E114" s="32"/>
      <c r="F114" s="31"/>
      <c r="G114" s="31"/>
      <c r="H114" s="32"/>
      <c r="I114" s="31"/>
      <c r="J114" s="32"/>
      <c r="K114" s="31"/>
      <c r="L114" s="31"/>
      <c r="M114" s="32"/>
      <c r="N114" s="31"/>
      <c r="O114" s="32"/>
      <c r="P114" s="31"/>
      <c r="Q114" s="31"/>
      <c r="R114" s="32"/>
      <c r="S114" s="31"/>
      <c r="T114" s="32"/>
      <c r="U114" s="31"/>
      <c r="V114" s="31"/>
      <c r="W114" s="32"/>
      <c r="X114" s="31"/>
      <c r="Y114" s="32"/>
      <c r="Z114" s="31"/>
      <c r="AA114" s="31"/>
      <c r="AB114" s="32"/>
      <c r="AC114" s="31"/>
      <c r="AD114" s="32"/>
      <c r="AE114" s="31"/>
      <c r="AF114" s="31"/>
      <c r="AG114" s="32"/>
      <c r="AH114" s="31"/>
      <c r="AI114" s="32"/>
      <c r="AJ114" s="31"/>
      <c r="AK114" s="31"/>
      <c r="AL114" s="31"/>
      <c r="AM114" s="32"/>
      <c r="AN114" s="32"/>
      <c r="AO114" s="33"/>
      <c r="AP114" s="32"/>
      <c r="AQ114" s="32"/>
      <c r="AR114" s="32"/>
      <c r="AS114" s="33"/>
      <c r="AT114" s="32"/>
      <c r="AU114" s="32"/>
      <c r="AV114" s="32"/>
      <c r="AW114" s="33"/>
      <c r="AX114" s="32"/>
      <c r="AY114" s="32"/>
      <c r="AZ114" s="32"/>
      <c r="BA114" s="32"/>
      <c r="BB114" s="34"/>
    </row>
    <row r="115" spans="1:54" ht="18.75" customHeight="1">
      <c r="A115" s="26"/>
      <c r="B115" s="31"/>
      <c r="C115" s="32"/>
      <c r="D115" s="31"/>
      <c r="E115" s="32"/>
      <c r="F115" s="31"/>
      <c r="G115" s="31"/>
      <c r="H115" s="32"/>
      <c r="I115" s="31"/>
      <c r="J115" s="32"/>
      <c r="K115" s="31"/>
      <c r="L115" s="31"/>
      <c r="M115" s="32"/>
      <c r="N115" s="31"/>
      <c r="O115" s="32"/>
      <c r="P115" s="31"/>
      <c r="Q115" s="31"/>
      <c r="R115" s="32"/>
      <c r="S115" s="31"/>
      <c r="T115" s="32"/>
      <c r="U115" s="31"/>
      <c r="V115" s="31"/>
      <c r="W115" s="32"/>
      <c r="X115" s="31"/>
      <c r="Y115" s="32"/>
      <c r="Z115" s="31"/>
      <c r="AA115" s="31"/>
      <c r="AB115" s="32"/>
      <c r="AC115" s="31"/>
      <c r="AD115" s="32"/>
      <c r="AE115" s="31"/>
      <c r="AF115" s="31"/>
      <c r="AG115" s="32"/>
      <c r="AH115" s="31"/>
      <c r="AI115" s="32"/>
      <c r="AJ115" s="31"/>
      <c r="AK115" s="31"/>
      <c r="AL115" s="31"/>
      <c r="AM115" s="32"/>
      <c r="AN115" s="32"/>
      <c r="AO115" s="33"/>
      <c r="AP115" s="32"/>
      <c r="AQ115" s="32"/>
      <c r="AR115" s="32"/>
      <c r="AS115" s="33"/>
      <c r="AT115" s="32"/>
      <c r="AU115" s="32"/>
      <c r="AV115" s="32"/>
      <c r="AW115" s="33"/>
      <c r="AX115" s="32"/>
      <c r="AY115" s="32"/>
      <c r="AZ115" s="32"/>
      <c r="BA115" s="32"/>
      <c r="BB115" s="34"/>
    </row>
    <row r="116" spans="1:54" ht="18.75" customHeight="1">
      <c r="A116" s="26"/>
      <c r="B116" s="31"/>
      <c r="C116" s="32"/>
      <c r="D116" s="31"/>
      <c r="E116" s="32"/>
      <c r="F116" s="31"/>
      <c r="G116" s="31"/>
      <c r="H116" s="32"/>
      <c r="I116" s="31"/>
      <c r="J116" s="32"/>
      <c r="K116" s="31"/>
      <c r="L116" s="31"/>
      <c r="M116" s="32"/>
      <c r="N116" s="31"/>
      <c r="O116" s="32"/>
      <c r="P116" s="31"/>
      <c r="Q116" s="31"/>
      <c r="R116" s="32"/>
      <c r="S116" s="31"/>
      <c r="T116" s="32"/>
      <c r="U116" s="31"/>
      <c r="V116" s="31"/>
      <c r="W116" s="32"/>
      <c r="X116" s="31"/>
      <c r="Y116" s="32"/>
      <c r="Z116" s="31"/>
      <c r="AA116" s="31"/>
      <c r="AB116" s="32"/>
      <c r="AC116" s="31"/>
      <c r="AD116" s="32"/>
      <c r="AE116" s="31"/>
      <c r="AF116" s="31"/>
      <c r="AG116" s="32"/>
      <c r="AH116" s="31"/>
      <c r="AI116" s="32"/>
      <c r="AJ116" s="31"/>
      <c r="AK116" s="31"/>
      <c r="AL116" s="31"/>
      <c r="AM116" s="32"/>
      <c r="AN116" s="32"/>
      <c r="AO116" s="33"/>
      <c r="AP116" s="32"/>
      <c r="AQ116" s="32"/>
      <c r="AR116" s="32"/>
      <c r="AS116" s="33"/>
      <c r="AT116" s="32"/>
      <c r="AU116" s="32"/>
      <c r="AV116" s="32"/>
      <c r="AW116" s="33"/>
      <c r="AX116" s="32"/>
      <c r="AY116" s="32"/>
      <c r="AZ116" s="32"/>
      <c r="BA116" s="32"/>
      <c r="BB116" s="34"/>
    </row>
    <row r="117" spans="1:54" ht="18.75" customHeight="1">
      <c r="A117" s="26"/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1"/>
      <c r="AM117" s="32"/>
      <c r="AN117" s="32"/>
      <c r="AO117" s="33"/>
      <c r="AP117" s="32"/>
      <c r="AQ117" s="32"/>
      <c r="AR117" s="32"/>
      <c r="AS117" s="33"/>
      <c r="AT117" s="32"/>
      <c r="AU117" s="32"/>
      <c r="AV117" s="32"/>
      <c r="AW117" s="33"/>
      <c r="AX117" s="32"/>
      <c r="AY117" s="33"/>
      <c r="AZ117" s="33"/>
      <c r="BA117" s="33"/>
      <c r="BB117" s="34"/>
    </row>
    <row r="118" spans="1:54" ht="18.75" customHeight="1">
      <c r="A118" s="26"/>
      <c r="B118" s="31"/>
      <c r="C118" s="32"/>
      <c r="D118" s="31"/>
      <c r="E118" s="32"/>
      <c r="F118" s="31"/>
      <c r="G118" s="31"/>
      <c r="H118" s="32"/>
      <c r="I118" s="31"/>
      <c r="J118" s="32"/>
      <c r="K118" s="31"/>
      <c r="L118" s="31"/>
      <c r="M118" s="32"/>
      <c r="N118" s="31"/>
      <c r="O118" s="32"/>
      <c r="P118" s="31"/>
      <c r="Q118" s="31"/>
      <c r="R118" s="32"/>
      <c r="S118" s="31"/>
      <c r="T118" s="32"/>
      <c r="U118" s="31"/>
      <c r="V118" s="31"/>
      <c r="W118" s="32"/>
      <c r="X118" s="31"/>
      <c r="Y118" s="32"/>
      <c r="Z118" s="31"/>
      <c r="AA118" s="31"/>
      <c r="AB118" s="32"/>
      <c r="AC118" s="31"/>
      <c r="AD118" s="32"/>
      <c r="AE118" s="31"/>
      <c r="AF118" s="31"/>
      <c r="AG118" s="32"/>
      <c r="AH118" s="31"/>
      <c r="AI118" s="32"/>
      <c r="AJ118" s="31"/>
      <c r="AK118" s="31"/>
      <c r="AL118" s="31"/>
      <c r="AM118" s="32"/>
      <c r="AN118" s="32"/>
      <c r="AO118" s="33"/>
      <c r="AP118" s="32"/>
      <c r="AQ118" s="32"/>
      <c r="AR118" s="32"/>
      <c r="AS118" s="33"/>
      <c r="AT118" s="32"/>
      <c r="AU118" s="32"/>
      <c r="AV118" s="32"/>
      <c r="AW118" s="33"/>
      <c r="AX118" s="32"/>
      <c r="AY118" s="32"/>
      <c r="AZ118" s="32"/>
      <c r="BA118" s="32"/>
      <c r="BB118" s="34"/>
    </row>
    <row r="119" spans="1:54" ht="18.75" customHeight="1">
      <c r="A119" s="26"/>
      <c r="B119" s="31"/>
      <c r="C119" s="32"/>
      <c r="D119" s="31"/>
      <c r="E119" s="32"/>
      <c r="F119" s="31"/>
      <c r="G119" s="31"/>
      <c r="H119" s="32"/>
      <c r="I119" s="31"/>
      <c r="J119" s="32"/>
      <c r="K119" s="31"/>
      <c r="L119" s="31"/>
      <c r="M119" s="32"/>
      <c r="N119" s="31"/>
      <c r="O119" s="32"/>
      <c r="P119" s="31"/>
      <c r="Q119" s="31"/>
      <c r="R119" s="32"/>
      <c r="S119" s="31"/>
      <c r="T119" s="32"/>
      <c r="U119" s="31"/>
      <c r="V119" s="31"/>
      <c r="W119" s="32"/>
      <c r="X119" s="31"/>
      <c r="Y119" s="32"/>
      <c r="Z119" s="31"/>
      <c r="AA119" s="31"/>
      <c r="AB119" s="32"/>
      <c r="AC119" s="31"/>
      <c r="AD119" s="32"/>
      <c r="AE119" s="31"/>
      <c r="AF119" s="31"/>
      <c r="AG119" s="32"/>
      <c r="AH119" s="31"/>
      <c r="AI119" s="32"/>
      <c r="AJ119" s="31"/>
      <c r="AK119" s="31"/>
      <c r="AL119" s="31"/>
      <c r="AM119" s="32"/>
      <c r="AN119" s="32"/>
      <c r="AO119" s="33"/>
      <c r="AP119" s="32"/>
      <c r="AQ119" s="32"/>
      <c r="AR119" s="32"/>
      <c r="AS119" s="33"/>
      <c r="AT119" s="32"/>
      <c r="AU119" s="32"/>
      <c r="AV119" s="32"/>
      <c r="AW119" s="33"/>
      <c r="AX119" s="32"/>
      <c r="AY119" s="32"/>
      <c r="AZ119" s="32"/>
      <c r="BA119" s="32"/>
      <c r="BB119" s="34"/>
    </row>
    <row r="120" spans="1:54" ht="18.75" customHeight="1">
      <c r="A120" s="26"/>
      <c r="B120" s="31"/>
      <c r="C120" s="32"/>
      <c r="D120" s="31"/>
      <c r="E120" s="32"/>
      <c r="F120" s="31"/>
      <c r="G120" s="31"/>
      <c r="H120" s="32"/>
      <c r="I120" s="31"/>
      <c r="J120" s="32"/>
      <c r="K120" s="31"/>
      <c r="L120" s="31"/>
      <c r="M120" s="32"/>
      <c r="N120" s="31"/>
      <c r="O120" s="32"/>
      <c r="P120" s="31"/>
      <c r="Q120" s="31"/>
      <c r="R120" s="32"/>
      <c r="S120" s="31"/>
      <c r="T120" s="32"/>
      <c r="U120" s="31"/>
      <c r="V120" s="31"/>
      <c r="W120" s="32"/>
      <c r="X120" s="31"/>
      <c r="Y120" s="32"/>
      <c r="Z120" s="31"/>
      <c r="AA120" s="31"/>
      <c r="AB120" s="32"/>
      <c r="AC120" s="31"/>
      <c r="AD120" s="32"/>
      <c r="AE120" s="31"/>
      <c r="AF120" s="31"/>
      <c r="AG120" s="32"/>
      <c r="AH120" s="31"/>
      <c r="AI120" s="32"/>
      <c r="AJ120" s="31"/>
      <c r="AK120" s="31"/>
      <c r="AL120" s="31"/>
      <c r="AM120" s="32"/>
      <c r="AN120" s="32"/>
      <c r="AO120" s="33"/>
      <c r="AP120" s="32"/>
      <c r="AQ120" s="32"/>
      <c r="AR120" s="32"/>
      <c r="AS120" s="33"/>
      <c r="AT120" s="32"/>
      <c r="AU120" s="32"/>
      <c r="AV120" s="32"/>
      <c r="AW120" s="33"/>
      <c r="AX120" s="32"/>
      <c r="AY120" s="32"/>
      <c r="AZ120" s="32"/>
      <c r="BA120" s="32"/>
      <c r="BB120" s="34"/>
    </row>
    <row r="121" spans="1:54" ht="18.75" customHeight="1">
      <c r="A121" s="26"/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1"/>
      <c r="AM121" s="32"/>
      <c r="AN121" s="32"/>
      <c r="AO121" s="33"/>
      <c r="AP121" s="32"/>
      <c r="AQ121" s="32"/>
      <c r="AR121" s="32"/>
      <c r="AS121" s="33"/>
      <c r="AT121" s="32"/>
      <c r="AU121" s="32"/>
      <c r="AV121" s="32"/>
      <c r="AW121" s="33"/>
      <c r="AX121" s="32"/>
      <c r="AY121" s="33"/>
      <c r="AZ121" s="33"/>
      <c r="BA121" s="33"/>
      <c r="BB121" s="34"/>
    </row>
    <row r="122" spans="1:54" ht="18.75" customHeight="1">
      <c r="A122" s="26"/>
      <c r="B122" s="31"/>
      <c r="C122" s="32"/>
      <c r="D122" s="31"/>
      <c r="E122" s="32"/>
      <c r="F122" s="31"/>
      <c r="G122" s="31"/>
      <c r="H122" s="32"/>
      <c r="I122" s="31"/>
      <c r="J122" s="32"/>
      <c r="K122" s="31"/>
      <c r="L122" s="31"/>
      <c r="M122" s="32"/>
      <c r="N122" s="31"/>
      <c r="O122" s="32"/>
      <c r="P122" s="31"/>
      <c r="Q122" s="31"/>
      <c r="R122" s="32"/>
      <c r="S122" s="31"/>
      <c r="T122" s="32"/>
      <c r="U122" s="31"/>
      <c r="V122" s="31"/>
      <c r="W122" s="32"/>
      <c r="X122" s="31"/>
      <c r="Y122" s="32"/>
      <c r="Z122" s="31"/>
      <c r="AA122" s="31"/>
      <c r="AB122" s="32"/>
      <c r="AC122" s="31"/>
      <c r="AD122" s="32"/>
      <c r="AE122" s="31"/>
      <c r="AF122" s="31"/>
      <c r="AG122" s="32"/>
      <c r="AH122" s="31"/>
      <c r="AI122" s="32"/>
      <c r="AJ122" s="31"/>
      <c r="AK122" s="31"/>
      <c r="AL122" s="31"/>
      <c r="AM122" s="32"/>
      <c r="AN122" s="32"/>
      <c r="AO122" s="33"/>
      <c r="AP122" s="32"/>
      <c r="AQ122" s="32"/>
      <c r="AR122" s="32"/>
      <c r="AS122" s="33"/>
      <c r="AT122" s="32"/>
      <c r="AU122" s="32"/>
      <c r="AV122" s="32"/>
      <c r="AW122" s="33"/>
      <c r="AX122" s="32"/>
      <c r="AY122" s="32"/>
      <c r="AZ122" s="32"/>
      <c r="BA122" s="32"/>
      <c r="BB122" s="34"/>
    </row>
    <row r="123" spans="1:54" ht="18.75" customHeight="1">
      <c r="A123" s="26"/>
      <c r="B123" s="31"/>
      <c r="C123" s="32"/>
      <c r="D123" s="31"/>
      <c r="E123" s="32"/>
      <c r="F123" s="31"/>
      <c r="G123" s="31"/>
      <c r="H123" s="32"/>
      <c r="I123" s="31"/>
      <c r="J123" s="32"/>
      <c r="K123" s="31"/>
      <c r="L123" s="31"/>
      <c r="M123" s="32"/>
      <c r="N123" s="31"/>
      <c r="O123" s="32"/>
      <c r="P123" s="31"/>
      <c r="Q123" s="31"/>
      <c r="R123" s="32"/>
      <c r="S123" s="31"/>
      <c r="T123" s="32"/>
      <c r="U123" s="31"/>
      <c r="V123" s="31"/>
      <c r="W123" s="32"/>
      <c r="X123" s="31"/>
      <c r="Y123" s="32"/>
      <c r="Z123" s="31"/>
      <c r="AA123" s="31"/>
      <c r="AB123" s="32"/>
      <c r="AC123" s="31"/>
      <c r="AD123" s="32"/>
      <c r="AE123" s="31"/>
      <c r="AF123" s="31"/>
      <c r="AG123" s="32"/>
      <c r="AH123" s="31"/>
      <c r="AI123" s="32"/>
      <c r="AJ123" s="31"/>
      <c r="AK123" s="31"/>
      <c r="AL123" s="31"/>
      <c r="AM123" s="32"/>
      <c r="AN123" s="32"/>
      <c r="AO123" s="33"/>
      <c r="AP123" s="32"/>
      <c r="AQ123" s="32"/>
      <c r="AR123" s="32"/>
      <c r="AS123" s="33"/>
      <c r="AT123" s="32"/>
      <c r="AU123" s="32"/>
      <c r="AV123" s="32"/>
      <c r="AW123" s="33"/>
      <c r="AX123" s="32"/>
      <c r="AY123" s="32"/>
      <c r="AZ123" s="32"/>
      <c r="BA123" s="32"/>
      <c r="BB123" s="34"/>
    </row>
    <row r="124" spans="1:54" ht="18.75" customHeight="1">
      <c r="A124" s="26"/>
      <c r="B124" s="31"/>
      <c r="C124" s="32"/>
      <c r="D124" s="31"/>
      <c r="E124" s="32"/>
      <c r="F124" s="31"/>
      <c r="G124" s="31"/>
      <c r="H124" s="32"/>
      <c r="I124" s="31"/>
      <c r="J124" s="32"/>
      <c r="K124" s="31"/>
      <c r="L124" s="31"/>
      <c r="M124" s="32"/>
      <c r="N124" s="31"/>
      <c r="O124" s="32"/>
      <c r="P124" s="31"/>
      <c r="Q124" s="31"/>
      <c r="R124" s="32"/>
      <c r="S124" s="31"/>
      <c r="T124" s="32"/>
      <c r="U124" s="31"/>
      <c r="V124" s="31"/>
      <c r="W124" s="32"/>
      <c r="X124" s="31"/>
      <c r="Y124" s="32"/>
      <c r="Z124" s="31"/>
      <c r="AA124" s="31"/>
      <c r="AB124" s="32"/>
      <c r="AC124" s="31"/>
      <c r="AD124" s="32"/>
      <c r="AE124" s="31"/>
      <c r="AF124" s="31"/>
      <c r="AG124" s="32"/>
      <c r="AH124" s="31"/>
      <c r="AI124" s="32"/>
      <c r="AJ124" s="31"/>
      <c r="AK124" s="31"/>
      <c r="AL124" s="31"/>
      <c r="AM124" s="32"/>
      <c r="AN124" s="32"/>
      <c r="AO124" s="33"/>
      <c r="AP124" s="32"/>
      <c r="AQ124" s="32"/>
      <c r="AR124" s="32"/>
      <c r="AS124" s="33"/>
      <c r="AT124" s="32"/>
      <c r="AU124" s="32"/>
      <c r="AV124" s="32"/>
      <c r="AW124" s="33"/>
      <c r="AX124" s="32"/>
      <c r="AY124" s="32"/>
      <c r="AZ124" s="32"/>
      <c r="BA124" s="32"/>
      <c r="BB124" s="34"/>
    </row>
    <row r="125" spans="1:54" ht="18.75" customHeight="1">
      <c r="A125" s="26"/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1"/>
      <c r="AM125" s="32"/>
      <c r="AN125" s="32"/>
      <c r="AO125" s="33"/>
      <c r="AP125" s="32"/>
      <c r="AQ125" s="32"/>
      <c r="AR125" s="32"/>
      <c r="AS125" s="33"/>
      <c r="AT125" s="32"/>
      <c r="AU125" s="32"/>
      <c r="AV125" s="32"/>
      <c r="AW125" s="33"/>
      <c r="AX125" s="32"/>
      <c r="AY125" s="33"/>
      <c r="AZ125" s="33"/>
      <c r="BA125" s="33"/>
      <c r="BB125" s="34"/>
    </row>
    <row r="126" spans="1:54" ht="18.75" customHeight="1">
      <c r="A126" s="26"/>
      <c r="B126" s="31"/>
      <c r="C126" s="32"/>
      <c r="D126" s="31"/>
      <c r="E126" s="32"/>
      <c r="F126" s="31"/>
      <c r="G126" s="31"/>
      <c r="H126" s="32"/>
      <c r="I126" s="31"/>
      <c r="J126" s="32"/>
      <c r="K126" s="31"/>
      <c r="L126" s="31"/>
      <c r="M126" s="32"/>
      <c r="N126" s="31"/>
      <c r="O126" s="32"/>
      <c r="P126" s="31"/>
      <c r="Q126" s="31"/>
      <c r="R126" s="32"/>
      <c r="S126" s="31"/>
      <c r="T126" s="32"/>
      <c r="U126" s="31"/>
      <c r="V126" s="31"/>
      <c r="W126" s="32"/>
      <c r="X126" s="31"/>
      <c r="Y126" s="32"/>
      <c r="Z126" s="31"/>
      <c r="AA126" s="31"/>
      <c r="AB126" s="32"/>
      <c r="AC126" s="31"/>
      <c r="AD126" s="32"/>
      <c r="AE126" s="31"/>
      <c r="AF126" s="31"/>
      <c r="AG126" s="32"/>
      <c r="AH126" s="31"/>
      <c r="AI126" s="32"/>
      <c r="AJ126" s="31"/>
      <c r="AK126" s="31"/>
      <c r="AL126" s="31"/>
      <c r="AM126" s="32"/>
      <c r="AN126" s="32"/>
      <c r="AO126" s="33"/>
      <c r="AP126" s="32"/>
      <c r="AQ126" s="32"/>
      <c r="AR126" s="32"/>
      <c r="AS126" s="33"/>
      <c r="AT126" s="32"/>
      <c r="AU126" s="32"/>
      <c r="AV126" s="32"/>
      <c r="AW126" s="33"/>
      <c r="AX126" s="32"/>
      <c r="AY126" s="32"/>
      <c r="AZ126" s="32"/>
      <c r="BA126" s="32"/>
      <c r="BB126" s="34"/>
    </row>
    <row r="127" spans="1:54" ht="18.75" customHeight="1">
      <c r="A127" s="26"/>
      <c r="B127" s="31"/>
      <c r="C127" s="32"/>
      <c r="D127" s="31"/>
      <c r="E127" s="32"/>
      <c r="F127" s="31"/>
      <c r="G127" s="31"/>
      <c r="H127" s="32"/>
      <c r="I127" s="31"/>
      <c r="J127" s="32"/>
      <c r="K127" s="31"/>
      <c r="L127" s="31"/>
      <c r="M127" s="32"/>
      <c r="N127" s="31"/>
      <c r="O127" s="32"/>
      <c r="P127" s="31"/>
      <c r="Q127" s="31"/>
      <c r="R127" s="32"/>
      <c r="S127" s="31"/>
      <c r="T127" s="32"/>
      <c r="U127" s="31"/>
      <c r="V127" s="31"/>
      <c r="W127" s="32"/>
      <c r="X127" s="31"/>
      <c r="Y127" s="32"/>
      <c r="Z127" s="31"/>
      <c r="AA127" s="31"/>
      <c r="AB127" s="32"/>
      <c r="AC127" s="31"/>
      <c r="AD127" s="32"/>
      <c r="AE127" s="31"/>
      <c r="AF127" s="31"/>
      <c r="AG127" s="32"/>
      <c r="AH127" s="31"/>
      <c r="AI127" s="32"/>
      <c r="AJ127" s="31"/>
      <c r="AK127" s="31"/>
      <c r="AL127" s="31"/>
      <c r="AM127" s="32"/>
      <c r="AN127" s="32"/>
      <c r="AO127" s="33"/>
      <c r="AP127" s="32"/>
      <c r="AQ127" s="32"/>
      <c r="AR127" s="32"/>
      <c r="AS127" s="33"/>
      <c r="AT127" s="32"/>
      <c r="AU127" s="32"/>
      <c r="AV127" s="32"/>
      <c r="AW127" s="33"/>
      <c r="AX127" s="32"/>
      <c r="AY127" s="32"/>
      <c r="AZ127" s="32"/>
      <c r="BA127" s="32"/>
      <c r="BB127" s="34"/>
    </row>
    <row r="128" spans="1:54" ht="18.75" customHeight="1">
      <c r="A128" s="26"/>
      <c r="B128" s="31"/>
      <c r="C128" s="32"/>
      <c r="D128" s="31"/>
      <c r="E128" s="32"/>
      <c r="F128" s="31"/>
      <c r="G128" s="31"/>
      <c r="H128" s="32"/>
      <c r="I128" s="31"/>
      <c r="J128" s="32"/>
      <c r="K128" s="31"/>
      <c r="L128" s="31"/>
      <c r="M128" s="32"/>
      <c r="N128" s="31"/>
      <c r="O128" s="32"/>
      <c r="P128" s="31"/>
      <c r="Q128" s="31"/>
      <c r="R128" s="32"/>
      <c r="S128" s="31"/>
      <c r="T128" s="32"/>
      <c r="U128" s="31"/>
      <c r="V128" s="31"/>
      <c r="W128" s="32"/>
      <c r="X128" s="31"/>
      <c r="Y128" s="32"/>
      <c r="Z128" s="31"/>
      <c r="AA128" s="31"/>
      <c r="AB128" s="32"/>
      <c r="AC128" s="31"/>
      <c r="AD128" s="32"/>
      <c r="AE128" s="31"/>
      <c r="AF128" s="31"/>
      <c r="AG128" s="32"/>
      <c r="AH128" s="31"/>
      <c r="AI128" s="32"/>
      <c r="AJ128" s="31"/>
      <c r="AK128" s="31"/>
      <c r="AL128" s="31"/>
      <c r="AM128" s="32"/>
      <c r="AN128" s="32"/>
      <c r="AO128" s="33"/>
      <c r="AP128" s="32"/>
      <c r="AQ128" s="32"/>
      <c r="AR128" s="32"/>
      <c r="AS128" s="33"/>
      <c r="AT128" s="32"/>
      <c r="AU128" s="32"/>
      <c r="AV128" s="32"/>
      <c r="AW128" s="33"/>
      <c r="AX128" s="32"/>
      <c r="AY128" s="32"/>
      <c r="AZ128" s="32"/>
      <c r="BA128" s="32"/>
      <c r="BB128" s="34"/>
    </row>
    <row r="129" spans="1:54" ht="24.75" customHeight="1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</row>
    <row r="130" spans="1:54" ht="24.75" customHeight="1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</row>
    <row r="131" spans="1:54" ht="24.75" customHeight="1">
      <c r="A131" s="25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5"/>
      <c r="AM131" s="27"/>
      <c r="AN131" s="27"/>
      <c r="AO131" s="27"/>
      <c r="AP131" s="28"/>
      <c r="AQ131" s="27"/>
      <c r="AR131" s="27"/>
      <c r="AS131" s="27"/>
      <c r="AT131" s="28"/>
      <c r="AU131" s="27"/>
      <c r="AV131" s="27"/>
      <c r="AW131" s="27"/>
      <c r="AX131" s="28"/>
      <c r="AY131" s="27"/>
      <c r="AZ131" s="27"/>
      <c r="BA131" s="27"/>
      <c r="BB131" s="29"/>
    </row>
    <row r="132" spans="1:54" ht="24.75" customHeight="1">
      <c r="A132" s="25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5"/>
      <c r="AM132" s="27"/>
      <c r="AN132" s="27"/>
      <c r="AO132" s="27"/>
      <c r="AP132" s="28"/>
      <c r="AQ132" s="27"/>
      <c r="AR132" s="27"/>
      <c r="AS132" s="27"/>
      <c r="AT132" s="28"/>
      <c r="AU132" s="27"/>
      <c r="AV132" s="27"/>
      <c r="AW132" s="27"/>
      <c r="AX132" s="28"/>
      <c r="AY132" s="27"/>
      <c r="AZ132" s="27"/>
      <c r="BA132" s="27"/>
      <c r="BB132" s="29"/>
    </row>
    <row r="133" spans="1:54" ht="18.75" customHeight="1">
      <c r="A133" s="26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1"/>
      <c r="AM133" s="32"/>
      <c r="AN133" s="32"/>
      <c r="AO133" s="33"/>
      <c r="AP133" s="32"/>
      <c r="AQ133" s="32"/>
      <c r="AR133" s="32"/>
      <c r="AS133" s="33"/>
      <c r="AT133" s="32"/>
      <c r="AU133" s="32"/>
      <c r="AV133" s="32"/>
      <c r="AW133" s="33"/>
      <c r="AX133" s="32"/>
      <c r="AY133" s="33"/>
      <c r="AZ133" s="33"/>
      <c r="BA133" s="33"/>
      <c r="BB133" s="34"/>
    </row>
    <row r="134" spans="1:54" ht="18.75" customHeight="1">
      <c r="A134" s="26"/>
      <c r="B134" s="31"/>
      <c r="C134" s="32"/>
      <c r="D134" s="31"/>
      <c r="E134" s="32"/>
      <c r="F134" s="31"/>
      <c r="G134" s="31"/>
      <c r="H134" s="32"/>
      <c r="I134" s="31"/>
      <c r="J134" s="32"/>
      <c r="K134" s="31"/>
      <c r="L134" s="31"/>
      <c r="M134" s="32"/>
      <c r="N134" s="31"/>
      <c r="O134" s="32"/>
      <c r="P134" s="31"/>
      <c r="Q134" s="31"/>
      <c r="R134" s="32"/>
      <c r="S134" s="31"/>
      <c r="T134" s="32"/>
      <c r="U134" s="31"/>
      <c r="V134" s="31"/>
      <c r="W134" s="32"/>
      <c r="X134" s="31"/>
      <c r="Y134" s="32"/>
      <c r="Z134" s="31"/>
      <c r="AA134" s="31"/>
      <c r="AB134" s="32"/>
      <c r="AC134" s="31"/>
      <c r="AD134" s="32"/>
      <c r="AE134" s="31"/>
      <c r="AF134" s="31"/>
      <c r="AG134" s="32"/>
      <c r="AH134" s="31"/>
      <c r="AI134" s="32"/>
      <c r="AJ134" s="31"/>
      <c r="AK134" s="31"/>
      <c r="AL134" s="31"/>
      <c r="AM134" s="32"/>
      <c r="AN134" s="32"/>
      <c r="AO134" s="33"/>
      <c r="AP134" s="32"/>
      <c r="AQ134" s="32"/>
      <c r="AR134" s="32"/>
      <c r="AS134" s="33"/>
      <c r="AT134" s="32"/>
      <c r="AU134" s="32"/>
      <c r="AV134" s="32"/>
      <c r="AW134" s="33"/>
      <c r="AX134" s="32"/>
      <c r="AY134" s="32"/>
      <c r="AZ134" s="32"/>
      <c r="BA134" s="32"/>
      <c r="BB134" s="34"/>
    </row>
    <row r="135" spans="1:54" ht="18.75" customHeight="1">
      <c r="A135" s="26"/>
      <c r="B135" s="31"/>
      <c r="C135" s="32"/>
      <c r="D135" s="31"/>
      <c r="E135" s="32"/>
      <c r="F135" s="31"/>
      <c r="G135" s="31"/>
      <c r="H135" s="32"/>
      <c r="I135" s="31"/>
      <c r="J135" s="32"/>
      <c r="K135" s="31"/>
      <c r="L135" s="31"/>
      <c r="M135" s="32"/>
      <c r="N135" s="31"/>
      <c r="O135" s="32"/>
      <c r="P135" s="31"/>
      <c r="Q135" s="31"/>
      <c r="R135" s="32"/>
      <c r="S135" s="31"/>
      <c r="T135" s="32"/>
      <c r="U135" s="31"/>
      <c r="V135" s="31"/>
      <c r="W135" s="32"/>
      <c r="X135" s="31"/>
      <c r="Y135" s="32"/>
      <c r="Z135" s="31"/>
      <c r="AA135" s="31"/>
      <c r="AB135" s="32"/>
      <c r="AC135" s="31"/>
      <c r="AD135" s="32"/>
      <c r="AE135" s="31"/>
      <c r="AF135" s="31"/>
      <c r="AG135" s="32"/>
      <c r="AH135" s="31"/>
      <c r="AI135" s="32"/>
      <c r="AJ135" s="31"/>
      <c r="AK135" s="31"/>
      <c r="AL135" s="31"/>
      <c r="AM135" s="32"/>
      <c r="AN135" s="32"/>
      <c r="AO135" s="33"/>
      <c r="AP135" s="32"/>
      <c r="AQ135" s="32"/>
      <c r="AR135" s="32"/>
      <c r="AS135" s="33"/>
      <c r="AT135" s="32"/>
      <c r="AU135" s="32"/>
      <c r="AV135" s="32"/>
      <c r="AW135" s="33"/>
      <c r="AX135" s="32"/>
      <c r="AY135" s="32"/>
      <c r="AZ135" s="32"/>
      <c r="BA135" s="32"/>
      <c r="BB135" s="34"/>
    </row>
    <row r="136" spans="1:54" ht="18.75" customHeight="1">
      <c r="A136" s="26"/>
      <c r="B136" s="31"/>
      <c r="C136" s="32"/>
      <c r="D136" s="31"/>
      <c r="E136" s="32"/>
      <c r="F136" s="31"/>
      <c r="G136" s="31"/>
      <c r="H136" s="32"/>
      <c r="I136" s="31"/>
      <c r="J136" s="32"/>
      <c r="K136" s="31"/>
      <c r="L136" s="31"/>
      <c r="M136" s="32"/>
      <c r="N136" s="31"/>
      <c r="O136" s="32"/>
      <c r="P136" s="31"/>
      <c r="Q136" s="31"/>
      <c r="R136" s="32"/>
      <c r="S136" s="31"/>
      <c r="T136" s="32"/>
      <c r="U136" s="31"/>
      <c r="V136" s="31"/>
      <c r="W136" s="32"/>
      <c r="X136" s="31"/>
      <c r="Y136" s="32"/>
      <c r="Z136" s="31"/>
      <c r="AA136" s="31"/>
      <c r="AB136" s="32"/>
      <c r="AC136" s="31"/>
      <c r="AD136" s="32"/>
      <c r="AE136" s="31"/>
      <c r="AF136" s="31"/>
      <c r="AG136" s="32"/>
      <c r="AH136" s="31"/>
      <c r="AI136" s="32"/>
      <c r="AJ136" s="31"/>
      <c r="AK136" s="31"/>
      <c r="AL136" s="31"/>
      <c r="AM136" s="32"/>
      <c r="AN136" s="32"/>
      <c r="AO136" s="33"/>
      <c r="AP136" s="32"/>
      <c r="AQ136" s="32"/>
      <c r="AR136" s="32"/>
      <c r="AS136" s="33"/>
      <c r="AT136" s="32"/>
      <c r="AU136" s="32"/>
      <c r="AV136" s="32"/>
      <c r="AW136" s="33"/>
      <c r="AX136" s="32"/>
      <c r="AY136" s="32"/>
      <c r="AZ136" s="32"/>
      <c r="BA136" s="32"/>
      <c r="BB136" s="34"/>
    </row>
    <row r="137" spans="1:54" ht="18.75" customHeight="1">
      <c r="A137" s="26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1"/>
      <c r="AM137" s="32"/>
      <c r="AN137" s="32"/>
      <c r="AO137" s="33"/>
      <c r="AP137" s="32"/>
      <c r="AQ137" s="32"/>
      <c r="AR137" s="32"/>
      <c r="AS137" s="33"/>
      <c r="AT137" s="32"/>
      <c r="AU137" s="32"/>
      <c r="AV137" s="32"/>
      <c r="AW137" s="33"/>
      <c r="AX137" s="32"/>
      <c r="AY137" s="33"/>
      <c r="AZ137" s="33"/>
      <c r="BA137" s="33"/>
      <c r="BB137" s="34"/>
    </row>
    <row r="138" spans="1:54" ht="18.75" customHeight="1">
      <c r="A138" s="26"/>
      <c r="B138" s="31"/>
      <c r="C138" s="32"/>
      <c r="D138" s="31"/>
      <c r="E138" s="32"/>
      <c r="F138" s="31"/>
      <c r="G138" s="31"/>
      <c r="H138" s="32"/>
      <c r="I138" s="31"/>
      <c r="J138" s="32"/>
      <c r="K138" s="31"/>
      <c r="L138" s="31"/>
      <c r="M138" s="32"/>
      <c r="N138" s="31"/>
      <c r="O138" s="32"/>
      <c r="P138" s="31"/>
      <c r="Q138" s="31"/>
      <c r="R138" s="32"/>
      <c r="S138" s="31"/>
      <c r="T138" s="32"/>
      <c r="U138" s="31"/>
      <c r="V138" s="31"/>
      <c r="W138" s="32"/>
      <c r="X138" s="31"/>
      <c r="Y138" s="32"/>
      <c r="Z138" s="31"/>
      <c r="AA138" s="31"/>
      <c r="AB138" s="32"/>
      <c r="AC138" s="31"/>
      <c r="AD138" s="32"/>
      <c r="AE138" s="31"/>
      <c r="AF138" s="31"/>
      <c r="AG138" s="32"/>
      <c r="AH138" s="31"/>
      <c r="AI138" s="32"/>
      <c r="AJ138" s="31"/>
      <c r="AK138" s="31"/>
      <c r="AL138" s="31"/>
      <c r="AM138" s="32"/>
      <c r="AN138" s="32"/>
      <c r="AO138" s="33"/>
      <c r="AP138" s="32"/>
      <c r="AQ138" s="32"/>
      <c r="AR138" s="32"/>
      <c r="AS138" s="33"/>
      <c r="AT138" s="32"/>
      <c r="AU138" s="32"/>
      <c r="AV138" s="32"/>
      <c r="AW138" s="33"/>
      <c r="AX138" s="32"/>
      <c r="AY138" s="32"/>
      <c r="AZ138" s="32"/>
      <c r="BA138" s="32"/>
      <c r="BB138" s="34"/>
    </row>
    <row r="139" spans="1:54" ht="18.75" customHeight="1">
      <c r="A139" s="26"/>
      <c r="B139" s="31"/>
      <c r="C139" s="32"/>
      <c r="D139" s="31"/>
      <c r="E139" s="32"/>
      <c r="F139" s="31"/>
      <c r="G139" s="31"/>
      <c r="H139" s="32"/>
      <c r="I139" s="31"/>
      <c r="J139" s="32"/>
      <c r="K139" s="31"/>
      <c r="L139" s="31"/>
      <c r="M139" s="32"/>
      <c r="N139" s="31"/>
      <c r="O139" s="32"/>
      <c r="P139" s="31"/>
      <c r="Q139" s="31"/>
      <c r="R139" s="32"/>
      <c r="S139" s="31"/>
      <c r="T139" s="32"/>
      <c r="U139" s="31"/>
      <c r="V139" s="31"/>
      <c r="W139" s="32"/>
      <c r="X139" s="31"/>
      <c r="Y139" s="32"/>
      <c r="Z139" s="31"/>
      <c r="AA139" s="31"/>
      <c r="AB139" s="32"/>
      <c r="AC139" s="31"/>
      <c r="AD139" s="32"/>
      <c r="AE139" s="31"/>
      <c r="AF139" s="31"/>
      <c r="AG139" s="32"/>
      <c r="AH139" s="31"/>
      <c r="AI139" s="32"/>
      <c r="AJ139" s="31"/>
      <c r="AK139" s="31"/>
      <c r="AL139" s="31"/>
      <c r="AM139" s="32"/>
      <c r="AN139" s="32"/>
      <c r="AO139" s="33"/>
      <c r="AP139" s="32"/>
      <c r="AQ139" s="32"/>
      <c r="AR139" s="32"/>
      <c r="AS139" s="33"/>
      <c r="AT139" s="32"/>
      <c r="AU139" s="32"/>
      <c r="AV139" s="32"/>
      <c r="AW139" s="33"/>
      <c r="AX139" s="32"/>
      <c r="AY139" s="32"/>
      <c r="AZ139" s="32"/>
      <c r="BA139" s="32"/>
      <c r="BB139" s="34"/>
    </row>
    <row r="140" spans="1:54" ht="18.75" customHeight="1">
      <c r="A140" s="26"/>
      <c r="B140" s="31"/>
      <c r="C140" s="32"/>
      <c r="D140" s="31"/>
      <c r="E140" s="32"/>
      <c r="F140" s="31"/>
      <c r="G140" s="31"/>
      <c r="H140" s="32"/>
      <c r="I140" s="31"/>
      <c r="J140" s="32"/>
      <c r="K140" s="31"/>
      <c r="L140" s="31"/>
      <c r="M140" s="32"/>
      <c r="N140" s="31"/>
      <c r="O140" s="32"/>
      <c r="P140" s="31"/>
      <c r="Q140" s="31"/>
      <c r="R140" s="32"/>
      <c r="S140" s="31"/>
      <c r="T140" s="32"/>
      <c r="U140" s="31"/>
      <c r="V140" s="31"/>
      <c r="W140" s="32"/>
      <c r="X140" s="31"/>
      <c r="Y140" s="32"/>
      <c r="Z140" s="31"/>
      <c r="AA140" s="31"/>
      <c r="AB140" s="32"/>
      <c r="AC140" s="31"/>
      <c r="AD140" s="32"/>
      <c r="AE140" s="31"/>
      <c r="AF140" s="31"/>
      <c r="AG140" s="32"/>
      <c r="AH140" s="31"/>
      <c r="AI140" s="32"/>
      <c r="AJ140" s="31"/>
      <c r="AK140" s="31"/>
      <c r="AL140" s="31"/>
      <c r="AM140" s="32"/>
      <c r="AN140" s="32"/>
      <c r="AO140" s="33"/>
      <c r="AP140" s="32"/>
      <c r="AQ140" s="32"/>
      <c r="AR140" s="32"/>
      <c r="AS140" s="33"/>
      <c r="AT140" s="32"/>
      <c r="AU140" s="32"/>
      <c r="AV140" s="32"/>
      <c r="AW140" s="33"/>
      <c r="AX140" s="32"/>
      <c r="AY140" s="32"/>
      <c r="AZ140" s="32"/>
      <c r="BA140" s="32"/>
      <c r="BB140" s="34"/>
    </row>
    <row r="141" spans="1:54" ht="18.75" customHeight="1">
      <c r="A141" s="26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1"/>
      <c r="AM141" s="32"/>
      <c r="AN141" s="32"/>
      <c r="AO141" s="33"/>
      <c r="AP141" s="32"/>
      <c r="AQ141" s="32"/>
      <c r="AR141" s="32"/>
      <c r="AS141" s="33"/>
      <c r="AT141" s="32"/>
      <c r="AU141" s="32"/>
      <c r="AV141" s="32"/>
      <c r="AW141" s="33"/>
      <c r="AX141" s="32"/>
      <c r="AY141" s="33"/>
      <c r="AZ141" s="33"/>
      <c r="BA141" s="33"/>
      <c r="BB141" s="34"/>
    </row>
    <row r="142" spans="1:54" ht="18.75" customHeight="1">
      <c r="A142" s="26"/>
      <c r="B142" s="31"/>
      <c r="C142" s="32"/>
      <c r="D142" s="31"/>
      <c r="E142" s="32"/>
      <c r="F142" s="31"/>
      <c r="G142" s="31"/>
      <c r="H142" s="32"/>
      <c r="I142" s="31"/>
      <c r="J142" s="32"/>
      <c r="K142" s="31"/>
      <c r="L142" s="31"/>
      <c r="M142" s="32"/>
      <c r="N142" s="31"/>
      <c r="O142" s="32"/>
      <c r="P142" s="31"/>
      <c r="Q142" s="31"/>
      <c r="R142" s="32"/>
      <c r="S142" s="31"/>
      <c r="T142" s="32"/>
      <c r="U142" s="31"/>
      <c r="V142" s="31"/>
      <c r="W142" s="32"/>
      <c r="X142" s="31"/>
      <c r="Y142" s="32"/>
      <c r="Z142" s="31"/>
      <c r="AA142" s="31"/>
      <c r="AB142" s="32"/>
      <c r="AC142" s="31"/>
      <c r="AD142" s="32"/>
      <c r="AE142" s="31"/>
      <c r="AF142" s="31"/>
      <c r="AG142" s="32"/>
      <c r="AH142" s="31"/>
      <c r="AI142" s="32"/>
      <c r="AJ142" s="31"/>
      <c r="AK142" s="31"/>
      <c r="AL142" s="31"/>
      <c r="AM142" s="32"/>
      <c r="AN142" s="32"/>
      <c r="AO142" s="33"/>
      <c r="AP142" s="32"/>
      <c r="AQ142" s="32"/>
      <c r="AR142" s="32"/>
      <c r="AS142" s="33"/>
      <c r="AT142" s="32"/>
      <c r="AU142" s="32"/>
      <c r="AV142" s="32"/>
      <c r="AW142" s="33"/>
      <c r="AX142" s="32"/>
      <c r="AY142" s="32"/>
      <c r="AZ142" s="32"/>
      <c r="BA142" s="32"/>
      <c r="BB142" s="34"/>
    </row>
    <row r="143" spans="1:54" ht="18.75" customHeight="1">
      <c r="A143" s="26"/>
      <c r="B143" s="31"/>
      <c r="C143" s="32"/>
      <c r="D143" s="31"/>
      <c r="E143" s="32"/>
      <c r="F143" s="31"/>
      <c r="G143" s="31"/>
      <c r="H143" s="32"/>
      <c r="I143" s="31"/>
      <c r="J143" s="32"/>
      <c r="K143" s="31"/>
      <c r="L143" s="31"/>
      <c r="M143" s="32"/>
      <c r="N143" s="31"/>
      <c r="O143" s="32"/>
      <c r="P143" s="31"/>
      <c r="Q143" s="31"/>
      <c r="R143" s="32"/>
      <c r="S143" s="31"/>
      <c r="T143" s="32"/>
      <c r="U143" s="31"/>
      <c r="V143" s="31"/>
      <c r="W143" s="32"/>
      <c r="X143" s="31"/>
      <c r="Y143" s="32"/>
      <c r="Z143" s="31"/>
      <c r="AA143" s="31"/>
      <c r="AB143" s="32"/>
      <c r="AC143" s="31"/>
      <c r="AD143" s="32"/>
      <c r="AE143" s="31"/>
      <c r="AF143" s="31"/>
      <c r="AG143" s="32"/>
      <c r="AH143" s="31"/>
      <c r="AI143" s="32"/>
      <c r="AJ143" s="31"/>
      <c r="AK143" s="31"/>
      <c r="AL143" s="31"/>
      <c r="AM143" s="32"/>
      <c r="AN143" s="32"/>
      <c r="AO143" s="33"/>
      <c r="AP143" s="32"/>
      <c r="AQ143" s="32"/>
      <c r="AR143" s="32"/>
      <c r="AS143" s="33"/>
      <c r="AT143" s="32"/>
      <c r="AU143" s="32"/>
      <c r="AV143" s="32"/>
      <c r="AW143" s="33"/>
      <c r="AX143" s="32"/>
      <c r="AY143" s="32"/>
      <c r="AZ143" s="32"/>
      <c r="BA143" s="32"/>
      <c r="BB143" s="34"/>
    </row>
    <row r="144" spans="1:54" ht="18.75" customHeight="1">
      <c r="A144" s="26"/>
      <c r="B144" s="31"/>
      <c r="C144" s="32"/>
      <c r="D144" s="31"/>
      <c r="E144" s="32"/>
      <c r="F144" s="31"/>
      <c r="G144" s="31"/>
      <c r="H144" s="32"/>
      <c r="I144" s="31"/>
      <c r="J144" s="32"/>
      <c r="K144" s="31"/>
      <c r="L144" s="31"/>
      <c r="M144" s="32"/>
      <c r="N144" s="31"/>
      <c r="O144" s="32"/>
      <c r="P144" s="31"/>
      <c r="Q144" s="31"/>
      <c r="R144" s="32"/>
      <c r="S144" s="31"/>
      <c r="T144" s="32"/>
      <c r="U144" s="31"/>
      <c r="V144" s="31"/>
      <c r="W144" s="32"/>
      <c r="X144" s="31"/>
      <c r="Y144" s="32"/>
      <c r="Z144" s="31"/>
      <c r="AA144" s="31"/>
      <c r="AB144" s="32"/>
      <c r="AC144" s="31"/>
      <c r="AD144" s="32"/>
      <c r="AE144" s="31"/>
      <c r="AF144" s="31"/>
      <c r="AG144" s="32"/>
      <c r="AH144" s="31"/>
      <c r="AI144" s="32"/>
      <c r="AJ144" s="31"/>
      <c r="AK144" s="31"/>
      <c r="AL144" s="31"/>
      <c r="AM144" s="32"/>
      <c r="AN144" s="32"/>
      <c r="AO144" s="33"/>
      <c r="AP144" s="32"/>
      <c r="AQ144" s="32"/>
      <c r="AR144" s="32"/>
      <c r="AS144" s="33"/>
      <c r="AT144" s="32"/>
      <c r="AU144" s="32"/>
      <c r="AV144" s="32"/>
      <c r="AW144" s="33"/>
      <c r="AX144" s="32"/>
      <c r="AY144" s="32"/>
      <c r="AZ144" s="32"/>
      <c r="BA144" s="32"/>
      <c r="BB144" s="34"/>
    </row>
    <row r="145" spans="1:54" ht="18.75" customHeight="1">
      <c r="A145" s="26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1"/>
      <c r="AM145" s="32"/>
      <c r="AN145" s="32"/>
      <c r="AO145" s="33"/>
      <c r="AP145" s="32"/>
      <c r="AQ145" s="32"/>
      <c r="AR145" s="32"/>
      <c r="AS145" s="33"/>
      <c r="AT145" s="32"/>
      <c r="AU145" s="32"/>
      <c r="AV145" s="32"/>
      <c r="AW145" s="33"/>
      <c r="AX145" s="32"/>
      <c r="AY145" s="33"/>
      <c r="AZ145" s="33"/>
      <c r="BA145" s="33"/>
      <c r="BB145" s="34"/>
    </row>
    <row r="146" spans="1:54" ht="18.75" customHeight="1">
      <c r="A146" s="26"/>
      <c r="B146" s="31"/>
      <c r="C146" s="32"/>
      <c r="D146" s="31"/>
      <c r="E146" s="32"/>
      <c r="F146" s="31"/>
      <c r="G146" s="31"/>
      <c r="H146" s="32"/>
      <c r="I146" s="31"/>
      <c r="J146" s="32"/>
      <c r="K146" s="31"/>
      <c r="L146" s="31"/>
      <c r="M146" s="32"/>
      <c r="N146" s="31"/>
      <c r="O146" s="32"/>
      <c r="P146" s="31"/>
      <c r="Q146" s="31"/>
      <c r="R146" s="32"/>
      <c r="S146" s="31"/>
      <c r="T146" s="32"/>
      <c r="U146" s="31"/>
      <c r="V146" s="31"/>
      <c r="W146" s="32"/>
      <c r="X146" s="31"/>
      <c r="Y146" s="32"/>
      <c r="Z146" s="31"/>
      <c r="AA146" s="31"/>
      <c r="AB146" s="32"/>
      <c r="AC146" s="31"/>
      <c r="AD146" s="32"/>
      <c r="AE146" s="31"/>
      <c r="AF146" s="31"/>
      <c r="AG146" s="32"/>
      <c r="AH146" s="31"/>
      <c r="AI146" s="32"/>
      <c r="AJ146" s="31"/>
      <c r="AK146" s="31"/>
      <c r="AL146" s="31"/>
      <c r="AM146" s="32"/>
      <c r="AN146" s="32"/>
      <c r="AO146" s="33"/>
      <c r="AP146" s="32"/>
      <c r="AQ146" s="32"/>
      <c r="AR146" s="32"/>
      <c r="AS146" s="33"/>
      <c r="AT146" s="32"/>
      <c r="AU146" s="32"/>
      <c r="AV146" s="32"/>
      <c r="AW146" s="33"/>
      <c r="AX146" s="32"/>
      <c r="AY146" s="32"/>
      <c r="AZ146" s="32"/>
      <c r="BA146" s="32"/>
      <c r="BB146" s="34"/>
    </row>
    <row r="147" spans="1:54" ht="18.75" customHeight="1">
      <c r="A147" s="26"/>
      <c r="B147" s="31"/>
      <c r="C147" s="32"/>
      <c r="D147" s="31"/>
      <c r="E147" s="32"/>
      <c r="F147" s="31"/>
      <c r="G147" s="31"/>
      <c r="H147" s="32"/>
      <c r="I147" s="31"/>
      <c r="J147" s="32"/>
      <c r="K147" s="31"/>
      <c r="L147" s="31"/>
      <c r="M147" s="32"/>
      <c r="N147" s="31"/>
      <c r="O147" s="32"/>
      <c r="P147" s="31"/>
      <c r="Q147" s="31"/>
      <c r="R147" s="32"/>
      <c r="S147" s="31"/>
      <c r="T147" s="32"/>
      <c r="U147" s="31"/>
      <c r="V147" s="31"/>
      <c r="W147" s="32"/>
      <c r="X147" s="31"/>
      <c r="Y147" s="32"/>
      <c r="Z147" s="31"/>
      <c r="AA147" s="31"/>
      <c r="AB147" s="32"/>
      <c r="AC147" s="31"/>
      <c r="AD147" s="32"/>
      <c r="AE147" s="31"/>
      <c r="AF147" s="31"/>
      <c r="AG147" s="32"/>
      <c r="AH147" s="31"/>
      <c r="AI147" s="32"/>
      <c r="AJ147" s="31"/>
      <c r="AK147" s="31"/>
      <c r="AL147" s="31"/>
      <c r="AM147" s="32"/>
      <c r="AN147" s="32"/>
      <c r="AO147" s="33"/>
      <c r="AP147" s="32"/>
      <c r="AQ147" s="32"/>
      <c r="AR147" s="32"/>
      <c r="AS147" s="33"/>
      <c r="AT147" s="32"/>
      <c r="AU147" s="32"/>
      <c r="AV147" s="32"/>
      <c r="AW147" s="33"/>
      <c r="AX147" s="32"/>
      <c r="AY147" s="32"/>
      <c r="AZ147" s="32"/>
      <c r="BA147" s="32"/>
      <c r="BB147" s="34"/>
    </row>
    <row r="148" spans="1:54" ht="18.75" customHeight="1">
      <c r="A148" s="26"/>
      <c r="B148" s="31"/>
      <c r="C148" s="32"/>
      <c r="D148" s="31"/>
      <c r="E148" s="32"/>
      <c r="F148" s="31"/>
      <c r="G148" s="31"/>
      <c r="H148" s="32"/>
      <c r="I148" s="31"/>
      <c r="J148" s="32"/>
      <c r="K148" s="31"/>
      <c r="L148" s="31"/>
      <c r="M148" s="32"/>
      <c r="N148" s="31"/>
      <c r="O148" s="32"/>
      <c r="P148" s="31"/>
      <c r="Q148" s="31"/>
      <c r="R148" s="32"/>
      <c r="S148" s="31"/>
      <c r="T148" s="32"/>
      <c r="U148" s="31"/>
      <c r="V148" s="31"/>
      <c r="W148" s="32"/>
      <c r="X148" s="31"/>
      <c r="Y148" s="32"/>
      <c r="Z148" s="31"/>
      <c r="AA148" s="31"/>
      <c r="AB148" s="32"/>
      <c r="AC148" s="31"/>
      <c r="AD148" s="32"/>
      <c r="AE148" s="31"/>
      <c r="AF148" s="31"/>
      <c r="AG148" s="32"/>
      <c r="AH148" s="31"/>
      <c r="AI148" s="32"/>
      <c r="AJ148" s="31"/>
      <c r="AK148" s="31"/>
      <c r="AL148" s="31"/>
      <c r="AM148" s="32"/>
      <c r="AN148" s="32"/>
      <c r="AO148" s="33"/>
      <c r="AP148" s="32"/>
      <c r="AQ148" s="32"/>
      <c r="AR148" s="32"/>
      <c r="AS148" s="33"/>
      <c r="AT148" s="32"/>
      <c r="AU148" s="32"/>
      <c r="AV148" s="32"/>
      <c r="AW148" s="33"/>
      <c r="AX148" s="32"/>
      <c r="AY148" s="32"/>
      <c r="AZ148" s="32"/>
      <c r="BA148" s="32"/>
      <c r="BB148" s="34"/>
    </row>
    <row r="149" spans="1:54" ht="18.75" customHeight="1">
      <c r="A149" s="26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1"/>
      <c r="AM149" s="32"/>
      <c r="AN149" s="32"/>
      <c r="AO149" s="33"/>
      <c r="AP149" s="32"/>
      <c r="AQ149" s="32"/>
      <c r="AR149" s="32"/>
      <c r="AS149" s="33"/>
      <c r="AT149" s="32"/>
      <c r="AU149" s="32"/>
      <c r="AV149" s="32"/>
      <c r="AW149" s="33"/>
      <c r="AX149" s="32"/>
      <c r="AY149" s="33"/>
      <c r="AZ149" s="33"/>
      <c r="BA149" s="33"/>
      <c r="BB149" s="34"/>
    </row>
    <row r="150" spans="1:54" ht="18.75" customHeight="1">
      <c r="A150" s="26"/>
      <c r="B150" s="31"/>
      <c r="C150" s="32"/>
      <c r="D150" s="31"/>
      <c r="E150" s="32"/>
      <c r="F150" s="31"/>
      <c r="G150" s="31"/>
      <c r="H150" s="32"/>
      <c r="I150" s="31"/>
      <c r="J150" s="32"/>
      <c r="K150" s="31"/>
      <c r="L150" s="31"/>
      <c r="M150" s="32"/>
      <c r="N150" s="31"/>
      <c r="O150" s="32"/>
      <c r="P150" s="31"/>
      <c r="Q150" s="31"/>
      <c r="R150" s="32"/>
      <c r="S150" s="31"/>
      <c r="T150" s="32"/>
      <c r="U150" s="31"/>
      <c r="V150" s="31"/>
      <c r="W150" s="32"/>
      <c r="X150" s="31"/>
      <c r="Y150" s="32"/>
      <c r="Z150" s="31"/>
      <c r="AA150" s="31"/>
      <c r="AB150" s="32"/>
      <c r="AC150" s="31"/>
      <c r="AD150" s="32"/>
      <c r="AE150" s="31"/>
      <c r="AF150" s="31"/>
      <c r="AG150" s="32"/>
      <c r="AH150" s="31"/>
      <c r="AI150" s="32"/>
      <c r="AJ150" s="31"/>
      <c r="AK150" s="31"/>
      <c r="AL150" s="31"/>
      <c r="AM150" s="32"/>
      <c r="AN150" s="32"/>
      <c r="AO150" s="33"/>
      <c r="AP150" s="32"/>
      <c r="AQ150" s="32"/>
      <c r="AR150" s="32"/>
      <c r="AS150" s="33"/>
      <c r="AT150" s="32"/>
      <c r="AU150" s="32"/>
      <c r="AV150" s="32"/>
      <c r="AW150" s="33"/>
      <c r="AX150" s="32"/>
      <c r="AY150" s="32"/>
      <c r="AZ150" s="32"/>
      <c r="BA150" s="32"/>
      <c r="BB150" s="34"/>
    </row>
    <row r="151" spans="1:54" ht="18.75" customHeight="1">
      <c r="A151" s="26"/>
      <c r="B151" s="31"/>
      <c r="C151" s="32"/>
      <c r="D151" s="31"/>
      <c r="E151" s="32"/>
      <c r="F151" s="31"/>
      <c r="G151" s="31"/>
      <c r="H151" s="32"/>
      <c r="I151" s="31"/>
      <c r="J151" s="32"/>
      <c r="K151" s="31"/>
      <c r="L151" s="31"/>
      <c r="M151" s="32"/>
      <c r="N151" s="31"/>
      <c r="O151" s="32"/>
      <c r="P151" s="31"/>
      <c r="Q151" s="31"/>
      <c r="R151" s="32"/>
      <c r="S151" s="31"/>
      <c r="T151" s="32"/>
      <c r="U151" s="31"/>
      <c r="V151" s="31"/>
      <c r="W151" s="32"/>
      <c r="X151" s="31"/>
      <c r="Y151" s="32"/>
      <c r="Z151" s="31"/>
      <c r="AA151" s="31"/>
      <c r="AB151" s="32"/>
      <c r="AC151" s="31"/>
      <c r="AD151" s="32"/>
      <c r="AE151" s="31"/>
      <c r="AF151" s="31"/>
      <c r="AG151" s="32"/>
      <c r="AH151" s="31"/>
      <c r="AI151" s="32"/>
      <c r="AJ151" s="31"/>
      <c r="AK151" s="31"/>
      <c r="AL151" s="31"/>
      <c r="AM151" s="32"/>
      <c r="AN151" s="32"/>
      <c r="AO151" s="33"/>
      <c r="AP151" s="32"/>
      <c r="AQ151" s="32"/>
      <c r="AR151" s="32"/>
      <c r="AS151" s="33"/>
      <c r="AT151" s="32"/>
      <c r="AU151" s="32"/>
      <c r="AV151" s="32"/>
      <c r="AW151" s="33"/>
      <c r="AX151" s="32"/>
      <c r="AY151" s="32"/>
      <c r="AZ151" s="32"/>
      <c r="BA151" s="32"/>
      <c r="BB151" s="34"/>
    </row>
    <row r="152" spans="1:54" ht="18.75" customHeight="1">
      <c r="A152" s="26"/>
      <c r="B152" s="31"/>
      <c r="C152" s="32"/>
      <c r="D152" s="31"/>
      <c r="E152" s="32"/>
      <c r="F152" s="31"/>
      <c r="G152" s="31"/>
      <c r="H152" s="32"/>
      <c r="I152" s="31"/>
      <c r="J152" s="32"/>
      <c r="K152" s="31"/>
      <c r="L152" s="31"/>
      <c r="M152" s="32"/>
      <c r="N152" s="31"/>
      <c r="O152" s="32"/>
      <c r="P152" s="31"/>
      <c r="Q152" s="31"/>
      <c r="R152" s="32"/>
      <c r="S152" s="31"/>
      <c r="T152" s="32"/>
      <c r="U152" s="31"/>
      <c r="V152" s="31"/>
      <c r="W152" s="32"/>
      <c r="X152" s="31"/>
      <c r="Y152" s="32"/>
      <c r="Z152" s="31"/>
      <c r="AA152" s="31"/>
      <c r="AB152" s="32"/>
      <c r="AC152" s="31"/>
      <c r="AD152" s="32"/>
      <c r="AE152" s="31"/>
      <c r="AF152" s="31"/>
      <c r="AG152" s="32"/>
      <c r="AH152" s="31"/>
      <c r="AI152" s="32"/>
      <c r="AJ152" s="31"/>
      <c r="AK152" s="31"/>
      <c r="AL152" s="31"/>
      <c r="AM152" s="32"/>
      <c r="AN152" s="32"/>
      <c r="AO152" s="33"/>
      <c r="AP152" s="32"/>
      <c r="AQ152" s="32"/>
      <c r="AR152" s="32"/>
      <c r="AS152" s="33"/>
      <c r="AT152" s="32"/>
      <c r="AU152" s="32"/>
      <c r="AV152" s="32"/>
      <c r="AW152" s="33"/>
      <c r="AX152" s="32"/>
      <c r="AY152" s="32"/>
      <c r="AZ152" s="32"/>
      <c r="BA152" s="32"/>
      <c r="BB152" s="34"/>
    </row>
    <row r="153" spans="1:54" ht="18.75" customHeight="1">
      <c r="A153" s="26"/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1"/>
      <c r="AM153" s="32"/>
      <c r="AN153" s="32"/>
      <c r="AO153" s="33"/>
      <c r="AP153" s="32"/>
      <c r="AQ153" s="32"/>
      <c r="AR153" s="32"/>
      <c r="AS153" s="33"/>
      <c r="AT153" s="32"/>
      <c r="AU153" s="32"/>
      <c r="AV153" s="32"/>
      <c r="AW153" s="33"/>
      <c r="AX153" s="32"/>
      <c r="AY153" s="33"/>
      <c r="AZ153" s="33"/>
      <c r="BA153" s="33"/>
      <c r="BB153" s="34"/>
    </row>
    <row r="154" spans="1:54" ht="18.75" customHeight="1">
      <c r="A154" s="26"/>
      <c r="B154" s="31"/>
      <c r="C154" s="32"/>
      <c r="D154" s="31"/>
      <c r="E154" s="32"/>
      <c r="F154" s="31"/>
      <c r="G154" s="31"/>
      <c r="H154" s="32"/>
      <c r="I154" s="31"/>
      <c r="J154" s="32"/>
      <c r="K154" s="31"/>
      <c r="L154" s="31"/>
      <c r="M154" s="32"/>
      <c r="N154" s="31"/>
      <c r="O154" s="32"/>
      <c r="P154" s="31"/>
      <c r="Q154" s="31"/>
      <c r="R154" s="32"/>
      <c r="S154" s="31"/>
      <c r="T154" s="32"/>
      <c r="U154" s="31"/>
      <c r="V154" s="31"/>
      <c r="W154" s="32"/>
      <c r="X154" s="31"/>
      <c r="Y154" s="32"/>
      <c r="Z154" s="31"/>
      <c r="AA154" s="31"/>
      <c r="AB154" s="32"/>
      <c r="AC154" s="31"/>
      <c r="AD154" s="32"/>
      <c r="AE154" s="31"/>
      <c r="AF154" s="31"/>
      <c r="AG154" s="32"/>
      <c r="AH154" s="31"/>
      <c r="AI154" s="32"/>
      <c r="AJ154" s="31"/>
      <c r="AK154" s="31"/>
      <c r="AL154" s="31"/>
      <c r="AM154" s="32"/>
      <c r="AN154" s="32"/>
      <c r="AO154" s="33"/>
      <c r="AP154" s="32"/>
      <c r="AQ154" s="32"/>
      <c r="AR154" s="32"/>
      <c r="AS154" s="33"/>
      <c r="AT154" s="32"/>
      <c r="AU154" s="32"/>
      <c r="AV154" s="32"/>
      <c r="AW154" s="33"/>
      <c r="AX154" s="32"/>
      <c r="AY154" s="32"/>
      <c r="AZ154" s="32"/>
      <c r="BA154" s="32"/>
      <c r="BB154" s="34"/>
    </row>
    <row r="155" spans="1:54" ht="18.75" customHeight="1">
      <c r="A155" s="26"/>
      <c r="B155" s="31"/>
      <c r="C155" s="32"/>
      <c r="D155" s="31"/>
      <c r="E155" s="32"/>
      <c r="F155" s="31"/>
      <c r="G155" s="31"/>
      <c r="H155" s="32"/>
      <c r="I155" s="31"/>
      <c r="J155" s="32"/>
      <c r="K155" s="31"/>
      <c r="L155" s="31"/>
      <c r="M155" s="32"/>
      <c r="N155" s="31"/>
      <c r="O155" s="32"/>
      <c r="P155" s="31"/>
      <c r="Q155" s="31"/>
      <c r="R155" s="32"/>
      <c r="S155" s="31"/>
      <c r="T155" s="32"/>
      <c r="U155" s="31"/>
      <c r="V155" s="31"/>
      <c r="W155" s="32"/>
      <c r="X155" s="31"/>
      <c r="Y155" s="32"/>
      <c r="Z155" s="31"/>
      <c r="AA155" s="31"/>
      <c r="AB155" s="32"/>
      <c r="AC155" s="31"/>
      <c r="AD155" s="32"/>
      <c r="AE155" s="31"/>
      <c r="AF155" s="31"/>
      <c r="AG155" s="32"/>
      <c r="AH155" s="31"/>
      <c r="AI155" s="32"/>
      <c r="AJ155" s="31"/>
      <c r="AK155" s="31"/>
      <c r="AL155" s="31"/>
      <c r="AM155" s="32"/>
      <c r="AN155" s="32"/>
      <c r="AO155" s="33"/>
      <c r="AP155" s="32"/>
      <c r="AQ155" s="32"/>
      <c r="AR155" s="32"/>
      <c r="AS155" s="33"/>
      <c r="AT155" s="32"/>
      <c r="AU155" s="32"/>
      <c r="AV155" s="32"/>
      <c r="AW155" s="33"/>
      <c r="AX155" s="32"/>
      <c r="AY155" s="32"/>
      <c r="AZ155" s="32"/>
      <c r="BA155" s="32"/>
      <c r="BB155" s="34"/>
    </row>
    <row r="156" spans="1:54" ht="18.75" customHeight="1">
      <c r="A156" s="26"/>
      <c r="B156" s="31"/>
      <c r="C156" s="32"/>
      <c r="D156" s="31"/>
      <c r="E156" s="32"/>
      <c r="F156" s="31"/>
      <c r="G156" s="31"/>
      <c r="H156" s="32"/>
      <c r="I156" s="31"/>
      <c r="J156" s="32"/>
      <c r="K156" s="31"/>
      <c r="L156" s="31"/>
      <c r="M156" s="32"/>
      <c r="N156" s="31"/>
      <c r="O156" s="32"/>
      <c r="P156" s="31"/>
      <c r="Q156" s="31"/>
      <c r="R156" s="32"/>
      <c r="S156" s="31"/>
      <c r="T156" s="32"/>
      <c r="U156" s="31"/>
      <c r="V156" s="31"/>
      <c r="W156" s="32"/>
      <c r="X156" s="31"/>
      <c r="Y156" s="32"/>
      <c r="Z156" s="31"/>
      <c r="AA156" s="31"/>
      <c r="AB156" s="32"/>
      <c r="AC156" s="31"/>
      <c r="AD156" s="32"/>
      <c r="AE156" s="31"/>
      <c r="AF156" s="31"/>
      <c r="AG156" s="32"/>
      <c r="AH156" s="31"/>
      <c r="AI156" s="32"/>
      <c r="AJ156" s="31"/>
      <c r="AK156" s="31"/>
      <c r="AL156" s="31"/>
      <c r="AM156" s="32"/>
      <c r="AN156" s="32"/>
      <c r="AO156" s="33"/>
      <c r="AP156" s="32"/>
      <c r="AQ156" s="32"/>
      <c r="AR156" s="32"/>
      <c r="AS156" s="33"/>
      <c r="AT156" s="32"/>
      <c r="AU156" s="32"/>
      <c r="AV156" s="32"/>
      <c r="AW156" s="33"/>
      <c r="AX156" s="32"/>
      <c r="AY156" s="32"/>
      <c r="AZ156" s="32"/>
      <c r="BA156" s="32"/>
      <c r="BB156" s="34"/>
    </row>
    <row r="157" spans="1:54" ht="18.75" customHeight="1">
      <c r="A157" s="26"/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1"/>
      <c r="AM157" s="32"/>
      <c r="AN157" s="32"/>
      <c r="AO157" s="33"/>
      <c r="AP157" s="32"/>
      <c r="AQ157" s="32"/>
      <c r="AR157" s="32"/>
      <c r="AS157" s="33"/>
      <c r="AT157" s="32"/>
      <c r="AU157" s="32"/>
      <c r="AV157" s="32"/>
      <c r="AW157" s="33"/>
      <c r="AX157" s="32"/>
      <c r="AY157" s="33"/>
      <c r="AZ157" s="33"/>
      <c r="BA157" s="33"/>
      <c r="BB157" s="34"/>
    </row>
    <row r="158" spans="1:54" ht="18.75" customHeight="1">
      <c r="A158" s="26"/>
      <c r="B158" s="31"/>
      <c r="C158" s="32"/>
      <c r="D158" s="31"/>
      <c r="E158" s="32"/>
      <c r="F158" s="31"/>
      <c r="G158" s="31"/>
      <c r="H158" s="32"/>
      <c r="I158" s="31"/>
      <c r="J158" s="32"/>
      <c r="K158" s="31"/>
      <c r="L158" s="31"/>
      <c r="M158" s="32"/>
      <c r="N158" s="31"/>
      <c r="O158" s="32"/>
      <c r="P158" s="31"/>
      <c r="Q158" s="31"/>
      <c r="R158" s="32"/>
      <c r="S158" s="31"/>
      <c r="T158" s="32"/>
      <c r="U158" s="31"/>
      <c r="V158" s="31"/>
      <c r="W158" s="32"/>
      <c r="X158" s="31"/>
      <c r="Y158" s="32"/>
      <c r="Z158" s="31"/>
      <c r="AA158" s="31"/>
      <c r="AB158" s="32"/>
      <c r="AC158" s="31"/>
      <c r="AD158" s="32"/>
      <c r="AE158" s="31"/>
      <c r="AF158" s="31"/>
      <c r="AG158" s="32"/>
      <c r="AH158" s="31"/>
      <c r="AI158" s="32"/>
      <c r="AJ158" s="31"/>
      <c r="AK158" s="31"/>
      <c r="AL158" s="31"/>
      <c r="AM158" s="32"/>
      <c r="AN158" s="32"/>
      <c r="AO158" s="33"/>
      <c r="AP158" s="32"/>
      <c r="AQ158" s="32"/>
      <c r="AR158" s="32"/>
      <c r="AS158" s="33"/>
      <c r="AT158" s="32"/>
      <c r="AU158" s="32"/>
      <c r="AV158" s="32"/>
      <c r="AW158" s="33"/>
      <c r="AX158" s="32"/>
      <c r="AY158" s="32"/>
      <c r="AZ158" s="32"/>
      <c r="BA158" s="32"/>
      <c r="BB158" s="34"/>
    </row>
    <row r="159" spans="1:54" ht="18.75" customHeight="1">
      <c r="A159" s="26"/>
      <c r="B159" s="31"/>
      <c r="C159" s="32"/>
      <c r="D159" s="31"/>
      <c r="E159" s="32"/>
      <c r="F159" s="31"/>
      <c r="G159" s="31"/>
      <c r="H159" s="32"/>
      <c r="I159" s="31"/>
      <c r="J159" s="32"/>
      <c r="K159" s="31"/>
      <c r="L159" s="31"/>
      <c r="M159" s="32"/>
      <c r="N159" s="31"/>
      <c r="O159" s="32"/>
      <c r="P159" s="31"/>
      <c r="Q159" s="31"/>
      <c r="R159" s="32"/>
      <c r="S159" s="31"/>
      <c r="T159" s="32"/>
      <c r="U159" s="31"/>
      <c r="V159" s="31"/>
      <c r="W159" s="32"/>
      <c r="X159" s="31"/>
      <c r="Y159" s="32"/>
      <c r="Z159" s="31"/>
      <c r="AA159" s="31"/>
      <c r="AB159" s="32"/>
      <c r="AC159" s="31"/>
      <c r="AD159" s="32"/>
      <c r="AE159" s="31"/>
      <c r="AF159" s="31"/>
      <c r="AG159" s="32"/>
      <c r="AH159" s="31"/>
      <c r="AI159" s="32"/>
      <c r="AJ159" s="31"/>
      <c r="AK159" s="31"/>
      <c r="AL159" s="31"/>
      <c r="AM159" s="32"/>
      <c r="AN159" s="32"/>
      <c r="AO159" s="33"/>
      <c r="AP159" s="32"/>
      <c r="AQ159" s="32"/>
      <c r="AR159" s="32"/>
      <c r="AS159" s="33"/>
      <c r="AT159" s="32"/>
      <c r="AU159" s="32"/>
      <c r="AV159" s="32"/>
      <c r="AW159" s="33"/>
      <c r="AX159" s="32"/>
      <c r="AY159" s="32"/>
      <c r="AZ159" s="32"/>
      <c r="BA159" s="32"/>
      <c r="BB159" s="34"/>
    </row>
    <row r="160" spans="1:54" ht="18.75" customHeight="1">
      <c r="A160" s="26"/>
      <c r="B160" s="31"/>
      <c r="C160" s="32"/>
      <c r="D160" s="31"/>
      <c r="E160" s="32"/>
      <c r="F160" s="31"/>
      <c r="G160" s="31"/>
      <c r="H160" s="32"/>
      <c r="I160" s="31"/>
      <c r="J160" s="32"/>
      <c r="K160" s="31"/>
      <c r="L160" s="31"/>
      <c r="M160" s="32"/>
      <c r="N160" s="31"/>
      <c r="O160" s="32"/>
      <c r="P160" s="31"/>
      <c r="Q160" s="31"/>
      <c r="R160" s="32"/>
      <c r="S160" s="31"/>
      <c r="T160" s="32"/>
      <c r="U160" s="31"/>
      <c r="V160" s="31"/>
      <c r="W160" s="32"/>
      <c r="X160" s="31"/>
      <c r="Y160" s="32"/>
      <c r="Z160" s="31"/>
      <c r="AA160" s="31"/>
      <c r="AB160" s="32"/>
      <c r="AC160" s="31"/>
      <c r="AD160" s="32"/>
      <c r="AE160" s="31"/>
      <c r="AF160" s="31"/>
      <c r="AG160" s="32"/>
      <c r="AH160" s="31"/>
      <c r="AI160" s="32"/>
      <c r="AJ160" s="31"/>
      <c r="AK160" s="31"/>
      <c r="AL160" s="31"/>
      <c r="AM160" s="32"/>
      <c r="AN160" s="32"/>
      <c r="AO160" s="33"/>
      <c r="AP160" s="32"/>
      <c r="AQ160" s="32"/>
      <c r="AR160" s="32"/>
      <c r="AS160" s="33"/>
      <c r="AT160" s="32"/>
      <c r="AU160" s="32"/>
      <c r="AV160" s="32"/>
      <c r="AW160" s="33"/>
      <c r="AX160" s="32"/>
      <c r="AY160" s="32"/>
      <c r="AZ160" s="32"/>
      <c r="BA160" s="32"/>
      <c r="BB160" s="34"/>
    </row>
    <row r="161" spans="1:54" ht="24.75" customHeight="1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</row>
    <row r="162" spans="1:54" ht="24.75" customHeight="1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23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</row>
    <row r="163" spans="1:54" ht="24.75" customHeight="1">
      <c r="A163" s="25"/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25"/>
      <c r="AM163" s="27"/>
      <c r="AN163" s="27"/>
      <c r="AO163" s="27"/>
      <c r="AP163" s="28"/>
      <c r="AQ163" s="27"/>
      <c r="AR163" s="27"/>
      <c r="AS163" s="27"/>
      <c r="AT163" s="28"/>
      <c r="AU163" s="27"/>
      <c r="AV163" s="27"/>
      <c r="AW163" s="27"/>
      <c r="AX163" s="28"/>
      <c r="AY163" s="27"/>
      <c r="AZ163" s="27"/>
      <c r="BA163" s="27"/>
      <c r="BB163" s="29"/>
    </row>
    <row r="164" spans="1:54" ht="24.75" customHeight="1">
      <c r="A164" s="25"/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  <c r="AK164" s="26"/>
      <c r="AL164" s="25"/>
      <c r="AM164" s="27"/>
      <c r="AN164" s="27"/>
      <c r="AO164" s="27"/>
      <c r="AP164" s="28"/>
      <c r="AQ164" s="27"/>
      <c r="AR164" s="27"/>
      <c r="AS164" s="27"/>
      <c r="AT164" s="28"/>
      <c r="AU164" s="27"/>
      <c r="AV164" s="27"/>
      <c r="AW164" s="27"/>
      <c r="AX164" s="28"/>
      <c r="AY164" s="27"/>
      <c r="AZ164" s="27"/>
      <c r="BA164" s="27"/>
      <c r="BB164" s="29"/>
    </row>
    <row r="165" spans="1:54" ht="18.75" customHeight="1">
      <c r="A165" s="26"/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1"/>
      <c r="AM165" s="32"/>
      <c r="AN165" s="32"/>
      <c r="AO165" s="33"/>
      <c r="AP165" s="32"/>
      <c r="AQ165" s="32"/>
      <c r="AR165" s="32"/>
      <c r="AS165" s="33"/>
      <c r="AT165" s="32"/>
      <c r="AU165" s="32"/>
      <c r="AV165" s="32"/>
      <c r="AW165" s="33"/>
      <c r="AX165" s="32"/>
      <c r="AY165" s="33"/>
      <c r="AZ165" s="33"/>
      <c r="BA165" s="33"/>
      <c r="BB165" s="34"/>
    </row>
    <row r="166" spans="1:54" ht="18.75" customHeight="1">
      <c r="A166" s="26"/>
      <c r="B166" s="31"/>
      <c r="C166" s="32"/>
      <c r="D166" s="31"/>
      <c r="E166" s="32"/>
      <c r="F166" s="31"/>
      <c r="G166" s="31"/>
      <c r="H166" s="32"/>
      <c r="I166" s="31"/>
      <c r="J166" s="32"/>
      <c r="K166" s="31"/>
      <c r="L166" s="31"/>
      <c r="M166" s="32"/>
      <c r="N166" s="31"/>
      <c r="O166" s="32"/>
      <c r="P166" s="31"/>
      <c r="Q166" s="31"/>
      <c r="R166" s="32"/>
      <c r="S166" s="31"/>
      <c r="T166" s="32"/>
      <c r="U166" s="31"/>
      <c r="V166" s="31"/>
      <c r="W166" s="32"/>
      <c r="X166" s="31"/>
      <c r="Y166" s="32"/>
      <c r="Z166" s="31"/>
      <c r="AA166" s="31"/>
      <c r="AB166" s="32"/>
      <c r="AC166" s="31"/>
      <c r="AD166" s="32"/>
      <c r="AE166" s="31"/>
      <c r="AF166" s="31"/>
      <c r="AG166" s="32"/>
      <c r="AH166" s="31"/>
      <c r="AI166" s="32"/>
      <c r="AJ166" s="31"/>
      <c r="AK166" s="31"/>
      <c r="AL166" s="31"/>
      <c r="AM166" s="32"/>
      <c r="AN166" s="32"/>
      <c r="AO166" s="33"/>
      <c r="AP166" s="32"/>
      <c r="AQ166" s="32"/>
      <c r="AR166" s="32"/>
      <c r="AS166" s="33"/>
      <c r="AT166" s="32"/>
      <c r="AU166" s="32"/>
      <c r="AV166" s="32"/>
      <c r="AW166" s="33"/>
      <c r="AX166" s="32"/>
      <c r="AY166" s="32"/>
      <c r="AZ166" s="32"/>
      <c r="BA166" s="32"/>
      <c r="BB166" s="34"/>
    </row>
    <row r="167" spans="1:54" ht="18.75" customHeight="1">
      <c r="A167" s="26"/>
      <c r="B167" s="31"/>
      <c r="C167" s="32"/>
      <c r="D167" s="31"/>
      <c r="E167" s="32"/>
      <c r="F167" s="31"/>
      <c r="G167" s="31"/>
      <c r="H167" s="32"/>
      <c r="I167" s="31"/>
      <c r="J167" s="32"/>
      <c r="K167" s="31"/>
      <c r="L167" s="31"/>
      <c r="M167" s="32"/>
      <c r="N167" s="31"/>
      <c r="O167" s="32"/>
      <c r="P167" s="31"/>
      <c r="Q167" s="31"/>
      <c r="R167" s="32"/>
      <c r="S167" s="31"/>
      <c r="T167" s="32"/>
      <c r="U167" s="31"/>
      <c r="V167" s="31"/>
      <c r="W167" s="32"/>
      <c r="X167" s="31"/>
      <c r="Y167" s="32"/>
      <c r="Z167" s="31"/>
      <c r="AA167" s="31"/>
      <c r="AB167" s="32"/>
      <c r="AC167" s="31"/>
      <c r="AD167" s="32"/>
      <c r="AE167" s="31"/>
      <c r="AF167" s="31"/>
      <c r="AG167" s="32"/>
      <c r="AH167" s="31"/>
      <c r="AI167" s="32"/>
      <c r="AJ167" s="31"/>
      <c r="AK167" s="31"/>
      <c r="AL167" s="31"/>
      <c r="AM167" s="32"/>
      <c r="AN167" s="32"/>
      <c r="AO167" s="33"/>
      <c r="AP167" s="32"/>
      <c r="AQ167" s="32"/>
      <c r="AR167" s="32"/>
      <c r="AS167" s="33"/>
      <c r="AT167" s="32"/>
      <c r="AU167" s="32"/>
      <c r="AV167" s="32"/>
      <c r="AW167" s="33"/>
      <c r="AX167" s="32"/>
      <c r="AY167" s="32"/>
      <c r="AZ167" s="32"/>
      <c r="BA167" s="32"/>
      <c r="BB167" s="34"/>
    </row>
    <row r="168" spans="1:54" ht="18.75" customHeight="1">
      <c r="A168" s="26"/>
      <c r="B168" s="31"/>
      <c r="C168" s="32"/>
      <c r="D168" s="31"/>
      <c r="E168" s="32"/>
      <c r="F168" s="31"/>
      <c r="G168" s="31"/>
      <c r="H168" s="32"/>
      <c r="I168" s="31"/>
      <c r="J168" s="32"/>
      <c r="K168" s="31"/>
      <c r="L168" s="31"/>
      <c r="M168" s="32"/>
      <c r="N168" s="31"/>
      <c r="O168" s="32"/>
      <c r="P168" s="31"/>
      <c r="Q168" s="31"/>
      <c r="R168" s="32"/>
      <c r="S168" s="31"/>
      <c r="T168" s="32"/>
      <c r="U168" s="31"/>
      <c r="V168" s="31"/>
      <c r="W168" s="32"/>
      <c r="X168" s="31"/>
      <c r="Y168" s="32"/>
      <c r="Z168" s="31"/>
      <c r="AA168" s="31"/>
      <c r="AB168" s="32"/>
      <c r="AC168" s="31"/>
      <c r="AD168" s="32"/>
      <c r="AE168" s="31"/>
      <c r="AF168" s="31"/>
      <c r="AG168" s="32"/>
      <c r="AH168" s="31"/>
      <c r="AI168" s="32"/>
      <c r="AJ168" s="31"/>
      <c r="AK168" s="31"/>
      <c r="AL168" s="31"/>
      <c r="AM168" s="32"/>
      <c r="AN168" s="32"/>
      <c r="AO168" s="33"/>
      <c r="AP168" s="32"/>
      <c r="AQ168" s="32"/>
      <c r="AR168" s="32"/>
      <c r="AS168" s="33"/>
      <c r="AT168" s="32"/>
      <c r="AU168" s="32"/>
      <c r="AV168" s="32"/>
      <c r="AW168" s="33"/>
      <c r="AX168" s="32"/>
      <c r="AY168" s="32"/>
      <c r="AZ168" s="32"/>
      <c r="BA168" s="32"/>
      <c r="BB168" s="34"/>
    </row>
    <row r="169" spans="1:54" ht="18.75" customHeight="1">
      <c r="A169" s="26"/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1"/>
      <c r="AM169" s="32"/>
      <c r="AN169" s="32"/>
      <c r="AO169" s="33"/>
      <c r="AP169" s="32"/>
      <c r="AQ169" s="32"/>
      <c r="AR169" s="32"/>
      <c r="AS169" s="33"/>
      <c r="AT169" s="32"/>
      <c r="AU169" s="32"/>
      <c r="AV169" s="32"/>
      <c r="AW169" s="33"/>
      <c r="AX169" s="32"/>
      <c r="AY169" s="33"/>
      <c r="AZ169" s="33"/>
      <c r="BA169" s="33"/>
      <c r="BB169" s="34"/>
    </row>
    <row r="170" spans="1:54" ht="18.75" customHeight="1">
      <c r="A170" s="26"/>
      <c r="B170" s="31"/>
      <c r="C170" s="32"/>
      <c r="D170" s="31"/>
      <c r="E170" s="32"/>
      <c r="F170" s="31"/>
      <c r="G170" s="31"/>
      <c r="H170" s="32"/>
      <c r="I170" s="31"/>
      <c r="J170" s="32"/>
      <c r="K170" s="31"/>
      <c r="L170" s="31"/>
      <c r="M170" s="32"/>
      <c r="N170" s="31"/>
      <c r="O170" s="32"/>
      <c r="P170" s="31"/>
      <c r="Q170" s="31"/>
      <c r="R170" s="32"/>
      <c r="S170" s="31"/>
      <c r="T170" s="32"/>
      <c r="U170" s="31"/>
      <c r="V170" s="31"/>
      <c r="W170" s="32"/>
      <c r="X170" s="31"/>
      <c r="Y170" s="32"/>
      <c r="Z170" s="31"/>
      <c r="AA170" s="31"/>
      <c r="AB170" s="32"/>
      <c r="AC170" s="31"/>
      <c r="AD170" s="32"/>
      <c r="AE170" s="31"/>
      <c r="AF170" s="31"/>
      <c r="AG170" s="32"/>
      <c r="AH170" s="31"/>
      <c r="AI170" s="32"/>
      <c r="AJ170" s="31"/>
      <c r="AK170" s="31"/>
      <c r="AL170" s="31"/>
      <c r="AM170" s="32"/>
      <c r="AN170" s="32"/>
      <c r="AO170" s="33"/>
      <c r="AP170" s="32"/>
      <c r="AQ170" s="32"/>
      <c r="AR170" s="32"/>
      <c r="AS170" s="33"/>
      <c r="AT170" s="32"/>
      <c r="AU170" s="32"/>
      <c r="AV170" s="32"/>
      <c r="AW170" s="33"/>
      <c r="AX170" s="32"/>
      <c r="AY170" s="32"/>
      <c r="AZ170" s="32"/>
      <c r="BA170" s="32"/>
      <c r="BB170" s="34"/>
    </row>
    <row r="171" spans="1:54" ht="18.75" customHeight="1">
      <c r="A171" s="26"/>
      <c r="B171" s="31"/>
      <c r="C171" s="32"/>
      <c r="D171" s="31"/>
      <c r="E171" s="32"/>
      <c r="F171" s="31"/>
      <c r="G171" s="31"/>
      <c r="H171" s="32"/>
      <c r="I171" s="31"/>
      <c r="J171" s="32"/>
      <c r="K171" s="31"/>
      <c r="L171" s="31"/>
      <c r="M171" s="32"/>
      <c r="N171" s="31"/>
      <c r="O171" s="32"/>
      <c r="P171" s="31"/>
      <c r="Q171" s="31"/>
      <c r="R171" s="32"/>
      <c r="S171" s="31"/>
      <c r="T171" s="32"/>
      <c r="U171" s="31"/>
      <c r="V171" s="31"/>
      <c r="W171" s="32"/>
      <c r="X171" s="31"/>
      <c r="Y171" s="32"/>
      <c r="Z171" s="31"/>
      <c r="AA171" s="31"/>
      <c r="AB171" s="32"/>
      <c r="AC171" s="31"/>
      <c r="AD171" s="32"/>
      <c r="AE171" s="31"/>
      <c r="AF171" s="31"/>
      <c r="AG171" s="32"/>
      <c r="AH171" s="31"/>
      <c r="AI171" s="32"/>
      <c r="AJ171" s="31"/>
      <c r="AK171" s="31"/>
      <c r="AL171" s="31"/>
      <c r="AM171" s="32"/>
      <c r="AN171" s="32"/>
      <c r="AO171" s="33"/>
      <c r="AP171" s="32"/>
      <c r="AQ171" s="32"/>
      <c r="AR171" s="32"/>
      <c r="AS171" s="33"/>
      <c r="AT171" s="32"/>
      <c r="AU171" s="32"/>
      <c r="AV171" s="32"/>
      <c r="AW171" s="33"/>
      <c r="AX171" s="32"/>
      <c r="AY171" s="32"/>
      <c r="AZ171" s="32"/>
      <c r="BA171" s="32"/>
      <c r="BB171" s="34"/>
    </row>
    <row r="172" spans="1:54" ht="18.75" customHeight="1">
      <c r="A172" s="26"/>
      <c r="B172" s="31"/>
      <c r="C172" s="32"/>
      <c r="D172" s="31"/>
      <c r="E172" s="32"/>
      <c r="F172" s="31"/>
      <c r="G172" s="31"/>
      <c r="H172" s="32"/>
      <c r="I172" s="31"/>
      <c r="J172" s="32"/>
      <c r="K172" s="31"/>
      <c r="L172" s="31"/>
      <c r="M172" s="32"/>
      <c r="N172" s="31"/>
      <c r="O172" s="32"/>
      <c r="P172" s="31"/>
      <c r="Q172" s="31"/>
      <c r="R172" s="32"/>
      <c r="S172" s="31"/>
      <c r="T172" s="32"/>
      <c r="U172" s="31"/>
      <c r="V172" s="31"/>
      <c r="W172" s="32"/>
      <c r="X172" s="31"/>
      <c r="Y172" s="32"/>
      <c r="Z172" s="31"/>
      <c r="AA172" s="31"/>
      <c r="AB172" s="32"/>
      <c r="AC172" s="31"/>
      <c r="AD172" s="32"/>
      <c r="AE172" s="31"/>
      <c r="AF172" s="31"/>
      <c r="AG172" s="32"/>
      <c r="AH172" s="31"/>
      <c r="AI172" s="32"/>
      <c r="AJ172" s="31"/>
      <c r="AK172" s="31"/>
      <c r="AL172" s="31"/>
      <c r="AM172" s="32"/>
      <c r="AN172" s="32"/>
      <c r="AO172" s="33"/>
      <c r="AP172" s="32"/>
      <c r="AQ172" s="32"/>
      <c r="AR172" s="32"/>
      <c r="AS172" s="33"/>
      <c r="AT172" s="32"/>
      <c r="AU172" s="32"/>
      <c r="AV172" s="32"/>
      <c r="AW172" s="33"/>
      <c r="AX172" s="32"/>
      <c r="AY172" s="32"/>
      <c r="AZ172" s="32"/>
      <c r="BA172" s="32"/>
      <c r="BB172" s="34"/>
    </row>
    <row r="173" spans="1:54" ht="18.75" customHeight="1">
      <c r="A173" s="26"/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1"/>
      <c r="AM173" s="32"/>
      <c r="AN173" s="32"/>
      <c r="AO173" s="33"/>
      <c r="AP173" s="32"/>
      <c r="AQ173" s="32"/>
      <c r="AR173" s="32"/>
      <c r="AS173" s="33"/>
      <c r="AT173" s="32"/>
      <c r="AU173" s="32"/>
      <c r="AV173" s="32"/>
      <c r="AW173" s="33"/>
      <c r="AX173" s="32"/>
      <c r="AY173" s="33"/>
      <c r="AZ173" s="33"/>
      <c r="BA173" s="33"/>
      <c r="BB173" s="34"/>
    </row>
    <row r="174" spans="1:54" ht="18.75" customHeight="1">
      <c r="A174" s="26"/>
      <c r="B174" s="31"/>
      <c r="C174" s="32"/>
      <c r="D174" s="31"/>
      <c r="E174" s="32"/>
      <c r="F174" s="31"/>
      <c r="G174" s="31"/>
      <c r="H174" s="32"/>
      <c r="I174" s="31"/>
      <c r="J174" s="32"/>
      <c r="K174" s="31"/>
      <c r="L174" s="31"/>
      <c r="M174" s="32"/>
      <c r="N174" s="31"/>
      <c r="O174" s="32"/>
      <c r="P174" s="31"/>
      <c r="Q174" s="31"/>
      <c r="R174" s="32"/>
      <c r="S174" s="31"/>
      <c r="T174" s="32"/>
      <c r="U174" s="31"/>
      <c r="V174" s="31"/>
      <c r="W174" s="32"/>
      <c r="X174" s="31"/>
      <c r="Y174" s="32"/>
      <c r="Z174" s="31"/>
      <c r="AA174" s="31"/>
      <c r="AB174" s="32"/>
      <c r="AC174" s="31"/>
      <c r="AD174" s="32"/>
      <c r="AE174" s="31"/>
      <c r="AF174" s="31"/>
      <c r="AG174" s="32"/>
      <c r="AH174" s="31"/>
      <c r="AI174" s="32"/>
      <c r="AJ174" s="31"/>
      <c r="AK174" s="31"/>
      <c r="AL174" s="31"/>
      <c r="AM174" s="32"/>
      <c r="AN174" s="32"/>
      <c r="AO174" s="33"/>
      <c r="AP174" s="32"/>
      <c r="AQ174" s="32"/>
      <c r="AR174" s="32"/>
      <c r="AS174" s="33"/>
      <c r="AT174" s="32"/>
      <c r="AU174" s="32"/>
      <c r="AV174" s="32"/>
      <c r="AW174" s="33"/>
      <c r="AX174" s="32"/>
      <c r="AY174" s="32"/>
      <c r="AZ174" s="32"/>
      <c r="BA174" s="32"/>
      <c r="BB174" s="34"/>
    </row>
    <row r="175" spans="1:54" ht="18.75" customHeight="1">
      <c r="A175" s="26"/>
      <c r="B175" s="31"/>
      <c r="C175" s="32"/>
      <c r="D175" s="31"/>
      <c r="E175" s="32"/>
      <c r="F175" s="31"/>
      <c r="G175" s="31"/>
      <c r="H175" s="32"/>
      <c r="I175" s="31"/>
      <c r="J175" s="32"/>
      <c r="K175" s="31"/>
      <c r="L175" s="31"/>
      <c r="M175" s="32"/>
      <c r="N175" s="31"/>
      <c r="O175" s="32"/>
      <c r="P175" s="31"/>
      <c r="Q175" s="31"/>
      <c r="R175" s="32"/>
      <c r="S175" s="31"/>
      <c r="T175" s="32"/>
      <c r="U175" s="31"/>
      <c r="V175" s="31"/>
      <c r="W175" s="32"/>
      <c r="X175" s="31"/>
      <c r="Y175" s="32"/>
      <c r="Z175" s="31"/>
      <c r="AA175" s="31"/>
      <c r="AB175" s="32"/>
      <c r="AC175" s="31"/>
      <c r="AD175" s="32"/>
      <c r="AE175" s="31"/>
      <c r="AF175" s="31"/>
      <c r="AG175" s="32"/>
      <c r="AH175" s="31"/>
      <c r="AI175" s="32"/>
      <c r="AJ175" s="31"/>
      <c r="AK175" s="31"/>
      <c r="AL175" s="31"/>
      <c r="AM175" s="32"/>
      <c r="AN175" s="32"/>
      <c r="AO175" s="33"/>
      <c r="AP175" s="32"/>
      <c r="AQ175" s="32"/>
      <c r="AR175" s="32"/>
      <c r="AS175" s="33"/>
      <c r="AT175" s="32"/>
      <c r="AU175" s="32"/>
      <c r="AV175" s="32"/>
      <c r="AW175" s="33"/>
      <c r="AX175" s="32"/>
      <c r="AY175" s="32"/>
      <c r="AZ175" s="32"/>
      <c r="BA175" s="32"/>
      <c r="BB175" s="34"/>
    </row>
    <row r="176" spans="1:54" ht="18.75" customHeight="1">
      <c r="A176" s="26"/>
      <c r="B176" s="31"/>
      <c r="C176" s="32"/>
      <c r="D176" s="31"/>
      <c r="E176" s="32"/>
      <c r="F176" s="31"/>
      <c r="G176" s="31"/>
      <c r="H176" s="32"/>
      <c r="I176" s="31"/>
      <c r="J176" s="32"/>
      <c r="K176" s="31"/>
      <c r="L176" s="31"/>
      <c r="M176" s="32"/>
      <c r="N176" s="31"/>
      <c r="O176" s="32"/>
      <c r="P176" s="31"/>
      <c r="Q176" s="31"/>
      <c r="R176" s="32"/>
      <c r="S176" s="31"/>
      <c r="T176" s="32"/>
      <c r="U176" s="31"/>
      <c r="V176" s="31"/>
      <c r="W176" s="32"/>
      <c r="X176" s="31"/>
      <c r="Y176" s="32"/>
      <c r="Z176" s="31"/>
      <c r="AA176" s="31"/>
      <c r="AB176" s="32"/>
      <c r="AC176" s="31"/>
      <c r="AD176" s="32"/>
      <c r="AE176" s="31"/>
      <c r="AF176" s="31"/>
      <c r="AG176" s="32"/>
      <c r="AH176" s="31"/>
      <c r="AI176" s="32"/>
      <c r="AJ176" s="31"/>
      <c r="AK176" s="31"/>
      <c r="AL176" s="31"/>
      <c r="AM176" s="32"/>
      <c r="AN176" s="32"/>
      <c r="AO176" s="33"/>
      <c r="AP176" s="32"/>
      <c r="AQ176" s="32"/>
      <c r="AR176" s="32"/>
      <c r="AS176" s="33"/>
      <c r="AT176" s="32"/>
      <c r="AU176" s="32"/>
      <c r="AV176" s="32"/>
      <c r="AW176" s="33"/>
      <c r="AX176" s="32"/>
      <c r="AY176" s="32"/>
      <c r="AZ176" s="32"/>
      <c r="BA176" s="32"/>
      <c r="BB176" s="34"/>
    </row>
    <row r="177" spans="1:54" ht="18.75" customHeight="1">
      <c r="A177" s="26"/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30"/>
      <c r="AK177" s="30"/>
      <c r="AL177" s="31"/>
      <c r="AM177" s="32"/>
      <c r="AN177" s="32"/>
      <c r="AO177" s="33"/>
      <c r="AP177" s="32"/>
      <c r="AQ177" s="32"/>
      <c r="AR177" s="32"/>
      <c r="AS177" s="33"/>
      <c r="AT177" s="32"/>
      <c r="AU177" s="32"/>
      <c r="AV177" s="32"/>
      <c r="AW177" s="33"/>
      <c r="AX177" s="32"/>
      <c r="AY177" s="33"/>
      <c r="AZ177" s="33"/>
      <c r="BA177" s="33"/>
      <c r="BB177" s="34"/>
    </row>
    <row r="178" spans="1:54" ht="18.75" customHeight="1">
      <c r="A178" s="26"/>
      <c r="B178" s="31"/>
      <c r="C178" s="32"/>
      <c r="D178" s="31"/>
      <c r="E178" s="32"/>
      <c r="F178" s="31"/>
      <c r="G178" s="31"/>
      <c r="H178" s="32"/>
      <c r="I178" s="31"/>
      <c r="J178" s="32"/>
      <c r="K178" s="31"/>
      <c r="L178" s="31"/>
      <c r="M178" s="32"/>
      <c r="N178" s="31"/>
      <c r="O178" s="32"/>
      <c r="P178" s="31"/>
      <c r="Q178" s="31"/>
      <c r="R178" s="32"/>
      <c r="S178" s="31"/>
      <c r="T178" s="32"/>
      <c r="U178" s="31"/>
      <c r="V178" s="31"/>
      <c r="W178" s="32"/>
      <c r="X178" s="31"/>
      <c r="Y178" s="32"/>
      <c r="Z178" s="31"/>
      <c r="AA178" s="31"/>
      <c r="AB178" s="32"/>
      <c r="AC178" s="31"/>
      <c r="AD178" s="32"/>
      <c r="AE178" s="31"/>
      <c r="AF178" s="31"/>
      <c r="AG178" s="32"/>
      <c r="AH178" s="31"/>
      <c r="AI178" s="32"/>
      <c r="AJ178" s="31"/>
      <c r="AK178" s="31"/>
      <c r="AL178" s="31"/>
      <c r="AM178" s="32"/>
      <c r="AN178" s="32"/>
      <c r="AO178" s="33"/>
      <c r="AP178" s="32"/>
      <c r="AQ178" s="32"/>
      <c r="AR178" s="32"/>
      <c r="AS178" s="33"/>
      <c r="AT178" s="32"/>
      <c r="AU178" s="32"/>
      <c r="AV178" s="32"/>
      <c r="AW178" s="33"/>
      <c r="AX178" s="32"/>
      <c r="AY178" s="32"/>
      <c r="AZ178" s="32"/>
      <c r="BA178" s="32"/>
      <c r="BB178" s="34"/>
    </row>
    <row r="179" spans="1:54" ht="18.75" customHeight="1">
      <c r="A179" s="26"/>
      <c r="B179" s="31"/>
      <c r="C179" s="32"/>
      <c r="D179" s="31"/>
      <c r="E179" s="32"/>
      <c r="F179" s="31"/>
      <c r="G179" s="31"/>
      <c r="H179" s="32"/>
      <c r="I179" s="31"/>
      <c r="J179" s="32"/>
      <c r="K179" s="31"/>
      <c r="L179" s="31"/>
      <c r="M179" s="32"/>
      <c r="N179" s="31"/>
      <c r="O179" s="32"/>
      <c r="P179" s="31"/>
      <c r="Q179" s="31"/>
      <c r="R179" s="32"/>
      <c r="S179" s="31"/>
      <c r="T179" s="32"/>
      <c r="U179" s="31"/>
      <c r="V179" s="31"/>
      <c r="W179" s="32"/>
      <c r="X179" s="31"/>
      <c r="Y179" s="32"/>
      <c r="Z179" s="31"/>
      <c r="AA179" s="31"/>
      <c r="AB179" s="32"/>
      <c r="AC179" s="31"/>
      <c r="AD179" s="32"/>
      <c r="AE179" s="31"/>
      <c r="AF179" s="31"/>
      <c r="AG179" s="32"/>
      <c r="AH179" s="31"/>
      <c r="AI179" s="32"/>
      <c r="AJ179" s="31"/>
      <c r="AK179" s="31"/>
      <c r="AL179" s="31"/>
      <c r="AM179" s="32"/>
      <c r="AN179" s="32"/>
      <c r="AO179" s="33"/>
      <c r="AP179" s="32"/>
      <c r="AQ179" s="32"/>
      <c r="AR179" s="32"/>
      <c r="AS179" s="33"/>
      <c r="AT179" s="32"/>
      <c r="AU179" s="32"/>
      <c r="AV179" s="32"/>
      <c r="AW179" s="33"/>
      <c r="AX179" s="32"/>
      <c r="AY179" s="32"/>
      <c r="AZ179" s="32"/>
      <c r="BA179" s="32"/>
      <c r="BB179" s="34"/>
    </row>
    <row r="180" spans="1:54" ht="18.75" customHeight="1">
      <c r="A180" s="26"/>
      <c r="B180" s="31"/>
      <c r="C180" s="32"/>
      <c r="D180" s="31"/>
      <c r="E180" s="32"/>
      <c r="F180" s="31"/>
      <c r="G180" s="31"/>
      <c r="H180" s="32"/>
      <c r="I180" s="31"/>
      <c r="J180" s="32"/>
      <c r="K180" s="31"/>
      <c r="L180" s="31"/>
      <c r="M180" s="32"/>
      <c r="N180" s="31"/>
      <c r="O180" s="32"/>
      <c r="P180" s="31"/>
      <c r="Q180" s="31"/>
      <c r="R180" s="32"/>
      <c r="S180" s="31"/>
      <c r="T180" s="32"/>
      <c r="U180" s="31"/>
      <c r="V180" s="31"/>
      <c r="W180" s="32"/>
      <c r="X180" s="31"/>
      <c r="Y180" s="32"/>
      <c r="Z180" s="31"/>
      <c r="AA180" s="31"/>
      <c r="AB180" s="32"/>
      <c r="AC180" s="31"/>
      <c r="AD180" s="32"/>
      <c r="AE180" s="31"/>
      <c r="AF180" s="31"/>
      <c r="AG180" s="32"/>
      <c r="AH180" s="31"/>
      <c r="AI180" s="32"/>
      <c r="AJ180" s="31"/>
      <c r="AK180" s="31"/>
      <c r="AL180" s="31"/>
      <c r="AM180" s="32"/>
      <c r="AN180" s="32"/>
      <c r="AO180" s="33"/>
      <c r="AP180" s="32"/>
      <c r="AQ180" s="32"/>
      <c r="AR180" s="32"/>
      <c r="AS180" s="33"/>
      <c r="AT180" s="32"/>
      <c r="AU180" s="32"/>
      <c r="AV180" s="32"/>
      <c r="AW180" s="33"/>
      <c r="AX180" s="32"/>
      <c r="AY180" s="32"/>
      <c r="AZ180" s="32"/>
      <c r="BA180" s="32"/>
      <c r="BB180" s="34"/>
    </row>
    <row r="181" spans="1:54" ht="18.75" customHeight="1">
      <c r="A181" s="26"/>
      <c r="B181" s="30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31"/>
      <c r="AM181" s="32"/>
      <c r="AN181" s="32"/>
      <c r="AO181" s="33"/>
      <c r="AP181" s="32"/>
      <c r="AQ181" s="32"/>
      <c r="AR181" s="32"/>
      <c r="AS181" s="33"/>
      <c r="AT181" s="32"/>
      <c r="AU181" s="32"/>
      <c r="AV181" s="32"/>
      <c r="AW181" s="33"/>
      <c r="AX181" s="32"/>
      <c r="AY181" s="33"/>
      <c r="AZ181" s="33"/>
      <c r="BA181" s="33"/>
      <c r="BB181" s="34"/>
    </row>
    <row r="182" spans="1:54" ht="18.75" customHeight="1">
      <c r="A182" s="26"/>
      <c r="B182" s="31"/>
      <c r="C182" s="32"/>
      <c r="D182" s="31"/>
      <c r="E182" s="32"/>
      <c r="F182" s="31"/>
      <c r="G182" s="31"/>
      <c r="H182" s="32"/>
      <c r="I182" s="31"/>
      <c r="J182" s="32"/>
      <c r="K182" s="31"/>
      <c r="L182" s="31"/>
      <c r="M182" s="32"/>
      <c r="N182" s="31"/>
      <c r="O182" s="32"/>
      <c r="P182" s="31"/>
      <c r="Q182" s="31"/>
      <c r="R182" s="32"/>
      <c r="S182" s="31"/>
      <c r="T182" s="32"/>
      <c r="U182" s="31"/>
      <c r="V182" s="31"/>
      <c r="W182" s="32"/>
      <c r="X182" s="31"/>
      <c r="Y182" s="32"/>
      <c r="Z182" s="31"/>
      <c r="AA182" s="31"/>
      <c r="AB182" s="32"/>
      <c r="AC182" s="31"/>
      <c r="AD182" s="32"/>
      <c r="AE182" s="31"/>
      <c r="AF182" s="31"/>
      <c r="AG182" s="32"/>
      <c r="AH182" s="31"/>
      <c r="AI182" s="32"/>
      <c r="AJ182" s="31"/>
      <c r="AK182" s="31"/>
      <c r="AL182" s="31"/>
      <c r="AM182" s="32"/>
      <c r="AN182" s="32"/>
      <c r="AO182" s="33"/>
      <c r="AP182" s="32"/>
      <c r="AQ182" s="32"/>
      <c r="AR182" s="32"/>
      <c r="AS182" s="33"/>
      <c r="AT182" s="32"/>
      <c r="AU182" s="32"/>
      <c r="AV182" s="32"/>
      <c r="AW182" s="33"/>
      <c r="AX182" s="32"/>
      <c r="AY182" s="32"/>
      <c r="AZ182" s="32"/>
      <c r="BA182" s="32"/>
      <c r="BB182" s="34"/>
    </row>
    <row r="183" spans="1:54" ht="18.75" customHeight="1">
      <c r="A183" s="26"/>
      <c r="B183" s="31"/>
      <c r="C183" s="32"/>
      <c r="D183" s="31"/>
      <c r="E183" s="32"/>
      <c r="F183" s="31"/>
      <c r="G183" s="31"/>
      <c r="H183" s="32"/>
      <c r="I183" s="31"/>
      <c r="J183" s="32"/>
      <c r="K183" s="31"/>
      <c r="L183" s="31"/>
      <c r="M183" s="32"/>
      <c r="N183" s="31"/>
      <c r="O183" s="32"/>
      <c r="P183" s="31"/>
      <c r="Q183" s="31"/>
      <c r="R183" s="32"/>
      <c r="S183" s="31"/>
      <c r="T183" s="32"/>
      <c r="U183" s="31"/>
      <c r="V183" s="31"/>
      <c r="W183" s="32"/>
      <c r="X183" s="31"/>
      <c r="Y183" s="32"/>
      <c r="Z183" s="31"/>
      <c r="AA183" s="31"/>
      <c r="AB183" s="32"/>
      <c r="AC183" s="31"/>
      <c r="AD183" s="32"/>
      <c r="AE183" s="31"/>
      <c r="AF183" s="31"/>
      <c r="AG183" s="32"/>
      <c r="AH183" s="31"/>
      <c r="AI183" s="32"/>
      <c r="AJ183" s="31"/>
      <c r="AK183" s="31"/>
      <c r="AL183" s="31"/>
      <c r="AM183" s="32"/>
      <c r="AN183" s="32"/>
      <c r="AO183" s="33"/>
      <c r="AP183" s="32"/>
      <c r="AQ183" s="32"/>
      <c r="AR183" s="32"/>
      <c r="AS183" s="33"/>
      <c r="AT183" s="32"/>
      <c r="AU183" s="32"/>
      <c r="AV183" s="32"/>
      <c r="AW183" s="33"/>
      <c r="AX183" s="32"/>
      <c r="AY183" s="32"/>
      <c r="AZ183" s="32"/>
      <c r="BA183" s="32"/>
      <c r="BB183" s="34"/>
    </row>
    <row r="184" spans="1:54" ht="18.75" customHeight="1">
      <c r="A184" s="26"/>
      <c r="B184" s="31"/>
      <c r="C184" s="32"/>
      <c r="D184" s="31"/>
      <c r="E184" s="32"/>
      <c r="F184" s="31"/>
      <c r="G184" s="31"/>
      <c r="H184" s="32"/>
      <c r="I184" s="31"/>
      <c r="J184" s="32"/>
      <c r="K184" s="31"/>
      <c r="L184" s="31"/>
      <c r="M184" s="32"/>
      <c r="N184" s="31"/>
      <c r="O184" s="32"/>
      <c r="P184" s="31"/>
      <c r="Q184" s="31"/>
      <c r="R184" s="32"/>
      <c r="S184" s="31"/>
      <c r="T184" s="32"/>
      <c r="U184" s="31"/>
      <c r="V184" s="31"/>
      <c r="W184" s="32"/>
      <c r="X184" s="31"/>
      <c r="Y184" s="32"/>
      <c r="Z184" s="31"/>
      <c r="AA184" s="31"/>
      <c r="AB184" s="32"/>
      <c r="AC184" s="31"/>
      <c r="AD184" s="32"/>
      <c r="AE184" s="31"/>
      <c r="AF184" s="31"/>
      <c r="AG184" s="32"/>
      <c r="AH184" s="31"/>
      <c r="AI184" s="32"/>
      <c r="AJ184" s="31"/>
      <c r="AK184" s="31"/>
      <c r="AL184" s="31"/>
      <c r="AM184" s="32"/>
      <c r="AN184" s="32"/>
      <c r="AO184" s="33"/>
      <c r="AP184" s="32"/>
      <c r="AQ184" s="32"/>
      <c r="AR184" s="32"/>
      <c r="AS184" s="33"/>
      <c r="AT184" s="32"/>
      <c r="AU184" s="32"/>
      <c r="AV184" s="32"/>
      <c r="AW184" s="33"/>
      <c r="AX184" s="32"/>
      <c r="AY184" s="32"/>
      <c r="AZ184" s="32"/>
      <c r="BA184" s="32"/>
      <c r="BB184" s="34"/>
    </row>
    <row r="185" spans="1:54" ht="18.75" customHeight="1">
      <c r="A185" s="26"/>
      <c r="B185" s="30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1"/>
      <c r="AM185" s="32"/>
      <c r="AN185" s="32"/>
      <c r="AO185" s="33"/>
      <c r="AP185" s="32"/>
      <c r="AQ185" s="32"/>
      <c r="AR185" s="32"/>
      <c r="AS185" s="33"/>
      <c r="AT185" s="32"/>
      <c r="AU185" s="32"/>
      <c r="AV185" s="32"/>
      <c r="AW185" s="33"/>
      <c r="AX185" s="32"/>
      <c r="AY185" s="33"/>
      <c r="AZ185" s="33"/>
      <c r="BA185" s="33"/>
      <c r="BB185" s="34"/>
    </row>
    <row r="186" spans="1:54" ht="18.75" customHeight="1">
      <c r="A186" s="26"/>
      <c r="B186" s="31"/>
      <c r="C186" s="32"/>
      <c r="D186" s="31"/>
      <c r="E186" s="32"/>
      <c r="F186" s="31"/>
      <c r="G186" s="31"/>
      <c r="H186" s="32"/>
      <c r="I186" s="31"/>
      <c r="J186" s="32"/>
      <c r="K186" s="31"/>
      <c r="L186" s="31"/>
      <c r="M186" s="32"/>
      <c r="N186" s="31"/>
      <c r="O186" s="32"/>
      <c r="P186" s="31"/>
      <c r="Q186" s="31"/>
      <c r="R186" s="32"/>
      <c r="S186" s="31"/>
      <c r="T186" s="32"/>
      <c r="U186" s="31"/>
      <c r="V186" s="31"/>
      <c r="W186" s="32"/>
      <c r="X186" s="31"/>
      <c r="Y186" s="32"/>
      <c r="Z186" s="31"/>
      <c r="AA186" s="31"/>
      <c r="AB186" s="32"/>
      <c r="AC186" s="31"/>
      <c r="AD186" s="32"/>
      <c r="AE186" s="31"/>
      <c r="AF186" s="31"/>
      <c r="AG186" s="32"/>
      <c r="AH186" s="31"/>
      <c r="AI186" s="32"/>
      <c r="AJ186" s="31"/>
      <c r="AK186" s="31"/>
      <c r="AL186" s="31"/>
      <c r="AM186" s="32"/>
      <c r="AN186" s="32"/>
      <c r="AO186" s="33"/>
      <c r="AP186" s="32"/>
      <c r="AQ186" s="32"/>
      <c r="AR186" s="32"/>
      <c r="AS186" s="33"/>
      <c r="AT186" s="32"/>
      <c r="AU186" s="32"/>
      <c r="AV186" s="32"/>
      <c r="AW186" s="33"/>
      <c r="AX186" s="32"/>
      <c r="AY186" s="32"/>
      <c r="AZ186" s="32"/>
      <c r="BA186" s="32"/>
      <c r="BB186" s="34"/>
    </row>
    <row r="187" spans="1:54" ht="18.75" customHeight="1">
      <c r="A187" s="26"/>
      <c r="B187" s="31"/>
      <c r="C187" s="32"/>
      <c r="D187" s="31"/>
      <c r="E187" s="32"/>
      <c r="F187" s="31"/>
      <c r="G187" s="31"/>
      <c r="H187" s="32"/>
      <c r="I187" s="31"/>
      <c r="J187" s="32"/>
      <c r="K187" s="31"/>
      <c r="L187" s="31"/>
      <c r="M187" s="32"/>
      <c r="N187" s="31"/>
      <c r="O187" s="32"/>
      <c r="P187" s="31"/>
      <c r="Q187" s="31"/>
      <c r="R187" s="32"/>
      <c r="S187" s="31"/>
      <c r="T187" s="32"/>
      <c r="U187" s="31"/>
      <c r="V187" s="31"/>
      <c r="W187" s="32"/>
      <c r="X187" s="31"/>
      <c r="Y187" s="32"/>
      <c r="Z187" s="31"/>
      <c r="AA187" s="31"/>
      <c r="AB187" s="32"/>
      <c r="AC187" s="31"/>
      <c r="AD187" s="32"/>
      <c r="AE187" s="31"/>
      <c r="AF187" s="31"/>
      <c r="AG187" s="32"/>
      <c r="AH187" s="31"/>
      <c r="AI187" s="32"/>
      <c r="AJ187" s="31"/>
      <c r="AK187" s="31"/>
      <c r="AL187" s="31"/>
      <c r="AM187" s="32"/>
      <c r="AN187" s="32"/>
      <c r="AO187" s="33"/>
      <c r="AP187" s="32"/>
      <c r="AQ187" s="32"/>
      <c r="AR187" s="32"/>
      <c r="AS187" s="33"/>
      <c r="AT187" s="32"/>
      <c r="AU187" s="32"/>
      <c r="AV187" s="32"/>
      <c r="AW187" s="33"/>
      <c r="AX187" s="32"/>
      <c r="AY187" s="32"/>
      <c r="AZ187" s="32"/>
      <c r="BA187" s="32"/>
      <c r="BB187" s="34"/>
    </row>
    <row r="188" spans="1:54" ht="18.75" customHeight="1">
      <c r="A188" s="26"/>
      <c r="B188" s="31"/>
      <c r="C188" s="32"/>
      <c r="D188" s="31"/>
      <c r="E188" s="32"/>
      <c r="F188" s="31"/>
      <c r="G188" s="31"/>
      <c r="H188" s="32"/>
      <c r="I188" s="31"/>
      <c r="J188" s="32"/>
      <c r="K188" s="31"/>
      <c r="L188" s="31"/>
      <c r="M188" s="32"/>
      <c r="N188" s="31"/>
      <c r="O188" s="32"/>
      <c r="P188" s="31"/>
      <c r="Q188" s="31"/>
      <c r="R188" s="32"/>
      <c r="S188" s="31"/>
      <c r="T188" s="32"/>
      <c r="U188" s="31"/>
      <c r="V188" s="31"/>
      <c r="W188" s="32"/>
      <c r="X188" s="31"/>
      <c r="Y188" s="32"/>
      <c r="Z188" s="31"/>
      <c r="AA188" s="31"/>
      <c r="AB188" s="32"/>
      <c r="AC188" s="31"/>
      <c r="AD188" s="32"/>
      <c r="AE188" s="31"/>
      <c r="AF188" s="31"/>
      <c r="AG188" s="32"/>
      <c r="AH188" s="31"/>
      <c r="AI188" s="32"/>
      <c r="AJ188" s="31"/>
      <c r="AK188" s="31"/>
      <c r="AL188" s="31"/>
      <c r="AM188" s="32"/>
      <c r="AN188" s="32"/>
      <c r="AO188" s="33"/>
      <c r="AP188" s="32"/>
      <c r="AQ188" s="32"/>
      <c r="AR188" s="32"/>
      <c r="AS188" s="33"/>
      <c r="AT188" s="32"/>
      <c r="AU188" s="32"/>
      <c r="AV188" s="32"/>
      <c r="AW188" s="33"/>
      <c r="AX188" s="32"/>
      <c r="AY188" s="32"/>
      <c r="AZ188" s="32"/>
      <c r="BA188" s="32"/>
      <c r="BB188" s="34"/>
    </row>
    <row r="189" spans="1:54" ht="18.75" customHeight="1">
      <c r="A189" s="26"/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1"/>
      <c r="AM189" s="32"/>
      <c r="AN189" s="32"/>
      <c r="AO189" s="33"/>
      <c r="AP189" s="32"/>
      <c r="AQ189" s="32"/>
      <c r="AR189" s="32"/>
      <c r="AS189" s="33"/>
      <c r="AT189" s="32"/>
      <c r="AU189" s="32"/>
      <c r="AV189" s="32"/>
      <c r="AW189" s="33"/>
      <c r="AX189" s="32"/>
      <c r="AY189" s="33"/>
      <c r="AZ189" s="33"/>
      <c r="BA189" s="33"/>
      <c r="BB189" s="34"/>
    </row>
    <row r="190" spans="1:54" ht="18.75" customHeight="1">
      <c r="A190" s="26"/>
      <c r="B190" s="31"/>
      <c r="C190" s="32"/>
      <c r="D190" s="31"/>
      <c r="E190" s="32"/>
      <c r="F190" s="31"/>
      <c r="G190" s="31"/>
      <c r="H190" s="32"/>
      <c r="I190" s="31"/>
      <c r="J190" s="32"/>
      <c r="K190" s="31"/>
      <c r="L190" s="31"/>
      <c r="M190" s="32"/>
      <c r="N190" s="31"/>
      <c r="O190" s="32"/>
      <c r="P190" s="31"/>
      <c r="Q190" s="31"/>
      <c r="R190" s="32"/>
      <c r="S190" s="31"/>
      <c r="T190" s="32"/>
      <c r="U190" s="31"/>
      <c r="V190" s="31"/>
      <c r="W190" s="32"/>
      <c r="X190" s="31"/>
      <c r="Y190" s="32"/>
      <c r="Z190" s="31"/>
      <c r="AA190" s="31"/>
      <c r="AB190" s="32"/>
      <c r="AC190" s="31"/>
      <c r="AD190" s="32"/>
      <c r="AE190" s="31"/>
      <c r="AF190" s="31"/>
      <c r="AG190" s="32"/>
      <c r="AH190" s="31"/>
      <c r="AI190" s="32"/>
      <c r="AJ190" s="31"/>
      <c r="AK190" s="31"/>
      <c r="AL190" s="31"/>
      <c r="AM190" s="32"/>
      <c r="AN190" s="32"/>
      <c r="AO190" s="33"/>
      <c r="AP190" s="32"/>
      <c r="AQ190" s="32"/>
      <c r="AR190" s="32"/>
      <c r="AS190" s="33"/>
      <c r="AT190" s="32"/>
      <c r="AU190" s="32"/>
      <c r="AV190" s="32"/>
      <c r="AW190" s="33"/>
      <c r="AX190" s="32"/>
      <c r="AY190" s="32"/>
      <c r="AZ190" s="32"/>
      <c r="BA190" s="32"/>
      <c r="BB190" s="34"/>
    </row>
    <row r="191" spans="1:54" ht="18.75" customHeight="1">
      <c r="A191" s="26"/>
      <c r="B191" s="31"/>
      <c r="C191" s="32"/>
      <c r="D191" s="31"/>
      <c r="E191" s="32"/>
      <c r="F191" s="31"/>
      <c r="G191" s="31"/>
      <c r="H191" s="32"/>
      <c r="I191" s="31"/>
      <c r="J191" s="32"/>
      <c r="K191" s="31"/>
      <c r="L191" s="31"/>
      <c r="M191" s="32"/>
      <c r="N191" s="31"/>
      <c r="O191" s="32"/>
      <c r="P191" s="31"/>
      <c r="Q191" s="31"/>
      <c r="R191" s="32"/>
      <c r="S191" s="31"/>
      <c r="T191" s="32"/>
      <c r="U191" s="31"/>
      <c r="V191" s="31"/>
      <c r="W191" s="32"/>
      <c r="X191" s="31"/>
      <c r="Y191" s="32"/>
      <c r="Z191" s="31"/>
      <c r="AA191" s="31"/>
      <c r="AB191" s="32"/>
      <c r="AC191" s="31"/>
      <c r="AD191" s="32"/>
      <c r="AE191" s="31"/>
      <c r="AF191" s="31"/>
      <c r="AG191" s="32"/>
      <c r="AH191" s="31"/>
      <c r="AI191" s="32"/>
      <c r="AJ191" s="31"/>
      <c r="AK191" s="31"/>
      <c r="AL191" s="31"/>
      <c r="AM191" s="32"/>
      <c r="AN191" s="32"/>
      <c r="AO191" s="33"/>
      <c r="AP191" s="32"/>
      <c r="AQ191" s="32"/>
      <c r="AR191" s="32"/>
      <c r="AS191" s="33"/>
      <c r="AT191" s="32"/>
      <c r="AU191" s="32"/>
      <c r="AV191" s="32"/>
      <c r="AW191" s="33"/>
      <c r="AX191" s="32"/>
      <c r="AY191" s="32"/>
      <c r="AZ191" s="32"/>
      <c r="BA191" s="32"/>
      <c r="BB191" s="34"/>
    </row>
    <row r="192" spans="1:54" ht="18.75" customHeight="1">
      <c r="A192" s="26"/>
      <c r="B192" s="31"/>
      <c r="C192" s="32"/>
      <c r="D192" s="31"/>
      <c r="E192" s="32"/>
      <c r="F192" s="31"/>
      <c r="G192" s="31"/>
      <c r="H192" s="32"/>
      <c r="I192" s="31"/>
      <c r="J192" s="32"/>
      <c r="K192" s="31"/>
      <c r="L192" s="31"/>
      <c r="M192" s="32"/>
      <c r="N192" s="31"/>
      <c r="O192" s="32"/>
      <c r="P192" s="31"/>
      <c r="Q192" s="31"/>
      <c r="R192" s="32"/>
      <c r="S192" s="31"/>
      <c r="T192" s="32"/>
      <c r="U192" s="31"/>
      <c r="V192" s="31"/>
      <c r="W192" s="32"/>
      <c r="X192" s="31"/>
      <c r="Y192" s="32"/>
      <c r="Z192" s="31"/>
      <c r="AA192" s="31"/>
      <c r="AB192" s="32"/>
      <c r="AC192" s="31"/>
      <c r="AD192" s="32"/>
      <c r="AE192" s="31"/>
      <c r="AF192" s="31"/>
      <c r="AG192" s="32"/>
      <c r="AH192" s="31"/>
      <c r="AI192" s="32"/>
      <c r="AJ192" s="31"/>
      <c r="AK192" s="31"/>
      <c r="AL192" s="31"/>
      <c r="AM192" s="32"/>
      <c r="AN192" s="32"/>
      <c r="AO192" s="33"/>
      <c r="AP192" s="32"/>
      <c r="AQ192" s="32"/>
      <c r="AR192" s="32"/>
      <c r="AS192" s="33"/>
      <c r="AT192" s="32"/>
      <c r="AU192" s="32"/>
      <c r="AV192" s="32"/>
      <c r="AW192" s="33"/>
      <c r="AX192" s="32"/>
      <c r="AY192" s="32"/>
      <c r="AZ192" s="32"/>
      <c r="BA192" s="32"/>
      <c r="BB192" s="34"/>
    </row>
    <row r="193" spans="1:54" ht="13.5">
      <c r="A193" s="35"/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35"/>
      <c r="P193" s="35"/>
      <c r="Q193" s="35"/>
      <c r="R193" s="35"/>
      <c r="S193" s="35"/>
      <c r="T193" s="35"/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F193" s="35"/>
      <c r="AG193" s="35"/>
      <c r="AH193" s="35"/>
      <c r="AI193" s="35"/>
      <c r="AJ193" s="35"/>
      <c r="AK193" s="35"/>
      <c r="AL193" s="35"/>
      <c r="AM193" s="35"/>
      <c r="AN193" s="35"/>
      <c r="AO193" s="35"/>
      <c r="AP193" s="35"/>
      <c r="AQ193" s="35"/>
      <c r="AR193" s="35"/>
      <c r="AS193" s="35"/>
      <c r="AT193" s="35"/>
      <c r="AU193" s="35"/>
      <c r="AV193" s="35"/>
      <c r="AW193" s="35"/>
      <c r="AX193" s="35"/>
      <c r="AY193" s="35"/>
      <c r="AZ193" s="35"/>
      <c r="BA193" s="35"/>
      <c r="BB193" s="35"/>
    </row>
    <row r="194" spans="1:54" ht="13.5">
      <c r="A194" s="35"/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 s="35"/>
      <c r="R194" s="35"/>
      <c r="S194" s="35"/>
      <c r="T194" s="35"/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F194" s="35"/>
      <c r="AG194" s="35"/>
      <c r="AH194" s="35"/>
      <c r="AI194" s="35"/>
      <c r="AJ194" s="35"/>
      <c r="AK194" s="35"/>
      <c r="AL194" s="35"/>
      <c r="AM194" s="35"/>
      <c r="AN194" s="35"/>
      <c r="AO194" s="35"/>
      <c r="AP194" s="35"/>
      <c r="AQ194" s="35"/>
      <c r="AR194" s="35"/>
      <c r="AS194" s="35"/>
      <c r="AT194" s="35"/>
      <c r="AU194" s="35"/>
      <c r="AV194" s="35"/>
      <c r="AW194" s="35"/>
      <c r="AX194" s="35"/>
      <c r="AY194" s="35"/>
      <c r="AZ194" s="35"/>
      <c r="BA194" s="35"/>
      <c r="BB194" s="35"/>
    </row>
    <row r="195" spans="1:54" ht="13.5">
      <c r="A195" s="35"/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35"/>
      <c r="R195" s="35"/>
      <c r="S195" s="35"/>
      <c r="T195" s="35"/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F195" s="35"/>
      <c r="AG195" s="35"/>
      <c r="AH195" s="35"/>
      <c r="AI195" s="35"/>
      <c r="AJ195" s="35"/>
      <c r="AK195" s="35"/>
      <c r="AL195" s="35"/>
      <c r="AM195" s="35"/>
      <c r="AN195" s="35"/>
      <c r="AO195" s="35"/>
      <c r="AP195" s="35"/>
      <c r="AQ195" s="35"/>
      <c r="AR195" s="35"/>
      <c r="AS195" s="35"/>
      <c r="AT195" s="35"/>
      <c r="AU195" s="35"/>
      <c r="AV195" s="35"/>
      <c r="AW195" s="35"/>
      <c r="AX195" s="35"/>
      <c r="AY195" s="35"/>
      <c r="AZ195" s="35"/>
      <c r="BA195" s="35"/>
      <c r="BB195" s="35"/>
    </row>
    <row r="196" spans="1:54" ht="13.5">
      <c r="A196" s="35"/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35"/>
      <c r="R196" s="35"/>
      <c r="S196" s="35"/>
      <c r="T196" s="35"/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F196" s="35"/>
      <c r="AG196" s="35"/>
      <c r="AH196" s="35"/>
      <c r="AI196" s="35"/>
      <c r="AJ196" s="35"/>
      <c r="AK196" s="35"/>
      <c r="AL196" s="35"/>
      <c r="AM196" s="35"/>
      <c r="AN196" s="35"/>
      <c r="AO196" s="35"/>
      <c r="AP196" s="35"/>
      <c r="AQ196" s="35"/>
      <c r="AR196" s="35"/>
      <c r="AS196" s="35"/>
      <c r="AT196" s="35"/>
      <c r="AU196" s="35"/>
      <c r="AV196" s="35"/>
      <c r="AW196" s="35"/>
      <c r="AX196" s="35"/>
      <c r="AY196" s="35"/>
      <c r="AZ196" s="35"/>
      <c r="BA196" s="35"/>
      <c r="BB196" s="35"/>
    </row>
    <row r="197" spans="1:54" ht="13.5">
      <c r="A197" s="35"/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35"/>
      <c r="R197" s="35"/>
      <c r="S197" s="35"/>
      <c r="T197" s="35"/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F197" s="35"/>
      <c r="AG197" s="35"/>
      <c r="AH197" s="35"/>
      <c r="AI197" s="35"/>
      <c r="AJ197" s="35"/>
      <c r="AK197" s="35"/>
      <c r="AL197" s="35"/>
      <c r="AM197" s="35"/>
      <c r="AN197" s="35"/>
      <c r="AO197" s="35"/>
      <c r="AP197" s="35"/>
      <c r="AQ197" s="35"/>
      <c r="AR197" s="35"/>
      <c r="AS197" s="35"/>
      <c r="AT197" s="35"/>
      <c r="AU197" s="35"/>
      <c r="AV197" s="35"/>
      <c r="AW197" s="35"/>
      <c r="AX197" s="35"/>
      <c r="AY197" s="35"/>
      <c r="AZ197" s="35"/>
      <c r="BA197" s="35"/>
      <c r="BB197" s="35"/>
    </row>
    <row r="198" spans="1:54" ht="13.5">
      <c r="A198" s="35"/>
      <c r="B198" s="35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 s="35"/>
      <c r="R198" s="35"/>
      <c r="S198" s="35"/>
      <c r="T198" s="35"/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F198" s="35"/>
      <c r="AG198" s="35"/>
      <c r="AH198" s="35"/>
      <c r="AI198" s="35"/>
      <c r="AJ198" s="35"/>
      <c r="AK198" s="35"/>
      <c r="AL198" s="35"/>
      <c r="AM198" s="35"/>
      <c r="AN198" s="35"/>
      <c r="AO198" s="35"/>
      <c r="AP198" s="35"/>
      <c r="AQ198" s="35"/>
      <c r="AR198" s="35"/>
      <c r="AS198" s="35"/>
      <c r="AT198" s="35"/>
      <c r="AU198" s="35"/>
      <c r="AV198" s="35"/>
      <c r="AW198" s="35"/>
      <c r="AX198" s="35"/>
      <c r="AY198" s="35"/>
      <c r="AZ198" s="35"/>
      <c r="BA198" s="35"/>
      <c r="BB198" s="35"/>
    </row>
    <row r="199" spans="1:54" ht="13.5">
      <c r="A199" s="35"/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35"/>
      <c r="R199" s="35"/>
      <c r="S199" s="35"/>
      <c r="T199" s="35"/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F199" s="35"/>
      <c r="AG199" s="35"/>
      <c r="AH199" s="35"/>
      <c r="AI199" s="35"/>
      <c r="AJ199" s="35"/>
      <c r="AK199" s="35"/>
      <c r="AL199" s="35"/>
      <c r="AM199" s="35"/>
      <c r="AN199" s="35"/>
      <c r="AO199" s="35"/>
      <c r="AP199" s="35"/>
      <c r="AQ199" s="35"/>
      <c r="AR199" s="35"/>
      <c r="AS199" s="35"/>
      <c r="AT199" s="35"/>
      <c r="AU199" s="35"/>
      <c r="AV199" s="35"/>
      <c r="AW199" s="35"/>
      <c r="AX199" s="35"/>
      <c r="AY199" s="35"/>
      <c r="AZ199" s="35"/>
      <c r="BA199" s="35"/>
      <c r="BB199" s="35"/>
    </row>
    <row r="200" spans="1:54" ht="13.5">
      <c r="A200" s="35"/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 s="35"/>
      <c r="R200" s="35"/>
      <c r="S200" s="35"/>
      <c r="T200" s="35"/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F200" s="35"/>
      <c r="AG200" s="35"/>
      <c r="AH200" s="35"/>
      <c r="AI200" s="35"/>
      <c r="AJ200" s="35"/>
      <c r="AK200" s="35"/>
      <c r="AL200" s="35"/>
      <c r="AM200" s="35"/>
      <c r="AN200" s="35"/>
      <c r="AO200" s="35"/>
      <c r="AP200" s="35"/>
      <c r="AQ200" s="35"/>
      <c r="AR200" s="35"/>
      <c r="AS200" s="35"/>
      <c r="AT200" s="35"/>
      <c r="AU200" s="35"/>
      <c r="AV200" s="35"/>
      <c r="AW200" s="35"/>
      <c r="AX200" s="35"/>
      <c r="AY200" s="35"/>
      <c r="AZ200" s="35"/>
      <c r="BA200" s="35"/>
      <c r="BB200" s="35"/>
    </row>
  </sheetData>
  <sheetProtection sheet="1" objects="1" scenarios="1"/>
  <mergeCells count="298">
    <mergeCell ref="AL5:AL8"/>
    <mergeCell ref="A1:AJ1"/>
    <mergeCell ref="AL1:BB1"/>
    <mergeCell ref="A2:AJ2"/>
    <mergeCell ref="AL2:BB2"/>
    <mergeCell ref="A3:A4"/>
    <mergeCell ref="B3:F4"/>
    <mergeCell ref="G3:K4"/>
    <mergeCell ref="L3:P4"/>
    <mergeCell ref="Q3:U4"/>
    <mergeCell ref="V3:Z4"/>
    <mergeCell ref="BB3:BB4"/>
    <mergeCell ref="AT3:AT4"/>
    <mergeCell ref="AU3:AW3"/>
    <mergeCell ref="AX3:AX4"/>
    <mergeCell ref="AY3:AY4"/>
    <mergeCell ref="AZ3:AZ4"/>
    <mergeCell ref="BA3:BA4"/>
    <mergeCell ref="AA3:AE4"/>
    <mergeCell ref="AF3:AJ4"/>
    <mergeCell ref="AL3:AL4"/>
    <mergeCell ref="AM3:AO3"/>
    <mergeCell ref="AP3:AP4"/>
    <mergeCell ref="AQ3:AS3"/>
    <mergeCell ref="AY5:AY8"/>
    <mergeCell ref="AZ5:AZ8"/>
    <mergeCell ref="BA5:BA8"/>
    <mergeCell ref="BB5:BB8"/>
    <mergeCell ref="B6:B8"/>
    <mergeCell ref="F6:F8"/>
    <mergeCell ref="G6:G8"/>
    <mergeCell ref="K6:K8"/>
    <mergeCell ref="L6:L8"/>
    <mergeCell ref="P6:P8"/>
    <mergeCell ref="AS5:AS8"/>
    <mergeCell ref="AT5:AT8"/>
    <mergeCell ref="AU5:AU8"/>
    <mergeCell ref="AV5:AV8"/>
    <mergeCell ref="AW5:AW8"/>
    <mergeCell ref="AX5:AX8"/>
    <mergeCell ref="AM5:AM8"/>
    <mergeCell ref="AN5:AN8"/>
    <mergeCell ref="AO5:AO8"/>
    <mergeCell ref="AP5:AP8"/>
    <mergeCell ref="AQ5:AQ8"/>
    <mergeCell ref="AR5:AR8"/>
    <mergeCell ref="AF6:AF8"/>
    <mergeCell ref="AJ6:AJ8"/>
    <mergeCell ref="A9:A12"/>
    <mergeCell ref="B9:F9"/>
    <mergeCell ref="G9:K9"/>
    <mergeCell ref="L9:P9"/>
    <mergeCell ref="Q9:U9"/>
    <mergeCell ref="V9:Z9"/>
    <mergeCell ref="AA9:AE9"/>
    <mergeCell ref="AF9:AJ9"/>
    <mergeCell ref="Q6:Q8"/>
    <mergeCell ref="U6:U8"/>
    <mergeCell ref="V6:V8"/>
    <mergeCell ref="Z6:Z8"/>
    <mergeCell ref="AA6:AA8"/>
    <mergeCell ref="AE6:AE8"/>
    <mergeCell ref="AJ10:AJ12"/>
    <mergeCell ref="A5:A8"/>
    <mergeCell ref="B5:F5"/>
    <mergeCell ref="G5:K5"/>
    <mergeCell ref="L5:P5"/>
    <mergeCell ref="Q5:U5"/>
    <mergeCell ref="V5:Z5"/>
    <mergeCell ref="AA5:AE5"/>
    <mergeCell ref="AF5:AJ5"/>
    <mergeCell ref="BA9:BA12"/>
    <mergeCell ref="BB9:BB12"/>
    <mergeCell ref="B10:B12"/>
    <mergeCell ref="F10:F12"/>
    <mergeCell ref="G10:G12"/>
    <mergeCell ref="K10:K12"/>
    <mergeCell ref="L10:L12"/>
    <mergeCell ref="AR9:AR12"/>
    <mergeCell ref="AS9:AS12"/>
    <mergeCell ref="AT9:AT12"/>
    <mergeCell ref="AU9:AU12"/>
    <mergeCell ref="AV9:AV12"/>
    <mergeCell ref="AW9:AW12"/>
    <mergeCell ref="AL9:AL12"/>
    <mergeCell ref="AM9:AM12"/>
    <mergeCell ref="AN9:AN12"/>
    <mergeCell ref="AO9:AO12"/>
    <mergeCell ref="AP9:AP12"/>
    <mergeCell ref="AQ9:AQ12"/>
    <mergeCell ref="AE10:AE12"/>
    <mergeCell ref="AF10:AF12"/>
    <mergeCell ref="L14:L16"/>
    <mergeCell ref="P14:P16"/>
    <mergeCell ref="AX9:AX12"/>
    <mergeCell ref="AY9:AY12"/>
    <mergeCell ref="AZ9:AZ12"/>
    <mergeCell ref="V13:Z13"/>
    <mergeCell ref="AA13:AE13"/>
    <mergeCell ref="P10:P12"/>
    <mergeCell ref="Q10:Q12"/>
    <mergeCell ref="U10:U12"/>
    <mergeCell ref="V10:V12"/>
    <mergeCell ref="Z10:Z12"/>
    <mergeCell ref="AA10:AA12"/>
    <mergeCell ref="AA14:AA16"/>
    <mergeCell ref="AE14:AE16"/>
    <mergeCell ref="AX13:AX16"/>
    <mergeCell ref="AY13:AY16"/>
    <mergeCell ref="AZ13:AZ16"/>
    <mergeCell ref="AF13:AJ13"/>
    <mergeCell ref="AL13:AL16"/>
    <mergeCell ref="AM13:AM16"/>
    <mergeCell ref="AN13:AN16"/>
    <mergeCell ref="BA13:BA16"/>
    <mergeCell ref="BB13:BB16"/>
    <mergeCell ref="AQ13:AQ16"/>
    <mergeCell ref="AR13:AR16"/>
    <mergeCell ref="AS13:AS16"/>
    <mergeCell ref="AT13:AT16"/>
    <mergeCell ref="AU13:AU16"/>
    <mergeCell ref="AV13:AV16"/>
    <mergeCell ref="AW13:AW16"/>
    <mergeCell ref="AO13:AO16"/>
    <mergeCell ref="AP13:AP16"/>
    <mergeCell ref="AF14:AF16"/>
    <mergeCell ref="AJ14:AJ16"/>
    <mergeCell ref="A17:A20"/>
    <mergeCell ref="B17:F17"/>
    <mergeCell ref="G17:K17"/>
    <mergeCell ref="L17:P17"/>
    <mergeCell ref="Q17:U17"/>
    <mergeCell ref="V17:Z17"/>
    <mergeCell ref="Z18:Z20"/>
    <mergeCell ref="Q14:Q16"/>
    <mergeCell ref="U14:U16"/>
    <mergeCell ref="V14:V16"/>
    <mergeCell ref="Z14:Z16"/>
    <mergeCell ref="A13:A16"/>
    <mergeCell ref="B13:F13"/>
    <mergeCell ref="G13:K13"/>
    <mergeCell ref="L13:P13"/>
    <mergeCell ref="Q13:U13"/>
    <mergeCell ref="B14:B16"/>
    <mergeCell ref="F14:F16"/>
    <mergeCell ref="G14:G16"/>
    <mergeCell ref="K14:K16"/>
    <mergeCell ref="AQ17:AQ20"/>
    <mergeCell ref="AR17:AR20"/>
    <mergeCell ref="AS17:AS20"/>
    <mergeCell ref="AT17:AT20"/>
    <mergeCell ref="AU17:AU20"/>
    <mergeCell ref="AA17:AE17"/>
    <mergeCell ref="AF17:AJ17"/>
    <mergeCell ref="AL17:AL20"/>
    <mergeCell ref="AM17:AM20"/>
    <mergeCell ref="AN17:AN20"/>
    <mergeCell ref="AO17:AO20"/>
    <mergeCell ref="AA18:AA20"/>
    <mergeCell ref="AE18:AE20"/>
    <mergeCell ref="AF18:AF20"/>
    <mergeCell ref="AJ18:AJ20"/>
    <mergeCell ref="A21:A24"/>
    <mergeCell ref="B21:F21"/>
    <mergeCell ref="G21:K21"/>
    <mergeCell ref="L21:P21"/>
    <mergeCell ref="Q21:U21"/>
    <mergeCell ref="V21:Z21"/>
    <mergeCell ref="Z22:Z24"/>
    <mergeCell ref="BB17:BB20"/>
    <mergeCell ref="B18:B20"/>
    <mergeCell ref="F18:F20"/>
    <mergeCell ref="G18:G20"/>
    <mergeCell ref="K18:K20"/>
    <mergeCell ref="L18:L20"/>
    <mergeCell ref="P18:P20"/>
    <mergeCell ref="Q18:Q20"/>
    <mergeCell ref="U18:U20"/>
    <mergeCell ref="V18:V20"/>
    <mergeCell ref="AV17:AV20"/>
    <mergeCell ref="AW17:AW20"/>
    <mergeCell ref="AX17:AX20"/>
    <mergeCell ref="AY17:AY20"/>
    <mergeCell ref="AZ17:AZ20"/>
    <mergeCell ref="BA17:BA20"/>
    <mergeCell ref="AP17:AP20"/>
    <mergeCell ref="AQ21:AQ24"/>
    <mergeCell ref="AR21:AR24"/>
    <mergeCell ref="AS21:AS24"/>
    <mergeCell ref="AT21:AT24"/>
    <mergeCell ref="AU21:AU24"/>
    <mergeCell ref="AA21:AE21"/>
    <mergeCell ref="AF21:AJ21"/>
    <mergeCell ref="AL21:AL24"/>
    <mergeCell ref="AM21:AM24"/>
    <mergeCell ref="AN21:AN24"/>
    <mergeCell ref="AO21:AO24"/>
    <mergeCell ref="AA22:AA24"/>
    <mergeCell ref="AE22:AE24"/>
    <mergeCell ref="AF22:AF24"/>
    <mergeCell ref="AJ22:AJ24"/>
    <mergeCell ref="A25:A28"/>
    <mergeCell ref="B25:F25"/>
    <mergeCell ref="G25:K25"/>
    <mergeCell ref="L25:P25"/>
    <mergeCell ref="Q25:U25"/>
    <mergeCell ref="V25:Z25"/>
    <mergeCell ref="Z26:Z28"/>
    <mergeCell ref="BB21:BB24"/>
    <mergeCell ref="B22:B24"/>
    <mergeCell ref="F22:F24"/>
    <mergeCell ref="G22:G24"/>
    <mergeCell ref="K22:K24"/>
    <mergeCell ref="L22:L24"/>
    <mergeCell ref="P22:P24"/>
    <mergeCell ref="Q22:Q24"/>
    <mergeCell ref="U22:U24"/>
    <mergeCell ref="V22:V24"/>
    <mergeCell ref="AV21:AV24"/>
    <mergeCell ref="AW21:AW24"/>
    <mergeCell ref="AX21:AX24"/>
    <mergeCell ref="AY21:AY24"/>
    <mergeCell ref="AZ21:AZ24"/>
    <mergeCell ref="BA21:BA24"/>
    <mergeCell ref="AP21:AP24"/>
    <mergeCell ref="AQ25:AQ28"/>
    <mergeCell ref="AR25:AR28"/>
    <mergeCell ref="AS25:AS28"/>
    <mergeCell ref="AT25:AT28"/>
    <mergeCell ref="AU25:AU28"/>
    <mergeCell ref="AA25:AE25"/>
    <mergeCell ref="AF25:AJ25"/>
    <mergeCell ref="AL25:AL28"/>
    <mergeCell ref="AM25:AM28"/>
    <mergeCell ref="AN25:AN28"/>
    <mergeCell ref="AO25:AO28"/>
    <mergeCell ref="AA26:AA28"/>
    <mergeCell ref="AE26:AE28"/>
    <mergeCell ref="AF26:AF28"/>
    <mergeCell ref="AJ26:AJ28"/>
    <mergeCell ref="A29:A32"/>
    <mergeCell ref="B29:F29"/>
    <mergeCell ref="G29:K29"/>
    <mergeCell ref="L29:P29"/>
    <mergeCell ref="Q29:U29"/>
    <mergeCell ref="V29:Z29"/>
    <mergeCell ref="Z30:Z32"/>
    <mergeCell ref="BB25:BB28"/>
    <mergeCell ref="B26:B28"/>
    <mergeCell ref="F26:F28"/>
    <mergeCell ref="G26:G28"/>
    <mergeCell ref="K26:K28"/>
    <mergeCell ref="L26:L28"/>
    <mergeCell ref="P26:P28"/>
    <mergeCell ref="Q26:Q28"/>
    <mergeCell ref="U26:U28"/>
    <mergeCell ref="V26:V28"/>
    <mergeCell ref="AV25:AV28"/>
    <mergeCell ref="AW25:AW28"/>
    <mergeCell ref="AX25:AX28"/>
    <mergeCell ref="AY25:AY28"/>
    <mergeCell ref="AZ25:AZ28"/>
    <mergeCell ref="BA25:BA28"/>
    <mergeCell ref="AP25:AP28"/>
    <mergeCell ref="AA29:AE29"/>
    <mergeCell ref="AF29:AJ29"/>
    <mergeCell ref="AL29:AL32"/>
    <mergeCell ref="AM29:AM32"/>
    <mergeCell ref="AN29:AN32"/>
    <mergeCell ref="AO29:AO32"/>
    <mergeCell ref="AA30:AA32"/>
    <mergeCell ref="AE30:AE32"/>
    <mergeCell ref="AF30:AF32"/>
    <mergeCell ref="AJ30:AJ32"/>
    <mergeCell ref="A33:AJ33"/>
    <mergeCell ref="AL33:BB33"/>
    <mergeCell ref="BB29:BB32"/>
    <mergeCell ref="B30:B32"/>
    <mergeCell ref="F30:F32"/>
    <mergeCell ref="G30:G32"/>
    <mergeCell ref="K30:K32"/>
    <mergeCell ref="L30:L32"/>
    <mergeCell ref="P30:P32"/>
    <mergeCell ref="Q30:Q32"/>
    <mergeCell ref="U30:U32"/>
    <mergeCell ref="V30:V32"/>
    <mergeCell ref="AV29:AV32"/>
    <mergeCell ref="AW29:AW32"/>
    <mergeCell ref="AX29:AX32"/>
    <mergeCell ref="AY29:AY32"/>
    <mergeCell ref="AZ29:AZ32"/>
    <mergeCell ref="BA29:BA32"/>
    <mergeCell ref="AP29:AP32"/>
    <mergeCell ref="AQ29:AQ32"/>
    <mergeCell ref="AR29:AR32"/>
    <mergeCell ref="AS29:AS32"/>
    <mergeCell ref="AT29:AT32"/>
    <mergeCell ref="AU29:AU3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BB200"/>
  <sheetViews>
    <sheetView zoomScale="70" zoomScaleNormal="70" zoomScalePageLayoutView="70" workbookViewId="0" topLeftCell="V1">
      <selection activeCell="AE22" sqref="AE22:AE24"/>
    </sheetView>
  </sheetViews>
  <sheetFormatPr defaultColWidth="8.8515625" defaultRowHeight="15"/>
  <cols>
    <col min="1" max="1" width="15.57421875" style="15" customWidth="1"/>
    <col min="2" max="37" width="3.57421875" style="15" customWidth="1"/>
    <col min="38" max="38" width="15.57421875" style="15" customWidth="1"/>
    <col min="39" max="40" width="5.57421875" style="15" customWidth="1"/>
    <col min="41" max="42" width="9.57421875" style="15" customWidth="1"/>
    <col min="43" max="44" width="5.57421875" style="15" customWidth="1"/>
    <col min="45" max="46" width="9.57421875" style="15" customWidth="1"/>
    <col min="47" max="48" width="5.57421875" style="15" customWidth="1"/>
    <col min="49" max="52" width="9.57421875" style="15" customWidth="1"/>
    <col min="53" max="53" width="15.57421875" style="15" customWidth="1"/>
    <col min="54" max="54" width="9.57421875" style="15" customWidth="1"/>
    <col min="55" max="16384" width="8.8515625" style="15" customWidth="1"/>
  </cols>
  <sheetData>
    <row r="1" spans="1:54" ht="24.75" customHeight="1">
      <c r="A1" s="115" t="s">
        <v>68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4"/>
      <c r="AL1" s="116" t="str">
        <f>A1</f>
        <v>トリム18歳</v>
      </c>
      <c r="AM1" s="116"/>
      <c r="AN1" s="116"/>
      <c r="AO1" s="116"/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</row>
    <row r="2" spans="1:54" ht="24.75" customHeight="1" thickBot="1">
      <c r="A2" s="167" t="s">
        <v>69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H2" s="167"/>
      <c r="AI2" s="167"/>
      <c r="AJ2" s="167"/>
      <c r="AK2" s="14"/>
      <c r="AL2" s="167" t="str">
        <f>A2</f>
        <v>　Ａグループ</v>
      </c>
      <c r="AM2" s="167"/>
      <c r="AN2" s="167"/>
      <c r="AO2" s="167"/>
      <c r="AP2" s="167"/>
      <c r="AQ2" s="167"/>
      <c r="AR2" s="167"/>
      <c r="AS2" s="167"/>
      <c r="AT2" s="167"/>
      <c r="AU2" s="167"/>
      <c r="AV2" s="167"/>
      <c r="AW2" s="167"/>
      <c r="AX2" s="167"/>
      <c r="AY2" s="167"/>
      <c r="AZ2" s="167"/>
      <c r="BA2" s="167"/>
      <c r="BB2" s="167"/>
    </row>
    <row r="3" spans="1:54" ht="24.75" customHeight="1">
      <c r="A3" s="168" t="s">
        <v>62</v>
      </c>
      <c r="B3" s="170" t="s">
        <v>70</v>
      </c>
      <c r="C3" s="171"/>
      <c r="D3" s="171"/>
      <c r="E3" s="171"/>
      <c r="F3" s="171"/>
      <c r="G3" s="171" t="s">
        <v>71</v>
      </c>
      <c r="H3" s="171"/>
      <c r="I3" s="171"/>
      <c r="J3" s="171"/>
      <c r="K3" s="171"/>
      <c r="L3" s="171" t="s">
        <v>72</v>
      </c>
      <c r="M3" s="171"/>
      <c r="N3" s="171"/>
      <c r="O3" s="171"/>
      <c r="P3" s="171"/>
      <c r="Q3" s="171" t="s">
        <v>73</v>
      </c>
      <c r="R3" s="171"/>
      <c r="S3" s="171"/>
      <c r="T3" s="171"/>
      <c r="U3" s="171"/>
      <c r="V3" s="171" t="s">
        <v>74</v>
      </c>
      <c r="W3" s="171"/>
      <c r="X3" s="171"/>
      <c r="Y3" s="171"/>
      <c r="Z3" s="171"/>
      <c r="AA3" s="171" t="s">
        <v>75</v>
      </c>
      <c r="AB3" s="171"/>
      <c r="AC3" s="171"/>
      <c r="AD3" s="171"/>
      <c r="AE3" s="171"/>
      <c r="AF3" s="171" t="s">
        <v>76</v>
      </c>
      <c r="AG3" s="171"/>
      <c r="AH3" s="171"/>
      <c r="AI3" s="171"/>
      <c r="AJ3" s="183"/>
      <c r="AK3" s="16"/>
      <c r="AL3" s="185"/>
      <c r="AM3" s="178" t="s">
        <v>32</v>
      </c>
      <c r="AN3" s="179"/>
      <c r="AO3" s="179"/>
      <c r="AP3" s="176" t="s">
        <v>33</v>
      </c>
      <c r="AQ3" s="178" t="s">
        <v>34</v>
      </c>
      <c r="AR3" s="179"/>
      <c r="AS3" s="179"/>
      <c r="AT3" s="176" t="s">
        <v>33</v>
      </c>
      <c r="AU3" s="178" t="s">
        <v>35</v>
      </c>
      <c r="AV3" s="179"/>
      <c r="AW3" s="179"/>
      <c r="AX3" s="176" t="s">
        <v>36</v>
      </c>
      <c r="AY3" s="179" t="s">
        <v>37</v>
      </c>
      <c r="AZ3" s="179" t="s">
        <v>38</v>
      </c>
      <c r="BA3" s="181" t="s">
        <v>39</v>
      </c>
      <c r="BB3" s="174" t="s">
        <v>33</v>
      </c>
    </row>
    <row r="4" spans="1:54" ht="24.75" customHeight="1" thickBot="1">
      <c r="A4" s="169"/>
      <c r="B4" s="172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  <c r="AE4" s="173"/>
      <c r="AF4" s="173"/>
      <c r="AG4" s="173"/>
      <c r="AH4" s="173"/>
      <c r="AI4" s="173"/>
      <c r="AJ4" s="184"/>
      <c r="AK4" s="16"/>
      <c r="AL4" s="186"/>
      <c r="AM4" s="17" t="s">
        <v>40</v>
      </c>
      <c r="AN4" s="18" t="s">
        <v>41</v>
      </c>
      <c r="AO4" s="18" t="s">
        <v>42</v>
      </c>
      <c r="AP4" s="177"/>
      <c r="AQ4" s="17" t="s">
        <v>40</v>
      </c>
      <c r="AR4" s="18" t="s">
        <v>41</v>
      </c>
      <c r="AS4" s="18" t="s">
        <v>42</v>
      </c>
      <c r="AT4" s="177"/>
      <c r="AU4" s="17" t="s">
        <v>40</v>
      </c>
      <c r="AV4" s="18" t="s">
        <v>41</v>
      </c>
      <c r="AW4" s="18" t="s">
        <v>42</v>
      </c>
      <c r="AX4" s="177"/>
      <c r="AY4" s="180"/>
      <c r="AZ4" s="180"/>
      <c r="BA4" s="182"/>
      <c r="BB4" s="175"/>
    </row>
    <row r="5" spans="1:54" ht="18.75" customHeight="1">
      <c r="A5" s="158" t="str">
        <f>B3</f>
        <v>崖っぷち</v>
      </c>
      <c r="B5" s="159"/>
      <c r="C5" s="160"/>
      <c r="D5" s="160"/>
      <c r="E5" s="160"/>
      <c r="F5" s="160"/>
      <c r="G5" s="161">
        <v>8</v>
      </c>
      <c r="H5" s="161"/>
      <c r="I5" s="161"/>
      <c r="J5" s="161"/>
      <c r="K5" s="161"/>
      <c r="L5" s="162">
        <v>0</v>
      </c>
      <c r="M5" s="162"/>
      <c r="N5" s="162"/>
      <c r="O5" s="162"/>
      <c r="P5" s="162"/>
      <c r="Q5" s="161">
        <v>4</v>
      </c>
      <c r="R5" s="161"/>
      <c r="S5" s="161"/>
      <c r="T5" s="161"/>
      <c r="U5" s="161"/>
      <c r="V5" s="161">
        <v>11</v>
      </c>
      <c r="W5" s="161"/>
      <c r="X5" s="161"/>
      <c r="Y5" s="161"/>
      <c r="Z5" s="161"/>
      <c r="AA5" s="162">
        <v>0</v>
      </c>
      <c r="AB5" s="162"/>
      <c r="AC5" s="162"/>
      <c r="AD5" s="162"/>
      <c r="AE5" s="162"/>
      <c r="AF5" s="161">
        <v>1</v>
      </c>
      <c r="AG5" s="161"/>
      <c r="AH5" s="161"/>
      <c r="AI5" s="161"/>
      <c r="AJ5" s="163"/>
      <c r="AK5" s="19"/>
      <c r="AL5" s="158" t="str">
        <f>A5</f>
        <v>崖っぷち</v>
      </c>
      <c r="AM5" s="150">
        <f>IF(B6&gt;F6,1,0)+IF(G6&gt;K6,1,0)+IF(L6&gt;P6,1,0)+IF(Q6&gt;U6,1,0)+IF(V6&gt;Z6,1,0)+IF(AA6&gt;AE6,1,0)+IF(AF6&gt;AJ6,1,0)</f>
        <v>1</v>
      </c>
      <c r="AN5" s="146">
        <f>IF(F6&gt;B6,1,0)+IF(K6&gt;G6,1,0)+IF(P6&gt;L6,1,0)+IF(U6&gt;Q6,1,0)+IF(Z6&gt;V6,1,0)+IF(AE6&gt;AA6,1,0)+IF(AJ6&gt;AF6,1,0)</f>
        <v>3</v>
      </c>
      <c r="AO5" s="151">
        <f>SUM(AM5/(AM5+AN5))</f>
        <v>0.25</v>
      </c>
      <c r="AP5" s="146">
        <f>RANK(AO5,$AO$5:$AO$32,0)</f>
        <v>6</v>
      </c>
      <c r="AQ5" s="146">
        <f>SUM(B6+G6+L6+Q6+V6+AA6+AF6)</f>
        <v>2</v>
      </c>
      <c r="AR5" s="146">
        <f>SUM(F6+K6+P6+U6+Z6+AE6+AJ6)</f>
        <v>6</v>
      </c>
      <c r="AS5" s="151">
        <f>SUM(AQ5/(AQ5+AR5))</f>
        <v>0.25</v>
      </c>
      <c r="AT5" s="146">
        <f>RANK(AS5,$AS$5:$AS$32,0)</f>
        <v>6</v>
      </c>
      <c r="AU5" s="146">
        <f>SUM(C6+C7+C8+H6+H7+H8+M6+M7+M8+R6+R7+R8+W6+W7+W8+AB6+AB7+AB8+AG6+AG7+AG8)</f>
        <v>100</v>
      </c>
      <c r="AV5" s="146">
        <f>SUM(E6+E7+E8+J6+J7+J8+O6+O7+O8+T6+T7+T8+Y6+Y7+Y8+AD6+AD7+AD8+AI6+AI7+AI8)</f>
        <v>112</v>
      </c>
      <c r="AW5" s="151">
        <f>SUM(AU5/(AU5+AV5))</f>
        <v>0.4716981132075472</v>
      </c>
      <c r="AX5" s="146">
        <f>RANK(AW5,$AW$5:$AW$32,0)</f>
        <v>6</v>
      </c>
      <c r="AY5" s="151">
        <f>RANK(AO5,$AO$5:$AO$32,1)+AS5</f>
        <v>2.25</v>
      </c>
      <c r="AZ5" s="151">
        <f>RANK(AY5,$AY$5:$AY$32,1)+AW5</f>
        <v>2.4716981132075473</v>
      </c>
      <c r="BA5" s="164" t="str">
        <f>AL5</f>
        <v>崖っぷち</v>
      </c>
      <c r="BB5" s="165">
        <f>RANK(AZ5,$AZ$5:$AZ$32)</f>
        <v>6</v>
      </c>
    </row>
    <row r="6" spans="1:54" ht="18.75" customHeight="1">
      <c r="A6" s="135"/>
      <c r="B6" s="166">
        <f>IF(C6&gt;E6,1,0)+IF(C7&gt;E7,1,0)+IF(C8&gt;E8,1,0)</f>
        <v>0</v>
      </c>
      <c r="C6" s="40"/>
      <c r="D6" s="41" t="s">
        <v>43</v>
      </c>
      <c r="E6" s="40"/>
      <c r="F6" s="139">
        <f>IF(E6&gt;C6,1,0)+IF(E7&gt;C7,1,0)+IF(E8&gt;C8,1,0)</f>
        <v>0</v>
      </c>
      <c r="G6" s="155">
        <f>IF(H6&gt;J6,1,0)+IF(H7&gt;J7,1,0)+IF(H8&gt;J8,1,0)</f>
        <v>0</v>
      </c>
      <c r="H6" s="20">
        <v>9</v>
      </c>
      <c r="I6" s="21" t="s">
        <v>43</v>
      </c>
      <c r="J6" s="20">
        <v>15</v>
      </c>
      <c r="K6" s="155">
        <f>IF(J6&gt;H6,1,0)+IF(J7&gt;H7,1,0)+IF(J8&gt;H8,1,0)</f>
        <v>2</v>
      </c>
      <c r="L6" s="123">
        <f>IF(M6&gt;O6,1,0)+IF(M7&gt;O7,1,0)+IF(M8&gt;O8,1,0)</f>
        <v>0</v>
      </c>
      <c r="M6" s="38"/>
      <c r="N6" s="39" t="s">
        <v>43</v>
      </c>
      <c r="O6" s="38"/>
      <c r="P6" s="123">
        <f>IF(O6&gt;M6,1,0)+IF(O7&gt;M7,1,0)+IF(O8&gt;M8,1,0)</f>
        <v>0</v>
      </c>
      <c r="Q6" s="155">
        <f>IF(R6&gt;T6,1,0)+IF(R7&gt;T7,1,0)+IF(R8&gt;T8,1,0)</f>
        <v>0</v>
      </c>
      <c r="R6" s="20">
        <v>8</v>
      </c>
      <c r="S6" s="21" t="s">
        <v>43</v>
      </c>
      <c r="T6" s="20">
        <v>15</v>
      </c>
      <c r="U6" s="155">
        <f>IF(T6&gt;R6,1,0)+IF(T7&gt;R7,1,0)+IF(T8&gt;R8,1,0)</f>
        <v>2</v>
      </c>
      <c r="V6" s="155">
        <f>IF(W6&gt;Y6,1,0)+IF(W7&gt;Y7,1,0)+IF(W8&gt;Y8,1,0)</f>
        <v>0</v>
      </c>
      <c r="W6" s="20">
        <v>13</v>
      </c>
      <c r="X6" s="21" t="s">
        <v>43</v>
      </c>
      <c r="Y6" s="20">
        <v>15</v>
      </c>
      <c r="Z6" s="155">
        <f>IF(Y6&gt;W6,1,0)+IF(Y7&gt;W7,1,0)+IF(Y8&gt;W8,1,0)</f>
        <v>2</v>
      </c>
      <c r="AA6" s="123">
        <f>IF(AB6&gt;AD6,1,0)+IF(AB7&gt;AD7,1,0)+IF(AB8&gt;AD8,1,0)</f>
        <v>0</v>
      </c>
      <c r="AB6" s="38"/>
      <c r="AC6" s="39" t="s">
        <v>43</v>
      </c>
      <c r="AD6" s="38"/>
      <c r="AE6" s="123">
        <f>IF(AD6&gt;AB6,1,0)+IF(AD7&gt;AB7,1,0)+IF(AD8&gt;AB8,1,0)</f>
        <v>0</v>
      </c>
      <c r="AF6" s="155">
        <f>IF(AG6&gt;AI6,1,0)+IF(AG7&gt;AI7,1,0)+IF(AG8&gt;AI8,1,0)</f>
        <v>2</v>
      </c>
      <c r="AG6" s="20">
        <v>15</v>
      </c>
      <c r="AH6" s="21" t="s">
        <v>43</v>
      </c>
      <c r="AI6" s="20">
        <v>7</v>
      </c>
      <c r="AJ6" s="157">
        <f>IF(AI6&gt;AG6,1,0)+IF(AI7&gt;AG7,1,0)+IF(AI8&gt;AG8,1,0)</f>
        <v>0</v>
      </c>
      <c r="AK6" s="22"/>
      <c r="AL6" s="135"/>
      <c r="AM6" s="137"/>
      <c r="AN6" s="125"/>
      <c r="AO6" s="127"/>
      <c r="AP6" s="125"/>
      <c r="AQ6" s="125"/>
      <c r="AR6" s="125"/>
      <c r="AS6" s="127"/>
      <c r="AT6" s="125"/>
      <c r="AU6" s="125"/>
      <c r="AV6" s="125"/>
      <c r="AW6" s="127"/>
      <c r="AX6" s="125"/>
      <c r="AY6" s="125"/>
      <c r="AZ6" s="125"/>
      <c r="BA6" s="130"/>
      <c r="BB6" s="117"/>
    </row>
    <row r="7" spans="1:54" ht="18.75" customHeight="1">
      <c r="A7" s="135"/>
      <c r="B7" s="166"/>
      <c r="C7" s="40"/>
      <c r="D7" s="41" t="s">
        <v>43</v>
      </c>
      <c r="E7" s="40"/>
      <c r="F7" s="139"/>
      <c r="G7" s="155"/>
      <c r="H7" s="20">
        <v>12</v>
      </c>
      <c r="I7" s="21" t="s">
        <v>43</v>
      </c>
      <c r="J7" s="20">
        <v>15</v>
      </c>
      <c r="K7" s="155"/>
      <c r="L7" s="123"/>
      <c r="M7" s="38"/>
      <c r="N7" s="39" t="s">
        <v>43</v>
      </c>
      <c r="O7" s="38"/>
      <c r="P7" s="123"/>
      <c r="Q7" s="155"/>
      <c r="R7" s="20">
        <v>16</v>
      </c>
      <c r="S7" s="21" t="s">
        <v>43</v>
      </c>
      <c r="T7" s="20">
        <v>17</v>
      </c>
      <c r="U7" s="155"/>
      <c r="V7" s="155"/>
      <c r="W7" s="20">
        <v>12</v>
      </c>
      <c r="X7" s="21" t="s">
        <v>43</v>
      </c>
      <c r="Y7" s="20">
        <v>15</v>
      </c>
      <c r="Z7" s="155"/>
      <c r="AA7" s="123"/>
      <c r="AB7" s="38"/>
      <c r="AC7" s="39" t="s">
        <v>43</v>
      </c>
      <c r="AD7" s="38"/>
      <c r="AE7" s="123"/>
      <c r="AF7" s="155"/>
      <c r="AG7" s="20">
        <v>15</v>
      </c>
      <c r="AH7" s="21" t="s">
        <v>43</v>
      </c>
      <c r="AI7" s="20">
        <v>13</v>
      </c>
      <c r="AJ7" s="157"/>
      <c r="AK7" s="22"/>
      <c r="AL7" s="135"/>
      <c r="AM7" s="137"/>
      <c r="AN7" s="125"/>
      <c r="AO7" s="127"/>
      <c r="AP7" s="125"/>
      <c r="AQ7" s="125"/>
      <c r="AR7" s="125"/>
      <c r="AS7" s="127"/>
      <c r="AT7" s="125"/>
      <c r="AU7" s="125"/>
      <c r="AV7" s="125"/>
      <c r="AW7" s="127"/>
      <c r="AX7" s="125"/>
      <c r="AY7" s="125"/>
      <c r="AZ7" s="125"/>
      <c r="BA7" s="130"/>
      <c r="BB7" s="117"/>
    </row>
    <row r="8" spans="1:54" ht="18.75" customHeight="1">
      <c r="A8" s="135"/>
      <c r="B8" s="166"/>
      <c r="C8" s="40"/>
      <c r="D8" s="41" t="s">
        <v>43</v>
      </c>
      <c r="E8" s="40"/>
      <c r="F8" s="139"/>
      <c r="G8" s="155"/>
      <c r="H8" s="20"/>
      <c r="I8" s="21" t="s">
        <v>43</v>
      </c>
      <c r="J8" s="20"/>
      <c r="K8" s="155"/>
      <c r="L8" s="123"/>
      <c r="M8" s="38"/>
      <c r="N8" s="39" t="s">
        <v>43</v>
      </c>
      <c r="O8" s="38"/>
      <c r="P8" s="123"/>
      <c r="Q8" s="155"/>
      <c r="R8" s="20"/>
      <c r="S8" s="21" t="s">
        <v>43</v>
      </c>
      <c r="T8" s="20"/>
      <c r="U8" s="155"/>
      <c r="V8" s="155"/>
      <c r="W8" s="20"/>
      <c r="X8" s="21" t="s">
        <v>43</v>
      </c>
      <c r="Y8" s="20"/>
      <c r="Z8" s="155"/>
      <c r="AA8" s="123"/>
      <c r="AB8" s="38"/>
      <c r="AC8" s="39" t="s">
        <v>43</v>
      </c>
      <c r="AD8" s="38"/>
      <c r="AE8" s="123"/>
      <c r="AF8" s="155"/>
      <c r="AG8" s="20"/>
      <c r="AH8" s="21" t="s">
        <v>43</v>
      </c>
      <c r="AI8" s="20"/>
      <c r="AJ8" s="157"/>
      <c r="AK8" s="22"/>
      <c r="AL8" s="135"/>
      <c r="AM8" s="137"/>
      <c r="AN8" s="125"/>
      <c r="AO8" s="127"/>
      <c r="AP8" s="125"/>
      <c r="AQ8" s="125"/>
      <c r="AR8" s="125"/>
      <c r="AS8" s="127"/>
      <c r="AT8" s="125"/>
      <c r="AU8" s="125"/>
      <c r="AV8" s="125"/>
      <c r="AW8" s="127"/>
      <c r="AX8" s="125"/>
      <c r="AY8" s="125"/>
      <c r="AZ8" s="125"/>
      <c r="BA8" s="147"/>
      <c r="BB8" s="117"/>
    </row>
    <row r="9" spans="1:54" ht="18.75" customHeight="1">
      <c r="A9" s="135" t="str">
        <f>G3</f>
        <v>じょいふる</v>
      </c>
      <c r="B9" s="143">
        <f>G5</f>
        <v>8</v>
      </c>
      <c r="C9" s="144"/>
      <c r="D9" s="144"/>
      <c r="E9" s="144"/>
      <c r="F9" s="144"/>
      <c r="G9" s="133"/>
      <c r="H9" s="133"/>
      <c r="I9" s="133"/>
      <c r="J9" s="133"/>
      <c r="K9" s="133"/>
      <c r="L9" s="154">
        <v>12</v>
      </c>
      <c r="M9" s="154"/>
      <c r="N9" s="154"/>
      <c r="O9" s="154"/>
      <c r="P9" s="154"/>
      <c r="Q9" s="148">
        <v>0</v>
      </c>
      <c r="R9" s="148"/>
      <c r="S9" s="148"/>
      <c r="T9" s="148"/>
      <c r="U9" s="148"/>
      <c r="V9" s="148">
        <v>0</v>
      </c>
      <c r="W9" s="148"/>
      <c r="X9" s="148"/>
      <c r="Y9" s="148"/>
      <c r="Z9" s="148"/>
      <c r="AA9" s="154">
        <v>2</v>
      </c>
      <c r="AB9" s="154"/>
      <c r="AC9" s="154"/>
      <c r="AD9" s="154"/>
      <c r="AE9" s="154"/>
      <c r="AF9" s="154">
        <v>5</v>
      </c>
      <c r="AG9" s="154"/>
      <c r="AH9" s="154"/>
      <c r="AI9" s="154"/>
      <c r="AJ9" s="156"/>
      <c r="AK9" s="19"/>
      <c r="AL9" s="135" t="str">
        <f>A9</f>
        <v>じょいふる</v>
      </c>
      <c r="AM9" s="150">
        <f>IF(B10&gt;F10,1,0)+IF(G10&gt;K10,1,0)+IF(L10&gt;P10,1,0)+IF(Q10&gt;U10,1,0)+IF(V10&gt;Z10,1,0)+IF(AA10&gt;AE10,1,0)+IF(AF10&gt;AJ10,1,0)</f>
        <v>2</v>
      </c>
      <c r="AN9" s="146">
        <f>IF(F10&gt;B10,1,0)+IF(K10&gt;G10,1,0)+IF(P10&gt;L10,1,0)+IF(U10&gt;Q10,1,0)+IF(Z10&gt;V10,1,0)+IF(AE10&gt;AA10,1,0)+IF(AJ10&gt;AF10,1,0)</f>
        <v>2</v>
      </c>
      <c r="AO9" s="151">
        <f>SUM(AM9/(AM9+AN9))</f>
        <v>0.5</v>
      </c>
      <c r="AP9" s="146">
        <f>RANK(AO9,$AO$5:$AO$32,0)</f>
        <v>3</v>
      </c>
      <c r="AQ9" s="125">
        <f>SUM(B10+G10+L10+Q10+V10+AA10+AF10)</f>
        <v>4</v>
      </c>
      <c r="AR9" s="125">
        <f>SUM(F10+K10+P10+U10+Z10+AE10+AJ10)</f>
        <v>4</v>
      </c>
      <c r="AS9" s="127">
        <f>SUM(AQ9/(AQ9+AR9))</f>
        <v>0.5</v>
      </c>
      <c r="AT9" s="125">
        <f>RANK(AS9,$AS$5:$AS$32,0)</f>
        <v>3</v>
      </c>
      <c r="AU9" s="125">
        <f>SUM(C10+C11+C12+H10+H11+H12+M10+M11+M12+R10+R11+R12+W10+W11+W12+AB10+AB11+AB12+AG10+AG11+AG12)</f>
        <v>109</v>
      </c>
      <c r="AV9" s="125">
        <f>SUM(E10+E11+E12+J10+J11+J12+O10+O11+O12+T10+T11+T12+Y10+Y11+Y12+AD10+AD11+AD12+AI10+AI11+AI12)</f>
        <v>103</v>
      </c>
      <c r="AW9" s="127">
        <f>SUM(AU9/(AU9+AV9))</f>
        <v>0.5141509433962265</v>
      </c>
      <c r="AX9" s="146">
        <f>RANK(AW9,$AW$5:$AW$32,0)</f>
        <v>3</v>
      </c>
      <c r="AY9" s="127">
        <f>RANK(AO9,$AO$5:$AO$32,1)+AS9</f>
        <v>3.5</v>
      </c>
      <c r="AZ9" s="127">
        <f>RANK(AY9,$AY$5:$AY$32,1)+AW9</f>
        <v>3.5141509433962264</v>
      </c>
      <c r="BA9" s="129" t="str">
        <f>AL9</f>
        <v>じょいふる</v>
      </c>
      <c r="BB9" s="117">
        <f>RANK(AZ9,$AZ$5:$AZ$32)</f>
        <v>3</v>
      </c>
    </row>
    <row r="10" spans="1:54" ht="18.75" customHeight="1">
      <c r="A10" s="135"/>
      <c r="B10" s="119">
        <f>IF(C10&gt;E10,1,0)+IF(C11&gt;E11,1,0)+IF(C12&gt;E12,1,0)</f>
        <v>2</v>
      </c>
      <c r="C10" s="36">
        <f>J6</f>
        <v>15</v>
      </c>
      <c r="D10" s="37" t="s">
        <v>44</v>
      </c>
      <c r="E10" s="36">
        <f>H6</f>
        <v>9</v>
      </c>
      <c r="F10" s="121">
        <f>IF(E10&gt;C10,1,0)+IF(E11&gt;C11,1,0)+IF(E12&gt;C12,1,0)</f>
        <v>0</v>
      </c>
      <c r="G10" s="139">
        <f>IF(H10&gt;J10,1,0)+IF(H11&gt;J11,1,0)+IF(H12&gt;J12,1,0)</f>
        <v>0</v>
      </c>
      <c r="H10" s="40"/>
      <c r="I10" s="41" t="s">
        <v>44</v>
      </c>
      <c r="J10" s="40"/>
      <c r="K10" s="139">
        <f>IF(J10&gt;H10,1,0)+IF(J11&gt;H11,1,0)+IF(J12&gt;H12,1,0)</f>
        <v>0</v>
      </c>
      <c r="L10" s="155">
        <f>IF(M10&gt;O10,1,0)+IF(M11&gt;O11,1,0)+IF(M12&gt;O12,1,0)</f>
        <v>0</v>
      </c>
      <c r="M10" s="20">
        <v>9</v>
      </c>
      <c r="N10" s="21" t="s">
        <v>44</v>
      </c>
      <c r="O10" s="20">
        <v>15</v>
      </c>
      <c r="P10" s="155">
        <f>IF(O10&gt;M10,1,0)+IF(O11&gt;M11,1,0)+IF(O12&gt;M12,1,0)</f>
        <v>2</v>
      </c>
      <c r="Q10" s="123">
        <f>IF(R10&gt;T10,1,0)+IF(R11&gt;T11,1,0)+IF(R12&gt;T12,1,0)</f>
        <v>0</v>
      </c>
      <c r="R10" s="38"/>
      <c r="S10" s="39" t="s">
        <v>44</v>
      </c>
      <c r="T10" s="38"/>
      <c r="U10" s="123">
        <f>IF(T10&gt;R10,1,0)+IF(T11&gt;R11,1,0)+IF(T12&gt;R12,1,0)</f>
        <v>0</v>
      </c>
      <c r="V10" s="123">
        <f>IF(W10&gt;Y10,1,0)+IF(W11&gt;Y11,1,0)+IF(W12&gt;Y12,1,0)</f>
        <v>0</v>
      </c>
      <c r="W10" s="38"/>
      <c r="X10" s="39" t="s">
        <v>44</v>
      </c>
      <c r="Y10" s="38"/>
      <c r="Z10" s="123">
        <f>IF(Y10&gt;W10,1,0)+IF(Y11&gt;W11,1,0)+IF(Y12&gt;W12,1,0)</f>
        <v>0</v>
      </c>
      <c r="AA10" s="155">
        <f>IF(AB10&gt;AD10,1,0)+IF(AB11&gt;AD11,1,0)+IF(AB12&gt;AD12,1,0)</f>
        <v>0</v>
      </c>
      <c r="AB10" s="20">
        <v>12</v>
      </c>
      <c r="AC10" s="21" t="s">
        <v>44</v>
      </c>
      <c r="AD10" s="20">
        <v>15</v>
      </c>
      <c r="AE10" s="155">
        <f>IF(AD10&gt;AB10,1,0)+IF(AD11&gt;AB11,1,0)+IF(AD12&gt;AB12,1,0)</f>
        <v>2</v>
      </c>
      <c r="AF10" s="155">
        <f>IF(AG10&gt;AI10,1,0)+IF(AG11&gt;AI11,1,0)+IF(AG12&gt;AI12,1,0)</f>
        <v>2</v>
      </c>
      <c r="AG10" s="20">
        <v>17</v>
      </c>
      <c r="AH10" s="21" t="s">
        <v>44</v>
      </c>
      <c r="AI10" s="20">
        <v>15</v>
      </c>
      <c r="AJ10" s="157">
        <f>IF(AI10&gt;AG10,1,0)+IF(AI11&gt;AG11,1,0)+IF(AI12&gt;AG12,1,0)</f>
        <v>0</v>
      </c>
      <c r="AK10" s="22"/>
      <c r="AL10" s="135"/>
      <c r="AM10" s="137"/>
      <c r="AN10" s="125"/>
      <c r="AO10" s="127"/>
      <c r="AP10" s="125"/>
      <c r="AQ10" s="125"/>
      <c r="AR10" s="125"/>
      <c r="AS10" s="127"/>
      <c r="AT10" s="125"/>
      <c r="AU10" s="125"/>
      <c r="AV10" s="125"/>
      <c r="AW10" s="127"/>
      <c r="AX10" s="125"/>
      <c r="AY10" s="125"/>
      <c r="AZ10" s="125"/>
      <c r="BA10" s="130"/>
      <c r="BB10" s="117"/>
    </row>
    <row r="11" spans="1:54" ht="18.75" customHeight="1">
      <c r="A11" s="135"/>
      <c r="B11" s="119"/>
      <c r="C11" s="36">
        <f>J7</f>
        <v>15</v>
      </c>
      <c r="D11" s="37" t="s">
        <v>44</v>
      </c>
      <c r="E11" s="36">
        <f>H7</f>
        <v>12</v>
      </c>
      <c r="F11" s="121"/>
      <c r="G11" s="139"/>
      <c r="H11" s="40"/>
      <c r="I11" s="41" t="s">
        <v>44</v>
      </c>
      <c r="J11" s="40"/>
      <c r="K11" s="139"/>
      <c r="L11" s="155"/>
      <c r="M11" s="20">
        <v>13</v>
      </c>
      <c r="N11" s="21" t="s">
        <v>44</v>
      </c>
      <c r="O11" s="20">
        <v>15</v>
      </c>
      <c r="P11" s="155"/>
      <c r="Q11" s="123"/>
      <c r="R11" s="38"/>
      <c r="S11" s="39" t="s">
        <v>44</v>
      </c>
      <c r="T11" s="38"/>
      <c r="U11" s="123"/>
      <c r="V11" s="123"/>
      <c r="W11" s="38"/>
      <c r="X11" s="39" t="s">
        <v>44</v>
      </c>
      <c r="Y11" s="38"/>
      <c r="Z11" s="123"/>
      <c r="AA11" s="155"/>
      <c r="AB11" s="20">
        <v>13</v>
      </c>
      <c r="AC11" s="21" t="s">
        <v>44</v>
      </c>
      <c r="AD11" s="20">
        <v>15</v>
      </c>
      <c r="AE11" s="155"/>
      <c r="AF11" s="155"/>
      <c r="AG11" s="20">
        <v>15</v>
      </c>
      <c r="AH11" s="21" t="s">
        <v>44</v>
      </c>
      <c r="AI11" s="20">
        <v>7</v>
      </c>
      <c r="AJ11" s="157"/>
      <c r="AK11" s="22"/>
      <c r="AL11" s="135"/>
      <c r="AM11" s="137"/>
      <c r="AN11" s="125"/>
      <c r="AO11" s="127"/>
      <c r="AP11" s="125"/>
      <c r="AQ11" s="125"/>
      <c r="AR11" s="125"/>
      <c r="AS11" s="127"/>
      <c r="AT11" s="125"/>
      <c r="AU11" s="125"/>
      <c r="AV11" s="125"/>
      <c r="AW11" s="127"/>
      <c r="AX11" s="125"/>
      <c r="AY11" s="125"/>
      <c r="AZ11" s="125"/>
      <c r="BA11" s="130"/>
      <c r="BB11" s="117"/>
    </row>
    <row r="12" spans="1:54" ht="18.75" customHeight="1">
      <c r="A12" s="135"/>
      <c r="B12" s="119"/>
      <c r="C12" s="36">
        <f>J8</f>
        <v>0</v>
      </c>
      <c r="D12" s="37" t="s">
        <v>44</v>
      </c>
      <c r="E12" s="36">
        <f>H8</f>
        <v>0</v>
      </c>
      <c r="F12" s="121"/>
      <c r="G12" s="139"/>
      <c r="H12" s="40"/>
      <c r="I12" s="41" t="s">
        <v>44</v>
      </c>
      <c r="J12" s="40"/>
      <c r="K12" s="139"/>
      <c r="L12" s="155"/>
      <c r="M12" s="20"/>
      <c r="N12" s="21" t="s">
        <v>44</v>
      </c>
      <c r="O12" s="20"/>
      <c r="P12" s="155"/>
      <c r="Q12" s="123"/>
      <c r="R12" s="38"/>
      <c r="S12" s="39" t="s">
        <v>44</v>
      </c>
      <c r="T12" s="38"/>
      <c r="U12" s="123"/>
      <c r="V12" s="123"/>
      <c r="W12" s="38"/>
      <c r="X12" s="39" t="s">
        <v>44</v>
      </c>
      <c r="Y12" s="38"/>
      <c r="Z12" s="123"/>
      <c r="AA12" s="155"/>
      <c r="AB12" s="20"/>
      <c r="AC12" s="21" t="s">
        <v>44</v>
      </c>
      <c r="AD12" s="20"/>
      <c r="AE12" s="155"/>
      <c r="AF12" s="155"/>
      <c r="AG12" s="20"/>
      <c r="AH12" s="21" t="s">
        <v>44</v>
      </c>
      <c r="AI12" s="20"/>
      <c r="AJ12" s="157"/>
      <c r="AK12" s="22"/>
      <c r="AL12" s="135"/>
      <c r="AM12" s="137"/>
      <c r="AN12" s="125"/>
      <c r="AO12" s="127"/>
      <c r="AP12" s="125"/>
      <c r="AQ12" s="125"/>
      <c r="AR12" s="125"/>
      <c r="AS12" s="127"/>
      <c r="AT12" s="125"/>
      <c r="AU12" s="125"/>
      <c r="AV12" s="125"/>
      <c r="AW12" s="127"/>
      <c r="AX12" s="125"/>
      <c r="AY12" s="125"/>
      <c r="AZ12" s="125"/>
      <c r="BA12" s="147"/>
      <c r="BB12" s="117"/>
    </row>
    <row r="13" spans="1:54" ht="18.75" customHeight="1">
      <c r="A13" s="135" t="str">
        <f>L3</f>
        <v>BIG WAVE</v>
      </c>
      <c r="B13" s="153">
        <f>L5</f>
        <v>0</v>
      </c>
      <c r="C13" s="132"/>
      <c r="D13" s="132"/>
      <c r="E13" s="132"/>
      <c r="F13" s="132"/>
      <c r="G13" s="144">
        <f>L9</f>
        <v>12</v>
      </c>
      <c r="H13" s="144"/>
      <c r="I13" s="144"/>
      <c r="J13" s="144"/>
      <c r="K13" s="144"/>
      <c r="L13" s="133"/>
      <c r="M13" s="133"/>
      <c r="N13" s="133"/>
      <c r="O13" s="133"/>
      <c r="P13" s="133"/>
      <c r="Q13" s="148">
        <v>0</v>
      </c>
      <c r="R13" s="148"/>
      <c r="S13" s="148"/>
      <c r="T13" s="148"/>
      <c r="U13" s="148"/>
      <c r="V13" s="154">
        <v>3</v>
      </c>
      <c r="W13" s="154"/>
      <c r="X13" s="154"/>
      <c r="Y13" s="154"/>
      <c r="Z13" s="154"/>
      <c r="AA13" s="154">
        <v>6</v>
      </c>
      <c r="AB13" s="154"/>
      <c r="AC13" s="154"/>
      <c r="AD13" s="154"/>
      <c r="AE13" s="154"/>
      <c r="AF13" s="154">
        <v>9</v>
      </c>
      <c r="AG13" s="154"/>
      <c r="AH13" s="154"/>
      <c r="AI13" s="154"/>
      <c r="AJ13" s="156"/>
      <c r="AK13" s="19"/>
      <c r="AL13" s="135" t="str">
        <f>A13</f>
        <v>BIG WAVE</v>
      </c>
      <c r="AM13" s="150">
        <f>IF(B14&gt;F14,1,0)+IF(G14&gt;K14,1,0)+IF(L14&gt;P14,1,0)+IF(Q14&gt;U14,1,0)+IF(V14&gt;Z14,1,0)+IF(AA14&gt;AE14,1,0)+IF(AF14&gt;AJ14,1,0)</f>
        <v>3</v>
      </c>
      <c r="AN13" s="146">
        <f>IF(F14&gt;B14,1,0)+IF(K14&gt;G14,1,0)+IF(P14&gt;L14,1,0)+IF(U14&gt;Q14,1,0)+IF(Z14&gt;V14,1,0)+IF(AE14&gt;AA14,1,0)+IF(AJ14&gt;AF14,1,0)</f>
        <v>1</v>
      </c>
      <c r="AO13" s="151">
        <f>SUM(AM13/(AM13+AN13))</f>
        <v>0.75</v>
      </c>
      <c r="AP13" s="146">
        <f>RANK(AO13,$AO$5:$AO$32,0)</f>
        <v>2</v>
      </c>
      <c r="AQ13" s="125">
        <f>SUM(B14+G14+L14+Q14+V14+AA14+AF14)</f>
        <v>7</v>
      </c>
      <c r="AR13" s="125">
        <f>SUM(F14+K14+P14+U14+Z14+AE14+AJ14)</f>
        <v>3</v>
      </c>
      <c r="AS13" s="127">
        <f>SUM(AQ13/(AQ13+AR13))</f>
        <v>0.7</v>
      </c>
      <c r="AT13" s="125">
        <f>RANK(AS13,$AS$5:$AS$32,0)</f>
        <v>2</v>
      </c>
      <c r="AU13" s="125">
        <f>SUM(C14+C15+C16+H14+H15+H16+M14+M15+M16+R14+R15+R16+W14+W15+W16+AB14+AB15+AB16+AG14+AG15+AG16)</f>
        <v>143</v>
      </c>
      <c r="AV13" s="125">
        <f>SUM(E14+E15+E16+J14+J15+J16+O14+O15+O16+T14+T15+T16+Y14+Y15+Y16+AD14+AD15+AD16+AI14+AI15+AI16)</f>
        <v>113</v>
      </c>
      <c r="AW13" s="127">
        <f>SUM(AU13/(AU13+AV13))</f>
        <v>0.55859375</v>
      </c>
      <c r="AX13" s="146">
        <f>RANK(AW13,$AW$5:$AW$32,0)</f>
        <v>2</v>
      </c>
      <c r="AY13" s="127">
        <f>RANK(AO13,$AO$5:$AO$32,1)+AS13</f>
        <v>6.7</v>
      </c>
      <c r="AZ13" s="127">
        <f>RANK(AY13,$AY$5:$AY$32,1)+AW13</f>
        <v>6.55859375</v>
      </c>
      <c r="BA13" s="129" t="str">
        <f>AL13</f>
        <v>BIG WAVE</v>
      </c>
      <c r="BB13" s="117">
        <f>RANK(AZ13,$AZ$5:$AZ$32)</f>
        <v>2</v>
      </c>
    </row>
    <row r="14" spans="1:54" ht="18.75" customHeight="1">
      <c r="A14" s="135"/>
      <c r="B14" s="145">
        <f>IF(C14&gt;E14,1,0)+IF(C15&gt;E15,1,0)+IF(C16&gt;E16,1,0)</f>
        <v>0</v>
      </c>
      <c r="C14" s="38">
        <f>O6</f>
        <v>0</v>
      </c>
      <c r="D14" s="39" t="s">
        <v>44</v>
      </c>
      <c r="E14" s="38">
        <f>M6</f>
        <v>0</v>
      </c>
      <c r="F14" s="123">
        <f>IF(E14&gt;C14,1,0)+IF(E15&gt;C15,1,0)+IF(E16&gt;C16,1,0)</f>
        <v>0</v>
      </c>
      <c r="G14" s="121">
        <f>IF(H14&gt;J14,1,0)+IF(H15&gt;J15,1,0)+IF(H16&gt;J16,1,0)</f>
        <v>2</v>
      </c>
      <c r="H14" s="36">
        <f>O10</f>
        <v>15</v>
      </c>
      <c r="I14" s="37" t="s">
        <v>44</v>
      </c>
      <c r="J14" s="36">
        <f>M10</f>
        <v>9</v>
      </c>
      <c r="K14" s="121">
        <f>IF(J14&gt;H14,1,0)+IF(J15&gt;H15,1,0)+IF(J16&gt;H16,1,0)</f>
        <v>0</v>
      </c>
      <c r="L14" s="139">
        <f>IF(M14&gt;O14,1,0)+IF(M15&gt;O15,1,0)+IF(M16&gt;O16,1,0)</f>
        <v>0</v>
      </c>
      <c r="M14" s="40"/>
      <c r="N14" s="41" t="s">
        <v>44</v>
      </c>
      <c r="O14" s="40"/>
      <c r="P14" s="139">
        <f>IF(O14&gt;M14,1,0)+IF(O15&gt;M15,1,0)+IF(O16&gt;M16,1,0)</f>
        <v>0</v>
      </c>
      <c r="Q14" s="123">
        <f>IF(R14&gt;T14,1,0)+IF(R15&gt;T15,1,0)+IF(R16&gt;T16,1,0)</f>
        <v>0</v>
      </c>
      <c r="R14" s="38"/>
      <c r="S14" s="39" t="s">
        <v>44</v>
      </c>
      <c r="T14" s="38"/>
      <c r="U14" s="123">
        <f>IF(T14&gt;R14,1,0)+IF(T15&gt;R15,1,0)+IF(T16&gt;R16,1,0)</f>
        <v>0</v>
      </c>
      <c r="V14" s="155">
        <f>IF(W14&gt;Y14,1,0)+IF(W15&gt;Y15,1,0)+IF(W16&gt;Y16,1,0)</f>
        <v>2</v>
      </c>
      <c r="W14" s="20">
        <v>15</v>
      </c>
      <c r="X14" s="21" t="s">
        <v>44</v>
      </c>
      <c r="Y14" s="20">
        <v>11</v>
      </c>
      <c r="Z14" s="155">
        <f>IF(Y14&gt;W14,1,0)+IF(Y15&gt;W15,1,0)+IF(Y16&gt;W16,1,0)</f>
        <v>1</v>
      </c>
      <c r="AA14" s="155">
        <f>IF(AB14&gt;AD14,1,0)+IF(AB15&gt;AD15,1,0)+IF(AB16&gt;AD16,1,0)</f>
        <v>1</v>
      </c>
      <c r="AB14" s="20">
        <v>15</v>
      </c>
      <c r="AC14" s="21" t="s">
        <v>44</v>
      </c>
      <c r="AD14" s="20">
        <v>11</v>
      </c>
      <c r="AE14" s="155">
        <f>IF(AD14&gt;AB14,1,0)+IF(AD15&gt;AB15,1,0)+IF(AD16&gt;AB16,1,0)</f>
        <v>2</v>
      </c>
      <c r="AF14" s="155">
        <f>IF(AG14&gt;AI14,1,0)+IF(AG15&gt;AI15,1,0)+IF(AG16&gt;AI16,1,0)</f>
        <v>2</v>
      </c>
      <c r="AG14" s="20">
        <v>15</v>
      </c>
      <c r="AH14" s="21" t="s">
        <v>44</v>
      </c>
      <c r="AI14" s="20">
        <v>11</v>
      </c>
      <c r="AJ14" s="157">
        <f>IF(AI14&gt;AG14,1,0)+IF(AI15&gt;AG15,1,0)+IF(AI16&gt;AG16,1,0)</f>
        <v>0</v>
      </c>
      <c r="AK14" s="22"/>
      <c r="AL14" s="135"/>
      <c r="AM14" s="137"/>
      <c r="AN14" s="125"/>
      <c r="AO14" s="127"/>
      <c r="AP14" s="125"/>
      <c r="AQ14" s="125"/>
      <c r="AR14" s="125"/>
      <c r="AS14" s="127"/>
      <c r="AT14" s="125"/>
      <c r="AU14" s="125"/>
      <c r="AV14" s="125"/>
      <c r="AW14" s="127"/>
      <c r="AX14" s="125"/>
      <c r="AY14" s="125"/>
      <c r="AZ14" s="125"/>
      <c r="BA14" s="130"/>
      <c r="BB14" s="117"/>
    </row>
    <row r="15" spans="1:54" ht="18.75" customHeight="1">
      <c r="A15" s="135"/>
      <c r="B15" s="145"/>
      <c r="C15" s="38">
        <f>O7</f>
        <v>0</v>
      </c>
      <c r="D15" s="39" t="s">
        <v>44</v>
      </c>
      <c r="E15" s="38">
        <f>M7</f>
        <v>0</v>
      </c>
      <c r="F15" s="123"/>
      <c r="G15" s="121"/>
      <c r="H15" s="36">
        <f>O11</f>
        <v>15</v>
      </c>
      <c r="I15" s="37" t="s">
        <v>44</v>
      </c>
      <c r="J15" s="36">
        <f>M11</f>
        <v>13</v>
      </c>
      <c r="K15" s="121"/>
      <c r="L15" s="139"/>
      <c r="M15" s="40"/>
      <c r="N15" s="41" t="s">
        <v>44</v>
      </c>
      <c r="O15" s="40"/>
      <c r="P15" s="139"/>
      <c r="Q15" s="123"/>
      <c r="R15" s="38"/>
      <c r="S15" s="39" t="s">
        <v>44</v>
      </c>
      <c r="T15" s="38"/>
      <c r="U15" s="123"/>
      <c r="V15" s="155"/>
      <c r="W15" s="20">
        <v>13</v>
      </c>
      <c r="X15" s="21" t="s">
        <v>44</v>
      </c>
      <c r="Y15" s="20">
        <v>15</v>
      </c>
      <c r="Z15" s="155"/>
      <c r="AA15" s="155"/>
      <c r="AB15" s="20">
        <v>12</v>
      </c>
      <c r="AC15" s="21" t="s">
        <v>44</v>
      </c>
      <c r="AD15" s="20">
        <v>15</v>
      </c>
      <c r="AE15" s="155"/>
      <c r="AF15" s="155"/>
      <c r="AG15" s="20">
        <v>15</v>
      </c>
      <c r="AH15" s="21" t="s">
        <v>44</v>
      </c>
      <c r="AI15" s="20">
        <v>5</v>
      </c>
      <c r="AJ15" s="157"/>
      <c r="AK15" s="22"/>
      <c r="AL15" s="135"/>
      <c r="AM15" s="137"/>
      <c r="AN15" s="125"/>
      <c r="AO15" s="127"/>
      <c r="AP15" s="125"/>
      <c r="AQ15" s="125"/>
      <c r="AR15" s="125"/>
      <c r="AS15" s="127"/>
      <c r="AT15" s="125"/>
      <c r="AU15" s="125"/>
      <c r="AV15" s="125"/>
      <c r="AW15" s="127"/>
      <c r="AX15" s="125"/>
      <c r="AY15" s="125"/>
      <c r="AZ15" s="125"/>
      <c r="BA15" s="130"/>
      <c r="BB15" s="117"/>
    </row>
    <row r="16" spans="1:54" ht="18.75" customHeight="1">
      <c r="A16" s="135"/>
      <c r="B16" s="145"/>
      <c r="C16" s="38">
        <f>O8</f>
        <v>0</v>
      </c>
      <c r="D16" s="39" t="s">
        <v>44</v>
      </c>
      <c r="E16" s="38">
        <f>M8</f>
        <v>0</v>
      </c>
      <c r="F16" s="123"/>
      <c r="G16" s="121"/>
      <c r="H16" s="36">
        <f>O12</f>
        <v>0</v>
      </c>
      <c r="I16" s="37" t="s">
        <v>44</v>
      </c>
      <c r="J16" s="36">
        <f>M12</f>
        <v>0</v>
      </c>
      <c r="K16" s="121"/>
      <c r="L16" s="139"/>
      <c r="M16" s="40"/>
      <c r="N16" s="41" t="s">
        <v>44</v>
      </c>
      <c r="O16" s="40"/>
      <c r="P16" s="139"/>
      <c r="Q16" s="123"/>
      <c r="R16" s="38"/>
      <c r="S16" s="39" t="s">
        <v>44</v>
      </c>
      <c r="T16" s="38"/>
      <c r="U16" s="123"/>
      <c r="V16" s="155"/>
      <c r="W16" s="20">
        <v>15</v>
      </c>
      <c r="X16" s="21" t="s">
        <v>44</v>
      </c>
      <c r="Y16" s="20">
        <v>8</v>
      </c>
      <c r="Z16" s="155"/>
      <c r="AA16" s="155"/>
      <c r="AB16" s="20">
        <v>13</v>
      </c>
      <c r="AC16" s="21" t="s">
        <v>44</v>
      </c>
      <c r="AD16" s="20">
        <v>15</v>
      </c>
      <c r="AE16" s="155"/>
      <c r="AF16" s="155"/>
      <c r="AG16" s="20"/>
      <c r="AH16" s="21" t="s">
        <v>44</v>
      </c>
      <c r="AI16" s="20"/>
      <c r="AJ16" s="157"/>
      <c r="AK16" s="22"/>
      <c r="AL16" s="135"/>
      <c r="AM16" s="137"/>
      <c r="AN16" s="125"/>
      <c r="AO16" s="127"/>
      <c r="AP16" s="125"/>
      <c r="AQ16" s="125"/>
      <c r="AR16" s="125"/>
      <c r="AS16" s="127"/>
      <c r="AT16" s="125"/>
      <c r="AU16" s="125"/>
      <c r="AV16" s="125"/>
      <c r="AW16" s="127"/>
      <c r="AX16" s="125"/>
      <c r="AY16" s="125"/>
      <c r="AZ16" s="125"/>
      <c r="BA16" s="147"/>
      <c r="BB16" s="117"/>
    </row>
    <row r="17" spans="1:54" ht="18.75" customHeight="1">
      <c r="A17" s="135" t="str">
        <f>Q3</f>
        <v>ミルミル</v>
      </c>
      <c r="B17" s="143">
        <f>Q5</f>
        <v>4</v>
      </c>
      <c r="C17" s="144"/>
      <c r="D17" s="144"/>
      <c r="E17" s="144"/>
      <c r="F17" s="144"/>
      <c r="G17" s="132">
        <f>Q9</f>
        <v>0</v>
      </c>
      <c r="H17" s="132"/>
      <c r="I17" s="132"/>
      <c r="J17" s="132"/>
      <c r="K17" s="132"/>
      <c r="L17" s="132">
        <f>Q13</f>
        <v>0</v>
      </c>
      <c r="M17" s="132"/>
      <c r="N17" s="132"/>
      <c r="O17" s="132"/>
      <c r="P17" s="132"/>
      <c r="Q17" s="133"/>
      <c r="R17" s="133"/>
      <c r="S17" s="133"/>
      <c r="T17" s="133"/>
      <c r="U17" s="133"/>
      <c r="V17" s="154">
        <v>7</v>
      </c>
      <c r="W17" s="154"/>
      <c r="X17" s="154"/>
      <c r="Y17" s="154"/>
      <c r="Z17" s="154"/>
      <c r="AA17" s="154">
        <v>10</v>
      </c>
      <c r="AB17" s="154"/>
      <c r="AC17" s="154"/>
      <c r="AD17" s="154"/>
      <c r="AE17" s="154"/>
      <c r="AF17" s="154">
        <v>13</v>
      </c>
      <c r="AG17" s="154"/>
      <c r="AH17" s="154"/>
      <c r="AI17" s="154"/>
      <c r="AJ17" s="156"/>
      <c r="AK17" s="19"/>
      <c r="AL17" s="135" t="str">
        <f>A17</f>
        <v>ミルミル</v>
      </c>
      <c r="AM17" s="150">
        <f>IF(B18&gt;F18,1,0)+IF(G18&gt;K18,1,0)+IF(L18&gt;P18,1,0)+IF(Q18&gt;U18,1,0)+IF(V18&gt;Z18,1,0)+IF(AA18&gt;AE18,1,0)+IF(AF18&gt;AJ18,1,0)</f>
        <v>4</v>
      </c>
      <c r="AN17" s="146">
        <f>IF(F18&gt;B18,1,0)+IF(K18&gt;G18,1,0)+IF(P18&gt;L18,1,0)+IF(U18&gt;Q18,1,0)+IF(Z18&gt;V18,1,0)+IF(AE18&gt;AA18,1,0)+IF(AJ18&gt;AF18,1,0)</f>
        <v>0</v>
      </c>
      <c r="AO17" s="151">
        <f>SUM(AM17/(AM17+AN17))</f>
        <v>1</v>
      </c>
      <c r="AP17" s="146">
        <f>RANK(AO17,$AO$5:$AO$32,0)</f>
        <v>1</v>
      </c>
      <c r="AQ17" s="125">
        <f>SUM(B18+G18+L18+Q18+V18+AA18+AF18)</f>
        <v>8</v>
      </c>
      <c r="AR17" s="125">
        <f>SUM(F18+K18+P18+U18+Z18+AE18+AJ18)</f>
        <v>0</v>
      </c>
      <c r="AS17" s="127">
        <f>SUM(AQ17/(AQ17+AR17))</f>
        <v>1</v>
      </c>
      <c r="AT17" s="125">
        <f>RANK(AS17,$AS$5:$AS$32,0)</f>
        <v>1</v>
      </c>
      <c r="AU17" s="125">
        <f>SUM(C18+C19+C20+H18+H19+H20+M18+M19+M20+R18+R19+R20+W18+W19+W20+AB18+AB19+AB20+AG18+AG19+AG20)</f>
        <v>123</v>
      </c>
      <c r="AV17" s="125">
        <f>SUM(E18+E19+E20+J18+J19+J20+O18+O19+O20+T18+T19+T20+Y18+Y19+Y20+AD18+AD19+AD20+AI18+AI19+AI20)</f>
        <v>78</v>
      </c>
      <c r="AW17" s="127">
        <f>SUM(AU17/(AU17+AV17))</f>
        <v>0.6119402985074627</v>
      </c>
      <c r="AX17" s="146">
        <f>RANK(AW17,$AW$5:$AW$32,0)</f>
        <v>1</v>
      </c>
      <c r="AY17" s="127">
        <f>RANK(AO17,$AO$5:$AO$32,1)+AS17</f>
        <v>8</v>
      </c>
      <c r="AZ17" s="127">
        <f>RANK(AY17,$AY$5:$AY$32,1)+AW17</f>
        <v>7.611940298507463</v>
      </c>
      <c r="BA17" s="129" t="str">
        <f>AL17</f>
        <v>ミルミル</v>
      </c>
      <c r="BB17" s="117">
        <f>RANK(AZ17,$AZ$5:$AZ$32)</f>
        <v>1</v>
      </c>
    </row>
    <row r="18" spans="1:54" ht="18.75" customHeight="1">
      <c r="A18" s="135"/>
      <c r="B18" s="119">
        <f>IF(C18&gt;E18,1,0)+IF(C19&gt;E19,1,0)+IF(C20&gt;E20,1,0)</f>
        <v>2</v>
      </c>
      <c r="C18" s="36">
        <f>T6</f>
        <v>15</v>
      </c>
      <c r="D18" s="37" t="s">
        <v>44</v>
      </c>
      <c r="E18" s="36">
        <f>R6</f>
        <v>8</v>
      </c>
      <c r="F18" s="121">
        <f>IF(E18&gt;C18,1,0)+IF(E19&gt;C19,1,0)+IF(E20&gt;C20,1,0)</f>
        <v>0</v>
      </c>
      <c r="G18" s="123">
        <f>IF(H18&gt;J18,1,0)+IF(H19&gt;J19,1,0)+IF(H20&gt;J20,1,0)</f>
        <v>0</v>
      </c>
      <c r="H18" s="38">
        <f>T10</f>
        <v>0</v>
      </c>
      <c r="I18" s="39" t="s">
        <v>44</v>
      </c>
      <c r="J18" s="38">
        <f>R10</f>
        <v>0</v>
      </c>
      <c r="K18" s="123">
        <f>IF(J18&gt;H18,1,0)+IF(J19&gt;H19,1,0)+IF(J20&gt;H20,1,0)</f>
        <v>0</v>
      </c>
      <c r="L18" s="123">
        <f>IF(M18&gt;O18,1,0)+IF(M19&gt;O19,1,0)+IF(M20&gt;O20,1,0)</f>
        <v>0</v>
      </c>
      <c r="M18" s="38">
        <f>T14</f>
        <v>0</v>
      </c>
      <c r="N18" s="39" t="s">
        <v>44</v>
      </c>
      <c r="O18" s="38">
        <f>R14</f>
        <v>0</v>
      </c>
      <c r="P18" s="123">
        <f>IF(O18&gt;M18,1,0)+IF(O19&gt;M19,1,0)+IF(O20&gt;M20,1,0)</f>
        <v>0</v>
      </c>
      <c r="Q18" s="139">
        <f>IF(R18&gt;T18,1,0)+IF(R19&gt;T19,1,0)+IF(R20&gt;T20,1,0)</f>
        <v>0</v>
      </c>
      <c r="R18" s="40"/>
      <c r="S18" s="41" t="s">
        <v>44</v>
      </c>
      <c r="T18" s="40"/>
      <c r="U18" s="139">
        <f>IF(T18&gt;R18,1,0)+IF(T19&gt;R19,1,0)+IF(T20&gt;R20,1,0)</f>
        <v>0</v>
      </c>
      <c r="V18" s="155">
        <f>IF(W18&gt;Y18,1,0)+IF(W19&gt;Y19,1,0)+IF(W20&gt;Y20,1,0)</f>
        <v>2</v>
      </c>
      <c r="W18" s="20">
        <v>15</v>
      </c>
      <c r="X18" s="21" t="s">
        <v>44</v>
      </c>
      <c r="Y18" s="20">
        <v>6</v>
      </c>
      <c r="Z18" s="155">
        <f>IF(Y18&gt;W18,1,0)+IF(Y19&gt;W19,1,0)+IF(Y20&gt;W20,1,0)</f>
        <v>0</v>
      </c>
      <c r="AA18" s="155">
        <f>IF(AB18&gt;AD18,1,0)+IF(AB19&gt;AD19,1,0)+IF(AB20&gt;AD20,1,0)</f>
        <v>2</v>
      </c>
      <c r="AB18" s="20">
        <v>15</v>
      </c>
      <c r="AC18" s="21" t="s">
        <v>44</v>
      </c>
      <c r="AD18" s="20">
        <v>10</v>
      </c>
      <c r="AE18" s="155">
        <f>IF(AD18&gt;AB18,1,0)+IF(AD19&gt;AB19,1,0)+IF(AD20&gt;AB20,1,0)</f>
        <v>0</v>
      </c>
      <c r="AF18" s="155">
        <f>IF(AG18&gt;AI18,1,0)+IF(AG19&gt;AI19,1,0)+IF(AG20&gt;AI20,1,0)</f>
        <v>2</v>
      </c>
      <c r="AG18" s="20">
        <v>15</v>
      </c>
      <c r="AH18" s="21" t="s">
        <v>44</v>
      </c>
      <c r="AI18" s="20">
        <v>7</v>
      </c>
      <c r="AJ18" s="157">
        <f>IF(AI18&gt;AG18,1,0)+IF(AI19&gt;AG19,1,0)+IF(AI20&gt;AG20,1,0)</f>
        <v>0</v>
      </c>
      <c r="AK18" s="22"/>
      <c r="AL18" s="135"/>
      <c r="AM18" s="137"/>
      <c r="AN18" s="125"/>
      <c r="AO18" s="127"/>
      <c r="AP18" s="125"/>
      <c r="AQ18" s="125"/>
      <c r="AR18" s="125"/>
      <c r="AS18" s="127"/>
      <c r="AT18" s="125"/>
      <c r="AU18" s="125"/>
      <c r="AV18" s="125"/>
      <c r="AW18" s="127"/>
      <c r="AX18" s="125"/>
      <c r="AY18" s="125"/>
      <c r="AZ18" s="125"/>
      <c r="BA18" s="130"/>
      <c r="BB18" s="117"/>
    </row>
    <row r="19" spans="1:54" ht="18.75" customHeight="1">
      <c r="A19" s="135"/>
      <c r="B19" s="119"/>
      <c r="C19" s="36">
        <f>T7</f>
        <v>17</v>
      </c>
      <c r="D19" s="37" t="s">
        <v>44</v>
      </c>
      <c r="E19" s="36">
        <f>R7</f>
        <v>16</v>
      </c>
      <c r="F19" s="121"/>
      <c r="G19" s="123"/>
      <c r="H19" s="38">
        <f>T11</f>
        <v>0</v>
      </c>
      <c r="I19" s="39" t="s">
        <v>44</v>
      </c>
      <c r="J19" s="38">
        <f>R11</f>
        <v>0</v>
      </c>
      <c r="K19" s="123"/>
      <c r="L19" s="123"/>
      <c r="M19" s="38">
        <f>T15</f>
        <v>0</v>
      </c>
      <c r="N19" s="39" t="s">
        <v>44</v>
      </c>
      <c r="O19" s="38">
        <f>R15</f>
        <v>0</v>
      </c>
      <c r="P19" s="123"/>
      <c r="Q19" s="139"/>
      <c r="R19" s="40"/>
      <c r="S19" s="41" t="s">
        <v>44</v>
      </c>
      <c r="T19" s="40"/>
      <c r="U19" s="139"/>
      <c r="V19" s="155"/>
      <c r="W19" s="20">
        <v>16</v>
      </c>
      <c r="X19" s="21" t="s">
        <v>44</v>
      </c>
      <c r="Y19" s="20">
        <v>14</v>
      </c>
      <c r="Z19" s="155"/>
      <c r="AA19" s="155"/>
      <c r="AB19" s="20">
        <v>15</v>
      </c>
      <c r="AC19" s="21" t="s">
        <v>44</v>
      </c>
      <c r="AD19" s="20">
        <v>8</v>
      </c>
      <c r="AE19" s="155"/>
      <c r="AF19" s="155"/>
      <c r="AG19" s="20">
        <v>15</v>
      </c>
      <c r="AH19" s="21" t="s">
        <v>44</v>
      </c>
      <c r="AI19" s="20">
        <v>9</v>
      </c>
      <c r="AJ19" s="157"/>
      <c r="AK19" s="22"/>
      <c r="AL19" s="135"/>
      <c r="AM19" s="137"/>
      <c r="AN19" s="125"/>
      <c r="AO19" s="127"/>
      <c r="AP19" s="125"/>
      <c r="AQ19" s="125"/>
      <c r="AR19" s="125"/>
      <c r="AS19" s="127"/>
      <c r="AT19" s="125"/>
      <c r="AU19" s="125"/>
      <c r="AV19" s="125"/>
      <c r="AW19" s="127"/>
      <c r="AX19" s="125"/>
      <c r="AY19" s="125"/>
      <c r="AZ19" s="125"/>
      <c r="BA19" s="130"/>
      <c r="BB19" s="117"/>
    </row>
    <row r="20" spans="1:54" ht="18.75" customHeight="1">
      <c r="A20" s="135"/>
      <c r="B20" s="119"/>
      <c r="C20" s="36">
        <f>T8</f>
        <v>0</v>
      </c>
      <c r="D20" s="37" t="s">
        <v>44</v>
      </c>
      <c r="E20" s="36">
        <f>R8</f>
        <v>0</v>
      </c>
      <c r="F20" s="121"/>
      <c r="G20" s="123"/>
      <c r="H20" s="38">
        <f>T12</f>
        <v>0</v>
      </c>
      <c r="I20" s="39" t="s">
        <v>44</v>
      </c>
      <c r="J20" s="38">
        <f>R12</f>
        <v>0</v>
      </c>
      <c r="K20" s="123"/>
      <c r="L20" s="123"/>
      <c r="M20" s="38">
        <f>T16</f>
        <v>0</v>
      </c>
      <c r="N20" s="39" t="s">
        <v>44</v>
      </c>
      <c r="O20" s="38">
        <f>R16</f>
        <v>0</v>
      </c>
      <c r="P20" s="123"/>
      <c r="Q20" s="139"/>
      <c r="R20" s="40"/>
      <c r="S20" s="41" t="s">
        <v>44</v>
      </c>
      <c r="T20" s="40"/>
      <c r="U20" s="139"/>
      <c r="V20" s="155"/>
      <c r="W20" s="20"/>
      <c r="X20" s="21" t="s">
        <v>44</v>
      </c>
      <c r="Y20" s="20"/>
      <c r="Z20" s="155"/>
      <c r="AA20" s="155"/>
      <c r="AB20" s="20"/>
      <c r="AC20" s="21" t="s">
        <v>44</v>
      </c>
      <c r="AD20" s="20"/>
      <c r="AE20" s="155"/>
      <c r="AF20" s="155"/>
      <c r="AG20" s="20"/>
      <c r="AH20" s="21" t="s">
        <v>44</v>
      </c>
      <c r="AI20" s="20"/>
      <c r="AJ20" s="157"/>
      <c r="AK20" s="22"/>
      <c r="AL20" s="135"/>
      <c r="AM20" s="137"/>
      <c r="AN20" s="125"/>
      <c r="AO20" s="127"/>
      <c r="AP20" s="125"/>
      <c r="AQ20" s="125"/>
      <c r="AR20" s="125"/>
      <c r="AS20" s="127"/>
      <c r="AT20" s="125"/>
      <c r="AU20" s="125"/>
      <c r="AV20" s="125"/>
      <c r="AW20" s="127"/>
      <c r="AX20" s="125"/>
      <c r="AY20" s="125"/>
      <c r="AZ20" s="125"/>
      <c r="BA20" s="147"/>
      <c r="BB20" s="117"/>
    </row>
    <row r="21" spans="1:54" ht="18.75" customHeight="1">
      <c r="A21" s="135" t="str">
        <f>V3</f>
        <v>嵐☆山</v>
      </c>
      <c r="B21" s="143">
        <f>V5</f>
        <v>11</v>
      </c>
      <c r="C21" s="144"/>
      <c r="D21" s="144"/>
      <c r="E21" s="144"/>
      <c r="F21" s="144"/>
      <c r="G21" s="132">
        <f>V9</f>
        <v>0</v>
      </c>
      <c r="H21" s="132"/>
      <c r="I21" s="132"/>
      <c r="J21" s="132"/>
      <c r="K21" s="132"/>
      <c r="L21" s="144">
        <f>V13</f>
        <v>3</v>
      </c>
      <c r="M21" s="144"/>
      <c r="N21" s="144"/>
      <c r="O21" s="144"/>
      <c r="P21" s="144"/>
      <c r="Q21" s="144">
        <f>V17</f>
        <v>7</v>
      </c>
      <c r="R21" s="144"/>
      <c r="S21" s="144"/>
      <c r="T21" s="144"/>
      <c r="U21" s="144"/>
      <c r="V21" s="133"/>
      <c r="W21" s="133"/>
      <c r="X21" s="133"/>
      <c r="Y21" s="133"/>
      <c r="Z21" s="133"/>
      <c r="AA21" s="154">
        <v>14</v>
      </c>
      <c r="AB21" s="154"/>
      <c r="AC21" s="154"/>
      <c r="AD21" s="154"/>
      <c r="AE21" s="154"/>
      <c r="AF21" s="148">
        <v>0</v>
      </c>
      <c r="AG21" s="148"/>
      <c r="AH21" s="148"/>
      <c r="AI21" s="148"/>
      <c r="AJ21" s="149"/>
      <c r="AK21" s="19"/>
      <c r="AL21" s="135" t="str">
        <f>A21</f>
        <v>嵐☆山</v>
      </c>
      <c r="AM21" s="150">
        <f>IF(B22&gt;F22,1,0)+IF(G22&gt;K22,1,0)+IF(L22&gt;P22,1,0)+IF(Q22&gt;U22,1,0)+IF(V22&gt;Z22,1,0)+IF(AA22&gt;AE22,1,0)+IF(AF22&gt;AJ22,1,0)</f>
        <v>2</v>
      </c>
      <c r="AN21" s="146">
        <f>IF(F22&gt;B22,1,0)+IF(K22&gt;G22,1,0)+IF(P22&gt;L22,1,0)+IF(U22&gt;Q22,1,0)+IF(Z22&gt;V22,1,0)+IF(AE22&gt;AA22,1,0)+IF(AJ22&gt;AF22,1,0)</f>
        <v>2</v>
      </c>
      <c r="AO21" s="151">
        <f>SUM(AM21/(AM21+AN21))</f>
        <v>0.5</v>
      </c>
      <c r="AP21" s="146">
        <f>RANK(AO21,$AO$5:$AO$32,0)</f>
        <v>3</v>
      </c>
      <c r="AQ21" s="125">
        <f>SUM(B22+G22+L22+Q22+V22+AA22+AF22)</f>
        <v>5</v>
      </c>
      <c r="AR21" s="125">
        <f>SUM(F22+K22+P22+U22+Z22+AE22+AJ22)</f>
        <v>5</v>
      </c>
      <c r="AS21" s="127">
        <f>SUM(AQ21/(AQ21+AR21))</f>
        <v>0.5</v>
      </c>
      <c r="AT21" s="125">
        <f>RANK(AS21,$AS$5:$AS$32,0)</f>
        <v>3</v>
      </c>
      <c r="AU21" s="125">
        <f>SUM(C22+C23+C24+H22+H23+H24+M22+M23+M24+R22+R23+R24+W22+W23+W24+AB22+AB23+AB24+AG22+AG23+AG24)</f>
        <v>126</v>
      </c>
      <c r="AV21" s="125">
        <f>SUM(E22+E23+E24+J22+J23+J24+O22+O23+O24+T22+T23+T24+Y22+Y23+Y24+AD22+AD23+AD24+AI22+AI23+AI24)</f>
        <v>135</v>
      </c>
      <c r="AW21" s="127">
        <f>SUM(AU21/(AU21+AV21))</f>
        <v>0.4827586206896552</v>
      </c>
      <c r="AX21" s="146">
        <f>RANK(AW21,$AW$5:$AW$32,0)</f>
        <v>4</v>
      </c>
      <c r="AY21" s="127">
        <f>RANK(AO21,$AO$5:$AO$32,1)+AS21</f>
        <v>3.5</v>
      </c>
      <c r="AZ21" s="127">
        <f>RANK(AY21,$AY$5:$AY$32,1)+AW21</f>
        <v>3.4827586206896552</v>
      </c>
      <c r="BA21" s="129" t="str">
        <f>AL21</f>
        <v>嵐☆山</v>
      </c>
      <c r="BB21" s="117">
        <f>RANK(AZ21,$AZ$5:$AZ$32)</f>
        <v>4</v>
      </c>
    </row>
    <row r="22" spans="1:54" ht="18.75" customHeight="1">
      <c r="A22" s="135"/>
      <c r="B22" s="119">
        <f>IF(C22&gt;E22,1,0)+IF(C23&gt;E23,1,0)+IF(C24&gt;E24,1,0)</f>
        <v>2</v>
      </c>
      <c r="C22" s="36">
        <f>Y6</f>
        <v>15</v>
      </c>
      <c r="D22" s="37" t="s">
        <v>44</v>
      </c>
      <c r="E22" s="36">
        <f>W6</f>
        <v>13</v>
      </c>
      <c r="F22" s="121">
        <f>IF(E22&gt;C22,1,0)+IF(E23&gt;C23,1,0)+IF(E24&gt;C24,1,0)</f>
        <v>0</v>
      </c>
      <c r="G22" s="123">
        <f>IF(H22&gt;J22,1,0)+IF(H23&gt;J23,1,0)+IF(H24&gt;J24,1,0)</f>
        <v>0</v>
      </c>
      <c r="H22" s="38">
        <f>Y10</f>
        <v>0</v>
      </c>
      <c r="I22" s="39" t="s">
        <v>44</v>
      </c>
      <c r="J22" s="38">
        <f>W10</f>
        <v>0</v>
      </c>
      <c r="K22" s="123">
        <f>IF(J22&gt;H22,1,0)+IF(J23&gt;H23,1,0)+IF(J24&gt;H24,1,0)</f>
        <v>0</v>
      </c>
      <c r="L22" s="121">
        <f>IF(M22&gt;O22,1,0)+IF(M23&gt;O23,1,0)+IF(M24&gt;O24,1,0)</f>
        <v>1</v>
      </c>
      <c r="M22" s="36">
        <f>Y14</f>
        <v>11</v>
      </c>
      <c r="N22" s="37" t="s">
        <v>44</v>
      </c>
      <c r="O22" s="36">
        <f>W14</f>
        <v>15</v>
      </c>
      <c r="P22" s="121">
        <f>IF(O22&gt;M22,1,0)+IF(O23&gt;M23,1,0)+IF(O24&gt;M24,1,0)</f>
        <v>2</v>
      </c>
      <c r="Q22" s="121">
        <f>IF(R22&gt;T22,1,0)+IF(R23&gt;T23,1,0)+IF(R24&gt;T24,1,0)</f>
        <v>0</v>
      </c>
      <c r="R22" s="36">
        <f>Y18</f>
        <v>6</v>
      </c>
      <c r="S22" s="37" t="s">
        <v>44</v>
      </c>
      <c r="T22" s="36">
        <f>W18</f>
        <v>15</v>
      </c>
      <c r="U22" s="121">
        <f>IF(T22&gt;R22,1,0)+IF(T23&gt;R23,1,0)+IF(T24&gt;R24,1,0)</f>
        <v>2</v>
      </c>
      <c r="V22" s="139">
        <f>IF(W22&gt;Y22,1,0)+IF(W23&gt;Y23,1,0)+IF(W24&gt;Y24,1,0)</f>
        <v>0</v>
      </c>
      <c r="W22" s="40"/>
      <c r="X22" s="41" t="s">
        <v>44</v>
      </c>
      <c r="Y22" s="40"/>
      <c r="Z22" s="139">
        <f>IF(Y22&gt;W22,1,0)+IF(Y23&gt;W23,1,0)+IF(Y24&gt;W24,1,0)</f>
        <v>0</v>
      </c>
      <c r="AA22" s="155">
        <f>IF(AB22&gt;AD22,1,0)+IF(AB23&gt;AD23,1,0)+IF(AB24&gt;AD24,1,0)</f>
        <v>2</v>
      </c>
      <c r="AB22" s="20">
        <v>12</v>
      </c>
      <c r="AC22" s="21" t="s">
        <v>44</v>
      </c>
      <c r="AD22" s="20">
        <v>15</v>
      </c>
      <c r="AE22" s="155">
        <f>IF(AD22&gt;AB22,1,0)+IF(AD23&gt;AB23,1,0)+IF(AD24&gt;AB24,1,0)</f>
        <v>1</v>
      </c>
      <c r="AF22" s="123">
        <f>IF(AG22&gt;AI22,1,0)+IF(AG23&gt;AI23,1,0)+IF(AG24&gt;AI24,1,0)</f>
        <v>0</v>
      </c>
      <c r="AG22" s="38"/>
      <c r="AH22" s="39" t="s">
        <v>44</v>
      </c>
      <c r="AI22" s="38"/>
      <c r="AJ22" s="152">
        <f>IF(AI22&gt;AG22,1,0)+IF(AI23&gt;AG23,1,0)+IF(AI24&gt;AG24,1,0)</f>
        <v>0</v>
      </c>
      <c r="AK22" s="22"/>
      <c r="AL22" s="135"/>
      <c r="AM22" s="137"/>
      <c r="AN22" s="125"/>
      <c r="AO22" s="127"/>
      <c r="AP22" s="125"/>
      <c r="AQ22" s="125"/>
      <c r="AR22" s="125"/>
      <c r="AS22" s="127"/>
      <c r="AT22" s="125"/>
      <c r="AU22" s="125"/>
      <c r="AV22" s="125"/>
      <c r="AW22" s="127"/>
      <c r="AX22" s="125"/>
      <c r="AY22" s="125"/>
      <c r="AZ22" s="125"/>
      <c r="BA22" s="130"/>
      <c r="BB22" s="117"/>
    </row>
    <row r="23" spans="1:54" ht="18.75" customHeight="1">
      <c r="A23" s="135"/>
      <c r="B23" s="119"/>
      <c r="C23" s="36">
        <f>Y7</f>
        <v>15</v>
      </c>
      <c r="D23" s="37" t="s">
        <v>44</v>
      </c>
      <c r="E23" s="36">
        <f>W7</f>
        <v>12</v>
      </c>
      <c r="F23" s="121"/>
      <c r="G23" s="123"/>
      <c r="H23" s="38">
        <f>Y11</f>
        <v>0</v>
      </c>
      <c r="I23" s="39" t="s">
        <v>44</v>
      </c>
      <c r="J23" s="38">
        <f>W11</f>
        <v>0</v>
      </c>
      <c r="K23" s="123"/>
      <c r="L23" s="121"/>
      <c r="M23" s="36">
        <f>Y15</f>
        <v>15</v>
      </c>
      <c r="N23" s="37" t="s">
        <v>44</v>
      </c>
      <c r="O23" s="36">
        <f>W15</f>
        <v>13</v>
      </c>
      <c r="P23" s="121"/>
      <c r="Q23" s="121"/>
      <c r="R23" s="36">
        <f>Y19</f>
        <v>14</v>
      </c>
      <c r="S23" s="37" t="s">
        <v>44</v>
      </c>
      <c r="T23" s="36">
        <f>W19</f>
        <v>16</v>
      </c>
      <c r="U23" s="121"/>
      <c r="V23" s="139"/>
      <c r="W23" s="40"/>
      <c r="X23" s="41" t="s">
        <v>44</v>
      </c>
      <c r="Y23" s="40"/>
      <c r="Z23" s="139"/>
      <c r="AA23" s="155"/>
      <c r="AB23" s="20">
        <v>15</v>
      </c>
      <c r="AC23" s="21" t="s">
        <v>44</v>
      </c>
      <c r="AD23" s="20">
        <v>11</v>
      </c>
      <c r="AE23" s="155"/>
      <c r="AF23" s="123"/>
      <c r="AG23" s="38"/>
      <c r="AH23" s="39" t="s">
        <v>44</v>
      </c>
      <c r="AI23" s="38"/>
      <c r="AJ23" s="152"/>
      <c r="AK23" s="22"/>
      <c r="AL23" s="135"/>
      <c r="AM23" s="137"/>
      <c r="AN23" s="125"/>
      <c r="AO23" s="127"/>
      <c r="AP23" s="125"/>
      <c r="AQ23" s="125"/>
      <c r="AR23" s="125"/>
      <c r="AS23" s="127"/>
      <c r="AT23" s="125"/>
      <c r="AU23" s="125"/>
      <c r="AV23" s="125"/>
      <c r="AW23" s="127"/>
      <c r="AX23" s="125"/>
      <c r="AY23" s="125"/>
      <c r="AZ23" s="125"/>
      <c r="BA23" s="130"/>
      <c r="BB23" s="117"/>
    </row>
    <row r="24" spans="1:54" ht="18.75" customHeight="1">
      <c r="A24" s="135"/>
      <c r="B24" s="119"/>
      <c r="C24" s="36">
        <f>Y8</f>
        <v>0</v>
      </c>
      <c r="D24" s="37" t="s">
        <v>44</v>
      </c>
      <c r="E24" s="36">
        <f>W8</f>
        <v>0</v>
      </c>
      <c r="F24" s="121"/>
      <c r="G24" s="123"/>
      <c r="H24" s="38">
        <f>Y12</f>
        <v>0</v>
      </c>
      <c r="I24" s="39" t="s">
        <v>44</v>
      </c>
      <c r="J24" s="38">
        <f>W12</f>
        <v>0</v>
      </c>
      <c r="K24" s="123"/>
      <c r="L24" s="121"/>
      <c r="M24" s="36">
        <f>Y16</f>
        <v>8</v>
      </c>
      <c r="N24" s="37" t="s">
        <v>44</v>
      </c>
      <c r="O24" s="36">
        <f>W16</f>
        <v>15</v>
      </c>
      <c r="P24" s="121"/>
      <c r="Q24" s="121"/>
      <c r="R24" s="36">
        <f>Y20</f>
        <v>0</v>
      </c>
      <c r="S24" s="37" t="s">
        <v>44</v>
      </c>
      <c r="T24" s="36">
        <f>W20</f>
        <v>0</v>
      </c>
      <c r="U24" s="121"/>
      <c r="V24" s="139"/>
      <c r="W24" s="40"/>
      <c r="X24" s="41" t="s">
        <v>44</v>
      </c>
      <c r="Y24" s="40"/>
      <c r="Z24" s="139"/>
      <c r="AA24" s="155"/>
      <c r="AB24" s="20">
        <v>15</v>
      </c>
      <c r="AC24" s="21" t="s">
        <v>44</v>
      </c>
      <c r="AD24" s="20">
        <v>10</v>
      </c>
      <c r="AE24" s="155"/>
      <c r="AF24" s="123"/>
      <c r="AG24" s="38"/>
      <c r="AH24" s="39" t="s">
        <v>44</v>
      </c>
      <c r="AI24" s="38"/>
      <c r="AJ24" s="152"/>
      <c r="AK24" s="22"/>
      <c r="AL24" s="135"/>
      <c r="AM24" s="137"/>
      <c r="AN24" s="125"/>
      <c r="AO24" s="127"/>
      <c r="AP24" s="125"/>
      <c r="AQ24" s="125"/>
      <c r="AR24" s="125"/>
      <c r="AS24" s="127"/>
      <c r="AT24" s="125"/>
      <c r="AU24" s="125"/>
      <c r="AV24" s="125"/>
      <c r="AW24" s="127"/>
      <c r="AX24" s="125"/>
      <c r="AY24" s="125"/>
      <c r="AZ24" s="125"/>
      <c r="BA24" s="147"/>
      <c r="BB24" s="117"/>
    </row>
    <row r="25" spans="1:54" ht="18.75" customHeight="1">
      <c r="A25" s="135" t="str">
        <f>AA3</f>
        <v>東山クラブ</v>
      </c>
      <c r="B25" s="153">
        <f>AA5</f>
        <v>0</v>
      </c>
      <c r="C25" s="132"/>
      <c r="D25" s="132"/>
      <c r="E25" s="132"/>
      <c r="F25" s="132"/>
      <c r="G25" s="144">
        <f>AA9</f>
        <v>2</v>
      </c>
      <c r="H25" s="144"/>
      <c r="I25" s="144"/>
      <c r="J25" s="144"/>
      <c r="K25" s="144"/>
      <c r="L25" s="144">
        <f>AA13</f>
        <v>6</v>
      </c>
      <c r="M25" s="144"/>
      <c r="N25" s="144"/>
      <c r="O25" s="144"/>
      <c r="P25" s="144"/>
      <c r="Q25" s="144">
        <f>AA17</f>
        <v>10</v>
      </c>
      <c r="R25" s="144"/>
      <c r="S25" s="144"/>
      <c r="T25" s="144"/>
      <c r="U25" s="144"/>
      <c r="V25" s="144">
        <f>AA21</f>
        <v>14</v>
      </c>
      <c r="W25" s="144"/>
      <c r="X25" s="144"/>
      <c r="Y25" s="144"/>
      <c r="Z25" s="144"/>
      <c r="AA25" s="133"/>
      <c r="AB25" s="133"/>
      <c r="AC25" s="133"/>
      <c r="AD25" s="133"/>
      <c r="AE25" s="133"/>
      <c r="AF25" s="148">
        <v>0</v>
      </c>
      <c r="AG25" s="148"/>
      <c r="AH25" s="148"/>
      <c r="AI25" s="148"/>
      <c r="AJ25" s="149"/>
      <c r="AK25" s="19"/>
      <c r="AL25" s="135" t="str">
        <f>A25</f>
        <v>東山クラブ</v>
      </c>
      <c r="AM25" s="150">
        <f>IF(B26&gt;F26,1,0)+IF(G26&gt;K26,1,0)+IF(L26&gt;P26,1,0)+IF(Q26&gt;U26,1,0)+IF(V26&gt;Z26,1,0)+IF(AA26&gt;AE26,1,0)+IF(AF26&gt;AJ26,1,0)</f>
        <v>2</v>
      </c>
      <c r="AN25" s="146">
        <f>IF(F26&gt;B26,1,0)+IF(K26&gt;G26,1,0)+IF(P26&gt;L26,1,0)+IF(U26&gt;Q26,1,0)+IF(Z26&gt;V26,1,0)+IF(AE26&gt;AA26,1,0)+IF(AJ26&gt;AF26,1,0)</f>
        <v>2</v>
      </c>
      <c r="AO25" s="151">
        <f>SUM(AM25/(AM25+AN25))</f>
        <v>0.5</v>
      </c>
      <c r="AP25" s="146">
        <f>RANK(AO25,$AO$5:$AO$32,0)</f>
        <v>3</v>
      </c>
      <c r="AQ25" s="125">
        <f>SUM(B26+G26+L26+Q26+V26+AA26+AF26)</f>
        <v>5</v>
      </c>
      <c r="AR25" s="125">
        <f>SUM(F26+K26+P26+U26+Z26+AE26+AJ26)</f>
        <v>5</v>
      </c>
      <c r="AS25" s="127">
        <f>SUM(AQ25/(AQ25+AR25))</f>
        <v>0.5</v>
      </c>
      <c r="AT25" s="125">
        <f>RANK(AS25,$AS$5:$AS$32,0)</f>
        <v>3</v>
      </c>
      <c r="AU25" s="125">
        <f>SUM(C26+C27+C28+H26+H27+H28+M26+M27+M28+R26+R27+R28+W26+W27+W28+AB26+AB27+AB28+AG26+AG27+AG28)</f>
        <v>125</v>
      </c>
      <c r="AV25" s="125">
        <f>SUM(E26+E27+E28+J26+J27+J28+O26+O27+O28+T26+T27+T28+Y26+Y27+Y28+AD26+AD27+AD28+AI26+AI27+AI28)</f>
        <v>137</v>
      </c>
      <c r="AW25" s="127">
        <f>SUM(AU25/(AU25+AV25))</f>
        <v>0.4770992366412214</v>
      </c>
      <c r="AX25" s="146">
        <f>RANK(AW25,$AW$5:$AW$32,0)</f>
        <v>5</v>
      </c>
      <c r="AY25" s="127">
        <f>RANK(AO25,$AO$5:$AO$32,1)+AS25</f>
        <v>3.5</v>
      </c>
      <c r="AZ25" s="127">
        <f>RANK(AY25,$AY$5:$AY$32,1)+AW25</f>
        <v>3.4770992366412212</v>
      </c>
      <c r="BA25" s="129" t="str">
        <f>AL25</f>
        <v>東山クラブ</v>
      </c>
      <c r="BB25" s="117">
        <f>RANK(AZ25,$AZ$5:$AZ$32)</f>
        <v>5</v>
      </c>
    </row>
    <row r="26" spans="1:54" ht="18.75" customHeight="1">
      <c r="A26" s="135"/>
      <c r="B26" s="145">
        <f>IF(C26&gt;E26,1,0)+IF(C27&gt;E27,1,0)+IF(C28&gt;E28,1,0)</f>
        <v>0</v>
      </c>
      <c r="C26" s="38">
        <f>AD6</f>
        <v>0</v>
      </c>
      <c r="D26" s="39" t="s">
        <v>43</v>
      </c>
      <c r="E26" s="38">
        <f>AB6</f>
        <v>0</v>
      </c>
      <c r="F26" s="123">
        <f>IF(E26&gt;C26,1,0)+IF(E27&gt;C27,1,0)+IF(E28&gt;C28,1,0)</f>
        <v>0</v>
      </c>
      <c r="G26" s="121">
        <f>IF(H26&gt;J26,1,0)+IF(H27&gt;J27,1,0)+IF(H28&gt;J28,1,0)</f>
        <v>2</v>
      </c>
      <c r="H26" s="36">
        <f>AD10</f>
        <v>15</v>
      </c>
      <c r="I26" s="37" t="s">
        <v>43</v>
      </c>
      <c r="J26" s="36">
        <f>AB10</f>
        <v>12</v>
      </c>
      <c r="K26" s="121">
        <f>IF(J26&gt;H26,1,0)+IF(J27&gt;H27,1,0)+IF(J28&gt;H28,1,0)</f>
        <v>0</v>
      </c>
      <c r="L26" s="121">
        <f>IF(M26&gt;O26,1,0)+IF(M27&gt;O27,1,0)+IF(M28&gt;O28,1,0)</f>
        <v>2</v>
      </c>
      <c r="M26" s="36">
        <f>AD14</f>
        <v>11</v>
      </c>
      <c r="N26" s="37" t="s">
        <v>43</v>
      </c>
      <c r="O26" s="36">
        <f>AB14</f>
        <v>15</v>
      </c>
      <c r="P26" s="121">
        <f>IF(O26&gt;M26,1,0)+IF(O27&gt;M27,1,0)+IF(O28&gt;M28,1,0)</f>
        <v>1</v>
      </c>
      <c r="Q26" s="121">
        <f>IF(R26&gt;T26,1,0)+IF(R27&gt;T27,1,0)+IF(R28&gt;T28,1,0)</f>
        <v>0</v>
      </c>
      <c r="R26" s="36">
        <f>AD18</f>
        <v>10</v>
      </c>
      <c r="S26" s="37" t="s">
        <v>44</v>
      </c>
      <c r="T26" s="36">
        <f>AB18</f>
        <v>15</v>
      </c>
      <c r="U26" s="121">
        <f>IF(T26&gt;R26,1,0)+IF(T27&gt;R27,1,0)+IF(T28&gt;R28,1,0)</f>
        <v>2</v>
      </c>
      <c r="V26" s="121">
        <f>IF(W26&gt;Y26,1,0)+IF(W27&gt;Y27,1,0)+IF(W28&gt;Y28,1,0)</f>
        <v>1</v>
      </c>
      <c r="W26" s="36">
        <f>AD22</f>
        <v>15</v>
      </c>
      <c r="X26" s="37" t="s">
        <v>44</v>
      </c>
      <c r="Y26" s="36">
        <f>AB22</f>
        <v>12</v>
      </c>
      <c r="Z26" s="121">
        <f>IF(Y26&gt;W26,1,0)+IF(Y27&gt;W27,1,0)+IF(Y28&gt;W28,1,0)</f>
        <v>2</v>
      </c>
      <c r="AA26" s="139">
        <f>IF(AB26&gt;AD26,1,0)+IF(AB27&gt;AD27,1,0)+IF(AB28&gt;AD28,1,0)</f>
        <v>0</v>
      </c>
      <c r="AB26" s="40"/>
      <c r="AC26" s="41" t="s">
        <v>44</v>
      </c>
      <c r="AD26" s="40"/>
      <c r="AE26" s="139">
        <f>IF(AD26&gt;AB26,1,0)+IF(AD27&gt;AB27,1,0)+IF(AD28&gt;AB28,1,0)</f>
        <v>0</v>
      </c>
      <c r="AF26" s="123">
        <f>IF(AG26&gt;AI26,1,0)+IF(AG27&gt;AI27,1,0)+IF(AG28&gt;AI28,1,0)</f>
        <v>0</v>
      </c>
      <c r="AG26" s="38"/>
      <c r="AH26" s="39" t="s">
        <v>44</v>
      </c>
      <c r="AI26" s="38"/>
      <c r="AJ26" s="152">
        <f>IF(AI26&gt;AG26,1,0)+IF(AI27&gt;AG27,1,0)+IF(AI28&gt;AG28,1,0)</f>
        <v>0</v>
      </c>
      <c r="AK26" s="22"/>
      <c r="AL26" s="135"/>
      <c r="AM26" s="137"/>
      <c r="AN26" s="125"/>
      <c r="AO26" s="127"/>
      <c r="AP26" s="125"/>
      <c r="AQ26" s="125"/>
      <c r="AR26" s="125"/>
      <c r="AS26" s="127"/>
      <c r="AT26" s="125"/>
      <c r="AU26" s="125"/>
      <c r="AV26" s="125"/>
      <c r="AW26" s="127"/>
      <c r="AX26" s="125"/>
      <c r="AY26" s="125"/>
      <c r="AZ26" s="125"/>
      <c r="BA26" s="130"/>
      <c r="BB26" s="117"/>
    </row>
    <row r="27" spans="1:54" ht="18.75" customHeight="1">
      <c r="A27" s="135"/>
      <c r="B27" s="145"/>
      <c r="C27" s="38">
        <f>AD7</f>
        <v>0</v>
      </c>
      <c r="D27" s="39" t="s">
        <v>44</v>
      </c>
      <c r="E27" s="38">
        <f>AB7</f>
        <v>0</v>
      </c>
      <c r="F27" s="123"/>
      <c r="G27" s="121"/>
      <c r="H27" s="36">
        <f>AD11</f>
        <v>15</v>
      </c>
      <c r="I27" s="37" t="s">
        <v>44</v>
      </c>
      <c r="J27" s="36">
        <f>AB11</f>
        <v>13</v>
      </c>
      <c r="K27" s="121"/>
      <c r="L27" s="121"/>
      <c r="M27" s="36">
        <f>AD15</f>
        <v>15</v>
      </c>
      <c r="N27" s="37" t="s">
        <v>44</v>
      </c>
      <c r="O27" s="36">
        <f>AB15</f>
        <v>12</v>
      </c>
      <c r="P27" s="121"/>
      <c r="Q27" s="121"/>
      <c r="R27" s="36">
        <f>AD19</f>
        <v>8</v>
      </c>
      <c r="S27" s="37" t="s">
        <v>44</v>
      </c>
      <c r="T27" s="36">
        <f>AB19</f>
        <v>15</v>
      </c>
      <c r="U27" s="121"/>
      <c r="V27" s="121"/>
      <c r="W27" s="36">
        <f>AD23</f>
        <v>11</v>
      </c>
      <c r="X27" s="37" t="s">
        <v>44</v>
      </c>
      <c r="Y27" s="36">
        <f>AB23</f>
        <v>15</v>
      </c>
      <c r="Z27" s="121"/>
      <c r="AA27" s="139"/>
      <c r="AB27" s="40"/>
      <c r="AC27" s="41" t="s">
        <v>44</v>
      </c>
      <c r="AD27" s="40"/>
      <c r="AE27" s="139"/>
      <c r="AF27" s="123"/>
      <c r="AG27" s="38"/>
      <c r="AH27" s="39" t="s">
        <v>44</v>
      </c>
      <c r="AI27" s="38"/>
      <c r="AJ27" s="152"/>
      <c r="AK27" s="22"/>
      <c r="AL27" s="135"/>
      <c r="AM27" s="137"/>
      <c r="AN27" s="125"/>
      <c r="AO27" s="127"/>
      <c r="AP27" s="125"/>
      <c r="AQ27" s="125"/>
      <c r="AR27" s="125"/>
      <c r="AS27" s="127"/>
      <c r="AT27" s="125"/>
      <c r="AU27" s="125"/>
      <c r="AV27" s="125"/>
      <c r="AW27" s="127"/>
      <c r="AX27" s="125"/>
      <c r="AY27" s="125"/>
      <c r="AZ27" s="125"/>
      <c r="BA27" s="130"/>
      <c r="BB27" s="117"/>
    </row>
    <row r="28" spans="1:54" ht="18.75" customHeight="1">
      <c r="A28" s="135"/>
      <c r="B28" s="145"/>
      <c r="C28" s="38">
        <f>AD8</f>
        <v>0</v>
      </c>
      <c r="D28" s="39" t="s">
        <v>44</v>
      </c>
      <c r="E28" s="38">
        <f>AB8</f>
        <v>0</v>
      </c>
      <c r="F28" s="123"/>
      <c r="G28" s="121"/>
      <c r="H28" s="36">
        <f>AD12</f>
        <v>0</v>
      </c>
      <c r="I28" s="37" t="s">
        <v>44</v>
      </c>
      <c r="J28" s="36">
        <f>AB12</f>
        <v>0</v>
      </c>
      <c r="K28" s="121"/>
      <c r="L28" s="121"/>
      <c r="M28" s="36">
        <f>AD16</f>
        <v>15</v>
      </c>
      <c r="N28" s="37" t="s">
        <v>44</v>
      </c>
      <c r="O28" s="36">
        <f>AB16</f>
        <v>13</v>
      </c>
      <c r="P28" s="121"/>
      <c r="Q28" s="121"/>
      <c r="R28" s="36">
        <f>AD20</f>
        <v>0</v>
      </c>
      <c r="S28" s="37" t="s">
        <v>44</v>
      </c>
      <c r="T28" s="36">
        <f>AB20</f>
        <v>0</v>
      </c>
      <c r="U28" s="121"/>
      <c r="V28" s="121"/>
      <c r="W28" s="36">
        <f>AD24</f>
        <v>10</v>
      </c>
      <c r="X28" s="37" t="s">
        <v>44</v>
      </c>
      <c r="Y28" s="36">
        <f>AB24</f>
        <v>15</v>
      </c>
      <c r="Z28" s="121"/>
      <c r="AA28" s="139"/>
      <c r="AB28" s="40"/>
      <c r="AC28" s="41" t="s">
        <v>44</v>
      </c>
      <c r="AD28" s="40"/>
      <c r="AE28" s="139"/>
      <c r="AF28" s="123"/>
      <c r="AG28" s="38"/>
      <c r="AH28" s="39" t="s">
        <v>44</v>
      </c>
      <c r="AI28" s="38"/>
      <c r="AJ28" s="152"/>
      <c r="AK28" s="22"/>
      <c r="AL28" s="135"/>
      <c r="AM28" s="137"/>
      <c r="AN28" s="125"/>
      <c r="AO28" s="127"/>
      <c r="AP28" s="125"/>
      <c r="AQ28" s="125"/>
      <c r="AR28" s="125"/>
      <c r="AS28" s="127"/>
      <c r="AT28" s="125"/>
      <c r="AU28" s="125"/>
      <c r="AV28" s="125"/>
      <c r="AW28" s="127"/>
      <c r="AX28" s="125"/>
      <c r="AY28" s="125"/>
      <c r="AZ28" s="125"/>
      <c r="BA28" s="147"/>
      <c r="BB28" s="117"/>
    </row>
    <row r="29" spans="1:54" ht="18.75" customHeight="1">
      <c r="A29" s="135" t="str">
        <f>AF3</f>
        <v>chocotto</v>
      </c>
      <c r="B29" s="143">
        <f>AF5</f>
        <v>1</v>
      </c>
      <c r="C29" s="144"/>
      <c r="D29" s="144"/>
      <c r="E29" s="144"/>
      <c r="F29" s="144"/>
      <c r="G29" s="144">
        <f>AF9</f>
        <v>5</v>
      </c>
      <c r="H29" s="144"/>
      <c r="I29" s="144"/>
      <c r="J29" s="144"/>
      <c r="K29" s="144"/>
      <c r="L29" s="144">
        <f>AF13</f>
        <v>9</v>
      </c>
      <c r="M29" s="144"/>
      <c r="N29" s="144"/>
      <c r="O29" s="144"/>
      <c r="P29" s="144"/>
      <c r="Q29" s="144">
        <f>AF17</f>
        <v>13</v>
      </c>
      <c r="R29" s="144"/>
      <c r="S29" s="144"/>
      <c r="T29" s="144"/>
      <c r="U29" s="144"/>
      <c r="V29" s="132">
        <f>AF21</f>
        <v>0</v>
      </c>
      <c r="W29" s="132"/>
      <c r="X29" s="132"/>
      <c r="Y29" s="132"/>
      <c r="Z29" s="132"/>
      <c r="AA29" s="132">
        <f>AF25</f>
        <v>0</v>
      </c>
      <c r="AB29" s="132"/>
      <c r="AC29" s="132"/>
      <c r="AD29" s="132"/>
      <c r="AE29" s="132"/>
      <c r="AF29" s="133"/>
      <c r="AG29" s="133"/>
      <c r="AH29" s="133"/>
      <c r="AI29" s="133"/>
      <c r="AJ29" s="134"/>
      <c r="AK29" s="19"/>
      <c r="AL29" s="135" t="str">
        <f>A29</f>
        <v>chocotto</v>
      </c>
      <c r="AM29" s="137">
        <f>IF(B30&gt;F30,1,0)+IF(G30&gt;K30,1,0)+IF(L30&gt;P30,1,0)+IF(Q30&gt;U30,1,0)+IF(V30&gt;Z30,1,0)+IF(AA30&gt;AE30,1,0)+IF(AF30&gt;AJ30,1,0)</f>
        <v>0</v>
      </c>
      <c r="AN29" s="125">
        <f>IF(F30&gt;B30,1,0)+IF(K30&gt;G30,1,0)+IF(P30&gt;L30,1,0)+IF(U30&gt;Q30,1,0)+IF(Z30&gt;V30,1,0)+IF(AE30&gt;AA30,1,0)+IF(AJ30&gt;AF30,1,0)</f>
        <v>4</v>
      </c>
      <c r="AO29" s="127">
        <f>SUM(AM29/(AM29+AN29))</f>
        <v>0</v>
      </c>
      <c r="AP29" s="125">
        <f>RANK(AO29,$AO$5:$AO$32,0)</f>
        <v>7</v>
      </c>
      <c r="AQ29" s="125">
        <f>SUM(B30+G30+L30+Q30+V30+AA30+AF30)</f>
        <v>0</v>
      </c>
      <c r="AR29" s="125">
        <f>SUM(F30+K30+P30+U30+Z30+AE30+AJ30)</f>
        <v>8</v>
      </c>
      <c r="AS29" s="127">
        <f>SUM(AQ29/(AQ29+AR29))</f>
        <v>0</v>
      </c>
      <c r="AT29" s="125">
        <f>RANK(AS29,$AS$5:$AS$32,0)</f>
        <v>7</v>
      </c>
      <c r="AU29" s="125">
        <f>SUM(C30+C31+C32+H30+H31+H32+M30+M31+M32+R30+R31+R32+W30+W31+W32+AB30+AB31+AB32+AG30+AG31+AG32)</f>
        <v>74</v>
      </c>
      <c r="AV29" s="125">
        <f>SUM(E30+E31+E32+J30+J31+J32+O30+O31+O32+T30+T31+T32+Y30+Y31+Y32+AD30+AD31+AD32+AI30+AI31+AI32)</f>
        <v>122</v>
      </c>
      <c r="AW29" s="127">
        <f>SUM(AU29/(AU29+AV29))</f>
        <v>0.37755102040816324</v>
      </c>
      <c r="AX29" s="125">
        <f>RANK(AW29,$AW$5:$AW$32,0)</f>
        <v>7</v>
      </c>
      <c r="AY29" s="127">
        <f>RANK(AO29,$AO$5:$AO$32,1)+AS29</f>
        <v>1</v>
      </c>
      <c r="AZ29" s="127">
        <f>RANK(AY29,$AY$5:$AY$32,1)+AW29</f>
        <v>1.3775510204081631</v>
      </c>
      <c r="BA29" s="129" t="str">
        <f>AL29</f>
        <v>chocotto</v>
      </c>
      <c r="BB29" s="117">
        <f>RANK(AZ29,$AZ$5:$AZ$32)</f>
        <v>7</v>
      </c>
    </row>
    <row r="30" spans="1:54" ht="18.75" customHeight="1">
      <c r="A30" s="135"/>
      <c r="B30" s="119">
        <f>IF(C30&gt;E30,1,0)+IF(C31&gt;E31,1,0)+IF(C32&gt;E32,1,0)</f>
        <v>0</v>
      </c>
      <c r="C30" s="36">
        <f>AI6</f>
        <v>7</v>
      </c>
      <c r="D30" s="37" t="s">
        <v>44</v>
      </c>
      <c r="E30" s="36">
        <f>AG6</f>
        <v>15</v>
      </c>
      <c r="F30" s="121">
        <f>IF(E30&gt;C30,1,0)+IF(E31&gt;C31,1,0)+IF(E32&gt;C32,1,0)</f>
        <v>2</v>
      </c>
      <c r="G30" s="121">
        <f>IF(H30&gt;J30,1,0)+IF(H31&gt;J31,1,0)+IF(H32&gt;J32,1,0)</f>
        <v>0</v>
      </c>
      <c r="H30" s="36">
        <f>AI10</f>
        <v>15</v>
      </c>
      <c r="I30" s="37" t="s">
        <v>44</v>
      </c>
      <c r="J30" s="36">
        <f>AG10</f>
        <v>17</v>
      </c>
      <c r="K30" s="121">
        <f>IF(J30&gt;H30,1,0)+IF(J31&gt;H31,1,0)+IF(J32&gt;H32,1,0)</f>
        <v>2</v>
      </c>
      <c r="L30" s="121">
        <f>IF(M30&gt;O30,1,0)+IF(M31&gt;O31,1,0)+IF(M32&gt;O32,1,0)</f>
        <v>0</v>
      </c>
      <c r="M30" s="36">
        <f>AI14</f>
        <v>11</v>
      </c>
      <c r="N30" s="37" t="s">
        <v>44</v>
      </c>
      <c r="O30" s="36">
        <f>AG14</f>
        <v>15</v>
      </c>
      <c r="P30" s="121">
        <f>IF(O30&gt;M30,1,0)+IF(O31&gt;M31,1,0)+IF(O32&gt;M32,1,0)</f>
        <v>2</v>
      </c>
      <c r="Q30" s="121">
        <f>IF(R30&gt;T30,1,0)+IF(R31&gt;T31,1,0)+IF(R32&gt;T32,1,0)</f>
        <v>0</v>
      </c>
      <c r="R30" s="36">
        <f>AI18</f>
        <v>7</v>
      </c>
      <c r="S30" s="37" t="s">
        <v>44</v>
      </c>
      <c r="T30" s="36">
        <f>AG18</f>
        <v>15</v>
      </c>
      <c r="U30" s="121">
        <f>IF(T30&gt;R30,1,0)+IF(T31&gt;R31,1,0)+IF(T32&gt;R32,1,0)</f>
        <v>2</v>
      </c>
      <c r="V30" s="123">
        <f>IF(W30&gt;Y30,1,0)+IF(W31&gt;Y31,1,0)+IF(W32&gt;Y32,1,0)</f>
        <v>0</v>
      </c>
      <c r="W30" s="38">
        <f>AI22</f>
        <v>0</v>
      </c>
      <c r="X30" s="39" t="s">
        <v>44</v>
      </c>
      <c r="Y30" s="38">
        <f>AG22</f>
        <v>0</v>
      </c>
      <c r="Z30" s="123">
        <f>IF(Y30&gt;W30,1,0)+IF(Y31&gt;W31,1,0)+IF(Y32&gt;W32,1,0)</f>
        <v>0</v>
      </c>
      <c r="AA30" s="123">
        <f>IF(AB30&gt;AD30,1,0)+IF(AB31&gt;AD31,1,0)+IF(AB32&gt;AD32,1,0)</f>
        <v>0</v>
      </c>
      <c r="AB30" s="38">
        <f>AI26</f>
        <v>0</v>
      </c>
      <c r="AC30" s="39" t="s">
        <v>44</v>
      </c>
      <c r="AD30" s="38">
        <f>AG26</f>
        <v>0</v>
      </c>
      <c r="AE30" s="123">
        <f>IF(AD30&gt;AB30,1,0)+IF(AD31&gt;AB31,1,0)+IF(AD32&gt;AB32,1,0)</f>
        <v>0</v>
      </c>
      <c r="AF30" s="139">
        <f>IF(AG30&gt;AI30,1,0)+IF(AG31&gt;AI31,1,0)+IF(AG32&gt;AI32,1,0)</f>
        <v>0</v>
      </c>
      <c r="AG30" s="40"/>
      <c r="AH30" s="41" t="s">
        <v>44</v>
      </c>
      <c r="AI30" s="40"/>
      <c r="AJ30" s="141">
        <f>IF(AI30&gt;AG30,1,0)+IF(AI31&gt;AG31,1,0)+IF(AI32&gt;AG32,1,0)</f>
        <v>0</v>
      </c>
      <c r="AK30" s="22"/>
      <c r="AL30" s="135"/>
      <c r="AM30" s="137"/>
      <c r="AN30" s="125"/>
      <c r="AO30" s="127"/>
      <c r="AP30" s="125"/>
      <c r="AQ30" s="125"/>
      <c r="AR30" s="125"/>
      <c r="AS30" s="127"/>
      <c r="AT30" s="125"/>
      <c r="AU30" s="125"/>
      <c r="AV30" s="125"/>
      <c r="AW30" s="127"/>
      <c r="AX30" s="125"/>
      <c r="AY30" s="125"/>
      <c r="AZ30" s="125"/>
      <c r="BA30" s="130"/>
      <c r="BB30" s="117"/>
    </row>
    <row r="31" spans="1:54" ht="18.75" customHeight="1">
      <c r="A31" s="135"/>
      <c r="B31" s="119"/>
      <c r="C31" s="36">
        <f>AI7</f>
        <v>13</v>
      </c>
      <c r="D31" s="37" t="s">
        <v>44</v>
      </c>
      <c r="E31" s="36">
        <f>AG7</f>
        <v>15</v>
      </c>
      <c r="F31" s="121"/>
      <c r="G31" s="121"/>
      <c r="H31" s="36">
        <f>AI11</f>
        <v>7</v>
      </c>
      <c r="I31" s="37" t="s">
        <v>44</v>
      </c>
      <c r="J31" s="36">
        <f>AG11</f>
        <v>15</v>
      </c>
      <c r="K31" s="121"/>
      <c r="L31" s="121"/>
      <c r="M31" s="36">
        <f>AI15</f>
        <v>5</v>
      </c>
      <c r="N31" s="37" t="s">
        <v>44</v>
      </c>
      <c r="O31" s="36">
        <f>AG15</f>
        <v>15</v>
      </c>
      <c r="P31" s="121"/>
      <c r="Q31" s="121"/>
      <c r="R31" s="36">
        <f>AI19</f>
        <v>9</v>
      </c>
      <c r="S31" s="37" t="s">
        <v>44</v>
      </c>
      <c r="T31" s="36">
        <f>AG19</f>
        <v>15</v>
      </c>
      <c r="U31" s="121"/>
      <c r="V31" s="123"/>
      <c r="W31" s="38">
        <f>AI23</f>
        <v>0</v>
      </c>
      <c r="X31" s="39" t="s">
        <v>44</v>
      </c>
      <c r="Y31" s="38">
        <f>AG23</f>
        <v>0</v>
      </c>
      <c r="Z31" s="123"/>
      <c r="AA31" s="123"/>
      <c r="AB31" s="38">
        <f>AI27</f>
        <v>0</v>
      </c>
      <c r="AC31" s="39" t="s">
        <v>44</v>
      </c>
      <c r="AD31" s="38">
        <f>AG27</f>
        <v>0</v>
      </c>
      <c r="AE31" s="123"/>
      <c r="AF31" s="139"/>
      <c r="AG31" s="40"/>
      <c r="AH31" s="41" t="s">
        <v>44</v>
      </c>
      <c r="AI31" s="40"/>
      <c r="AJ31" s="141"/>
      <c r="AK31" s="22"/>
      <c r="AL31" s="135"/>
      <c r="AM31" s="137"/>
      <c r="AN31" s="125"/>
      <c r="AO31" s="127"/>
      <c r="AP31" s="125"/>
      <c r="AQ31" s="125"/>
      <c r="AR31" s="125"/>
      <c r="AS31" s="127"/>
      <c r="AT31" s="125"/>
      <c r="AU31" s="125"/>
      <c r="AV31" s="125"/>
      <c r="AW31" s="127"/>
      <c r="AX31" s="125"/>
      <c r="AY31" s="125"/>
      <c r="AZ31" s="125"/>
      <c r="BA31" s="130"/>
      <c r="BB31" s="117"/>
    </row>
    <row r="32" spans="1:54" ht="18.75" customHeight="1" thickBot="1">
      <c r="A32" s="136"/>
      <c r="B32" s="120"/>
      <c r="C32" s="42">
        <f>AI8</f>
        <v>0</v>
      </c>
      <c r="D32" s="43" t="s">
        <v>44</v>
      </c>
      <c r="E32" s="42">
        <f>AG8</f>
        <v>0</v>
      </c>
      <c r="F32" s="122"/>
      <c r="G32" s="122"/>
      <c r="H32" s="42">
        <f>AI12</f>
        <v>0</v>
      </c>
      <c r="I32" s="43" t="s">
        <v>44</v>
      </c>
      <c r="J32" s="42">
        <f>AG12</f>
        <v>0</v>
      </c>
      <c r="K32" s="122"/>
      <c r="L32" s="122"/>
      <c r="M32" s="42">
        <f>AI16</f>
        <v>0</v>
      </c>
      <c r="N32" s="43" t="s">
        <v>44</v>
      </c>
      <c r="O32" s="42">
        <f>AG16</f>
        <v>0</v>
      </c>
      <c r="P32" s="122"/>
      <c r="Q32" s="122"/>
      <c r="R32" s="42">
        <f>AI20</f>
        <v>0</v>
      </c>
      <c r="S32" s="43" t="s">
        <v>44</v>
      </c>
      <c r="T32" s="42">
        <f>AG20</f>
        <v>0</v>
      </c>
      <c r="U32" s="122"/>
      <c r="V32" s="124"/>
      <c r="W32" s="44">
        <f>AI24</f>
        <v>0</v>
      </c>
      <c r="X32" s="45" t="s">
        <v>44</v>
      </c>
      <c r="Y32" s="44">
        <f>AG24</f>
        <v>0</v>
      </c>
      <c r="Z32" s="124"/>
      <c r="AA32" s="124"/>
      <c r="AB32" s="44">
        <f>AI28</f>
        <v>0</v>
      </c>
      <c r="AC32" s="45" t="s">
        <v>44</v>
      </c>
      <c r="AD32" s="44">
        <f>AG28</f>
        <v>0</v>
      </c>
      <c r="AE32" s="124"/>
      <c r="AF32" s="140"/>
      <c r="AG32" s="46"/>
      <c r="AH32" s="47" t="s">
        <v>44</v>
      </c>
      <c r="AI32" s="46"/>
      <c r="AJ32" s="142"/>
      <c r="AK32" s="22"/>
      <c r="AL32" s="136"/>
      <c r="AM32" s="138"/>
      <c r="AN32" s="126"/>
      <c r="AO32" s="128"/>
      <c r="AP32" s="126"/>
      <c r="AQ32" s="126"/>
      <c r="AR32" s="126"/>
      <c r="AS32" s="128"/>
      <c r="AT32" s="126"/>
      <c r="AU32" s="126"/>
      <c r="AV32" s="126"/>
      <c r="AW32" s="128"/>
      <c r="AX32" s="126"/>
      <c r="AY32" s="126"/>
      <c r="AZ32" s="126"/>
      <c r="BA32" s="131"/>
      <c r="BB32" s="118"/>
    </row>
    <row r="33" spans="1:54" ht="24.75" customHeight="1">
      <c r="A33" s="115"/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15"/>
      <c r="AK33" s="14"/>
      <c r="AL33" s="116">
        <f>A33</f>
        <v>0</v>
      </c>
      <c r="AM33" s="116"/>
      <c r="AN33" s="116"/>
      <c r="AO33" s="116"/>
      <c r="AP33" s="116"/>
      <c r="AQ33" s="116"/>
      <c r="AR33" s="116"/>
      <c r="AS33" s="116"/>
      <c r="AT33" s="116"/>
      <c r="AU33" s="116"/>
      <c r="AV33" s="116"/>
      <c r="AW33" s="116"/>
      <c r="AX33" s="116"/>
      <c r="AY33" s="116"/>
      <c r="AZ33" s="116"/>
      <c r="BA33" s="116"/>
      <c r="BB33" s="116"/>
    </row>
    <row r="34" ht="24.75" customHeight="1"/>
    <row r="35" ht="24.75" customHeight="1"/>
    <row r="36" ht="24.75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24.75" customHeight="1"/>
    <row r="66" ht="24.75" customHeight="1"/>
    <row r="67" ht="24.75" customHeight="1"/>
    <row r="68" ht="24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24.75" customHeight="1"/>
    <row r="98" spans="1:54" ht="24.75" customHeight="1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</row>
    <row r="99" spans="1:54" ht="24.75" customHeight="1">
      <c r="A99" s="25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5"/>
      <c r="AM99" s="27"/>
      <c r="AN99" s="27"/>
      <c r="AO99" s="27"/>
      <c r="AP99" s="28"/>
      <c r="AQ99" s="27"/>
      <c r="AR99" s="27"/>
      <c r="AS99" s="27"/>
      <c r="AT99" s="28"/>
      <c r="AU99" s="27"/>
      <c r="AV99" s="27"/>
      <c r="AW99" s="27"/>
      <c r="AX99" s="28"/>
      <c r="AY99" s="27"/>
      <c r="AZ99" s="27"/>
      <c r="BA99" s="27"/>
      <c r="BB99" s="29"/>
    </row>
    <row r="100" spans="1:54" ht="24.75" customHeight="1">
      <c r="A100" s="25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5"/>
      <c r="AM100" s="27"/>
      <c r="AN100" s="27"/>
      <c r="AO100" s="27"/>
      <c r="AP100" s="28"/>
      <c r="AQ100" s="27"/>
      <c r="AR100" s="27"/>
      <c r="AS100" s="27"/>
      <c r="AT100" s="28"/>
      <c r="AU100" s="27"/>
      <c r="AV100" s="27"/>
      <c r="AW100" s="27"/>
      <c r="AX100" s="28"/>
      <c r="AY100" s="27"/>
      <c r="AZ100" s="27"/>
      <c r="BA100" s="27"/>
      <c r="BB100" s="29"/>
    </row>
    <row r="101" spans="1:54" ht="18.75" customHeight="1">
      <c r="A101" s="26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1"/>
      <c r="AM101" s="32"/>
      <c r="AN101" s="32"/>
      <c r="AO101" s="33"/>
      <c r="AP101" s="32"/>
      <c r="AQ101" s="32"/>
      <c r="AR101" s="32"/>
      <c r="AS101" s="33"/>
      <c r="AT101" s="32"/>
      <c r="AU101" s="32"/>
      <c r="AV101" s="32"/>
      <c r="AW101" s="33"/>
      <c r="AX101" s="32"/>
      <c r="AY101" s="33"/>
      <c r="AZ101" s="33"/>
      <c r="BA101" s="33"/>
      <c r="BB101" s="34"/>
    </row>
    <row r="102" spans="1:54" ht="18.75" customHeight="1">
      <c r="A102" s="26"/>
      <c r="B102" s="31"/>
      <c r="C102" s="32"/>
      <c r="D102" s="31"/>
      <c r="E102" s="32"/>
      <c r="F102" s="31"/>
      <c r="G102" s="31"/>
      <c r="H102" s="32"/>
      <c r="I102" s="31"/>
      <c r="J102" s="32"/>
      <c r="K102" s="31"/>
      <c r="L102" s="31"/>
      <c r="M102" s="32"/>
      <c r="N102" s="31"/>
      <c r="O102" s="32"/>
      <c r="P102" s="31"/>
      <c r="Q102" s="31"/>
      <c r="R102" s="32"/>
      <c r="S102" s="31"/>
      <c r="T102" s="32"/>
      <c r="U102" s="31"/>
      <c r="V102" s="31"/>
      <c r="W102" s="32"/>
      <c r="X102" s="31"/>
      <c r="Y102" s="32"/>
      <c r="Z102" s="31"/>
      <c r="AA102" s="31"/>
      <c r="AB102" s="32"/>
      <c r="AC102" s="31"/>
      <c r="AD102" s="32"/>
      <c r="AE102" s="31"/>
      <c r="AF102" s="31"/>
      <c r="AG102" s="32"/>
      <c r="AH102" s="31"/>
      <c r="AI102" s="32"/>
      <c r="AJ102" s="31"/>
      <c r="AK102" s="31"/>
      <c r="AL102" s="31"/>
      <c r="AM102" s="32"/>
      <c r="AN102" s="32"/>
      <c r="AO102" s="33"/>
      <c r="AP102" s="32"/>
      <c r="AQ102" s="32"/>
      <c r="AR102" s="32"/>
      <c r="AS102" s="33"/>
      <c r="AT102" s="32"/>
      <c r="AU102" s="32"/>
      <c r="AV102" s="32"/>
      <c r="AW102" s="33"/>
      <c r="AX102" s="32"/>
      <c r="AY102" s="32"/>
      <c r="AZ102" s="32"/>
      <c r="BA102" s="32"/>
      <c r="BB102" s="34"/>
    </row>
    <row r="103" spans="1:54" ht="18.75" customHeight="1">
      <c r="A103" s="26"/>
      <c r="B103" s="31"/>
      <c r="C103" s="32"/>
      <c r="D103" s="31"/>
      <c r="E103" s="32"/>
      <c r="F103" s="31"/>
      <c r="G103" s="31"/>
      <c r="H103" s="32"/>
      <c r="I103" s="31"/>
      <c r="J103" s="32"/>
      <c r="K103" s="31"/>
      <c r="L103" s="31"/>
      <c r="M103" s="32"/>
      <c r="N103" s="31"/>
      <c r="O103" s="32"/>
      <c r="P103" s="31"/>
      <c r="Q103" s="31"/>
      <c r="R103" s="32"/>
      <c r="S103" s="31"/>
      <c r="T103" s="32"/>
      <c r="U103" s="31"/>
      <c r="V103" s="31"/>
      <c r="W103" s="32"/>
      <c r="X103" s="31"/>
      <c r="Y103" s="32"/>
      <c r="Z103" s="31"/>
      <c r="AA103" s="31"/>
      <c r="AB103" s="32"/>
      <c r="AC103" s="31"/>
      <c r="AD103" s="32"/>
      <c r="AE103" s="31"/>
      <c r="AF103" s="31"/>
      <c r="AG103" s="32"/>
      <c r="AH103" s="31"/>
      <c r="AI103" s="32"/>
      <c r="AJ103" s="31"/>
      <c r="AK103" s="31"/>
      <c r="AL103" s="31"/>
      <c r="AM103" s="32"/>
      <c r="AN103" s="32"/>
      <c r="AO103" s="33"/>
      <c r="AP103" s="32"/>
      <c r="AQ103" s="32"/>
      <c r="AR103" s="32"/>
      <c r="AS103" s="33"/>
      <c r="AT103" s="32"/>
      <c r="AU103" s="32"/>
      <c r="AV103" s="32"/>
      <c r="AW103" s="33"/>
      <c r="AX103" s="32"/>
      <c r="AY103" s="32"/>
      <c r="AZ103" s="32"/>
      <c r="BA103" s="32"/>
      <c r="BB103" s="34"/>
    </row>
    <row r="104" spans="1:54" ht="18.75" customHeight="1">
      <c r="A104" s="26"/>
      <c r="B104" s="31"/>
      <c r="C104" s="32"/>
      <c r="D104" s="31"/>
      <c r="E104" s="32"/>
      <c r="F104" s="31"/>
      <c r="G104" s="31"/>
      <c r="H104" s="32"/>
      <c r="I104" s="31"/>
      <c r="J104" s="32"/>
      <c r="K104" s="31"/>
      <c r="L104" s="31"/>
      <c r="M104" s="32"/>
      <c r="N104" s="31"/>
      <c r="O104" s="32"/>
      <c r="P104" s="31"/>
      <c r="Q104" s="31"/>
      <c r="R104" s="32"/>
      <c r="S104" s="31"/>
      <c r="T104" s="32"/>
      <c r="U104" s="31"/>
      <c r="V104" s="31"/>
      <c r="W104" s="32"/>
      <c r="X104" s="31"/>
      <c r="Y104" s="32"/>
      <c r="Z104" s="31"/>
      <c r="AA104" s="31"/>
      <c r="AB104" s="32"/>
      <c r="AC104" s="31"/>
      <c r="AD104" s="32"/>
      <c r="AE104" s="31"/>
      <c r="AF104" s="31"/>
      <c r="AG104" s="32"/>
      <c r="AH104" s="31"/>
      <c r="AI104" s="32"/>
      <c r="AJ104" s="31"/>
      <c r="AK104" s="31"/>
      <c r="AL104" s="31"/>
      <c r="AM104" s="32"/>
      <c r="AN104" s="32"/>
      <c r="AO104" s="33"/>
      <c r="AP104" s="32"/>
      <c r="AQ104" s="32"/>
      <c r="AR104" s="32"/>
      <c r="AS104" s="33"/>
      <c r="AT104" s="32"/>
      <c r="AU104" s="32"/>
      <c r="AV104" s="32"/>
      <c r="AW104" s="33"/>
      <c r="AX104" s="32"/>
      <c r="AY104" s="32"/>
      <c r="AZ104" s="32"/>
      <c r="BA104" s="32"/>
      <c r="BB104" s="34"/>
    </row>
    <row r="105" spans="1:54" ht="18.75" customHeight="1">
      <c r="A105" s="26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1"/>
      <c r="AM105" s="32"/>
      <c r="AN105" s="32"/>
      <c r="AO105" s="33"/>
      <c r="AP105" s="32"/>
      <c r="AQ105" s="32"/>
      <c r="AR105" s="32"/>
      <c r="AS105" s="33"/>
      <c r="AT105" s="32"/>
      <c r="AU105" s="32"/>
      <c r="AV105" s="32"/>
      <c r="AW105" s="33"/>
      <c r="AX105" s="32"/>
      <c r="AY105" s="33"/>
      <c r="AZ105" s="33"/>
      <c r="BA105" s="33"/>
      <c r="BB105" s="34"/>
    </row>
    <row r="106" spans="1:54" ht="18.75" customHeight="1">
      <c r="A106" s="26"/>
      <c r="B106" s="31"/>
      <c r="C106" s="32"/>
      <c r="D106" s="31"/>
      <c r="E106" s="32"/>
      <c r="F106" s="31"/>
      <c r="G106" s="31"/>
      <c r="H106" s="32"/>
      <c r="I106" s="31"/>
      <c r="J106" s="32"/>
      <c r="K106" s="31"/>
      <c r="L106" s="31"/>
      <c r="M106" s="32"/>
      <c r="N106" s="31"/>
      <c r="O106" s="32"/>
      <c r="P106" s="31"/>
      <c r="Q106" s="31"/>
      <c r="R106" s="32"/>
      <c r="S106" s="31"/>
      <c r="T106" s="32"/>
      <c r="U106" s="31"/>
      <c r="V106" s="31"/>
      <c r="W106" s="32"/>
      <c r="X106" s="31"/>
      <c r="Y106" s="32"/>
      <c r="Z106" s="31"/>
      <c r="AA106" s="31"/>
      <c r="AB106" s="32"/>
      <c r="AC106" s="31"/>
      <c r="AD106" s="32"/>
      <c r="AE106" s="31"/>
      <c r="AF106" s="31"/>
      <c r="AG106" s="32"/>
      <c r="AH106" s="31"/>
      <c r="AI106" s="32"/>
      <c r="AJ106" s="31"/>
      <c r="AK106" s="31"/>
      <c r="AL106" s="31"/>
      <c r="AM106" s="32"/>
      <c r="AN106" s="32"/>
      <c r="AO106" s="33"/>
      <c r="AP106" s="32"/>
      <c r="AQ106" s="32"/>
      <c r="AR106" s="32"/>
      <c r="AS106" s="33"/>
      <c r="AT106" s="32"/>
      <c r="AU106" s="32"/>
      <c r="AV106" s="32"/>
      <c r="AW106" s="33"/>
      <c r="AX106" s="32"/>
      <c r="AY106" s="32"/>
      <c r="AZ106" s="32"/>
      <c r="BA106" s="32"/>
      <c r="BB106" s="34"/>
    </row>
    <row r="107" spans="1:54" ht="18.75" customHeight="1">
      <c r="A107" s="26"/>
      <c r="B107" s="31"/>
      <c r="C107" s="32"/>
      <c r="D107" s="31"/>
      <c r="E107" s="32"/>
      <c r="F107" s="31"/>
      <c r="G107" s="31"/>
      <c r="H107" s="32"/>
      <c r="I107" s="31"/>
      <c r="J107" s="32"/>
      <c r="K107" s="31"/>
      <c r="L107" s="31"/>
      <c r="M107" s="32"/>
      <c r="N107" s="31"/>
      <c r="O107" s="32"/>
      <c r="P107" s="31"/>
      <c r="Q107" s="31"/>
      <c r="R107" s="32"/>
      <c r="S107" s="31"/>
      <c r="T107" s="32"/>
      <c r="U107" s="31"/>
      <c r="V107" s="31"/>
      <c r="W107" s="32"/>
      <c r="X107" s="31"/>
      <c r="Y107" s="32"/>
      <c r="Z107" s="31"/>
      <c r="AA107" s="31"/>
      <c r="AB107" s="32"/>
      <c r="AC107" s="31"/>
      <c r="AD107" s="32"/>
      <c r="AE107" s="31"/>
      <c r="AF107" s="31"/>
      <c r="AG107" s="32"/>
      <c r="AH107" s="31"/>
      <c r="AI107" s="32"/>
      <c r="AJ107" s="31"/>
      <c r="AK107" s="31"/>
      <c r="AL107" s="31"/>
      <c r="AM107" s="32"/>
      <c r="AN107" s="32"/>
      <c r="AO107" s="33"/>
      <c r="AP107" s="32"/>
      <c r="AQ107" s="32"/>
      <c r="AR107" s="32"/>
      <c r="AS107" s="33"/>
      <c r="AT107" s="32"/>
      <c r="AU107" s="32"/>
      <c r="AV107" s="32"/>
      <c r="AW107" s="33"/>
      <c r="AX107" s="32"/>
      <c r="AY107" s="32"/>
      <c r="AZ107" s="32"/>
      <c r="BA107" s="32"/>
      <c r="BB107" s="34"/>
    </row>
    <row r="108" spans="1:54" ht="18.75" customHeight="1">
      <c r="A108" s="26"/>
      <c r="B108" s="31"/>
      <c r="C108" s="32"/>
      <c r="D108" s="31"/>
      <c r="E108" s="32"/>
      <c r="F108" s="31"/>
      <c r="G108" s="31"/>
      <c r="H108" s="32"/>
      <c r="I108" s="31"/>
      <c r="J108" s="32"/>
      <c r="K108" s="31"/>
      <c r="L108" s="31"/>
      <c r="M108" s="32"/>
      <c r="N108" s="31"/>
      <c r="O108" s="32"/>
      <c r="P108" s="31"/>
      <c r="Q108" s="31"/>
      <c r="R108" s="32"/>
      <c r="S108" s="31"/>
      <c r="T108" s="32"/>
      <c r="U108" s="31"/>
      <c r="V108" s="31"/>
      <c r="W108" s="32"/>
      <c r="X108" s="31"/>
      <c r="Y108" s="32"/>
      <c r="Z108" s="31"/>
      <c r="AA108" s="31"/>
      <c r="AB108" s="32"/>
      <c r="AC108" s="31"/>
      <c r="AD108" s="32"/>
      <c r="AE108" s="31"/>
      <c r="AF108" s="31"/>
      <c r="AG108" s="32"/>
      <c r="AH108" s="31"/>
      <c r="AI108" s="32"/>
      <c r="AJ108" s="31"/>
      <c r="AK108" s="31"/>
      <c r="AL108" s="31"/>
      <c r="AM108" s="32"/>
      <c r="AN108" s="32"/>
      <c r="AO108" s="33"/>
      <c r="AP108" s="32"/>
      <c r="AQ108" s="32"/>
      <c r="AR108" s="32"/>
      <c r="AS108" s="33"/>
      <c r="AT108" s="32"/>
      <c r="AU108" s="32"/>
      <c r="AV108" s="32"/>
      <c r="AW108" s="33"/>
      <c r="AX108" s="32"/>
      <c r="AY108" s="32"/>
      <c r="AZ108" s="32"/>
      <c r="BA108" s="32"/>
      <c r="BB108" s="34"/>
    </row>
    <row r="109" spans="1:54" ht="18.75" customHeight="1">
      <c r="A109" s="26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1"/>
      <c r="AM109" s="32"/>
      <c r="AN109" s="32"/>
      <c r="AO109" s="33"/>
      <c r="AP109" s="32"/>
      <c r="AQ109" s="32"/>
      <c r="AR109" s="32"/>
      <c r="AS109" s="33"/>
      <c r="AT109" s="32"/>
      <c r="AU109" s="32"/>
      <c r="AV109" s="32"/>
      <c r="AW109" s="33"/>
      <c r="AX109" s="32"/>
      <c r="AY109" s="33"/>
      <c r="AZ109" s="33"/>
      <c r="BA109" s="33"/>
      <c r="BB109" s="34"/>
    </row>
    <row r="110" spans="1:54" ht="18.75" customHeight="1">
      <c r="A110" s="26"/>
      <c r="B110" s="31"/>
      <c r="C110" s="32"/>
      <c r="D110" s="31"/>
      <c r="E110" s="32"/>
      <c r="F110" s="31"/>
      <c r="G110" s="31"/>
      <c r="H110" s="32"/>
      <c r="I110" s="31"/>
      <c r="J110" s="32"/>
      <c r="K110" s="31"/>
      <c r="L110" s="31"/>
      <c r="M110" s="32"/>
      <c r="N110" s="31"/>
      <c r="O110" s="32"/>
      <c r="P110" s="31"/>
      <c r="Q110" s="31"/>
      <c r="R110" s="32"/>
      <c r="S110" s="31"/>
      <c r="T110" s="32"/>
      <c r="U110" s="31"/>
      <c r="V110" s="31"/>
      <c r="W110" s="32"/>
      <c r="X110" s="31"/>
      <c r="Y110" s="32"/>
      <c r="Z110" s="31"/>
      <c r="AA110" s="31"/>
      <c r="AB110" s="32"/>
      <c r="AC110" s="31"/>
      <c r="AD110" s="32"/>
      <c r="AE110" s="31"/>
      <c r="AF110" s="31"/>
      <c r="AG110" s="32"/>
      <c r="AH110" s="31"/>
      <c r="AI110" s="32"/>
      <c r="AJ110" s="31"/>
      <c r="AK110" s="31"/>
      <c r="AL110" s="31"/>
      <c r="AM110" s="32"/>
      <c r="AN110" s="32"/>
      <c r="AO110" s="33"/>
      <c r="AP110" s="32"/>
      <c r="AQ110" s="32"/>
      <c r="AR110" s="32"/>
      <c r="AS110" s="33"/>
      <c r="AT110" s="32"/>
      <c r="AU110" s="32"/>
      <c r="AV110" s="32"/>
      <c r="AW110" s="33"/>
      <c r="AX110" s="32"/>
      <c r="AY110" s="32"/>
      <c r="AZ110" s="32"/>
      <c r="BA110" s="32"/>
      <c r="BB110" s="34"/>
    </row>
    <row r="111" spans="1:54" ht="18.75" customHeight="1">
      <c r="A111" s="26"/>
      <c r="B111" s="31"/>
      <c r="C111" s="32"/>
      <c r="D111" s="31"/>
      <c r="E111" s="32"/>
      <c r="F111" s="31"/>
      <c r="G111" s="31"/>
      <c r="H111" s="32"/>
      <c r="I111" s="31"/>
      <c r="J111" s="32"/>
      <c r="K111" s="31"/>
      <c r="L111" s="31"/>
      <c r="M111" s="32"/>
      <c r="N111" s="31"/>
      <c r="O111" s="32"/>
      <c r="P111" s="31"/>
      <c r="Q111" s="31"/>
      <c r="R111" s="32"/>
      <c r="S111" s="31"/>
      <c r="T111" s="32"/>
      <c r="U111" s="31"/>
      <c r="V111" s="31"/>
      <c r="W111" s="32"/>
      <c r="X111" s="31"/>
      <c r="Y111" s="32"/>
      <c r="Z111" s="31"/>
      <c r="AA111" s="31"/>
      <c r="AB111" s="32"/>
      <c r="AC111" s="31"/>
      <c r="AD111" s="32"/>
      <c r="AE111" s="31"/>
      <c r="AF111" s="31"/>
      <c r="AG111" s="32"/>
      <c r="AH111" s="31"/>
      <c r="AI111" s="32"/>
      <c r="AJ111" s="31"/>
      <c r="AK111" s="31"/>
      <c r="AL111" s="31"/>
      <c r="AM111" s="32"/>
      <c r="AN111" s="32"/>
      <c r="AO111" s="33"/>
      <c r="AP111" s="32"/>
      <c r="AQ111" s="32"/>
      <c r="AR111" s="32"/>
      <c r="AS111" s="33"/>
      <c r="AT111" s="32"/>
      <c r="AU111" s="32"/>
      <c r="AV111" s="32"/>
      <c r="AW111" s="33"/>
      <c r="AX111" s="32"/>
      <c r="AY111" s="32"/>
      <c r="AZ111" s="32"/>
      <c r="BA111" s="32"/>
      <c r="BB111" s="34"/>
    </row>
    <row r="112" spans="1:54" ht="18.75" customHeight="1">
      <c r="A112" s="26"/>
      <c r="B112" s="31"/>
      <c r="C112" s="32"/>
      <c r="D112" s="31"/>
      <c r="E112" s="32"/>
      <c r="F112" s="31"/>
      <c r="G112" s="31"/>
      <c r="H112" s="32"/>
      <c r="I112" s="31"/>
      <c r="J112" s="32"/>
      <c r="K112" s="31"/>
      <c r="L112" s="31"/>
      <c r="M112" s="32"/>
      <c r="N112" s="31"/>
      <c r="O112" s="32"/>
      <c r="P112" s="31"/>
      <c r="Q112" s="31"/>
      <c r="R112" s="32"/>
      <c r="S112" s="31"/>
      <c r="T112" s="32"/>
      <c r="U112" s="31"/>
      <c r="V112" s="31"/>
      <c r="W112" s="32"/>
      <c r="X112" s="31"/>
      <c r="Y112" s="32"/>
      <c r="Z112" s="31"/>
      <c r="AA112" s="31"/>
      <c r="AB112" s="32"/>
      <c r="AC112" s="31"/>
      <c r="AD112" s="32"/>
      <c r="AE112" s="31"/>
      <c r="AF112" s="31"/>
      <c r="AG112" s="32"/>
      <c r="AH112" s="31"/>
      <c r="AI112" s="32"/>
      <c r="AJ112" s="31"/>
      <c r="AK112" s="31"/>
      <c r="AL112" s="31"/>
      <c r="AM112" s="32"/>
      <c r="AN112" s="32"/>
      <c r="AO112" s="33"/>
      <c r="AP112" s="32"/>
      <c r="AQ112" s="32"/>
      <c r="AR112" s="32"/>
      <c r="AS112" s="33"/>
      <c r="AT112" s="32"/>
      <c r="AU112" s="32"/>
      <c r="AV112" s="32"/>
      <c r="AW112" s="33"/>
      <c r="AX112" s="32"/>
      <c r="AY112" s="32"/>
      <c r="AZ112" s="32"/>
      <c r="BA112" s="32"/>
      <c r="BB112" s="34"/>
    </row>
    <row r="113" spans="1:54" ht="18.75" customHeight="1">
      <c r="A113" s="26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1"/>
      <c r="AM113" s="32"/>
      <c r="AN113" s="32"/>
      <c r="AO113" s="33"/>
      <c r="AP113" s="32"/>
      <c r="AQ113" s="32"/>
      <c r="AR113" s="32"/>
      <c r="AS113" s="33"/>
      <c r="AT113" s="32"/>
      <c r="AU113" s="32"/>
      <c r="AV113" s="32"/>
      <c r="AW113" s="33"/>
      <c r="AX113" s="32"/>
      <c r="AY113" s="33"/>
      <c r="AZ113" s="33"/>
      <c r="BA113" s="33"/>
      <c r="BB113" s="34"/>
    </row>
    <row r="114" spans="1:54" ht="18.75" customHeight="1">
      <c r="A114" s="26"/>
      <c r="B114" s="31"/>
      <c r="C114" s="32"/>
      <c r="D114" s="31"/>
      <c r="E114" s="32"/>
      <c r="F114" s="31"/>
      <c r="G114" s="31"/>
      <c r="H114" s="32"/>
      <c r="I114" s="31"/>
      <c r="J114" s="32"/>
      <c r="K114" s="31"/>
      <c r="L114" s="31"/>
      <c r="M114" s="32"/>
      <c r="N114" s="31"/>
      <c r="O114" s="32"/>
      <c r="P114" s="31"/>
      <c r="Q114" s="31"/>
      <c r="R114" s="32"/>
      <c r="S114" s="31"/>
      <c r="T114" s="32"/>
      <c r="U114" s="31"/>
      <c r="V114" s="31"/>
      <c r="W114" s="32"/>
      <c r="X114" s="31"/>
      <c r="Y114" s="32"/>
      <c r="Z114" s="31"/>
      <c r="AA114" s="31"/>
      <c r="AB114" s="32"/>
      <c r="AC114" s="31"/>
      <c r="AD114" s="32"/>
      <c r="AE114" s="31"/>
      <c r="AF114" s="31"/>
      <c r="AG114" s="32"/>
      <c r="AH114" s="31"/>
      <c r="AI114" s="32"/>
      <c r="AJ114" s="31"/>
      <c r="AK114" s="31"/>
      <c r="AL114" s="31"/>
      <c r="AM114" s="32"/>
      <c r="AN114" s="32"/>
      <c r="AO114" s="33"/>
      <c r="AP114" s="32"/>
      <c r="AQ114" s="32"/>
      <c r="AR114" s="32"/>
      <c r="AS114" s="33"/>
      <c r="AT114" s="32"/>
      <c r="AU114" s="32"/>
      <c r="AV114" s="32"/>
      <c r="AW114" s="33"/>
      <c r="AX114" s="32"/>
      <c r="AY114" s="32"/>
      <c r="AZ114" s="32"/>
      <c r="BA114" s="32"/>
      <c r="BB114" s="34"/>
    </row>
    <row r="115" spans="1:54" ht="18.75" customHeight="1">
      <c r="A115" s="26"/>
      <c r="B115" s="31"/>
      <c r="C115" s="32"/>
      <c r="D115" s="31"/>
      <c r="E115" s="32"/>
      <c r="F115" s="31"/>
      <c r="G115" s="31"/>
      <c r="H115" s="32"/>
      <c r="I115" s="31"/>
      <c r="J115" s="32"/>
      <c r="K115" s="31"/>
      <c r="L115" s="31"/>
      <c r="M115" s="32"/>
      <c r="N115" s="31"/>
      <c r="O115" s="32"/>
      <c r="P115" s="31"/>
      <c r="Q115" s="31"/>
      <c r="R115" s="32"/>
      <c r="S115" s="31"/>
      <c r="T115" s="32"/>
      <c r="U115" s="31"/>
      <c r="V115" s="31"/>
      <c r="W115" s="32"/>
      <c r="X115" s="31"/>
      <c r="Y115" s="32"/>
      <c r="Z115" s="31"/>
      <c r="AA115" s="31"/>
      <c r="AB115" s="32"/>
      <c r="AC115" s="31"/>
      <c r="AD115" s="32"/>
      <c r="AE115" s="31"/>
      <c r="AF115" s="31"/>
      <c r="AG115" s="32"/>
      <c r="AH115" s="31"/>
      <c r="AI115" s="32"/>
      <c r="AJ115" s="31"/>
      <c r="AK115" s="31"/>
      <c r="AL115" s="31"/>
      <c r="AM115" s="32"/>
      <c r="AN115" s="32"/>
      <c r="AO115" s="33"/>
      <c r="AP115" s="32"/>
      <c r="AQ115" s="32"/>
      <c r="AR115" s="32"/>
      <c r="AS115" s="33"/>
      <c r="AT115" s="32"/>
      <c r="AU115" s="32"/>
      <c r="AV115" s="32"/>
      <c r="AW115" s="33"/>
      <c r="AX115" s="32"/>
      <c r="AY115" s="32"/>
      <c r="AZ115" s="32"/>
      <c r="BA115" s="32"/>
      <c r="BB115" s="34"/>
    </row>
    <row r="116" spans="1:54" ht="18.75" customHeight="1">
      <c r="A116" s="26"/>
      <c r="B116" s="31"/>
      <c r="C116" s="32"/>
      <c r="D116" s="31"/>
      <c r="E116" s="32"/>
      <c r="F116" s="31"/>
      <c r="G116" s="31"/>
      <c r="H116" s="32"/>
      <c r="I116" s="31"/>
      <c r="J116" s="32"/>
      <c r="K116" s="31"/>
      <c r="L116" s="31"/>
      <c r="M116" s="32"/>
      <c r="N116" s="31"/>
      <c r="O116" s="32"/>
      <c r="P116" s="31"/>
      <c r="Q116" s="31"/>
      <c r="R116" s="32"/>
      <c r="S116" s="31"/>
      <c r="T116" s="32"/>
      <c r="U116" s="31"/>
      <c r="V116" s="31"/>
      <c r="W116" s="32"/>
      <c r="X116" s="31"/>
      <c r="Y116" s="32"/>
      <c r="Z116" s="31"/>
      <c r="AA116" s="31"/>
      <c r="AB116" s="32"/>
      <c r="AC116" s="31"/>
      <c r="AD116" s="32"/>
      <c r="AE116" s="31"/>
      <c r="AF116" s="31"/>
      <c r="AG116" s="32"/>
      <c r="AH116" s="31"/>
      <c r="AI116" s="32"/>
      <c r="AJ116" s="31"/>
      <c r="AK116" s="31"/>
      <c r="AL116" s="31"/>
      <c r="AM116" s="32"/>
      <c r="AN116" s="32"/>
      <c r="AO116" s="33"/>
      <c r="AP116" s="32"/>
      <c r="AQ116" s="32"/>
      <c r="AR116" s="32"/>
      <c r="AS116" s="33"/>
      <c r="AT116" s="32"/>
      <c r="AU116" s="32"/>
      <c r="AV116" s="32"/>
      <c r="AW116" s="33"/>
      <c r="AX116" s="32"/>
      <c r="AY116" s="32"/>
      <c r="AZ116" s="32"/>
      <c r="BA116" s="32"/>
      <c r="BB116" s="34"/>
    </row>
    <row r="117" spans="1:54" ht="18.75" customHeight="1">
      <c r="A117" s="26"/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1"/>
      <c r="AM117" s="32"/>
      <c r="AN117" s="32"/>
      <c r="AO117" s="33"/>
      <c r="AP117" s="32"/>
      <c r="AQ117" s="32"/>
      <c r="AR117" s="32"/>
      <c r="AS117" s="33"/>
      <c r="AT117" s="32"/>
      <c r="AU117" s="32"/>
      <c r="AV117" s="32"/>
      <c r="AW117" s="33"/>
      <c r="AX117" s="32"/>
      <c r="AY117" s="33"/>
      <c r="AZ117" s="33"/>
      <c r="BA117" s="33"/>
      <c r="BB117" s="34"/>
    </row>
    <row r="118" spans="1:54" ht="18.75" customHeight="1">
      <c r="A118" s="26"/>
      <c r="B118" s="31"/>
      <c r="C118" s="32"/>
      <c r="D118" s="31"/>
      <c r="E118" s="32"/>
      <c r="F118" s="31"/>
      <c r="G118" s="31"/>
      <c r="H118" s="32"/>
      <c r="I118" s="31"/>
      <c r="J118" s="32"/>
      <c r="K118" s="31"/>
      <c r="L118" s="31"/>
      <c r="M118" s="32"/>
      <c r="N118" s="31"/>
      <c r="O118" s="32"/>
      <c r="P118" s="31"/>
      <c r="Q118" s="31"/>
      <c r="R118" s="32"/>
      <c r="S118" s="31"/>
      <c r="T118" s="32"/>
      <c r="U118" s="31"/>
      <c r="V118" s="31"/>
      <c r="W118" s="32"/>
      <c r="X118" s="31"/>
      <c r="Y118" s="32"/>
      <c r="Z118" s="31"/>
      <c r="AA118" s="31"/>
      <c r="AB118" s="32"/>
      <c r="AC118" s="31"/>
      <c r="AD118" s="32"/>
      <c r="AE118" s="31"/>
      <c r="AF118" s="31"/>
      <c r="AG118" s="32"/>
      <c r="AH118" s="31"/>
      <c r="AI118" s="32"/>
      <c r="AJ118" s="31"/>
      <c r="AK118" s="31"/>
      <c r="AL118" s="31"/>
      <c r="AM118" s="32"/>
      <c r="AN118" s="32"/>
      <c r="AO118" s="33"/>
      <c r="AP118" s="32"/>
      <c r="AQ118" s="32"/>
      <c r="AR118" s="32"/>
      <c r="AS118" s="33"/>
      <c r="AT118" s="32"/>
      <c r="AU118" s="32"/>
      <c r="AV118" s="32"/>
      <c r="AW118" s="33"/>
      <c r="AX118" s="32"/>
      <c r="AY118" s="32"/>
      <c r="AZ118" s="32"/>
      <c r="BA118" s="32"/>
      <c r="BB118" s="34"/>
    </row>
    <row r="119" spans="1:54" ht="18.75" customHeight="1">
      <c r="A119" s="26"/>
      <c r="B119" s="31"/>
      <c r="C119" s="32"/>
      <c r="D119" s="31"/>
      <c r="E119" s="32"/>
      <c r="F119" s="31"/>
      <c r="G119" s="31"/>
      <c r="H119" s="32"/>
      <c r="I119" s="31"/>
      <c r="J119" s="32"/>
      <c r="K119" s="31"/>
      <c r="L119" s="31"/>
      <c r="M119" s="32"/>
      <c r="N119" s="31"/>
      <c r="O119" s="32"/>
      <c r="P119" s="31"/>
      <c r="Q119" s="31"/>
      <c r="R119" s="32"/>
      <c r="S119" s="31"/>
      <c r="T119" s="32"/>
      <c r="U119" s="31"/>
      <c r="V119" s="31"/>
      <c r="W119" s="32"/>
      <c r="X119" s="31"/>
      <c r="Y119" s="32"/>
      <c r="Z119" s="31"/>
      <c r="AA119" s="31"/>
      <c r="AB119" s="32"/>
      <c r="AC119" s="31"/>
      <c r="AD119" s="32"/>
      <c r="AE119" s="31"/>
      <c r="AF119" s="31"/>
      <c r="AG119" s="32"/>
      <c r="AH119" s="31"/>
      <c r="AI119" s="32"/>
      <c r="AJ119" s="31"/>
      <c r="AK119" s="31"/>
      <c r="AL119" s="31"/>
      <c r="AM119" s="32"/>
      <c r="AN119" s="32"/>
      <c r="AO119" s="33"/>
      <c r="AP119" s="32"/>
      <c r="AQ119" s="32"/>
      <c r="AR119" s="32"/>
      <c r="AS119" s="33"/>
      <c r="AT119" s="32"/>
      <c r="AU119" s="32"/>
      <c r="AV119" s="32"/>
      <c r="AW119" s="33"/>
      <c r="AX119" s="32"/>
      <c r="AY119" s="32"/>
      <c r="AZ119" s="32"/>
      <c r="BA119" s="32"/>
      <c r="BB119" s="34"/>
    </row>
    <row r="120" spans="1:54" ht="18.75" customHeight="1">
      <c r="A120" s="26"/>
      <c r="B120" s="31"/>
      <c r="C120" s="32"/>
      <c r="D120" s="31"/>
      <c r="E120" s="32"/>
      <c r="F120" s="31"/>
      <c r="G120" s="31"/>
      <c r="H120" s="32"/>
      <c r="I120" s="31"/>
      <c r="J120" s="32"/>
      <c r="K120" s="31"/>
      <c r="L120" s="31"/>
      <c r="M120" s="32"/>
      <c r="N120" s="31"/>
      <c r="O120" s="32"/>
      <c r="P120" s="31"/>
      <c r="Q120" s="31"/>
      <c r="R120" s="32"/>
      <c r="S120" s="31"/>
      <c r="T120" s="32"/>
      <c r="U120" s="31"/>
      <c r="V120" s="31"/>
      <c r="W120" s="32"/>
      <c r="X120" s="31"/>
      <c r="Y120" s="32"/>
      <c r="Z120" s="31"/>
      <c r="AA120" s="31"/>
      <c r="AB120" s="32"/>
      <c r="AC120" s="31"/>
      <c r="AD120" s="32"/>
      <c r="AE120" s="31"/>
      <c r="AF120" s="31"/>
      <c r="AG120" s="32"/>
      <c r="AH120" s="31"/>
      <c r="AI120" s="32"/>
      <c r="AJ120" s="31"/>
      <c r="AK120" s="31"/>
      <c r="AL120" s="31"/>
      <c r="AM120" s="32"/>
      <c r="AN120" s="32"/>
      <c r="AO120" s="33"/>
      <c r="AP120" s="32"/>
      <c r="AQ120" s="32"/>
      <c r="AR120" s="32"/>
      <c r="AS120" s="33"/>
      <c r="AT120" s="32"/>
      <c r="AU120" s="32"/>
      <c r="AV120" s="32"/>
      <c r="AW120" s="33"/>
      <c r="AX120" s="32"/>
      <c r="AY120" s="32"/>
      <c r="AZ120" s="32"/>
      <c r="BA120" s="32"/>
      <c r="BB120" s="34"/>
    </row>
    <row r="121" spans="1:54" ht="18.75" customHeight="1">
      <c r="A121" s="26"/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1"/>
      <c r="AM121" s="32"/>
      <c r="AN121" s="32"/>
      <c r="AO121" s="33"/>
      <c r="AP121" s="32"/>
      <c r="AQ121" s="32"/>
      <c r="AR121" s="32"/>
      <c r="AS121" s="33"/>
      <c r="AT121" s="32"/>
      <c r="AU121" s="32"/>
      <c r="AV121" s="32"/>
      <c r="AW121" s="33"/>
      <c r="AX121" s="32"/>
      <c r="AY121" s="33"/>
      <c r="AZ121" s="33"/>
      <c r="BA121" s="33"/>
      <c r="BB121" s="34"/>
    </row>
    <row r="122" spans="1:54" ht="18.75" customHeight="1">
      <c r="A122" s="26"/>
      <c r="B122" s="31"/>
      <c r="C122" s="32"/>
      <c r="D122" s="31"/>
      <c r="E122" s="32"/>
      <c r="F122" s="31"/>
      <c r="G122" s="31"/>
      <c r="H122" s="32"/>
      <c r="I122" s="31"/>
      <c r="J122" s="32"/>
      <c r="K122" s="31"/>
      <c r="L122" s="31"/>
      <c r="M122" s="32"/>
      <c r="N122" s="31"/>
      <c r="O122" s="32"/>
      <c r="P122" s="31"/>
      <c r="Q122" s="31"/>
      <c r="R122" s="32"/>
      <c r="S122" s="31"/>
      <c r="T122" s="32"/>
      <c r="U122" s="31"/>
      <c r="V122" s="31"/>
      <c r="W122" s="32"/>
      <c r="X122" s="31"/>
      <c r="Y122" s="32"/>
      <c r="Z122" s="31"/>
      <c r="AA122" s="31"/>
      <c r="AB122" s="32"/>
      <c r="AC122" s="31"/>
      <c r="AD122" s="32"/>
      <c r="AE122" s="31"/>
      <c r="AF122" s="31"/>
      <c r="AG122" s="32"/>
      <c r="AH122" s="31"/>
      <c r="AI122" s="32"/>
      <c r="AJ122" s="31"/>
      <c r="AK122" s="31"/>
      <c r="AL122" s="31"/>
      <c r="AM122" s="32"/>
      <c r="AN122" s="32"/>
      <c r="AO122" s="33"/>
      <c r="AP122" s="32"/>
      <c r="AQ122" s="32"/>
      <c r="AR122" s="32"/>
      <c r="AS122" s="33"/>
      <c r="AT122" s="32"/>
      <c r="AU122" s="32"/>
      <c r="AV122" s="32"/>
      <c r="AW122" s="33"/>
      <c r="AX122" s="32"/>
      <c r="AY122" s="32"/>
      <c r="AZ122" s="32"/>
      <c r="BA122" s="32"/>
      <c r="BB122" s="34"/>
    </row>
    <row r="123" spans="1:54" ht="18.75" customHeight="1">
      <c r="A123" s="26"/>
      <c r="B123" s="31"/>
      <c r="C123" s="32"/>
      <c r="D123" s="31"/>
      <c r="E123" s="32"/>
      <c r="F123" s="31"/>
      <c r="G123" s="31"/>
      <c r="H123" s="32"/>
      <c r="I123" s="31"/>
      <c r="J123" s="32"/>
      <c r="K123" s="31"/>
      <c r="L123" s="31"/>
      <c r="M123" s="32"/>
      <c r="N123" s="31"/>
      <c r="O123" s="32"/>
      <c r="P123" s="31"/>
      <c r="Q123" s="31"/>
      <c r="R123" s="32"/>
      <c r="S123" s="31"/>
      <c r="T123" s="32"/>
      <c r="U123" s="31"/>
      <c r="V123" s="31"/>
      <c r="W123" s="32"/>
      <c r="X123" s="31"/>
      <c r="Y123" s="32"/>
      <c r="Z123" s="31"/>
      <c r="AA123" s="31"/>
      <c r="AB123" s="32"/>
      <c r="AC123" s="31"/>
      <c r="AD123" s="32"/>
      <c r="AE123" s="31"/>
      <c r="AF123" s="31"/>
      <c r="AG123" s="32"/>
      <c r="AH123" s="31"/>
      <c r="AI123" s="32"/>
      <c r="AJ123" s="31"/>
      <c r="AK123" s="31"/>
      <c r="AL123" s="31"/>
      <c r="AM123" s="32"/>
      <c r="AN123" s="32"/>
      <c r="AO123" s="33"/>
      <c r="AP123" s="32"/>
      <c r="AQ123" s="32"/>
      <c r="AR123" s="32"/>
      <c r="AS123" s="33"/>
      <c r="AT123" s="32"/>
      <c r="AU123" s="32"/>
      <c r="AV123" s="32"/>
      <c r="AW123" s="33"/>
      <c r="AX123" s="32"/>
      <c r="AY123" s="32"/>
      <c r="AZ123" s="32"/>
      <c r="BA123" s="32"/>
      <c r="BB123" s="34"/>
    </row>
    <row r="124" spans="1:54" ht="18.75" customHeight="1">
      <c r="A124" s="26"/>
      <c r="B124" s="31"/>
      <c r="C124" s="32"/>
      <c r="D124" s="31"/>
      <c r="E124" s="32"/>
      <c r="F124" s="31"/>
      <c r="G124" s="31"/>
      <c r="H124" s="32"/>
      <c r="I124" s="31"/>
      <c r="J124" s="32"/>
      <c r="K124" s="31"/>
      <c r="L124" s="31"/>
      <c r="M124" s="32"/>
      <c r="N124" s="31"/>
      <c r="O124" s="32"/>
      <c r="P124" s="31"/>
      <c r="Q124" s="31"/>
      <c r="R124" s="32"/>
      <c r="S124" s="31"/>
      <c r="T124" s="32"/>
      <c r="U124" s="31"/>
      <c r="V124" s="31"/>
      <c r="W124" s="32"/>
      <c r="X124" s="31"/>
      <c r="Y124" s="32"/>
      <c r="Z124" s="31"/>
      <c r="AA124" s="31"/>
      <c r="AB124" s="32"/>
      <c r="AC124" s="31"/>
      <c r="AD124" s="32"/>
      <c r="AE124" s="31"/>
      <c r="AF124" s="31"/>
      <c r="AG124" s="32"/>
      <c r="AH124" s="31"/>
      <c r="AI124" s="32"/>
      <c r="AJ124" s="31"/>
      <c r="AK124" s="31"/>
      <c r="AL124" s="31"/>
      <c r="AM124" s="32"/>
      <c r="AN124" s="32"/>
      <c r="AO124" s="33"/>
      <c r="AP124" s="32"/>
      <c r="AQ124" s="32"/>
      <c r="AR124" s="32"/>
      <c r="AS124" s="33"/>
      <c r="AT124" s="32"/>
      <c r="AU124" s="32"/>
      <c r="AV124" s="32"/>
      <c r="AW124" s="33"/>
      <c r="AX124" s="32"/>
      <c r="AY124" s="32"/>
      <c r="AZ124" s="32"/>
      <c r="BA124" s="32"/>
      <c r="BB124" s="34"/>
    </row>
    <row r="125" spans="1:54" ht="18.75" customHeight="1">
      <c r="A125" s="26"/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1"/>
      <c r="AM125" s="32"/>
      <c r="AN125" s="32"/>
      <c r="AO125" s="33"/>
      <c r="AP125" s="32"/>
      <c r="AQ125" s="32"/>
      <c r="AR125" s="32"/>
      <c r="AS125" s="33"/>
      <c r="AT125" s="32"/>
      <c r="AU125" s="32"/>
      <c r="AV125" s="32"/>
      <c r="AW125" s="33"/>
      <c r="AX125" s="32"/>
      <c r="AY125" s="33"/>
      <c r="AZ125" s="33"/>
      <c r="BA125" s="33"/>
      <c r="BB125" s="34"/>
    </row>
    <row r="126" spans="1:54" ht="18.75" customHeight="1">
      <c r="A126" s="26"/>
      <c r="B126" s="31"/>
      <c r="C126" s="32"/>
      <c r="D126" s="31"/>
      <c r="E126" s="32"/>
      <c r="F126" s="31"/>
      <c r="G126" s="31"/>
      <c r="H126" s="32"/>
      <c r="I126" s="31"/>
      <c r="J126" s="32"/>
      <c r="K126" s="31"/>
      <c r="L126" s="31"/>
      <c r="M126" s="32"/>
      <c r="N126" s="31"/>
      <c r="O126" s="32"/>
      <c r="P126" s="31"/>
      <c r="Q126" s="31"/>
      <c r="R126" s="32"/>
      <c r="S126" s="31"/>
      <c r="T126" s="32"/>
      <c r="U126" s="31"/>
      <c r="V126" s="31"/>
      <c r="W126" s="32"/>
      <c r="X126" s="31"/>
      <c r="Y126" s="32"/>
      <c r="Z126" s="31"/>
      <c r="AA126" s="31"/>
      <c r="AB126" s="32"/>
      <c r="AC126" s="31"/>
      <c r="AD126" s="32"/>
      <c r="AE126" s="31"/>
      <c r="AF126" s="31"/>
      <c r="AG126" s="32"/>
      <c r="AH126" s="31"/>
      <c r="AI126" s="32"/>
      <c r="AJ126" s="31"/>
      <c r="AK126" s="31"/>
      <c r="AL126" s="31"/>
      <c r="AM126" s="32"/>
      <c r="AN126" s="32"/>
      <c r="AO126" s="33"/>
      <c r="AP126" s="32"/>
      <c r="AQ126" s="32"/>
      <c r="AR126" s="32"/>
      <c r="AS126" s="33"/>
      <c r="AT126" s="32"/>
      <c r="AU126" s="32"/>
      <c r="AV126" s="32"/>
      <c r="AW126" s="33"/>
      <c r="AX126" s="32"/>
      <c r="AY126" s="32"/>
      <c r="AZ126" s="32"/>
      <c r="BA126" s="32"/>
      <c r="BB126" s="34"/>
    </row>
    <row r="127" spans="1:54" ht="18.75" customHeight="1">
      <c r="A127" s="26"/>
      <c r="B127" s="31"/>
      <c r="C127" s="32"/>
      <c r="D127" s="31"/>
      <c r="E127" s="32"/>
      <c r="F127" s="31"/>
      <c r="G127" s="31"/>
      <c r="H127" s="32"/>
      <c r="I127" s="31"/>
      <c r="J127" s="32"/>
      <c r="K127" s="31"/>
      <c r="L127" s="31"/>
      <c r="M127" s="32"/>
      <c r="N127" s="31"/>
      <c r="O127" s="32"/>
      <c r="P127" s="31"/>
      <c r="Q127" s="31"/>
      <c r="R127" s="32"/>
      <c r="S127" s="31"/>
      <c r="T127" s="32"/>
      <c r="U127" s="31"/>
      <c r="V127" s="31"/>
      <c r="W127" s="32"/>
      <c r="X127" s="31"/>
      <c r="Y127" s="32"/>
      <c r="Z127" s="31"/>
      <c r="AA127" s="31"/>
      <c r="AB127" s="32"/>
      <c r="AC127" s="31"/>
      <c r="AD127" s="32"/>
      <c r="AE127" s="31"/>
      <c r="AF127" s="31"/>
      <c r="AG127" s="32"/>
      <c r="AH127" s="31"/>
      <c r="AI127" s="32"/>
      <c r="AJ127" s="31"/>
      <c r="AK127" s="31"/>
      <c r="AL127" s="31"/>
      <c r="AM127" s="32"/>
      <c r="AN127" s="32"/>
      <c r="AO127" s="33"/>
      <c r="AP127" s="32"/>
      <c r="AQ127" s="32"/>
      <c r="AR127" s="32"/>
      <c r="AS127" s="33"/>
      <c r="AT127" s="32"/>
      <c r="AU127" s="32"/>
      <c r="AV127" s="32"/>
      <c r="AW127" s="33"/>
      <c r="AX127" s="32"/>
      <c r="AY127" s="32"/>
      <c r="AZ127" s="32"/>
      <c r="BA127" s="32"/>
      <c r="BB127" s="34"/>
    </row>
    <row r="128" spans="1:54" ht="18.75" customHeight="1">
      <c r="A128" s="26"/>
      <c r="B128" s="31"/>
      <c r="C128" s="32"/>
      <c r="D128" s="31"/>
      <c r="E128" s="32"/>
      <c r="F128" s="31"/>
      <c r="G128" s="31"/>
      <c r="H128" s="32"/>
      <c r="I128" s="31"/>
      <c r="J128" s="32"/>
      <c r="K128" s="31"/>
      <c r="L128" s="31"/>
      <c r="M128" s="32"/>
      <c r="N128" s="31"/>
      <c r="O128" s="32"/>
      <c r="P128" s="31"/>
      <c r="Q128" s="31"/>
      <c r="R128" s="32"/>
      <c r="S128" s="31"/>
      <c r="T128" s="32"/>
      <c r="U128" s="31"/>
      <c r="V128" s="31"/>
      <c r="W128" s="32"/>
      <c r="X128" s="31"/>
      <c r="Y128" s="32"/>
      <c r="Z128" s="31"/>
      <c r="AA128" s="31"/>
      <c r="AB128" s="32"/>
      <c r="AC128" s="31"/>
      <c r="AD128" s="32"/>
      <c r="AE128" s="31"/>
      <c r="AF128" s="31"/>
      <c r="AG128" s="32"/>
      <c r="AH128" s="31"/>
      <c r="AI128" s="32"/>
      <c r="AJ128" s="31"/>
      <c r="AK128" s="31"/>
      <c r="AL128" s="31"/>
      <c r="AM128" s="32"/>
      <c r="AN128" s="32"/>
      <c r="AO128" s="33"/>
      <c r="AP128" s="32"/>
      <c r="AQ128" s="32"/>
      <c r="AR128" s="32"/>
      <c r="AS128" s="33"/>
      <c r="AT128" s="32"/>
      <c r="AU128" s="32"/>
      <c r="AV128" s="32"/>
      <c r="AW128" s="33"/>
      <c r="AX128" s="32"/>
      <c r="AY128" s="32"/>
      <c r="AZ128" s="32"/>
      <c r="BA128" s="32"/>
      <c r="BB128" s="34"/>
    </row>
    <row r="129" spans="1:54" ht="24.75" customHeight="1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</row>
    <row r="130" spans="1:54" ht="24.75" customHeight="1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</row>
    <row r="131" spans="1:54" ht="24.75" customHeight="1">
      <c r="A131" s="25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5"/>
      <c r="AM131" s="27"/>
      <c r="AN131" s="27"/>
      <c r="AO131" s="27"/>
      <c r="AP131" s="28"/>
      <c r="AQ131" s="27"/>
      <c r="AR131" s="27"/>
      <c r="AS131" s="27"/>
      <c r="AT131" s="28"/>
      <c r="AU131" s="27"/>
      <c r="AV131" s="27"/>
      <c r="AW131" s="27"/>
      <c r="AX131" s="28"/>
      <c r="AY131" s="27"/>
      <c r="AZ131" s="27"/>
      <c r="BA131" s="27"/>
      <c r="BB131" s="29"/>
    </row>
    <row r="132" spans="1:54" ht="24.75" customHeight="1">
      <c r="A132" s="25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5"/>
      <c r="AM132" s="27"/>
      <c r="AN132" s="27"/>
      <c r="AO132" s="27"/>
      <c r="AP132" s="28"/>
      <c r="AQ132" s="27"/>
      <c r="AR132" s="27"/>
      <c r="AS132" s="27"/>
      <c r="AT132" s="28"/>
      <c r="AU132" s="27"/>
      <c r="AV132" s="27"/>
      <c r="AW132" s="27"/>
      <c r="AX132" s="28"/>
      <c r="AY132" s="27"/>
      <c r="AZ132" s="27"/>
      <c r="BA132" s="27"/>
      <c r="BB132" s="29"/>
    </row>
    <row r="133" spans="1:54" ht="18.75" customHeight="1">
      <c r="A133" s="26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1"/>
      <c r="AM133" s="32"/>
      <c r="AN133" s="32"/>
      <c r="AO133" s="33"/>
      <c r="AP133" s="32"/>
      <c r="AQ133" s="32"/>
      <c r="AR133" s="32"/>
      <c r="AS133" s="33"/>
      <c r="AT133" s="32"/>
      <c r="AU133" s="32"/>
      <c r="AV133" s="32"/>
      <c r="AW133" s="33"/>
      <c r="AX133" s="32"/>
      <c r="AY133" s="33"/>
      <c r="AZ133" s="33"/>
      <c r="BA133" s="33"/>
      <c r="BB133" s="34"/>
    </row>
    <row r="134" spans="1:54" ht="18.75" customHeight="1">
      <c r="A134" s="26"/>
      <c r="B134" s="31"/>
      <c r="C134" s="32"/>
      <c r="D134" s="31"/>
      <c r="E134" s="32"/>
      <c r="F134" s="31"/>
      <c r="G134" s="31"/>
      <c r="H134" s="32"/>
      <c r="I134" s="31"/>
      <c r="J134" s="32"/>
      <c r="K134" s="31"/>
      <c r="L134" s="31"/>
      <c r="M134" s="32"/>
      <c r="N134" s="31"/>
      <c r="O134" s="32"/>
      <c r="P134" s="31"/>
      <c r="Q134" s="31"/>
      <c r="R134" s="32"/>
      <c r="S134" s="31"/>
      <c r="T134" s="32"/>
      <c r="U134" s="31"/>
      <c r="V134" s="31"/>
      <c r="W134" s="32"/>
      <c r="X134" s="31"/>
      <c r="Y134" s="32"/>
      <c r="Z134" s="31"/>
      <c r="AA134" s="31"/>
      <c r="AB134" s="32"/>
      <c r="AC134" s="31"/>
      <c r="AD134" s="32"/>
      <c r="AE134" s="31"/>
      <c r="AF134" s="31"/>
      <c r="AG134" s="32"/>
      <c r="AH134" s="31"/>
      <c r="AI134" s="32"/>
      <c r="AJ134" s="31"/>
      <c r="AK134" s="31"/>
      <c r="AL134" s="31"/>
      <c r="AM134" s="32"/>
      <c r="AN134" s="32"/>
      <c r="AO134" s="33"/>
      <c r="AP134" s="32"/>
      <c r="AQ134" s="32"/>
      <c r="AR134" s="32"/>
      <c r="AS134" s="33"/>
      <c r="AT134" s="32"/>
      <c r="AU134" s="32"/>
      <c r="AV134" s="32"/>
      <c r="AW134" s="33"/>
      <c r="AX134" s="32"/>
      <c r="AY134" s="32"/>
      <c r="AZ134" s="32"/>
      <c r="BA134" s="32"/>
      <c r="BB134" s="34"/>
    </row>
    <row r="135" spans="1:54" ht="18.75" customHeight="1">
      <c r="A135" s="26"/>
      <c r="B135" s="31"/>
      <c r="C135" s="32"/>
      <c r="D135" s="31"/>
      <c r="E135" s="32"/>
      <c r="F135" s="31"/>
      <c r="G135" s="31"/>
      <c r="H135" s="32"/>
      <c r="I135" s="31"/>
      <c r="J135" s="32"/>
      <c r="K135" s="31"/>
      <c r="L135" s="31"/>
      <c r="M135" s="32"/>
      <c r="N135" s="31"/>
      <c r="O135" s="32"/>
      <c r="P135" s="31"/>
      <c r="Q135" s="31"/>
      <c r="R135" s="32"/>
      <c r="S135" s="31"/>
      <c r="T135" s="32"/>
      <c r="U135" s="31"/>
      <c r="V135" s="31"/>
      <c r="W135" s="32"/>
      <c r="X135" s="31"/>
      <c r="Y135" s="32"/>
      <c r="Z135" s="31"/>
      <c r="AA135" s="31"/>
      <c r="AB135" s="32"/>
      <c r="AC135" s="31"/>
      <c r="AD135" s="32"/>
      <c r="AE135" s="31"/>
      <c r="AF135" s="31"/>
      <c r="AG135" s="32"/>
      <c r="AH135" s="31"/>
      <c r="AI135" s="32"/>
      <c r="AJ135" s="31"/>
      <c r="AK135" s="31"/>
      <c r="AL135" s="31"/>
      <c r="AM135" s="32"/>
      <c r="AN135" s="32"/>
      <c r="AO135" s="33"/>
      <c r="AP135" s="32"/>
      <c r="AQ135" s="32"/>
      <c r="AR135" s="32"/>
      <c r="AS135" s="33"/>
      <c r="AT135" s="32"/>
      <c r="AU135" s="32"/>
      <c r="AV135" s="32"/>
      <c r="AW135" s="33"/>
      <c r="AX135" s="32"/>
      <c r="AY135" s="32"/>
      <c r="AZ135" s="32"/>
      <c r="BA135" s="32"/>
      <c r="BB135" s="34"/>
    </row>
    <row r="136" spans="1:54" ht="18.75" customHeight="1">
      <c r="A136" s="26"/>
      <c r="B136" s="31"/>
      <c r="C136" s="32"/>
      <c r="D136" s="31"/>
      <c r="E136" s="32"/>
      <c r="F136" s="31"/>
      <c r="G136" s="31"/>
      <c r="H136" s="32"/>
      <c r="I136" s="31"/>
      <c r="J136" s="32"/>
      <c r="K136" s="31"/>
      <c r="L136" s="31"/>
      <c r="M136" s="32"/>
      <c r="N136" s="31"/>
      <c r="O136" s="32"/>
      <c r="P136" s="31"/>
      <c r="Q136" s="31"/>
      <c r="R136" s="32"/>
      <c r="S136" s="31"/>
      <c r="T136" s="32"/>
      <c r="U136" s="31"/>
      <c r="V136" s="31"/>
      <c r="W136" s="32"/>
      <c r="X136" s="31"/>
      <c r="Y136" s="32"/>
      <c r="Z136" s="31"/>
      <c r="AA136" s="31"/>
      <c r="AB136" s="32"/>
      <c r="AC136" s="31"/>
      <c r="AD136" s="32"/>
      <c r="AE136" s="31"/>
      <c r="AF136" s="31"/>
      <c r="AG136" s="32"/>
      <c r="AH136" s="31"/>
      <c r="AI136" s="32"/>
      <c r="AJ136" s="31"/>
      <c r="AK136" s="31"/>
      <c r="AL136" s="31"/>
      <c r="AM136" s="32"/>
      <c r="AN136" s="32"/>
      <c r="AO136" s="33"/>
      <c r="AP136" s="32"/>
      <c r="AQ136" s="32"/>
      <c r="AR136" s="32"/>
      <c r="AS136" s="33"/>
      <c r="AT136" s="32"/>
      <c r="AU136" s="32"/>
      <c r="AV136" s="32"/>
      <c r="AW136" s="33"/>
      <c r="AX136" s="32"/>
      <c r="AY136" s="32"/>
      <c r="AZ136" s="32"/>
      <c r="BA136" s="32"/>
      <c r="BB136" s="34"/>
    </row>
    <row r="137" spans="1:54" ht="18.75" customHeight="1">
      <c r="A137" s="26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1"/>
      <c r="AM137" s="32"/>
      <c r="AN137" s="32"/>
      <c r="AO137" s="33"/>
      <c r="AP137" s="32"/>
      <c r="AQ137" s="32"/>
      <c r="AR137" s="32"/>
      <c r="AS137" s="33"/>
      <c r="AT137" s="32"/>
      <c r="AU137" s="32"/>
      <c r="AV137" s="32"/>
      <c r="AW137" s="33"/>
      <c r="AX137" s="32"/>
      <c r="AY137" s="33"/>
      <c r="AZ137" s="33"/>
      <c r="BA137" s="33"/>
      <c r="BB137" s="34"/>
    </row>
    <row r="138" spans="1:54" ht="18.75" customHeight="1">
      <c r="A138" s="26"/>
      <c r="B138" s="31"/>
      <c r="C138" s="32"/>
      <c r="D138" s="31"/>
      <c r="E138" s="32"/>
      <c r="F138" s="31"/>
      <c r="G138" s="31"/>
      <c r="H138" s="32"/>
      <c r="I138" s="31"/>
      <c r="J138" s="32"/>
      <c r="K138" s="31"/>
      <c r="L138" s="31"/>
      <c r="M138" s="32"/>
      <c r="N138" s="31"/>
      <c r="O138" s="32"/>
      <c r="P138" s="31"/>
      <c r="Q138" s="31"/>
      <c r="R138" s="32"/>
      <c r="S138" s="31"/>
      <c r="T138" s="32"/>
      <c r="U138" s="31"/>
      <c r="V138" s="31"/>
      <c r="W138" s="32"/>
      <c r="X138" s="31"/>
      <c r="Y138" s="32"/>
      <c r="Z138" s="31"/>
      <c r="AA138" s="31"/>
      <c r="AB138" s="32"/>
      <c r="AC138" s="31"/>
      <c r="AD138" s="32"/>
      <c r="AE138" s="31"/>
      <c r="AF138" s="31"/>
      <c r="AG138" s="32"/>
      <c r="AH138" s="31"/>
      <c r="AI138" s="32"/>
      <c r="AJ138" s="31"/>
      <c r="AK138" s="31"/>
      <c r="AL138" s="31"/>
      <c r="AM138" s="32"/>
      <c r="AN138" s="32"/>
      <c r="AO138" s="33"/>
      <c r="AP138" s="32"/>
      <c r="AQ138" s="32"/>
      <c r="AR138" s="32"/>
      <c r="AS138" s="33"/>
      <c r="AT138" s="32"/>
      <c r="AU138" s="32"/>
      <c r="AV138" s="32"/>
      <c r="AW138" s="33"/>
      <c r="AX138" s="32"/>
      <c r="AY138" s="32"/>
      <c r="AZ138" s="32"/>
      <c r="BA138" s="32"/>
      <c r="BB138" s="34"/>
    </row>
    <row r="139" spans="1:54" ht="18.75" customHeight="1">
      <c r="A139" s="26"/>
      <c r="B139" s="31"/>
      <c r="C139" s="32"/>
      <c r="D139" s="31"/>
      <c r="E139" s="32"/>
      <c r="F139" s="31"/>
      <c r="G139" s="31"/>
      <c r="H139" s="32"/>
      <c r="I139" s="31"/>
      <c r="J139" s="32"/>
      <c r="K139" s="31"/>
      <c r="L139" s="31"/>
      <c r="M139" s="32"/>
      <c r="N139" s="31"/>
      <c r="O139" s="32"/>
      <c r="P139" s="31"/>
      <c r="Q139" s="31"/>
      <c r="R139" s="32"/>
      <c r="S139" s="31"/>
      <c r="T139" s="32"/>
      <c r="U139" s="31"/>
      <c r="V139" s="31"/>
      <c r="W139" s="32"/>
      <c r="X139" s="31"/>
      <c r="Y139" s="32"/>
      <c r="Z139" s="31"/>
      <c r="AA139" s="31"/>
      <c r="AB139" s="32"/>
      <c r="AC139" s="31"/>
      <c r="AD139" s="32"/>
      <c r="AE139" s="31"/>
      <c r="AF139" s="31"/>
      <c r="AG139" s="32"/>
      <c r="AH139" s="31"/>
      <c r="AI139" s="32"/>
      <c r="AJ139" s="31"/>
      <c r="AK139" s="31"/>
      <c r="AL139" s="31"/>
      <c r="AM139" s="32"/>
      <c r="AN139" s="32"/>
      <c r="AO139" s="33"/>
      <c r="AP139" s="32"/>
      <c r="AQ139" s="32"/>
      <c r="AR139" s="32"/>
      <c r="AS139" s="33"/>
      <c r="AT139" s="32"/>
      <c r="AU139" s="32"/>
      <c r="AV139" s="32"/>
      <c r="AW139" s="33"/>
      <c r="AX139" s="32"/>
      <c r="AY139" s="32"/>
      <c r="AZ139" s="32"/>
      <c r="BA139" s="32"/>
      <c r="BB139" s="34"/>
    </row>
    <row r="140" spans="1:54" ht="18.75" customHeight="1">
      <c r="A140" s="26"/>
      <c r="B140" s="31"/>
      <c r="C140" s="32"/>
      <c r="D140" s="31"/>
      <c r="E140" s="32"/>
      <c r="F140" s="31"/>
      <c r="G140" s="31"/>
      <c r="H140" s="32"/>
      <c r="I140" s="31"/>
      <c r="J140" s="32"/>
      <c r="K140" s="31"/>
      <c r="L140" s="31"/>
      <c r="M140" s="32"/>
      <c r="N140" s="31"/>
      <c r="O140" s="32"/>
      <c r="P140" s="31"/>
      <c r="Q140" s="31"/>
      <c r="R140" s="32"/>
      <c r="S140" s="31"/>
      <c r="T140" s="32"/>
      <c r="U140" s="31"/>
      <c r="V140" s="31"/>
      <c r="W140" s="32"/>
      <c r="X140" s="31"/>
      <c r="Y140" s="32"/>
      <c r="Z140" s="31"/>
      <c r="AA140" s="31"/>
      <c r="AB140" s="32"/>
      <c r="AC140" s="31"/>
      <c r="AD140" s="32"/>
      <c r="AE140" s="31"/>
      <c r="AF140" s="31"/>
      <c r="AG140" s="32"/>
      <c r="AH140" s="31"/>
      <c r="AI140" s="32"/>
      <c r="AJ140" s="31"/>
      <c r="AK140" s="31"/>
      <c r="AL140" s="31"/>
      <c r="AM140" s="32"/>
      <c r="AN140" s="32"/>
      <c r="AO140" s="33"/>
      <c r="AP140" s="32"/>
      <c r="AQ140" s="32"/>
      <c r="AR140" s="32"/>
      <c r="AS140" s="33"/>
      <c r="AT140" s="32"/>
      <c r="AU140" s="32"/>
      <c r="AV140" s="32"/>
      <c r="AW140" s="33"/>
      <c r="AX140" s="32"/>
      <c r="AY140" s="32"/>
      <c r="AZ140" s="32"/>
      <c r="BA140" s="32"/>
      <c r="BB140" s="34"/>
    </row>
    <row r="141" spans="1:54" ht="18.75" customHeight="1">
      <c r="A141" s="26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1"/>
      <c r="AM141" s="32"/>
      <c r="AN141" s="32"/>
      <c r="AO141" s="33"/>
      <c r="AP141" s="32"/>
      <c r="AQ141" s="32"/>
      <c r="AR141" s="32"/>
      <c r="AS141" s="33"/>
      <c r="AT141" s="32"/>
      <c r="AU141" s="32"/>
      <c r="AV141" s="32"/>
      <c r="AW141" s="33"/>
      <c r="AX141" s="32"/>
      <c r="AY141" s="33"/>
      <c r="AZ141" s="33"/>
      <c r="BA141" s="33"/>
      <c r="BB141" s="34"/>
    </row>
    <row r="142" spans="1:54" ht="18.75" customHeight="1">
      <c r="A142" s="26"/>
      <c r="B142" s="31"/>
      <c r="C142" s="32"/>
      <c r="D142" s="31"/>
      <c r="E142" s="32"/>
      <c r="F142" s="31"/>
      <c r="G142" s="31"/>
      <c r="H142" s="32"/>
      <c r="I142" s="31"/>
      <c r="J142" s="32"/>
      <c r="K142" s="31"/>
      <c r="L142" s="31"/>
      <c r="M142" s="32"/>
      <c r="N142" s="31"/>
      <c r="O142" s="32"/>
      <c r="P142" s="31"/>
      <c r="Q142" s="31"/>
      <c r="R142" s="32"/>
      <c r="S142" s="31"/>
      <c r="T142" s="32"/>
      <c r="U142" s="31"/>
      <c r="V142" s="31"/>
      <c r="W142" s="32"/>
      <c r="X142" s="31"/>
      <c r="Y142" s="32"/>
      <c r="Z142" s="31"/>
      <c r="AA142" s="31"/>
      <c r="AB142" s="32"/>
      <c r="AC142" s="31"/>
      <c r="AD142" s="32"/>
      <c r="AE142" s="31"/>
      <c r="AF142" s="31"/>
      <c r="AG142" s="32"/>
      <c r="AH142" s="31"/>
      <c r="AI142" s="32"/>
      <c r="AJ142" s="31"/>
      <c r="AK142" s="31"/>
      <c r="AL142" s="31"/>
      <c r="AM142" s="32"/>
      <c r="AN142" s="32"/>
      <c r="AO142" s="33"/>
      <c r="AP142" s="32"/>
      <c r="AQ142" s="32"/>
      <c r="AR142" s="32"/>
      <c r="AS142" s="33"/>
      <c r="AT142" s="32"/>
      <c r="AU142" s="32"/>
      <c r="AV142" s="32"/>
      <c r="AW142" s="33"/>
      <c r="AX142" s="32"/>
      <c r="AY142" s="32"/>
      <c r="AZ142" s="32"/>
      <c r="BA142" s="32"/>
      <c r="BB142" s="34"/>
    </row>
    <row r="143" spans="1:54" ht="18.75" customHeight="1">
      <c r="A143" s="26"/>
      <c r="B143" s="31"/>
      <c r="C143" s="32"/>
      <c r="D143" s="31"/>
      <c r="E143" s="32"/>
      <c r="F143" s="31"/>
      <c r="G143" s="31"/>
      <c r="H143" s="32"/>
      <c r="I143" s="31"/>
      <c r="J143" s="32"/>
      <c r="K143" s="31"/>
      <c r="L143" s="31"/>
      <c r="M143" s="32"/>
      <c r="N143" s="31"/>
      <c r="O143" s="32"/>
      <c r="P143" s="31"/>
      <c r="Q143" s="31"/>
      <c r="R143" s="32"/>
      <c r="S143" s="31"/>
      <c r="T143" s="32"/>
      <c r="U143" s="31"/>
      <c r="V143" s="31"/>
      <c r="W143" s="32"/>
      <c r="X143" s="31"/>
      <c r="Y143" s="32"/>
      <c r="Z143" s="31"/>
      <c r="AA143" s="31"/>
      <c r="AB143" s="32"/>
      <c r="AC143" s="31"/>
      <c r="AD143" s="32"/>
      <c r="AE143" s="31"/>
      <c r="AF143" s="31"/>
      <c r="AG143" s="32"/>
      <c r="AH143" s="31"/>
      <c r="AI143" s="32"/>
      <c r="AJ143" s="31"/>
      <c r="AK143" s="31"/>
      <c r="AL143" s="31"/>
      <c r="AM143" s="32"/>
      <c r="AN143" s="32"/>
      <c r="AO143" s="33"/>
      <c r="AP143" s="32"/>
      <c r="AQ143" s="32"/>
      <c r="AR143" s="32"/>
      <c r="AS143" s="33"/>
      <c r="AT143" s="32"/>
      <c r="AU143" s="32"/>
      <c r="AV143" s="32"/>
      <c r="AW143" s="33"/>
      <c r="AX143" s="32"/>
      <c r="AY143" s="32"/>
      <c r="AZ143" s="32"/>
      <c r="BA143" s="32"/>
      <c r="BB143" s="34"/>
    </row>
    <row r="144" spans="1:54" ht="18.75" customHeight="1">
      <c r="A144" s="26"/>
      <c r="B144" s="31"/>
      <c r="C144" s="32"/>
      <c r="D144" s="31"/>
      <c r="E144" s="32"/>
      <c r="F144" s="31"/>
      <c r="G144" s="31"/>
      <c r="H144" s="32"/>
      <c r="I144" s="31"/>
      <c r="J144" s="32"/>
      <c r="K144" s="31"/>
      <c r="L144" s="31"/>
      <c r="M144" s="32"/>
      <c r="N144" s="31"/>
      <c r="O144" s="32"/>
      <c r="P144" s="31"/>
      <c r="Q144" s="31"/>
      <c r="R144" s="32"/>
      <c r="S144" s="31"/>
      <c r="T144" s="32"/>
      <c r="U144" s="31"/>
      <c r="V144" s="31"/>
      <c r="W144" s="32"/>
      <c r="X144" s="31"/>
      <c r="Y144" s="32"/>
      <c r="Z144" s="31"/>
      <c r="AA144" s="31"/>
      <c r="AB144" s="32"/>
      <c r="AC144" s="31"/>
      <c r="AD144" s="32"/>
      <c r="AE144" s="31"/>
      <c r="AF144" s="31"/>
      <c r="AG144" s="32"/>
      <c r="AH144" s="31"/>
      <c r="AI144" s="32"/>
      <c r="AJ144" s="31"/>
      <c r="AK144" s="31"/>
      <c r="AL144" s="31"/>
      <c r="AM144" s="32"/>
      <c r="AN144" s="32"/>
      <c r="AO144" s="33"/>
      <c r="AP144" s="32"/>
      <c r="AQ144" s="32"/>
      <c r="AR144" s="32"/>
      <c r="AS144" s="33"/>
      <c r="AT144" s="32"/>
      <c r="AU144" s="32"/>
      <c r="AV144" s="32"/>
      <c r="AW144" s="33"/>
      <c r="AX144" s="32"/>
      <c r="AY144" s="32"/>
      <c r="AZ144" s="32"/>
      <c r="BA144" s="32"/>
      <c r="BB144" s="34"/>
    </row>
    <row r="145" spans="1:54" ht="18.75" customHeight="1">
      <c r="A145" s="26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1"/>
      <c r="AM145" s="32"/>
      <c r="AN145" s="32"/>
      <c r="AO145" s="33"/>
      <c r="AP145" s="32"/>
      <c r="AQ145" s="32"/>
      <c r="AR145" s="32"/>
      <c r="AS145" s="33"/>
      <c r="AT145" s="32"/>
      <c r="AU145" s="32"/>
      <c r="AV145" s="32"/>
      <c r="AW145" s="33"/>
      <c r="AX145" s="32"/>
      <c r="AY145" s="33"/>
      <c r="AZ145" s="33"/>
      <c r="BA145" s="33"/>
      <c r="BB145" s="34"/>
    </row>
    <row r="146" spans="1:54" ht="18.75" customHeight="1">
      <c r="A146" s="26"/>
      <c r="B146" s="31"/>
      <c r="C146" s="32"/>
      <c r="D146" s="31"/>
      <c r="E146" s="32"/>
      <c r="F146" s="31"/>
      <c r="G146" s="31"/>
      <c r="H146" s="32"/>
      <c r="I146" s="31"/>
      <c r="J146" s="32"/>
      <c r="K146" s="31"/>
      <c r="L146" s="31"/>
      <c r="M146" s="32"/>
      <c r="N146" s="31"/>
      <c r="O146" s="32"/>
      <c r="P146" s="31"/>
      <c r="Q146" s="31"/>
      <c r="R146" s="32"/>
      <c r="S146" s="31"/>
      <c r="T146" s="32"/>
      <c r="U146" s="31"/>
      <c r="V146" s="31"/>
      <c r="W146" s="32"/>
      <c r="X146" s="31"/>
      <c r="Y146" s="32"/>
      <c r="Z146" s="31"/>
      <c r="AA146" s="31"/>
      <c r="AB146" s="32"/>
      <c r="AC146" s="31"/>
      <c r="AD146" s="32"/>
      <c r="AE146" s="31"/>
      <c r="AF146" s="31"/>
      <c r="AG146" s="32"/>
      <c r="AH146" s="31"/>
      <c r="AI146" s="32"/>
      <c r="AJ146" s="31"/>
      <c r="AK146" s="31"/>
      <c r="AL146" s="31"/>
      <c r="AM146" s="32"/>
      <c r="AN146" s="32"/>
      <c r="AO146" s="33"/>
      <c r="AP146" s="32"/>
      <c r="AQ146" s="32"/>
      <c r="AR146" s="32"/>
      <c r="AS146" s="33"/>
      <c r="AT146" s="32"/>
      <c r="AU146" s="32"/>
      <c r="AV146" s="32"/>
      <c r="AW146" s="33"/>
      <c r="AX146" s="32"/>
      <c r="AY146" s="32"/>
      <c r="AZ146" s="32"/>
      <c r="BA146" s="32"/>
      <c r="BB146" s="34"/>
    </row>
    <row r="147" spans="1:54" ht="18.75" customHeight="1">
      <c r="A147" s="26"/>
      <c r="B147" s="31"/>
      <c r="C147" s="32"/>
      <c r="D147" s="31"/>
      <c r="E147" s="32"/>
      <c r="F147" s="31"/>
      <c r="G147" s="31"/>
      <c r="H147" s="32"/>
      <c r="I147" s="31"/>
      <c r="J147" s="32"/>
      <c r="K147" s="31"/>
      <c r="L147" s="31"/>
      <c r="M147" s="32"/>
      <c r="N147" s="31"/>
      <c r="O147" s="32"/>
      <c r="P147" s="31"/>
      <c r="Q147" s="31"/>
      <c r="R147" s="32"/>
      <c r="S147" s="31"/>
      <c r="T147" s="32"/>
      <c r="U147" s="31"/>
      <c r="V147" s="31"/>
      <c r="W147" s="32"/>
      <c r="X147" s="31"/>
      <c r="Y147" s="32"/>
      <c r="Z147" s="31"/>
      <c r="AA147" s="31"/>
      <c r="AB147" s="32"/>
      <c r="AC147" s="31"/>
      <c r="AD147" s="32"/>
      <c r="AE147" s="31"/>
      <c r="AF147" s="31"/>
      <c r="AG147" s="32"/>
      <c r="AH147" s="31"/>
      <c r="AI147" s="32"/>
      <c r="AJ147" s="31"/>
      <c r="AK147" s="31"/>
      <c r="AL147" s="31"/>
      <c r="AM147" s="32"/>
      <c r="AN147" s="32"/>
      <c r="AO147" s="33"/>
      <c r="AP147" s="32"/>
      <c r="AQ147" s="32"/>
      <c r="AR147" s="32"/>
      <c r="AS147" s="33"/>
      <c r="AT147" s="32"/>
      <c r="AU147" s="32"/>
      <c r="AV147" s="32"/>
      <c r="AW147" s="33"/>
      <c r="AX147" s="32"/>
      <c r="AY147" s="32"/>
      <c r="AZ147" s="32"/>
      <c r="BA147" s="32"/>
      <c r="BB147" s="34"/>
    </row>
    <row r="148" spans="1:54" ht="18.75" customHeight="1">
      <c r="A148" s="26"/>
      <c r="B148" s="31"/>
      <c r="C148" s="32"/>
      <c r="D148" s="31"/>
      <c r="E148" s="32"/>
      <c r="F148" s="31"/>
      <c r="G148" s="31"/>
      <c r="H148" s="32"/>
      <c r="I148" s="31"/>
      <c r="J148" s="32"/>
      <c r="K148" s="31"/>
      <c r="L148" s="31"/>
      <c r="M148" s="32"/>
      <c r="N148" s="31"/>
      <c r="O148" s="32"/>
      <c r="P148" s="31"/>
      <c r="Q148" s="31"/>
      <c r="R148" s="32"/>
      <c r="S148" s="31"/>
      <c r="T148" s="32"/>
      <c r="U148" s="31"/>
      <c r="V148" s="31"/>
      <c r="W148" s="32"/>
      <c r="X148" s="31"/>
      <c r="Y148" s="32"/>
      <c r="Z148" s="31"/>
      <c r="AA148" s="31"/>
      <c r="AB148" s="32"/>
      <c r="AC148" s="31"/>
      <c r="AD148" s="32"/>
      <c r="AE148" s="31"/>
      <c r="AF148" s="31"/>
      <c r="AG148" s="32"/>
      <c r="AH148" s="31"/>
      <c r="AI148" s="32"/>
      <c r="AJ148" s="31"/>
      <c r="AK148" s="31"/>
      <c r="AL148" s="31"/>
      <c r="AM148" s="32"/>
      <c r="AN148" s="32"/>
      <c r="AO148" s="33"/>
      <c r="AP148" s="32"/>
      <c r="AQ148" s="32"/>
      <c r="AR148" s="32"/>
      <c r="AS148" s="33"/>
      <c r="AT148" s="32"/>
      <c r="AU148" s="32"/>
      <c r="AV148" s="32"/>
      <c r="AW148" s="33"/>
      <c r="AX148" s="32"/>
      <c r="AY148" s="32"/>
      <c r="AZ148" s="32"/>
      <c r="BA148" s="32"/>
      <c r="BB148" s="34"/>
    </row>
    <row r="149" spans="1:54" ht="18.75" customHeight="1">
      <c r="A149" s="26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1"/>
      <c r="AM149" s="32"/>
      <c r="AN149" s="32"/>
      <c r="AO149" s="33"/>
      <c r="AP149" s="32"/>
      <c r="AQ149" s="32"/>
      <c r="AR149" s="32"/>
      <c r="AS149" s="33"/>
      <c r="AT149" s="32"/>
      <c r="AU149" s="32"/>
      <c r="AV149" s="32"/>
      <c r="AW149" s="33"/>
      <c r="AX149" s="32"/>
      <c r="AY149" s="33"/>
      <c r="AZ149" s="33"/>
      <c r="BA149" s="33"/>
      <c r="BB149" s="34"/>
    </row>
    <row r="150" spans="1:54" ht="18.75" customHeight="1">
      <c r="A150" s="26"/>
      <c r="B150" s="31"/>
      <c r="C150" s="32"/>
      <c r="D150" s="31"/>
      <c r="E150" s="32"/>
      <c r="F150" s="31"/>
      <c r="G150" s="31"/>
      <c r="H150" s="32"/>
      <c r="I150" s="31"/>
      <c r="J150" s="32"/>
      <c r="K150" s="31"/>
      <c r="L150" s="31"/>
      <c r="M150" s="32"/>
      <c r="N150" s="31"/>
      <c r="O150" s="32"/>
      <c r="P150" s="31"/>
      <c r="Q150" s="31"/>
      <c r="R150" s="32"/>
      <c r="S150" s="31"/>
      <c r="T150" s="32"/>
      <c r="U150" s="31"/>
      <c r="V150" s="31"/>
      <c r="W150" s="32"/>
      <c r="X150" s="31"/>
      <c r="Y150" s="32"/>
      <c r="Z150" s="31"/>
      <c r="AA150" s="31"/>
      <c r="AB150" s="32"/>
      <c r="AC150" s="31"/>
      <c r="AD150" s="32"/>
      <c r="AE150" s="31"/>
      <c r="AF150" s="31"/>
      <c r="AG150" s="32"/>
      <c r="AH150" s="31"/>
      <c r="AI150" s="32"/>
      <c r="AJ150" s="31"/>
      <c r="AK150" s="31"/>
      <c r="AL150" s="31"/>
      <c r="AM150" s="32"/>
      <c r="AN150" s="32"/>
      <c r="AO150" s="33"/>
      <c r="AP150" s="32"/>
      <c r="AQ150" s="32"/>
      <c r="AR150" s="32"/>
      <c r="AS150" s="33"/>
      <c r="AT150" s="32"/>
      <c r="AU150" s="32"/>
      <c r="AV150" s="32"/>
      <c r="AW150" s="33"/>
      <c r="AX150" s="32"/>
      <c r="AY150" s="32"/>
      <c r="AZ150" s="32"/>
      <c r="BA150" s="32"/>
      <c r="BB150" s="34"/>
    </row>
    <row r="151" spans="1:54" ht="18.75" customHeight="1">
      <c r="A151" s="26"/>
      <c r="B151" s="31"/>
      <c r="C151" s="32"/>
      <c r="D151" s="31"/>
      <c r="E151" s="32"/>
      <c r="F151" s="31"/>
      <c r="G151" s="31"/>
      <c r="H151" s="32"/>
      <c r="I151" s="31"/>
      <c r="J151" s="32"/>
      <c r="K151" s="31"/>
      <c r="L151" s="31"/>
      <c r="M151" s="32"/>
      <c r="N151" s="31"/>
      <c r="O151" s="32"/>
      <c r="P151" s="31"/>
      <c r="Q151" s="31"/>
      <c r="R151" s="32"/>
      <c r="S151" s="31"/>
      <c r="T151" s="32"/>
      <c r="U151" s="31"/>
      <c r="V151" s="31"/>
      <c r="W151" s="32"/>
      <c r="X151" s="31"/>
      <c r="Y151" s="32"/>
      <c r="Z151" s="31"/>
      <c r="AA151" s="31"/>
      <c r="AB151" s="32"/>
      <c r="AC151" s="31"/>
      <c r="AD151" s="32"/>
      <c r="AE151" s="31"/>
      <c r="AF151" s="31"/>
      <c r="AG151" s="32"/>
      <c r="AH151" s="31"/>
      <c r="AI151" s="32"/>
      <c r="AJ151" s="31"/>
      <c r="AK151" s="31"/>
      <c r="AL151" s="31"/>
      <c r="AM151" s="32"/>
      <c r="AN151" s="32"/>
      <c r="AO151" s="33"/>
      <c r="AP151" s="32"/>
      <c r="AQ151" s="32"/>
      <c r="AR151" s="32"/>
      <c r="AS151" s="33"/>
      <c r="AT151" s="32"/>
      <c r="AU151" s="32"/>
      <c r="AV151" s="32"/>
      <c r="AW151" s="33"/>
      <c r="AX151" s="32"/>
      <c r="AY151" s="32"/>
      <c r="AZ151" s="32"/>
      <c r="BA151" s="32"/>
      <c r="BB151" s="34"/>
    </row>
    <row r="152" spans="1:54" ht="18.75" customHeight="1">
      <c r="A152" s="26"/>
      <c r="B152" s="31"/>
      <c r="C152" s="32"/>
      <c r="D152" s="31"/>
      <c r="E152" s="32"/>
      <c r="F152" s="31"/>
      <c r="G152" s="31"/>
      <c r="H152" s="32"/>
      <c r="I152" s="31"/>
      <c r="J152" s="32"/>
      <c r="K152" s="31"/>
      <c r="L152" s="31"/>
      <c r="M152" s="32"/>
      <c r="N152" s="31"/>
      <c r="O152" s="32"/>
      <c r="P152" s="31"/>
      <c r="Q152" s="31"/>
      <c r="R152" s="32"/>
      <c r="S152" s="31"/>
      <c r="T152" s="32"/>
      <c r="U152" s="31"/>
      <c r="V152" s="31"/>
      <c r="W152" s="32"/>
      <c r="X152" s="31"/>
      <c r="Y152" s="32"/>
      <c r="Z152" s="31"/>
      <c r="AA152" s="31"/>
      <c r="AB152" s="32"/>
      <c r="AC152" s="31"/>
      <c r="AD152" s="32"/>
      <c r="AE152" s="31"/>
      <c r="AF152" s="31"/>
      <c r="AG152" s="32"/>
      <c r="AH152" s="31"/>
      <c r="AI152" s="32"/>
      <c r="AJ152" s="31"/>
      <c r="AK152" s="31"/>
      <c r="AL152" s="31"/>
      <c r="AM152" s="32"/>
      <c r="AN152" s="32"/>
      <c r="AO152" s="33"/>
      <c r="AP152" s="32"/>
      <c r="AQ152" s="32"/>
      <c r="AR152" s="32"/>
      <c r="AS152" s="33"/>
      <c r="AT152" s="32"/>
      <c r="AU152" s="32"/>
      <c r="AV152" s="32"/>
      <c r="AW152" s="33"/>
      <c r="AX152" s="32"/>
      <c r="AY152" s="32"/>
      <c r="AZ152" s="32"/>
      <c r="BA152" s="32"/>
      <c r="BB152" s="34"/>
    </row>
    <row r="153" spans="1:54" ht="18.75" customHeight="1">
      <c r="A153" s="26"/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1"/>
      <c r="AM153" s="32"/>
      <c r="AN153" s="32"/>
      <c r="AO153" s="33"/>
      <c r="AP153" s="32"/>
      <c r="AQ153" s="32"/>
      <c r="AR153" s="32"/>
      <c r="AS153" s="33"/>
      <c r="AT153" s="32"/>
      <c r="AU153" s="32"/>
      <c r="AV153" s="32"/>
      <c r="AW153" s="33"/>
      <c r="AX153" s="32"/>
      <c r="AY153" s="33"/>
      <c r="AZ153" s="33"/>
      <c r="BA153" s="33"/>
      <c r="BB153" s="34"/>
    </row>
    <row r="154" spans="1:54" ht="18.75" customHeight="1">
      <c r="A154" s="26"/>
      <c r="B154" s="31"/>
      <c r="C154" s="32"/>
      <c r="D154" s="31"/>
      <c r="E154" s="32"/>
      <c r="F154" s="31"/>
      <c r="G154" s="31"/>
      <c r="H154" s="32"/>
      <c r="I154" s="31"/>
      <c r="J154" s="32"/>
      <c r="K154" s="31"/>
      <c r="L154" s="31"/>
      <c r="M154" s="32"/>
      <c r="N154" s="31"/>
      <c r="O154" s="32"/>
      <c r="P154" s="31"/>
      <c r="Q154" s="31"/>
      <c r="R154" s="32"/>
      <c r="S154" s="31"/>
      <c r="T154" s="32"/>
      <c r="U154" s="31"/>
      <c r="V154" s="31"/>
      <c r="W154" s="32"/>
      <c r="X154" s="31"/>
      <c r="Y154" s="32"/>
      <c r="Z154" s="31"/>
      <c r="AA154" s="31"/>
      <c r="AB154" s="32"/>
      <c r="AC154" s="31"/>
      <c r="AD154" s="32"/>
      <c r="AE154" s="31"/>
      <c r="AF154" s="31"/>
      <c r="AG154" s="32"/>
      <c r="AH154" s="31"/>
      <c r="AI154" s="32"/>
      <c r="AJ154" s="31"/>
      <c r="AK154" s="31"/>
      <c r="AL154" s="31"/>
      <c r="AM154" s="32"/>
      <c r="AN154" s="32"/>
      <c r="AO154" s="33"/>
      <c r="AP154" s="32"/>
      <c r="AQ154" s="32"/>
      <c r="AR154" s="32"/>
      <c r="AS154" s="33"/>
      <c r="AT154" s="32"/>
      <c r="AU154" s="32"/>
      <c r="AV154" s="32"/>
      <c r="AW154" s="33"/>
      <c r="AX154" s="32"/>
      <c r="AY154" s="32"/>
      <c r="AZ154" s="32"/>
      <c r="BA154" s="32"/>
      <c r="BB154" s="34"/>
    </row>
    <row r="155" spans="1:54" ht="18.75" customHeight="1">
      <c r="A155" s="26"/>
      <c r="B155" s="31"/>
      <c r="C155" s="32"/>
      <c r="D155" s="31"/>
      <c r="E155" s="32"/>
      <c r="F155" s="31"/>
      <c r="G155" s="31"/>
      <c r="H155" s="32"/>
      <c r="I155" s="31"/>
      <c r="J155" s="32"/>
      <c r="K155" s="31"/>
      <c r="L155" s="31"/>
      <c r="M155" s="32"/>
      <c r="N155" s="31"/>
      <c r="O155" s="32"/>
      <c r="P155" s="31"/>
      <c r="Q155" s="31"/>
      <c r="R155" s="32"/>
      <c r="S155" s="31"/>
      <c r="T155" s="32"/>
      <c r="U155" s="31"/>
      <c r="V155" s="31"/>
      <c r="W155" s="32"/>
      <c r="X155" s="31"/>
      <c r="Y155" s="32"/>
      <c r="Z155" s="31"/>
      <c r="AA155" s="31"/>
      <c r="AB155" s="32"/>
      <c r="AC155" s="31"/>
      <c r="AD155" s="32"/>
      <c r="AE155" s="31"/>
      <c r="AF155" s="31"/>
      <c r="AG155" s="32"/>
      <c r="AH155" s="31"/>
      <c r="AI155" s="32"/>
      <c r="AJ155" s="31"/>
      <c r="AK155" s="31"/>
      <c r="AL155" s="31"/>
      <c r="AM155" s="32"/>
      <c r="AN155" s="32"/>
      <c r="AO155" s="33"/>
      <c r="AP155" s="32"/>
      <c r="AQ155" s="32"/>
      <c r="AR155" s="32"/>
      <c r="AS155" s="33"/>
      <c r="AT155" s="32"/>
      <c r="AU155" s="32"/>
      <c r="AV155" s="32"/>
      <c r="AW155" s="33"/>
      <c r="AX155" s="32"/>
      <c r="AY155" s="32"/>
      <c r="AZ155" s="32"/>
      <c r="BA155" s="32"/>
      <c r="BB155" s="34"/>
    </row>
    <row r="156" spans="1:54" ht="18.75" customHeight="1">
      <c r="A156" s="26"/>
      <c r="B156" s="31"/>
      <c r="C156" s="32"/>
      <c r="D156" s="31"/>
      <c r="E156" s="32"/>
      <c r="F156" s="31"/>
      <c r="G156" s="31"/>
      <c r="H156" s="32"/>
      <c r="I156" s="31"/>
      <c r="J156" s="32"/>
      <c r="K156" s="31"/>
      <c r="L156" s="31"/>
      <c r="M156" s="32"/>
      <c r="N156" s="31"/>
      <c r="O156" s="32"/>
      <c r="P156" s="31"/>
      <c r="Q156" s="31"/>
      <c r="R156" s="32"/>
      <c r="S156" s="31"/>
      <c r="T156" s="32"/>
      <c r="U156" s="31"/>
      <c r="V156" s="31"/>
      <c r="W156" s="32"/>
      <c r="X156" s="31"/>
      <c r="Y156" s="32"/>
      <c r="Z156" s="31"/>
      <c r="AA156" s="31"/>
      <c r="AB156" s="32"/>
      <c r="AC156" s="31"/>
      <c r="AD156" s="32"/>
      <c r="AE156" s="31"/>
      <c r="AF156" s="31"/>
      <c r="AG156" s="32"/>
      <c r="AH156" s="31"/>
      <c r="AI156" s="32"/>
      <c r="AJ156" s="31"/>
      <c r="AK156" s="31"/>
      <c r="AL156" s="31"/>
      <c r="AM156" s="32"/>
      <c r="AN156" s="32"/>
      <c r="AO156" s="33"/>
      <c r="AP156" s="32"/>
      <c r="AQ156" s="32"/>
      <c r="AR156" s="32"/>
      <c r="AS156" s="33"/>
      <c r="AT156" s="32"/>
      <c r="AU156" s="32"/>
      <c r="AV156" s="32"/>
      <c r="AW156" s="33"/>
      <c r="AX156" s="32"/>
      <c r="AY156" s="32"/>
      <c r="AZ156" s="32"/>
      <c r="BA156" s="32"/>
      <c r="BB156" s="34"/>
    </row>
    <row r="157" spans="1:54" ht="18.75" customHeight="1">
      <c r="A157" s="26"/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1"/>
      <c r="AM157" s="32"/>
      <c r="AN157" s="32"/>
      <c r="AO157" s="33"/>
      <c r="AP157" s="32"/>
      <c r="AQ157" s="32"/>
      <c r="AR157" s="32"/>
      <c r="AS157" s="33"/>
      <c r="AT157" s="32"/>
      <c r="AU157" s="32"/>
      <c r="AV157" s="32"/>
      <c r="AW157" s="33"/>
      <c r="AX157" s="32"/>
      <c r="AY157" s="33"/>
      <c r="AZ157" s="33"/>
      <c r="BA157" s="33"/>
      <c r="BB157" s="34"/>
    </row>
    <row r="158" spans="1:54" ht="18.75" customHeight="1">
      <c r="A158" s="26"/>
      <c r="B158" s="31"/>
      <c r="C158" s="32"/>
      <c r="D158" s="31"/>
      <c r="E158" s="32"/>
      <c r="F158" s="31"/>
      <c r="G158" s="31"/>
      <c r="H158" s="32"/>
      <c r="I158" s="31"/>
      <c r="J158" s="32"/>
      <c r="K158" s="31"/>
      <c r="L158" s="31"/>
      <c r="M158" s="32"/>
      <c r="N158" s="31"/>
      <c r="O158" s="32"/>
      <c r="P158" s="31"/>
      <c r="Q158" s="31"/>
      <c r="R158" s="32"/>
      <c r="S158" s="31"/>
      <c r="T158" s="32"/>
      <c r="U158" s="31"/>
      <c r="V158" s="31"/>
      <c r="W158" s="32"/>
      <c r="X158" s="31"/>
      <c r="Y158" s="32"/>
      <c r="Z158" s="31"/>
      <c r="AA158" s="31"/>
      <c r="AB158" s="32"/>
      <c r="AC158" s="31"/>
      <c r="AD158" s="32"/>
      <c r="AE158" s="31"/>
      <c r="AF158" s="31"/>
      <c r="AG158" s="32"/>
      <c r="AH158" s="31"/>
      <c r="AI158" s="32"/>
      <c r="AJ158" s="31"/>
      <c r="AK158" s="31"/>
      <c r="AL158" s="31"/>
      <c r="AM158" s="32"/>
      <c r="AN158" s="32"/>
      <c r="AO158" s="33"/>
      <c r="AP158" s="32"/>
      <c r="AQ158" s="32"/>
      <c r="AR158" s="32"/>
      <c r="AS158" s="33"/>
      <c r="AT158" s="32"/>
      <c r="AU158" s="32"/>
      <c r="AV158" s="32"/>
      <c r="AW158" s="33"/>
      <c r="AX158" s="32"/>
      <c r="AY158" s="32"/>
      <c r="AZ158" s="32"/>
      <c r="BA158" s="32"/>
      <c r="BB158" s="34"/>
    </row>
    <row r="159" spans="1:54" ht="18.75" customHeight="1">
      <c r="A159" s="26"/>
      <c r="B159" s="31"/>
      <c r="C159" s="32"/>
      <c r="D159" s="31"/>
      <c r="E159" s="32"/>
      <c r="F159" s="31"/>
      <c r="G159" s="31"/>
      <c r="H159" s="32"/>
      <c r="I159" s="31"/>
      <c r="J159" s="32"/>
      <c r="K159" s="31"/>
      <c r="L159" s="31"/>
      <c r="M159" s="32"/>
      <c r="N159" s="31"/>
      <c r="O159" s="32"/>
      <c r="P159" s="31"/>
      <c r="Q159" s="31"/>
      <c r="R159" s="32"/>
      <c r="S159" s="31"/>
      <c r="T159" s="32"/>
      <c r="U159" s="31"/>
      <c r="V159" s="31"/>
      <c r="W159" s="32"/>
      <c r="X159" s="31"/>
      <c r="Y159" s="32"/>
      <c r="Z159" s="31"/>
      <c r="AA159" s="31"/>
      <c r="AB159" s="32"/>
      <c r="AC159" s="31"/>
      <c r="AD159" s="32"/>
      <c r="AE159" s="31"/>
      <c r="AF159" s="31"/>
      <c r="AG159" s="32"/>
      <c r="AH159" s="31"/>
      <c r="AI159" s="32"/>
      <c r="AJ159" s="31"/>
      <c r="AK159" s="31"/>
      <c r="AL159" s="31"/>
      <c r="AM159" s="32"/>
      <c r="AN159" s="32"/>
      <c r="AO159" s="33"/>
      <c r="AP159" s="32"/>
      <c r="AQ159" s="32"/>
      <c r="AR159" s="32"/>
      <c r="AS159" s="33"/>
      <c r="AT159" s="32"/>
      <c r="AU159" s="32"/>
      <c r="AV159" s="32"/>
      <c r="AW159" s="33"/>
      <c r="AX159" s="32"/>
      <c r="AY159" s="32"/>
      <c r="AZ159" s="32"/>
      <c r="BA159" s="32"/>
      <c r="BB159" s="34"/>
    </row>
    <row r="160" spans="1:54" ht="18.75" customHeight="1">
      <c r="A160" s="26"/>
      <c r="B160" s="31"/>
      <c r="C160" s="32"/>
      <c r="D160" s="31"/>
      <c r="E160" s="32"/>
      <c r="F160" s="31"/>
      <c r="G160" s="31"/>
      <c r="H160" s="32"/>
      <c r="I160" s="31"/>
      <c r="J160" s="32"/>
      <c r="K160" s="31"/>
      <c r="L160" s="31"/>
      <c r="M160" s="32"/>
      <c r="N160" s="31"/>
      <c r="O160" s="32"/>
      <c r="P160" s="31"/>
      <c r="Q160" s="31"/>
      <c r="R160" s="32"/>
      <c r="S160" s="31"/>
      <c r="T160" s="32"/>
      <c r="U160" s="31"/>
      <c r="V160" s="31"/>
      <c r="W160" s="32"/>
      <c r="X160" s="31"/>
      <c r="Y160" s="32"/>
      <c r="Z160" s="31"/>
      <c r="AA160" s="31"/>
      <c r="AB160" s="32"/>
      <c r="AC160" s="31"/>
      <c r="AD160" s="32"/>
      <c r="AE160" s="31"/>
      <c r="AF160" s="31"/>
      <c r="AG160" s="32"/>
      <c r="AH160" s="31"/>
      <c r="AI160" s="32"/>
      <c r="AJ160" s="31"/>
      <c r="AK160" s="31"/>
      <c r="AL160" s="31"/>
      <c r="AM160" s="32"/>
      <c r="AN160" s="32"/>
      <c r="AO160" s="33"/>
      <c r="AP160" s="32"/>
      <c r="AQ160" s="32"/>
      <c r="AR160" s="32"/>
      <c r="AS160" s="33"/>
      <c r="AT160" s="32"/>
      <c r="AU160" s="32"/>
      <c r="AV160" s="32"/>
      <c r="AW160" s="33"/>
      <c r="AX160" s="32"/>
      <c r="AY160" s="32"/>
      <c r="AZ160" s="32"/>
      <c r="BA160" s="32"/>
      <c r="BB160" s="34"/>
    </row>
    <row r="161" spans="1:54" ht="24.75" customHeight="1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</row>
    <row r="162" spans="1:54" ht="24.75" customHeight="1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23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</row>
    <row r="163" spans="1:54" ht="24.75" customHeight="1">
      <c r="A163" s="25"/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25"/>
      <c r="AM163" s="27"/>
      <c r="AN163" s="27"/>
      <c r="AO163" s="27"/>
      <c r="AP163" s="28"/>
      <c r="AQ163" s="27"/>
      <c r="AR163" s="27"/>
      <c r="AS163" s="27"/>
      <c r="AT163" s="28"/>
      <c r="AU163" s="27"/>
      <c r="AV163" s="27"/>
      <c r="AW163" s="27"/>
      <c r="AX163" s="28"/>
      <c r="AY163" s="27"/>
      <c r="AZ163" s="27"/>
      <c r="BA163" s="27"/>
      <c r="BB163" s="29"/>
    </row>
    <row r="164" spans="1:54" ht="24.75" customHeight="1">
      <c r="A164" s="25"/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  <c r="AK164" s="26"/>
      <c r="AL164" s="25"/>
      <c r="AM164" s="27"/>
      <c r="AN164" s="27"/>
      <c r="AO164" s="27"/>
      <c r="AP164" s="28"/>
      <c r="AQ164" s="27"/>
      <c r="AR164" s="27"/>
      <c r="AS164" s="27"/>
      <c r="AT164" s="28"/>
      <c r="AU164" s="27"/>
      <c r="AV164" s="27"/>
      <c r="AW164" s="27"/>
      <c r="AX164" s="28"/>
      <c r="AY164" s="27"/>
      <c r="AZ164" s="27"/>
      <c r="BA164" s="27"/>
      <c r="BB164" s="29"/>
    </row>
    <row r="165" spans="1:54" ht="18.75" customHeight="1">
      <c r="A165" s="26"/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1"/>
      <c r="AM165" s="32"/>
      <c r="AN165" s="32"/>
      <c r="AO165" s="33"/>
      <c r="AP165" s="32"/>
      <c r="AQ165" s="32"/>
      <c r="AR165" s="32"/>
      <c r="AS165" s="33"/>
      <c r="AT165" s="32"/>
      <c r="AU165" s="32"/>
      <c r="AV165" s="32"/>
      <c r="AW165" s="33"/>
      <c r="AX165" s="32"/>
      <c r="AY165" s="33"/>
      <c r="AZ165" s="33"/>
      <c r="BA165" s="33"/>
      <c r="BB165" s="34"/>
    </row>
    <row r="166" spans="1:54" ht="18.75" customHeight="1">
      <c r="A166" s="26"/>
      <c r="B166" s="31"/>
      <c r="C166" s="32"/>
      <c r="D166" s="31"/>
      <c r="E166" s="32"/>
      <c r="F166" s="31"/>
      <c r="G166" s="31"/>
      <c r="H166" s="32"/>
      <c r="I166" s="31"/>
      <c r="J166" s="32"/>
      <c r="K166" s="31"/>
      <c r="L166" s="31"/>
      <c r="M166" s="32"/>
      <c r="N166" s="31"/>
      <c r="O166" s="32"/>
      <c r="P166" s="31"/>
      <c r="Q166" s="31"/>
      <c r="R166" s="32"/>
      <c r="S166" s="31"/>
      <c r="T166" s="32"/>
      <c r="U166" s="31"/>
      <c r="V166" s="31"/>
      <c r="W166" s="32"/>
      <c r="X166" s="31"/>
      <c r="Y166" s="32"/>
      <c r="Z166" s="31"/>
      <c r="AA166" s="31"/>
      <c r="AB166" s="32"/>
      <c r="AC166" s="31"/>
      <c r="AD166" s="32"/>
      <c r="AE166" s="31"/>
      <c r="AF166" s="31"/>
      <c r="AG166" s="32"/>
      <c r="AH166" s="31"/>
      <c r="AI166" s="32"/>
      <c r="AJ166" s="31"/>
      <c r="AK166" s="31"/>
      <c r="AL166" s="31"/>
      <c r="AM166" s="32"/>
      <c r="AN166" s="32"/>
      <c r="AO166" s="33"/>
      <c r="AP166" s="32"/>
      <c r="AQ166" s="32"/>
      <c r="AR166" s="32"/>
      <c r="AS166" s="33"/>
      <c r="AT166" s="32"/>
      <c r="AU166" s="32"/>
      <c r="AV166" s="32"/>
      <c r="AW166" s="33"/>
      <c r="AX166" s="32"/>
      <c r="AY166" s="32"/>
      <c r="AZ166" s="32"/>
      <c r="BA166" s="32"/>
      <c r="BB166" s="34"/>
    </row>
    <row r="167" spans="1:54" ht="18.75" customHeight="1">
      <c r="A167" s="26"/>
      <c r="B167" s="31"/>
      <c r="C167" s="32"/>
      <c r="D167" s="31"/>
      <c r="E167" s="32"/>
      <c r="F167" s="31"/>
      <c r="G167" s="31"/>
      <c r="H167" s="32"/>
      <c r="I167" s="31"/>
      <c r="J167" s="32"/>
      <c r="K167" s="31"/>
      <c r="L167" s="31"/>
      <c r="M167" s="32"/>
      <c r="N167" s="31"/>
      <c r="O167" s="32"/>
      <c r="P167" s="31"/>
      <c r="Q167" s="31"/>
      <c r="R167" s="32"/>
      <c r="S167" s="31"/>
      <c r="T167" s="32"/>
      <c r="U167" s="31"/>
      <c r="V167" s="31"/>
      <c r="W167" s="32"/>
      <c r="X167" s="31"/>
      <c r="Y167" s="32"/>
      <c r="Z167" s="31"/>
      <c r="AA167" s="31"/>
      <c r="AB167" s="32"/>
      <c r="AC167" s="31"/>
      <c r="AD167" s="32"/>
      <c r="AE167" s="31"/>
      <c r="AF167" s="31"/>
      <c r="AG167" s="32"/>
      <c r="AH167" s="31"/>
      <c r="AI167" s="32"/>
      <c r="AJ167" s="31"/>
      <c r="AK167" s="31"/>
      <c r="AL167" s="31"/>
      <c r="AM167" s="32"/>
      <c r="AN167" s="32"/>
      <c r="AO167" s="33"/>
      <c r="AP167" s="32"/>
      <c r="AQ167" s="32"/>
      <c r="AR167" s="32"/>
      <c r="AS167" s="33"/>
      <c r="AT167" s="32"/>
      <c r="AU167" s="32"/>
      <c r="AV167" s="32"/>
      <c r="AW167" s="33"/>
      <c r="AX167" s="32"/>
      <c r="AY167" s="32"/>
      <c r="AZ167" s="32"/>
      <c r="BA167" s="32"/>
      <c r="BB167" s="34"/>
    </row>
    <row r="168" spans="1:54" ht="18.75" customHeight="1">
      <c r="A168" s="26"/>
      <c r="B168" s="31"/>
      <c r="C168" s="32"/>
      <c r="D168" s="31"/>
      <c r="E168" s="32"/>
      <c r="F168" s="31"/>
      <c r="G168" s="31"/>
      <c r="H168" s="32"/>
      <c r="I168" s="31"/>
      <c r="J168" s="32"/>
      <c r="K168" s="31"/>
      <c r="L168" s="31"/>
      <c r="M168" s="32"/>
      <c r="N168" s="31"/>
      <c r="O168" s="32"/>
      <c r="P168" s="31"/>
      <c r="Q168" s="31"/>
      <c r="R168" s="32"/>
      <c r="S168" s="31"/>
      <c r="T168" s="32"/>
      <c r="U168" s="31"/>
      <c r="V168" s="31"/>
      <c r="W168" s="32"/>
      <c r="X168" s="31"/>
      <c r="Y168" s="32"/>
      <c r="Z168" s="31"/>
      <c r="AA168" s="31"/>
      <c r="AB168" s="32"/>
      <c r="AC168" s="31"/>
      <c r="AD168" s="32"/>
      <c r="AE168" s="31"/>
      <c r="AF168" s="31"/>
      <c r="AG168" s="32"/>
      <c r="AH168" s="31"/>
      <c r="AI168" s="32"/>
      <c r="AJ168" s="31"/>
      <c r="AK168" s="31"/>
      <c r="AL168" s="31"/>
      <c r="AM168" s="32"/>
      <c r="AN168" s="32"/>
      <c r="AO168" s="33"/>
      <c r="AP168" s="32"/>
      <c r="AQ168" s="32"/>
      <c r="AR168" s="32"/>
      <c r="AS168" s="33"/>
      <c r="AT168" s="32"/>
      <c r="AU168" s="32"/>
      <c r="AV168" s="32"/>
      <c r="AW168" s="33"/>
      <c r="AX168" s="32"/>
      <c r="AY168" s="32"/>
      <c r="AZ168" s="32"/>
      <c r="BA168" s="32"/>
      <c r="BB168" s="34"/>
    </row>
    <row r="169" spans="1:54" ht="18.75" customHeight="1">
      <c r="A169" s="26"/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1"/>
      <c r="AM169" s="32"/>
      <c r="AN169" s="32"/>
      <c r="AO169" s="33"/>
      <c r="AP169" s="32"/>
      <c r="AQ169" s="32"/>
      <c r="AR169" s="32"/>
      <c r="AS169" s="33"/>
      <c r="AT169" s="32"/>
      <c r="AU169" s="32"/>
      <c r="AV169" s="32"/>
      <c r="AW169" s="33"/>
      <c r="AX169" s="32"/>
      <c r="AY169" s="33"/>
      <c r="AZ169" s="33"/>
      <c r="BA169" s="33"/>
      <c r="BB169" s="34"/>
    </row>
    <row r="170" spans="1:54" ht="18.75" customHeight="1">
      <c r="A170" s="26"/>
      <c r="B170" s="31"/>
      <c r="C170" s="32"/>
      <c r="D170" s="31"/>
      <c r="E170" s="32"/>
      <c r="F170" s="31"/>
      <c r="G170" s="31"/>
      <c r="H170" s="32"/>
      <c r="I170" s="31"/>
      <c r="J170" s="32"/>
      <c r="K170" s="31"/>
      <c r="L170" s="31"/>
      <c r="M170" s="32"/>
      <c r="N170" s="31"/>
      <c r="O170" s="32"/>
      <c r="P170" s="31"/>
      <c r="Q170" s="31"/>
      <c r="R170" s="32"/>
      <c r="S170" s="31"/>
      <c r="T170" s="32"/>
      <c r="U170" s="31"/>
      <c r="V170" s="31"/>
      <c r="W170" s="32"/>
      <c r="X170" s="31"/>
      <c r="Y170" s="32"/>
      <c r="Z170" s="31"/>
      <c r="AA170" s="31"/>
      <c r="AB170" s="32"/>
      <c r="AC170" s="31"/>
      <c r="AD170" s="32"/>
      <c r="AE170" s="31"/>
      <c r="AF170" s="31"/>
      <c r="AG170" s="32"/>
      <c r="AH170" s="31"/>
      <c r="AI170" s="32"/>
      <c r="AJ170" s="31"/>
      <c r="AK170" s="31"/>
      <c r="AL170" s="31"/>
      <c r="AM170" s="32"/>
      <c r="AN170" s="32"/>
      <c r="AO170" s="33"/>
      <c r="AP170" s="32"/>
      <c r="AQ170" s="32"/>
      <c r="AR170" s="32"/>
      <c r="AS170" s="33"/>
      <c r="AT170" s="32"/>
      <c r="AU170" s="32"/>
      <c r="AV170" s="32"/>
      <c r="AW170" s="33"/>
      <c r="AX170" s="32"/>
      <c r="AY170" s="32"/>
      <c r="AZ170" s="32"/>
      <c r="BA170" s="32"/>
      <c r="BB170" s="34"/>
    </row>
    <row r="171" spans="1:54" ht="18.75" customHeight="1">
      <c r="A171" s="26"/>
      <c r="B171" s="31"/>
      <c r="C171" s="32"/>
      <c r="D171" s="31"/>
      <c r="E171" s="32"/>
      <c r="F171" s="31"/>
      <c r="G171" s="31"/>
      <c r="H171" s="32"/>
      <c r="I171" s="31"/>
      <c r="J171" s="32"/>
      <c r="K171" s="31"/>
      <c r="L171" s="31"/>
      <c r="M171" s="32"/>
      <c r="N171" s="31"/>
      <c r="O171" s="32"/>
      <c r="P171" s="31"/>
      <c r="Q171" s="31"/>
      <c r="R171" s="32"/>
      <c r="S171" s="31"/>
      <c r="T171" s="32"/>
      <c r="U171" s="31"/>
      <c r="V171" s="31"/>
      <c r="W171" s="32"/>
      <c r="X171" s="31"/>
      <c r="Y171" s="32"/>
      <c r="Z171" s="31"/>
      <c r="AA171" s="31"/>
      <c r="AB171" s="32"/>
      <c r="AC171" s="31"/>
      <c r="AD171" s="32"/>
      <c r="AE171" s="31"/>
      <c r="AF171" s="31"/>
      <c r="AG171" s="32"/>
      <c r="AH171" s="31"/>
      <c r="AI171" s="32"/>
      <c r="AJ171" s="31"/>
      <c r="AK171" s="31"/>
      <c r="AL171" s="31"/>
      <c r="AM171" s="32"/>
      <c r="AN171" s="32"/>
      <c r="AO171" s="33"/>
      <c r="AP171" s="32"/>
      <c r="AQ171" s="32"/>
      <c r="AR171" s="32"/>
      <c r="AS171" s="33"/>
      <c r="AT171" s="32"/>
      <c r="AU171" s="32"/>
      <c r="AV171" s="32"/>
      <c r="AW171" s="33"/>
      <c r="AX171" s="32"/>
      <c r="AY171" s="32"/>
      <c r="AZ171" s="32"/>
      <c r="BA171" s="32"/>
      <c r="BB171" s="34"/>
    </row>
    <row r="172" spans="1:54" ht="18.75" customHeight="1">
      <c r="A172" s="26"/>
      <c r="B172" s="31"/>
      <c r="C172" s="32"/>
      <c r="D172" s="31"/>
      <c r="E172" s="32"/>
      <c r="F172" s="31"/>
      <c r="G172" s="31"/>
      <c r="H172" s="32"/>
      <c r="I172" s="31"/>
      <c r="J172" s="32"/>
      <c r="K172" s="31"/>
      <c r="L172" s="31"/>
      <c r="M172" s="32"/>
      <c r="N172" s="31"/>
      <c r="O172" s="32"/>
      <c r="P172" s="31"/>
      <c r="Q172" s="31"/>
      <c r="R172" s="32"/>
      <c r="S172" s="31"/>
      <c r="T172" s="32"/>
      <c r="U172" s="31"/>
      <c r="V172" s="31"/>
      <c r="W172" s="32"/>
      <c r="X172" s="31"/>
      <c r="Y172" s="32"/>
      <c r="Z172" s="31"/>
      <c r="AA172" s="31"/>
      <c r="AB172" s="32"/>
      <c r="AC172" s="31"/>
      <c r="AD172" s="32"/>
      <c r="AE172" s="31"/>
      <c r="AF172" s="31"/>
      <c r="AG172" s="32"/>
      <c r="AH172" s="31"/>
      <c r="AI172" s="32"/>
      <c r="AJ172" s="31"/>
      <c r="AK172" s="31"/>
      <c r="AL172" s="31"/>
      <c r="AM172" s="32"/>
      <c r="AN172" s="32"/>
      <c r="AO172" s="33"/>
      <c r="AP172" s="32"/>
      <c r="AQ172" s="32"/>
      <c r="AR172" s="32"/>
      <c r="AS172" s="33"/>
      <c r="AT172" s="32"/>
      <c r="AU172" s="32"/>
      <c r="AV172" s="32"/>
      <c r="AW172" s="33"/>
      <c r="AX172" s="32"/>
      <c r="AY172" s="32"/>
      <c r="AZ172" s="32"/>
      <c r="BA172" s="32"/>
      <c r="BB172" s="34"/>
    </row>
    <row r="173" spans="1:54" ht="18.75" customHeight="1">
      <c r="A173" s="26"/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1"/>
      <c r="AM173" s="32"/>
      <c r="AN173" s="32"/>
      <c r="AO173" s="33"/>
      <c r="AP173" s="32"/>
      <c r="AQ173" s="32"/>
      <c r="AR173" s="32"/>
      <c r="AS173" s="33"/>
      <c r="AT173" s="32"/>
      <c r="AU173" s="32"/>
      <c r="AV173" s="32"/>
      <c r="AW173" s="33"/>
      <c r="AX173" s="32"/>
      <c r="AY173" s="33"/>
      <c r="AZ173" s="33"/>
      <c r="BA173" s="33"/>
      <c r="BB173" s="34"/>
    </row>
    <row r="174" spans="1:54" ht="18.75" customHeight="1">
      <c r="A174" s="26"/>
      <c r="B174" s="31"/>
      <c r="C174" s="32"/>
      <c r="D174" s="31"/>
      <c r="E174" s="32"/>
      <c r="F174" s="31"/>
      <c r="G174" s="31"/>
      <c r="H174" s="32"/>
      <c r="I174" s="31"/>
      <c r="J174" s="32"/>
      <c r="K174" s="31"/>
      <c r="L174" s="31"/>
      <c r="M174" s="32"/>
      <c r="N174" s="31"/>
      <c r="O174" s="32"/>
      <c r="P174" s="31"/>
      <c r="Q174" s="31"/>
      <c r="R174" s="32"/>
      <c r="S174" s="31"/>
      <c r="T174" s="32"/>
      <c r="U174" s="31"/>
      <c r="V174" s="31"/>
      <c r="W174" s="32"/>
      <c r="X174" s="31"/>
      <c r="Y174" s="32"/>
      <c r="Z174" s="31"/>
      <c r="AA174" s="31"/>
      <c r="AB174" s="32"/>
      <c r="AC174" s="31"/>
      <c r="AD174" s="32"/>
      <c r="AE174" s="31"/>
      <c r="AF174" s="31"/>
      <c r="AG174" s="32"/>
      <c r="AH174" s="31"/>
      <c r="AI174" s="32"/>
      <c r="AJ174" s="31"/>
      <c r="AK174" s="31"/>
      <c r="AL174" s="31"/>
      <c r="AM174" s="32"/>
      <c r="AN174" s="32"/>
      <c r="AO174" s="33"/>
      <c r="AP174" s="32"/>
      <c r="AQ174" s="32"/>
      <c r="AR174" s="32"/>
      <c r="AS174" s="33"/>
      <c r="AT174" s="32"/>
      <c r="AU174" s="32"/>
      <c r="AV174" s="32"/>
      <c r="AW174" s="33"/>
      <c r="AX174" s="32"/>
      <c r="AY174" s="32"/>
      <c r="AZ174" s="32"/>
      <c r="BA174" s="32"/>
      <c r="BB174" s="34"/>
    </row>
    <row r="175" spans="1:54" ht="18.75" customHeight="1">
      <c r="A175" s="26"/>
      <c r="B175" s="31"/>
      <c r="C175" s="32"/>
      <c r="D175" s="31"/>
      <c r="E175" s="32"/>
      <c r="F175" s="31"/>
      <c r="G175" s="31"/>
      <c r="H175" s="32"/>
      <c r="I175" s="31"/>
      <c r="J175" s="32"/>
      <c r="K175" s="31"/>
      <c r="L175" s="31"/>
      <c r="M175" s="32"/>
      <c r="N175" s="31"/>
      <c r="O175" s="32"/>
      <c r="P175" s="31"/>
      <c r="Q175" s="31"/>
      <c r="R175" s="32"/>
      <c r="S175" s="31"/>
      <c r="T175" s="32"/>
      <c r="U175" s="31"/>
      <c r="V175" s="31"/>
      <c r="W175" s="32"/>
      <c r="X175" s="31"/>
      <c r="Y175" s="32"/>
      <c r="Z175" s="31"/>
      <c r="AA175" s="31"/>
      <c r="AB175" s="32"/>
      <c r="AC175" s="31"/>
      <c r="AD175" s="32"/>
      <c r="AE175" s="31"/>
      <c r="AF175" s="31"/>
      <c r="AG175" s="32"/>
      <c r="AH175" s="31"/>
      <c r="AI175" s="32"/>
      <c r="AJ175" s="31"/>
      <c r="AK175" s="31"/>
      <c r="AL175" s="31"/>
      <c r="AM175" s="32"/>
      <c r="AN175" s="32"/>
      <c r="AO175" s="33"/>
      <c r="AP175" s="32"/>
      <c r="AQ175" s="32"/>
      <c r="AR175" s="32"/>
      <c r="AS175" s="33"/>
      <c r="AT175" s="32"/>
      <c r="AU175" s="32"/>
      <c r="AV175" s="32"/>
      <c r="AW175" s="33"/>
      <c r="AX175" s="32"/>
      <c r="AY175" s="32"/>
      <c r="AZ175" s="32"/>
      <c r="BA175" s="32"/>
      <c r="BB175" s="34"/>
    </row>
    <row r="176" spans="1:54" ht="18.75" customHeight="1">
      <c r="A176" s="26"/>
      <c r="B176" s="31"/>
      <c r="C176" s="32"/>
      <c r="D176" s="31"/>
      <c r="E176" s="32"/>
      <c r="F176" s="31"/>
      <c r="G176" s="31"/>
      <c r="H176" s="32"/>
      <c r="I176" s="31"/>
      <c r="J176" s="32"/>
      <c r="K176" s="31"/>
      <c r="L176" s="31"/>
      <c r="M176" s="32"/>
      <c r="N176" s="31"/>
      <c r="O176" s="32"/>
      <c r="P176" s="31"/>
      <c r="Q176" s="31"/>
      <c r="R176" s="32"/>
      <c r="S176" s="31"/>
      <c r="T176" s="32"/>
      <c r="U176" s="31"/>
      <c r="V176" s="31"/>
      <c r="W176" s="32"/>
      <c r="X176" s="31"/>
      <c r="Y176" s="32"/>
      <c r="Z176" s="31"/>
      <c r="AA176" s="31"/>
      <c r="AB176" s="32"/>
      <c r="AC176" s="31"/>
      <c r="AD176" s="32"/>
      <c r="AE176" s="31"/>
      <c r="AF176" s="31"/>
      <c r="AG176" s="32"/>
      <c r="AH176" s="31"/>
      <c r="AI176" s="32"/>
      <c r="AJ176" s="31"/>
      <c r="AK176" s="31"/>
      <c r="AL176" s="31"/>
      <c r="AM176" s="32"/>
      <c r="AN176" s="32"/>
      <c r="AO176" s="33"/>
      <c r="AP176" s="32"/>
      <c r="AQ176" s="32"/>
      <c r="AR176" s="32"/>
      <c r="AS176" s="33"/>
      <c r="AT176" s="32"/>
      <c r="AU176" s="32"/>
      <c r="AV176" s="32"/>
      <c r="AW176" s="33"/>
      <c r="AX176" s="32"/>
      <c r="AY176" s="32"/>
      <c r="AZ176" s="32"/>
      <c r="BA176" s="32"/>
      <c r="BB176" s="34"/>
    </row>
    <row r="177" spans="1:54" ht="18.75" customHeight="1">
      <c r="A177" s="26"/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30"/>
      <c r="AK177" s="30"/>
      <c r="AL177" s="31"/>
      <c r="AM177" s="32"/>
      <c r="AN177" s="32"/>
      <c r="AO177" s="33"/>
      <c r="AP177" s="32"/>
      <c r="AQ177" s="32"/>
      <c r="AR177" s="32"/>
      <c r="AS177" s="33"/>
      <c r="AT177" s="32"/>
      <c r="AU177" s="32"/>
      <c r="AV177" s="32"/>
      <c r="AW177" s="33"/>
      <c r="AX177" s="32"/>
      <c r="AY177" s="33"/>
      <c r="AZ177" s="33"/>
      <c r="BA177" s="33"/>
      <c r="BB177" s="34"/>
    </row>
    <row r="178" spans="1:54" ht="18.75" customHeight="1">
      <c r="A178" s="26"/>
      <c r="B178" s="31"/>
      <c r="C178" s="32"/>
      <c r="D178" s="31"/>
      <c r="E178" s="32"/>
      <c r="F178" s="31"/>
      <c r="G178" s="31"/>
      <c r="H178" s="32"/>
      <c r="I178" s="31"/>
      <c r="J178" s="32"/>
      <c r="K178" s="31"/>
      <c r="L178" s="31"/>
      <c r="M178" s="32"/>
      <c r="N178" s="31"/>
      <c r="O178" s="32"/>
      <c r="P178" s="31"/>
      <c r="Q178" s="31"/>
      <c r="R178" s="32"/>
      <c r="S178" s="31"/>
      <c r="T178" s="32"/>
      <c r="U178" s="31"/>
      <c r="V178" s="31"/>
      <c r="W178" s="32"/>
      <c r="X178" s="31"/>
      <c r="Y178" s="32"/>
      <c r="Z178" s="31"/>
      <c r="AA178" s="31"/>
      <c r="AB178" s="32"/>
      <c r="AC178" s="31"/>
      <c r="AD178" s="32"/>
      <c r="AE178" s="31"/>
      <c r="AF178" s="31"/>
      <c r="AG178" s="32"/>
      <c r="AH178" s="31"/>
      <c r="AI178" s="32"/>
      <c r="AJ178" s="31"/>
      <c r="AK178" s="31"/>
      <c r="AL178" s="31"/>
      <c r="AM178" s="32"/>
      <c r="AN178" s="32"/>
      <c r="AO178" s="33"/>
      <c r="AP178" s="32"/>
      <c r="AQ178" s="32"/>
      <c r="AR178" s="32"/>
      <c r="AS178" s="33"/>
      <c r="AT178" s="32"/>
      <c r="AU178" s="32"/>
      <c r="AV178" s="32"/>
      <c r="AW178" s="33"/>
      <c r="AX178" s="32"/>
      <c r="AY178" s="32"/>
      <c r="AZ178" s="32"/>
      <c r="BA178" s="32"/>
      <c r="BB178" s="34"/>
    </row>
    <row r="179" spans="1:54" ht="18.75" customHeight="1">
      <c r="A179" s="26"/>
      <c r="B179" s="31"/>
      <c r="C179" s="32"/>
      <c r="D179" s="31"/>
      <c r="E179" s="32"/>
      <c r="F179" s="31"/>
      <c r="G179" s="31"/>
      <c r="H179" s="32"/>
      <c r="I179" s="31"/>
      <c r="J179" s="32"/>
      <c r="K179" s="31"/>
      <c r="L179" s="31"/>
      <c r="M179" s="32"/>
      <c r="N179" s="31"/>
      <c r="O179" s="32"/>
      <c r="P179" s="31"/>
      <c r="Q179" s="31"/>
      <c r="R179" s="32"/>
      <c r="S179" s="31"/>
      <c r="T179" s="32"/>
      <c r="U179" s="31"/>
      <c r="V179" s="31"/>
      <c r="W179" s="32"/>
      <c r="X179" s="31"/>
      <c r="Y179" s="32"/>
      <c r="Z179" s="31"/>
      <c r="AA179" s="31"/>
      <c r="AB179" s="32"/>
      <c r="AC179" s="31"/>
      <c r="AD179" s="32"/>
      <c r="AE179" s="31"/>
      <c r="AF179" s="31"/>
      <c r="AG179" s="32"/>
      <c r="AH179" s="31"/>
      <c r="AI179" s="32"/>
      <c r="AJ179" s="31"/>
      <c r="AK179" s="31"/>
      <c r="AL179" s="31"/>
      <c r="AM179" s="32"/>
      <c r="AN179" s="32"/>
      <c r="AO179" s="33"/>
      <c r="AP179" s="32"/>
      <c r="AQ179" s="32"/>
      <c r="AR179" s="32"/>
      <c r="AS179" s="33"/>
      <c r="AT179" s="32"/>
      <c r="AU179" s="32"/>
      <c r="AV179" s="32"/>
      <c r="AW179" s="33"/>
      <c r="AX179" s="32"/>
      <c r="AY179" s="32"/>
      <c r="AZ179" s="32"/>
      <c r="BA179" s="32"/>
      <c r="BB179" s="34"/>
    </row>
    <row r="180" spans="1:54" ht="18.75" customHeight="1">
      <c r="A180" s="26"/>
      <c r="B180" s="31"/>
      <c r="C180" s="32"/>
      <c r="D180" s="31"/>
      <c r="E180" s="32"/>
      <c r="F180" s="31"/>
      <c r="G180" s="31"/>
      <c r="H180" s="32"/>
      <c r="I180" s="31"/>
      <c r="J180" s="32"/>
      <c r="K180" s="31"/>
      <c r="L180" s="31"/>
      <c r="M180" s="32"/>
      <c r="N180" s="31"/>
      <c r="O180" s="32"/>
      <c r="P180" s="31"/>
      <c r="Q180" s="31"/>
      <c r="R180" s="32"/>
      <c r="S180" s="31"/>
      <c r="T180" s="32"/>
      <c r="U180" s="31"/>
      <c r="V180" s="31"/>
      <c r="W180" s="32"/>
      <c r="X180" s="31"/>
      <c r="Y180" s="32"/>
      <c r="Z180" s="31"/>
      <c r="AA180" s="31"/>
      <c r="AB180" s="32"/>
      <c r="AC180" s="31"/>
      <c r="AD180" s="32"/>
      <c r="AE180" s="31"/>
      <c r="AF180" s="31"/>
      <c r="AG180" s="32"/>
      <c r="AH180" s="31"/>
      <c r="AI180" s="32"/>
      <c r="AJ180" s="31"/>
      <c r="AK180" s="31"/>
      <c r="AL180" s="31"/>
      <c r="AM180" s="32"/>
      <c r="AN180" s="32"/>
      <c r="AO180" s="33"/>
      <c r="AP180" s="32"/>
      <c r="AQ180" s="32"/>
      <c r="AR180" s="32"/>
      <c r="AS180" s="33"/>
      <c r="AT180" s="32"/>
      <c r="AU180" s="32"/>
      <c r="AV180" s="32"/>
      <c r="AW180" s="33"/>
      <c r="AX180" s="32"/>
      <c r="AY180" s="32"/>
      <c r="AZ180" s="32"/>
      <c r="BA180" s="32"/>
      <c r="BB180" s="34"/>
    </row>
    <row r="181" spans="1:54" ht="18.75" customHeight="1">
      <c r="A181" s="26"/>
      <c r="B181" s="30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31"/>
      <c r="AM181" s="32"/>
      <c r="AN181" s="32"/>
      <c r="AO181" s="33"/>
      <c r="AP181" s="32"/>
      <c r="AQ181" s="32"/>
      <c r="AR181" s="32"/>
      <c r="AS181" s="33"/>
      <c r="AT181" s="32"/>
      <c r="AU181" s="32"/>
      <c r="AV181" s="32"/>
      <c r="AW181" s="33"/>
      <c r="AX181" s="32"/>
      <c r="AY181" s="33"/>
      <c r="AZ181" s="33"/>
      <c r="BA181" s="33"/>
      <c r="BB181" s="34"/>
    </row>
    <row r="182" spans="1:54" ht="18.75" customHeight="1">
      <c r="A182" s="26"/>
      <c r="B182" s="31"/>
      <c r="C182" s="32"/>
      <c r="D182" s="31"/>
      <c r="E182" s="32"/>
      <c r="F182" s="31"/>
      <c r="G182" s="31"/>
      <c r="H182" s="32"/>
      <c r="I182" s="31"/>
      <c r="J182" s="32"/>
      <c r="K182" s="31"/>
      <c r="L182" s="31"/>
      <c r="M182" s="32"/>
      <c r="N182" s="31"/>
      <c r="O182" s="32"/>
      <c r="P182" s="31"/>
      <c r="Q182" s="31"/>
      <c r="R182" s="32"/>
      <c r="S182" s="31"/>
      <c r="T182" s="32"/>
      <c r="U182" s="31"/>
      <c r="V182" s="31"/>
      <c r="W182" s="32"/>
      <c r="X182" s="31"/>
      <c r="Y182" s="32"/>
      <c r="Z182" s="31"/>
      <c r="AA182" s="31"/>
      <c r="AB182" s="32"/>
      <c r="AC182" s="31"/>
      <c r="AD182" s="32"/>
      <c r="AE182" s="31"/>
      <c r="AF182" s="31"/>
      <c r="AG182" s="32"/>
      <c r="AH182" s="31"/>
      <c r="AI182" s="32"/>
      <c r="AJ182" s="31"/>
      <c r="AK182" s="31"/>
      <c r="AL182" s="31"/>
      <c r="AM182" s="32"/>
      <c r="AN182" s="32"/>
      <c r="AO182" s="33"/>
      <c r="AP182" s="32"/>
      <c r="AQ182" s="32"/>
      <c r="AR182" s="32"/>
      <c r="AS182" s="33"/>
      <c r="AT182" s="32"/>
      <c r="AU182" s="32"/>
      <c r="AV182" s="32"/>
      <c r="AW182" s="33"/>
      <c r="AX182" s="32"/>
      <c r="AY182" s="32"/>
      <c r="AZ182" s="32"/>
      <c r="BA182" s="32"/>
      <c r="BB182" s="34"/>
    </row>
    <row r="183" spans="1:54" ht="18.75" customHeight="1">
      <c r="A183" s="26"/>
      <c r="B183" s="31"/>
      <c r="C183" s="32"/>
      <c r="D183" s="31"/>
      <c r="E183" s="32"/>
      <c r="F183" s="31"/>
      <c r="G183" s="31"/>
      <c r="H183" s="32"/>
      <c r="I183" s="31"/>
      <c r="J183" s="32"/>
      <c r="K183" s="31"/>
      <c r="L183" s="31"/>
      <c r="M183" s="32"/>
      <c r="N183" s="31"/>
      <c r="O183" s="32"/>
      <c r="P183" s="31"/>
      <c r="Q183" s="31"/>
      <c r="R183" s="32"/>
      <c r="S183" s="31"/>
      <c r="T183" s="32"/>
      <c r="U183" s="31"/>
      <c r="V183" s="31"/>
      <c r="W183" s="32"/>
      <c r="X183" s="31"/>
      <c r="Y183" s="32"/>
      <c r="Z183" s="31"/>
      <c r="AA183" s="31"/>
      <c r="AB183" s="32"/>
      <c r="AC183" s="31"/>
      <c r="AD183" s="32"/>
      <c r="AE183" s="31"/>
      <c r="AF183" s="31"/>
      <c r="AG183" s="32"/>
      <c r="AH183" s="31"/>
      <c r="AI183" s="32"/>
      <c r="AJ183" s="31"/>
      <c r="AK183" s="31"/>
      <c r="AL183" s="31"/>
      <c r="AM183" s="32"/>
      <c r="AN183" s="32"/>
      <c r="AO183" s="33"/>
      <c r="AP183" s="32"/>
      <c r="AQ183" s="32"/>
      <c r="AR183" s="32"/>
      <c r="AS183" s="33"/>
      <c r="AT183" s="32"/>
      <c r="AU183" s="32"/>
      <c r="AV183" s="32"/>
      <c r="AW183" s="33"/>
      <c r="AX183" s="32"/>
      <c r="AY183" s="32"/>
      <c r="AZ183" s="32"/>
      <c r="BA183" s="32"/>
      <c r="BB183" s="34"/>
    </row>
    <row r="184" spans="1:54" ht="18.75" customHeight="1">
      <c r="A184" s="26"/>
      <c r="B184" s="31"/>
      <c r="C184" s="32"/>
      <c r="D184" s="31"/>
      <c r="E184" s="32"/>
      <c r="F184" s="31"/>
      <c r="G184" s="31"/>
      <c r="H184" s="32"/>
      <c r="I184" s="31"/>
      <c r="J184" s="32"/>
      <c r="K184" s="31"/>
      <c r="L184" s="31"/>
      <c r="M184" s="32"/>
      <c r="N184" s="31"/>
      <c r="O184" s="32"/>
      <c r="P184" s="31"/>
      <c r="Q184" s="31"/>
      <c r="R184" s="32"/>
      <c r="S184" s="31"/>
      <c r="T184" s="32"/>
      <c r="U184" s="31"/>
      <c r="V184" s="31"/>
      <c r="W184" s="32"/>
      <c r="X184" s="31"/>
      <c r="Y184" s="32"/>
      <c r="Z184" s="31"/>
      <c r="AA184" s="31"/>
      <c r="AB184" s="32"/>
      <c r="AC184" s="31"/>
      <c r="AD184" s="32"/>
      <c r="AE184" s="31"/>
      <c r="AF184" s="31"/>
      <c r="AG184" s="32"/>
      <c r="AH184" s="31"/>
      <c r="AI184" s="32"/>
      <c r="AJ184" s="31"/>
      <c r="AK184" s="31"/>
      <c r="AL184" s="31"/>
      <c r="AM184" s="32"/>
      <c r="AN184" s="32"/>
      <c r="AO184" s="33"/>
      <c r="AP184" s="32"/>
      <c r="AQ184" s="32"/>
      <c r="AR184" s="32"/>
      <c r="AS184" s="33"/>
      <c r="AT184" s="32"/>
      <c r="AU184" s="32"/>
      <c r="AV184" s="32"/>
      <c r="AW184" s="33"/>
      <c r="AX184" s="32"/>
      <c r="AY184" s="32"/>
      <c r="AZ184" s="32"/>
      <c r="BA184" s="32"/>
      <c r="BB184" s="34"/>
    </row>
    <row r="185" spans="1:54" ht="18.75" customHeight="1">
      <c r="A185" s="26"/>
      <c r="B185" s="30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1"/>
      <c r="AM185" s="32"/>
      <c r="AN185" s="32"/>
      <c r="AO185" s="33"/>
      <c r="AP185" s="32"/>
      <c r="AQ185" s="32"/>
      <c r="AR185" s="32"/>
      <c r="AS185" s="33"/>
      <c r="AT185" s="32"/>
      <c r="AU185" s="32"/>
      <c r="AV185" s="32"/>
      <c r="AW185" s="33"/>
      <c r="AX185" s="32"/>
      <c r="AY185" s="33"/>
      <c r="AZ185" s="33"/>
      <c r="BA185" s="33"/>
      <c r="BB185" s="34"/>
    </row>
    <row r="186" spans="1:54" ht="18.75" customHeight="1">
      <c r="A186" s="26"/>
      <c r="B186" s="31"/>
      <c r="C186" s="32"/>
      <c r="D186" s="31"/>
      <c r="E186" s="32"/>
      <c r="F186" s="31"/>
      <c r="G186" s="31"/>
      <c r="H186" s="32"/>
      <c r="I186" s="31"/>
      <c r="J186" s="32"/>
      <c r="K186" s="31"/>
      <c r="L186" s="31"/>
      <c r="M186" s="32"/>
      <c r="N186" s="31"/>
      <c r="O186" s="32"/>
      <c r="P186" s="31"/>
      <c r="Q186" s="31"/>
      <c r="R186" s="32"/>
      <c r="S186" s="31"/>
      <c r="T186" s="32"/>
      <c r="U186" s="31"/>
      <c r="V186" s="31"/>
      <c r="W186" s="32"/>
      <c r="X186" s="31"/>
      <c r="Y186" s="32"/>
      <c r="Z186" s="31"/>
      <c r="AA186" s="31"/>
      <c r="AB186" s="32"/>
      <c r="AC186" s="31"/>
      <c r="AD186" s="32"/>
      <c r="AE186" s="31"/>
      <c r="AF186" s="31"/>
      <c r="AG186" s="32"/>
      <c r="AH186" s="31"/>
      <c r="AI186" s="32"/>
      <c r="AJ186" s="31"/>
      <c r="AK186" s="31"/>
      <c r="AL186" s="31"/>
      <c r="AM186" s="32"/>
      <c r="AN186" s="32"/>
      <c r="AO186" s="33"/>
      <c r="AP186" s="32"/>
      <c r="AQ186" s="32"/>
      <c r="AR186" s="32"/>
      <c r="AS186" s="33"/>
      <c r="AT186" s="32"/>
      <c r="AU186" s="32"/>
      <c r="AV186" s="32"/>
      <c r="AW186" s="33"/>
      <c r="AX186" s="32"/>
      <c r="AY186" s="32"/>
      <c r="AZ186" s="32"/>
      <c r="BA186" s="32"/>
      <c r="BB186" s="34"/>
    </row>
    <row r="187" spans="1:54" ht="18.75" customHeight="1">
      <c r="A187" s="26"/>
      <c r="B187" s="31"/>
      <c r="C187" s="32"/>
      <c r="D187" s="31"/>
      <c r="E187" s="32"/>
      <c r="F187" s="31"/>
      <c r="G187" s="31"/>
      <c r="H187" s="32"/>
      <c r="I187" s="31"/>
      <c r="J187" s="32"/>
      <c r="K187" s="31"/>
      <c r="L187" s="31"/>
      <c r="M187" s="32"/>
      <c r="N187" s="31"/>
      <c r="O187" s="32"/>
      <c r="P187" s="31"/>
      <c r="Q187" s="31"/>
      <c r="R187" s="32"/>
      <c r="S187" s="31"/>
      <c r="T187" s="32"/>
      <c r="U187" s="31"/>
      <c r="V187" s="31"/>
      <c r="W187" s="32"/>
      <c r="X187" s="31"/>
      <c r="Y187" s="32"/>
      <c r="Z187" s="31"/>
      <c r="AA187" s="31"/>
      <c r="AB187" s="32"/>
      <c r="AC187" s="31"/>
      <c r="AD187" s="32"/>
      <c r="AE187" s="31"/>
      <c r="AF187" s="31"/>
      <c r="AG187" s="32"/>
      <c r="AH187" s="31"/>
      <c r="AI187" s="32"/>
      <c r="AJ187" s="31"/>
      <c r="AK187" s="31"/>
      <c r="AL187" s="31"/>
      <c r="AM187" s="32"/>
      <c r="AN187" s="32"/>
      <c r="AO187" s="33"/>
      <c r="AP187" s="32"/>
      <c r="AQ187" s="32"/>
      <c r="AR187" s="32"/>
      <c r="AS187" s="33"/>
      <c r="AT187" s="32"/>
      <c r="AU187" s="32"/>
      <c r="AV187" s="32"/>
      <c r="AW187" s="33"/>
      <c r="AX187" s="32"/>
      <c r="AY187" s="32"/>
      <c r="AZ187" s="32"/>
      <c r="BA187" s="32"/>
      <c r="BB187" s="34"/>
    </row>
    <row r="188" spans="1:54" ht="18.75" customHeight="1">
      <c r="A188" s="26"/>
      <c r="B188" s="31"/>
      <c r="C188" s="32"/>
      <c r="D188" s="31"/>
      <c r="E188" s="32"/>
      <c r="F188" s="31"/>
      <c r="G188" s="31"/>
      <c r="H188" s="32"/>
      <c r="I188" s="31"/>
      <c r="J188" s="32"/>
      <c r="K188" s="31"/>
      <c r="L188" s="31"/>
      <c r="M188" s="32"/>
      <c r="N188" s="31"/>
      <c r="O188" s="32"/>
      <c r="P188" s="31"/>
      <c r="Q188" s="31"/>
      <c r="R188" s="32"/>
      <c r="S188" s="31"/>
      <c r="T188" s="32"/>
      <c r="U188" s="31"/>
      <c r="V188" s="31"/>
      <c r="W188" s="32"/>
      <c r="X188" s="31"/>
      <c r="Y188" s="32"/>
      <c r="Z188" s="31"/>
      <c r="AA188" s="31"/>
      <c r="AB188" s="32"/>
      <c r="AC188" s="31"/>
      <c r="AD188" s="32"/>
      <c r="AE188" s="31"/>
      <c r="AF188" s="31"/>
      <c r="AG188" s="32"/>
      <c r="AH188" s="31"/>
      <c r="AI188" s="32"/>
      <c r="AJ188" s="31"/>
      <c r="AK188" s="31"/>
      <c r="AL188" s="31"/>
      <c r="AM188" s="32"/>
      <c r="AN188" s="32"/>
      <c r="AO188" s="33"/>
      <c r="AP188" s="32"/>
      <c r="AQ188" s="32"/>
      <c r="AR188" s="32"/>
      <c r="AS188" s="33"/>
      <c r="AT188" s="32"/>
      <c r="AU188" s="32"/>
      <c r="AV188" s="32"/>
      <c r="AW188" s="33"/>
      <c r="AX188" s="32"/>
      <c r="AY188" s="32"/>
      <c r="AZ188" s="32"/>
      <c r="BA188" s="32"/>
      <c r="BB188" s="34"/>
    </row>
    <row r="189" spans="1:54" ht="18.75" customHeight="1">
      <c r="A189" s="26"/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1"/>
      <c r="AM189" s="32"/>
      <c r="AN189" s="32"/>
      <c r="AO189" s="33"/>
      <c r="AP189" s="32"/>
      <c r="AQ189" s="32"/>
      <c r="AR189" s="32"/>
      <c r="AS189" s="33"/>
      <c r="AT189" s="32"/>
      <c r="AU189" s="32"/>
      <c r="AV189" s="32"/>
      <c r="AW189" s="33"/>
      <c r="AX189" s="32"/>
      <c r="AY189" s="33"/>
      <c r="AZ189" s="33"/>
      <c r="BA189" s="33"/>
      <c r="BB189" s="34"/>
    </row>
    <row r="190" spans="1:54" ht="18.75" customHeight="1">
      <c r="A190" s="26"/>
      <c r="B190" s="31"/>
      <c r="C190" s="32"/>
      <c r="D190" s="31"/>
      <c r="E190" s="32"/>
      <c r="F190" s="31"/>
      <c r="G190" s="31"/>
      <c r="H190" s="32"/>
      <c r="I190" s="31"/>
      <c r="J190" s="32"/>
      <c r="K190" s="31"/>
      <c r="L190" s="31"/>
      <c r="M190" s="32"/>
      <c r="N190" s="31"/>
      <c r="O190" s="32"/>
      <c r="P190" s="31"/>
      <c r="Q190" s="31"/>
      <c r="R190" s="32"/>
      <c r="S190" s="31"/>
      <c r="T190" s="32"/>
      <c r="U190" s="31"/>
      <c r="V190" s="31"/>
      <c r="W190" s="32"/>
      <c r="X190" s="31"/>
      <c r="Y190" s="32"/>
      <c r="Z190" s="31"/>
      <c r="AA190" s="31"/>
      <c r="AB190" s="32"/>
      <c r="AC190" s="31"/>
      <c r="AD190" s="32"/>
      <c r="AE190" s="31"/>
      <c r="AF190" s="31"/>
      <c r="AG190" s="32"/>
      <c r="AH190" s="31"/>
      <c r="AI190" s="32"/>
      <c r="AJ190" s="31"/>
      <c r="AK190" s="31"/>
      <c r="AL190" s="31"/>
      <c r="AM190" s="32"/>
      <c r="AN190" s="32"/>
      <c r="AO190" s="33"/>
      <c r="AP190" s="32"/>
      <c r="AQ190" s="32"/>
      <c r="AR190" s="32"/>
      <c r="AS190" s="33"/>
      <c r="AT190" s="32"/>
      <c r="AU190" s="32"/>
      <c r="AV190" s="32"/>
      <c r="AW190" s="33"/>
      <c r="AX190" s="32"/>
      <c r="AY190" s="32"/>
      <c r="AZ190" s="32"/>
      <c r="BA190" s="32"/>
      <c r="BB190" s="34"/>
    </row>
    <row r="191" spans="1:54" ht="18.75" customHeight="1">
      <c r="A191" s="26"/>
      <c r="B191" s="31"/>
      <c r="C191" s="32"/>
      <c r="D191" s="31"/>
      <c r="E191" s="32"/>
      <c r="F191" s="31"/>
      <c r="G191" s="31"/>
      <c r="H191" s="32"/>
      <c r="I191" s="31"/>
      <c r="J191" s="32"/>
      <c r="K191" s="31"/>
      <c r="L191" s="31"/>
      <c r="M191" s="32"/>
      <c r="N191" s="31"/>
      <c r="O191" s="32"/>
      <c r="P191" s="31"/>
      <c r="Q191" s="31"/>
      <c r="R191" s="32"/>
      <c r="S191" s="31"/>
      <c r="T191" s="32"/>
      <c r="U191" s="31"/>
      <c r="V191" s="31"/>
      <c r="W191" s="32"/>
      <c r="X191" s="31"/>
      <c r="Y191" s="32"/>
      <c r="Z191" s="31"/>
      <c r="AA191" s="31"/>
      <c r="AB191" s="32"/>
      <c r="AC191" s="31"/>
      <c r="AD191" s="32"/>
      <c r="AE191" s="31"/>
      <c r="AF191" s="31"/>
      <c r="AG191" s="32"/>
      <c r="AH191" s="31"/>
      <c r="AI191" s="32"/>
      <c r="AJ191" s="31"/>
      <c r="AK191" s="31"/>
      <c r="AL191" s="31"/>
      <c r="AM191" s="32"/>
      <c r="AN191" s="32"/>
      <c r="AO191" s="33"/>
      <c r="AP191" s="32"/>
      <c r="AQ191" s="32"/>
      <c r="AR191" s="32"/>
      <c r="AS191" s="33"/>
      <c r="AT191" s="32"/>
      <c r="AU191" s="32"/>
      <c r="AV191" s="32"/>
      <c r="AW191" s="33"/>
      <c r="AX191" s="32"/>
      <c r="AY191" s="32"/>
      <c r="AZ191" s="32"/>
      <c r="BA191" s="32"/>
      <c r="BB191" s="34"/>
    </row>
    <row r="192" spans="1:54" ht="18.75" customHeight="1">
      <c r="A192" s="26"/>
      <c r="B192" s="31"/>
      <c r="C192" s="32"/>
      <c r="D192" s="31"/>
      <c r="E192" s="32"/>
      <c r="F192" s="31"/>
      <c r="G192" s="31"/>
      <c r="H192" s="32"/>
      <c r="I192" s="31"/>
      <c r="J192" s="32"/>
      <c r="K192" s="31"/>
      <c r="L192" s="31"/>
      <c r="M192" s="32"/>
      <c r="N192" s="31"/>
      <c r="O192" s="32"/>
      <c r="P192" s="31"/>
      <c r="Q192" s="31"/>
      <c r="R192" s="32"/>
      <c r="S192" s="31"/>
      <c r="T192" s="32"/>
      <c r="U192" s="31"/>
      <c r="V192" s="31"/>
      <c r="W192" s="32"/>
      <c r="X192" s="31"/>
      <c r="Y192" s="32"/>
      <c r="Z192" s="31"/>
      <c r="AA192" s="31"/>
      <c r="AB192" s="32"/>
      <c r="AC192" s="31"/>
      <c r="AD192" s="32"/>
      <c r="AE192" s="31"/>
      <c r="AF192" s="31"/>
      <c r="AG192" s="32"/>
      <c r="AH192" s="31"/>
      <c r="AI192" s="32"/>
      <c r="AJ192" s="31"/>
      <c r="AK192" s="31"/>
      <c r="AL192" s="31"/>
      <c r="AM192" s="32"/>
      <c r="AN192" s="32"/>
      <c r="AO192" s="33"/>
      <c r="AP192" s="32"/>
      <c r="AQ192" s="32"/>
      <c r="AR192" s="32"/>
      <c r="AS192" s="33"/>
      <c r="AT192" s="32"/>
      <c r="AU192" s="32"/>
      <c r="AV192" s="32"/>
      <c r="AW192" s="33"/>
      <c r="AX192" s="32"/>
      <c r="AY192" s="32"/>
      <c r="AZ192" s="32"/>
      <c r="BA192" s="32"/>
      <c r="BB192" s="34"/>
    </row>
    <row r="193" spans="1:54" ht="13.5">
      <c r="A193" s="35"/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35"/>
      <c r="P193" s="35"/>
      <c r="Q193" s="35"/>
      <c r="R193" s="35"/>
      <c r="S193" s="35"/>
      <c r="T193" s="35"/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F193" s="35"/>
      <c r="AG193" s="35"/>
      <c r="AH193" s="35"/>
      <c r="AI193" s="35"/>
      <c r="AJ193" s="35"/>
      <c r="AK193" s="35"/>
      <c r="AL193" s="35"/>
      <c r="AM193" s="35"/>
      <c r="AN193" s="35"/>
      <c r="AO193" s="35"/>
      <c r="AP193" s="35"/>
      <c r="AQ193" s="35"/>
      <c r="AR193" s="35"/>
      <c r="AS193" s="35"/>
      <c r="AT193" s="35"/>
      <c r="AU193" s="35"/>
      <c r="AV193" s="35"/>
      <c r="AW193" s="35"/>
      <c r="AX193" s="35"/>
      <c r="AY193" s="35"/>
      <c r="AZ193" s="35"/>
      <c r="BA193" s="35"/>
      <c r="BB193" s="35"/>
    </row>
    <row r="194" spans="1:54" ht="13.5">
      <c r="A194" s="35"/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 s="35"/>
      <c r="R194" s="35"/>
      <c r="S194" s="35"/>
      <c r="T194" s="35"/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F194" s="35"/>
      <c r="AG194" s="35"/>
      <c r="AH194" s="35"/>
      <c r="AI194" s="35"/>
      <c r="AJ194" s="35"/>
      <c r="AK194" s="35"/>
      <c r="AL194" s="35"/>
      <c r="AM194" s="35"/>
      <c r="AN194" s="35"/>
      <c r="AO194" s="35"/>
      <c r="AP194" s="35"/>
      <c r="AQ194" s="35"/>
      <c r="AR194" s="35"/>
      <c r="AS194" s="35"/>
      <c r="AT194" s="35"/>
      <c r="AU194" s="35"/>
      <c r="AV194" s="35"/>
      <c r="AW194" s="35"/>
      <c r="AX194" s="35"/>
      <c r="AY194" s="35"/>
      <c r="AZ194" s="35"/>
      <c r="BA194" s="35"/>
      <c r="BB194" s="35"/>
    </row>
    <row r="195" spans="1:54" ht="13.5">
      <c r="A195" s="35"/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35"/>
      <c r="R195" s="35"/>
      <c r="S195" s="35"/>
      <c r="T195" s="35"/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F195" s="35"/>
      <c r="AG195" s="35"/>
      <c r="AH195" s="35"/>
      <c r="AI195" s="35"/>
      <c r="AJ195" s="35"/>
      <c r="AK195" s="35"/>
      <c r="AL195" s="35"/>
      <c r="AM195" s="35"/>
      <c r="AN195" s="35"/>
      <c r="AO195" s="35"/>
      <c r="AP195" s="35"/>
      <c r="AQ195" s="35"/>
      <c r="AR195" s="35"/>
      <c r="AS195" s="35"/>
      <c r="AT195" s="35"/>
      <c r="AU195" s="35"/>
      <c r="AV195" s="35"/>
      <c r="AW195" s="35"/>
      <c r="AX195" s="35"/>
      <c r="AY195" s="35"/>
      <c r="AZ195" s="35"/>
      <c r="BA195" s="35"/>
      <c r="BB195" s="35"/>
    </row>
    <row r="196" spans="1:54" ht="13.5">
      <c r="A196" s="35"/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35"/>
      <c r="R196" s="35"/>
      <c r="S196" s="35"/>
      <c r="T196" s="35"/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F196" s="35"/>
      <c r="AG196" s="35"/>
      <c r="AH196" s="35"/>
      <c r="AI196" s="35"/>
      <c r="AJ196" s="35"/>
      <c r="AK196" s="35"/>
      <c r="AL196" s="35"/>
      <c r="AM196" s="35"/>
      <c r="AN196" s="35"/>
      <c r="AO196" s="35"/>
      <c r="AP196" s="35"/>
      <c r="AQ196" s="35"/>
      <c r="AR196" s="35"/>
      <c r="AS196" s="35"/>
      <c r="AT196" s="35"/>
      <c r="AU196" s="35"/>
      <c r="AV196" s="35"/>
      <c r="AW196" s="35"/>
      <c r="AX196" s="35"/>
      <c r="AY196" s="35"/>
      <c r="AZ196" s="35"/>
      <c r="BA196" s="35"/>
      <c r="BB196" s="35"/>
    </row>
    <row r="197" spans="1:54" ht="13.5">
      <c r="A197" s="35"/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35"/>
      <c r="R197" s="35"/>
      <c r="S197" s="35"/>
      <c r="T197" s="35"/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F197" s="35"/>
      <c r="AG197" s="35"/>
      <c r="AH197" s="35"/>
      <c r="AI197" s="35"/>
      <c r="AJ197" s="35"/>
      <c r="AK197" s="35"/>
      <c r="AL197" s="35"/>
      <c r="AM197" s="35"/>
      <c r="AN197" s="35"/>
      <c r="AO197" s="35"/>
      <c r="AP197" s="35"/>
      <c r="AQ197" s="35"/>
      <c r="AR197" s="35"/>
      <c r="AS197" s="35"/>
      <c r="AT197" s="35"/>
      <c r="AU197" s="35"/>
      <c r="AV197" s="35"/>
      <c r="AW197" s="35"/>
      <c r="AX197" s="35"/>
      <c r="AY197" s="35"/>
      <c r="AZ197" s="35"/>
      <c r="BA197" s="35"/>
      <c r="BB197" s="35"/>
    </row>
    <row r="198" spans="1:54" ht="13.5">
      <c r="A198" s="35"/>
      <c r="B198" s="35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 s="35"/>
      <c r="R198" s="35"/>
      <c r="S198" s="35"/>
      <c r="T198" s="35"/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F198" s="35"/>
      <c r="AG198" s="35"/>
      <c r="AH198" s="35"/>
      <c r="AI198" s="35"/>
      <c r="AJ198" s="35"/>
      <c r="AK198" s="35"/>
      <c r="AL198" s="35"/>
      <c r="AM198" s="35"/>
      <c r="AN198" s="35"/>
      <c r="AO198" s="35"/>
      <c r="AP198" s="35"/>
      <c r="AQ198" s="35"/>
      <c r="AR198" s="35"/>
      <c r="AS198" s="35"/>
      <c r="AT198" s="35"/>
      <c r="AU198" s="35"/>
      <c r="AV198" s="35"/>
      <c r="AW198" s="35"/>
      <c r="AX198" s="35"/>
      <c r="AY198" s="35"/>
      <c r="AZ198" s="35"/>
      <c r="BA198" s="35"/>
      <c r="BB198" s="35"/>
    </row>
    <row r="199" spans="1:54" ht="13.5">
      <c r="A199" s="35"/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35"/>
      <c r="R199" s="35"/>
      <c r="S199" s="35"/>
      <c r="T199" s="35"/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F199" s="35"/>
      <c r="AG199" s="35"/>
      <c r="AH199" s="35"/>
      <c r="AI199" s="35"/>
      <c r="AJ199" s="35"/>
      <c r="AK199" s="35"/>
      <c r="AL199" s="35"/>
      <c r="AM199" s="35"/>
      <c r="AN199" s="35"/>
      <c r="AO199" s="35"/>
      <c r="AP199" s="35"/>
      <c r="AQ199" s="35"/>
      <c r="AR199" s="35"/>
      <c r="AS199" s="35"/>
      <c r="AT199" s="35"/>
      <c r="AU199" s="35"/>
      <c r="AV199" s="35"/>
      <c r="AW199" s="35"/>
      <c r="AX199" s="35"/>
      <c r="AY199" s="35"/>
      <c r="AZ199" s="35"/>
      <c r="BA199" s="35"/>
      <c r="BB199" s="35"/>
    </row>
    <row r="200" spans="1:54" ht="13.5">
      <c r="A200" s="35"/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 s="35"/>
      <c r="R200" s="35"/>
      <c r="S200" s="35"/>
      <c r="T200" s="35"/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F200" s="35"/>
      <c r="AG200" s="35"/>
      <c r="AH200" s="35"/>
      <c r="AI200" s="35"/>
      <c r="AJ200" s="35"/>
      <c r="AK200" s="35"/>
      <c r="AL200" s="35"/>
      <c r="AM200" s="35"/>
      <c r="AN200" s="35"/>
      <c r="AO200" s="35"/>
      <c r="AP200" s="35"/>
      <c r="AQ200" s="35"/>
      <c r="AR200" s="35"/>
      <c r="AS200" s="35"/>
      <c r="AT200" s="35"/>
      <c r="AU200" s="35"/>
      <c r="AV200" s="35"/>
      <c r="AW200" s="35"/>
      <c r="AX200" s="35"/>
      <c r="AY200" s="35"/>
      <c r="AZ200" s="35"/>
      <c r="BA200" s="35"/>
      <c r="BB200" s="35"/>
    </row>
  </sheetData>
  <sheetProtection sheet="1" objects="1" scenarios="1"/>
  <mergeCells count="298">
    <mergeCell ref="AL5:AL8"/>
    <mergeCell ref="A1:AJ1"/>
    <mergeCell ref="AL1:BB1"/>
    <mergeCell ref="A2:AJ2"/>
    <mergeCell ref="AL2:BB2"/>
    <mergeCell ref="A3:A4"/>
    <mergeCell ref="B3:F4"/>
    <mergeCell ref="G3:K4"/>
    <mergeCell ref="L3:P4"/>
    <mergeCell ref="Q3:U4"/>
    <mergeCell ref="V3:Z4"/>
    <mergeCell ref="BB3:BB4"/>
    <mergeCell ref="AT3:AT4"/>
    <mergeCell ref="AU3:AW3"/>
    <mergeCell ref="AX3:AX4"/>
    <mergeCell ref="AY3:AY4"/>
    <mergeCell ref="AZ3:AZ4"/>
    <mergeCell ref="BA3:BA4"/>
    <mergeCell ref="AA3:AE4"/>
    <mergeCell ref="AF3:AJ4"/>
    <mergeCell ref="AL3:AL4"/>
    <mergeCell ref="AM3:AO3"/>
    <mergeCell ref="AP3:AP4"/>
    <mergeCell ref="AQ3:AS3"/>
    <mergeCell ref="AY5:AY8"/>
    <mergeCell ref="AZ5:AZ8"/>
    <mergeCell ref="BA5:BA8"/>
    <mergeCell ref="BB5:BB8"/>
    <mergeCell ref="B6:B8"/>
    <mergeCell ref="F6:F8"/>
    <mergeCell ref="G6:G8"/>
    <mergeCell ref="K6:K8"/>
    <mergeCell ref="L6:L8"/>
    <mergeCell ref="P6:P8"/>
    <mergeCell ref="AS5:AS8"/>
    <mergeCell ref="AT5:AT8"/>
    <mergeCell ref="AU5:AU8"/>
    <mergeCell ref="AV5:AV8"/>
    <mergeCell ref="AW5:AW8"/>
    <mergeCell ref="AX5:AX8"/>
    <mergeCell ref="AM5:AM8"/>
    <mergeCell ref="AN5:AN8"/>
    <mergeCell ref="AO5:AO8"/>
    <mergeCell ref="AP5:AP8"/>
    <mergeCell ref="AQ5:AQ8"/>
    <mergeCell ref="AR5:AR8"/>
    <mergeCell ref="AF6:AF8"/>
    <mergeCell ref="AJ6:AJ8"/>
    <mergeCell ref="A9:A12"/>
    <mergeCell ref="B9:F9"/>
    <mergeCell ref="G9:K9"/>
    <mergeCell ref="L9:P9"/>
    <mergeCell ref="Q9:U9"/>
    <mergeCell ref="V9:Z9"/>
    <mergeCell ref="AA9:AE9"/>
    <mergeCell ref="AF9:AJ9"/>
    <mergeCell ref="Q6:Q8"/>
    <mergeCell ref="U6:U8"/>
    <mergeCell ref="V6:V8"/>
    <mergeCell ref="Z6:Z8"/>
    <mergeCell ref="AA6:AA8"/>
    <mergeCell ref="AE6:AE8"/>
    <mergeCell ref="AJ10:AJ12"/>
    <mergeCell ref="A5:A8"/>
    <mergeCell ref="B5:F5"/>
    <mergeCell ref="G5:K5"/>
    <mergeCell ref="L5:P5"/>
    <mergeCell ref="Q5:U5"/>
    <mergeCell ref="V5:Z5"/>
    <mergeCell ref="AA5:AE5"/>
    <mergeCell ref="AF5:AJ5"/>
    <mergeCell ref="BA9:BA12"/>
    <mergeCell ref="BB9:BB12"/>
    <mergeCell ref="B10:B12"/>
    <mergeCell ref="F10:F12"/>
    <mergeCell ref="G10:G12"/>
    <mergeCell ref="K10:K12"/>
    <mergeCell ref="L10:L12"/>
    <mergeCell ref="AR9:AR12"/>
    <mergeCell ref="AS9:AS12"/>
    <mergeCell ref="AT9:AT12"/>
    <mergeCell ref="AU9:AU12"/>
    <mergeCell ref="AV9:AV12"/>
    <mergeCell ref="AW9:AW12"/>
    <mergeCell ref="AL9:AL12"/>
    <mergeCell ref="AM9:AM12"/>
    <mergeCell ref="AN9:AN12"/>
    <mergeCell ref="AO9:AO12"/>
    <mergeCell ref="AP9:AP12"/>
    <mergeCell ref="AQ9:AQ12"/>
    <mergeCell ref="AE10:AE12"/>
    <mergeCell ref="AF10:AF12"/>
    <mergeCell ref="L14:L16"/>
    <mergeCell ref="P14:P16"/>
    <mergeCell ref="AX9:AX12"/>
    <mergeCell ref="AY9:AY12"/>
    <mergeCell ref="AZ9:AZ12"/>
    <mergeCell ref="V13:Z13"/>
    <mergeCell ref="AA13:AE13"/>
    <mergeCell ref="P10:P12"/>
    <mergeCell ref="Q10:Q12"/>
    <mergeCell ref="U10:U12"/>
    <mergeCell ref="V10:V12"/>
    <mergeCell ref="Z10:Z12"/>
    <mergeCell ref="AA10:AA12"/>
    <mergeCell ref="AA14:AA16"/>
    <mergeCell ref="AE14:AE16"/>
    <mergeCell ref="AX13:AX16"/>
    <mergeCell ref="AY13:AY16"/>
    <mergeCell ref="AZ13:AZ16"/>
    <mergeCell ref="AF13:AJ13"/>
    <mergeCell ref="AL13:AL16"/>
    <mergeCell ref="AM13:AM16"/>
    <mergeCell ref="AN13:AN16"/>
    <mergeCell ref="BA13:BA16"/>
    <mergeCell ref="BB13:BB16"/>
    <mergeCell ref="AQ13:AQ16"/>
    <mergeCell ref="AR13:AR16"/>
    <mergeCell ref="AS13:AS16"/>
    <mergeCell ref="AT13:AT16"/>
    <mergeCell ref="AU13:AU16"/>
    <mergeCell ref="AV13:AV16"/>
    <mergeCell ref="AW13:AW16"/>
    <mergeCell ref="AO13:AO16"/>
    <mergeCell ref="AP13:AP16"/>
    <mergeCell ref="AF14:AF16"/>
    <mergeCell ref="AJ14:AJ16"/>
    <mergeCell ref="A17:A20"/>
    <mergeCell ref="B17:F17"/>
    <mergeCell ref="G17:K17"/>
    <mergeCell ref="L17:P17"/>
    <mergeCell ref="Q17:U17"/>
    <mergeCell ref="V17:Z17"/>
    <mergeCell ref="Z18:Z20"/>
    <mergeCell ref="Q14:Q16"/>
    <mergeCell ref="U14:U16"/>
    <mergeCell ref="V14:V16"/>
    <mergeCell ref="Z14:Z16"/>
    <mergeCell ref="A13:A16"/>
    <mergeCell ref="B13:F13"/>
    <mergeCell ref="G13:K13"/>
    <mergeCell ref="L13:P13"/>
    <mergeCell ref="Q13:U13"/>
    <mergeCell ref="B14:B16"/>
    <mergeCell ref="F14:F16"/>
    <mergeCell ref="G14:G16"/>
    <mergeCell ref="K14:K16"/>
    <mergeCell ref="AQ17:AQ20"/>
    <mergeCell ref="AR17:AR20"/>
    <mergeCell ref="AS17:AS20"/>
    <mergeCell ref="AT17:AT20"/>
    <mergeCell ref="AU17:AU20"/>
    <mergeCell ref="AA17:AE17"/>
    <mergeCell ref="AF17:AJ17"/>
    <mergeCell ref="AL17:AL20"/>
    <mergeCell ref="AM17:AM20"/>
    <mergeCell ref="AN17:AN20"/>
    <mergeCell ref="AO17:AO20"/>
    <mergeCell ref="AA18:AA20"/>
    <mergeCell ref="AE18:AE20"/>
    <mergeCell ref="AF18:AF20"/>
    <mergeCell ref="AJ18:AJ20"/>
    <mergeCell ref="A21:A24"/>
    <mergeCell ref="B21:F21"/>
    <mergeCell ref="G21:K21"/>
    <mergeCell ref="L21:P21"/>
    <mergeCell ref="Q21:U21"/>
    <mergeCell ref="V21:Z21"/>
    <mergeCell ref="Z22:Z24"/>
    <mergeCell ref="BB17:BB20"/>
    <mergeCell ref="B18:B20"/>
    <mergeCell ref="F18:F20"/>
    <mergeCell ref="G18:G20"/>
    <mergeCell ref="K18:K20"/>
    <mergeCell ref="L18:L20"/>
    <mergeCell ref="P18:P20"/>
    <mergeCell ref="Q18:Q20"/>
    <mergeCell ref="U18:U20"/>
    <mergeCell ref="V18:V20"/>
    <mergeCell ref="AV17:AV20"/>
    <mergeCell ref="AW17:AW20"/>
    <mergeCell ref="AX17:AX20"/>
    <mergeCell ref="AY17:AY20"/>
    <mergeCell ref="AZ17:AZ20"/>
    <mergeCell ref="BA17:BA20"/>
    <mergeCell ref="AP17:AP20"/>
    <mergeCell ref="AQ21:AQ24"/>
    <mergeCell ref="AR21:AR24"/>
    <mergeCell ref="AS21:AS24"/>
    <mergeCell ref="AT21:AT24"/>
    <mergeCell ref="AU21:AU24"/>
    <mergeCell ref="AA21:AE21"/>
    <mergeCell ref="AF21:AJ21"/>
    <mergeCell ref="AL21:AL24"/>
    <mergeCell ref="AM21:AM24"/>
    <mergeCell ref="AN21:AN24"/>
    <mergeCell ref="AO21:AO24"/>
    <mergeCell ref="AA22:AA24"/>
    <mergeCell ref="AE22:AE24"/>
    <mergeCell ref="AF22:AF24"/>
    <mergeCell ref="AJ22:AJ24"/>
    <mergeCell ref="A25:A28"/>
    <mergeCell ref="B25:F25"/>
    <mergeCell ref="G25:K25"/>
    <mergeCell ref="L25:P25"/>
    <mergeCell ref="Q25:U25"/>
    <mergeCell ref="V25:Z25"/>
    <mergeCell ref="Z26:Z28"/>
    <mergeCell ref="BB21:BB24"/>
    <mergeCell ref="B22:B24"/>
    <mergeCell ref="F22:F24"/>
    <mergeCell ref="G22:G24"/>
    <mergeCell ref="K22:K24"/>
    <mergeCell ref="L22:L24"/>
    <mergeCell ref="P22:P24"/>
    <mergeCell ref="Q22:Q24"/>
    <mergeCell ref="U22:U24"/>
    <mergeCell ref="V22:V24"/>
    <mergeCell ref="AV21:AV24"/>
    <mergeCell ref="AW21:AW24"/>
    <mergeCell ref="AX21:AX24"/>
    <mergeCell ref="AY21:AY24"/>
    <mergeCell ref="AZ21:AZ24"/>
    <mergeCell ref="BA21:BA24"/>
    <mergeCell ref="AP21:AP24"/>
    <mergeCell ref="AQ25:AQ28"/>
    <mergeCell ref="AR25:AR28"/>
    <mergeCell ref="AS25:AS28"/>
    <mergeCell ref="AT25:AT28"/>
    <mergeCell ref="AU25:AU28"/>
    <mergeCell ref="AA25:AE25"/>
    <mergeCell ref="AF25:AJ25"/>
    <mergeCell ref="AL25:AL28"/>
    <mergeCell ref="AM25:AM28"/>
    <mergeCell ref="AN25:AN28"/>
    <mergeCell ref="AO25:AO28"/>
    <mergeCell ref="AA26:AA28"/>
    <mergeCell ref="AE26:AE28"/>
    <mergeCell ref="AF26:AF28"/>
    <mergeCell ref="AJ26:AJ28"/>
    <mergeCell ref="A29:A32"/>
    <mergeCell ref="B29:F29"/>
    <mergeCell ref="G29:K29"/>
    <mergeCell ref="L29:P29"/>
    <mergeCell ref="Q29:U29"/>
    <mergeCell ref="V29:Z29"/>
    <mergeCell ref="Z30:Z32"/>
    <mergeCell ref="BB25:BB28"/>
    <mergeCell ref="B26:B28"/>
    <mergeCell ref="F26:F28"/>
    <mergeCell ref="G26:G28"/>
    <mergeCell ref="K26:K28"/>
    <mergeCell ref="L26:L28"/>
    <mergeCell ref="P26:P28"/>
    <mergeCell ref="Q26:Q28"/>
    <mergeCell ref="U26:U28"/>
    <mergeCell ref="V26:V28"/>
    <mergeCell ref="AV25:AV28"/>
    <mergeCell ref="AW25:AW28"/>
    <mergeCell ref="AX25:AX28"/>
    <mergeCell ref="AY25:AY28"/>
    <mergeCell ref="AZ25:AZ28"/>
    <mergeCell ref="BA25:BA28"/>
    <mergeCell ref="AP25:AP28"/>
    <mergeCell ref="AA29:AE29"/>
    <mergeCell ref="AF29:AJ29"/>
    <mergeCell ref="AL29:AL32"/>
    <mergeCell ref="AM29:AM32"/>
    <mergeCell ref="AN29:AN32"/>
    <mergeCell ref="AO29:AO32"/>
    <mergeCell ref="AA30:AA32"/>
    <mergeCell ref="AE30:AE32"/>
    <mergeCell ref="AF30:AF32"/>
    <mergeCell ref="AJ30:AJ32"/>
    <mergeCell ref="A33:AJ33"/>
    <mergeCell ref="AL33:BB33"/>
    <mergeCell ref="BB29:BB32"/>
    <mergeCell ref="B30:B32"/>
    <mergeCell ref="F30:F32"/>
    <mergeCell ref="G30:G32"/>
    <mergeCell ref="K30:K32"/>
    <mergeCell ref="L30:L32"/>
    <mergeCell ref="P30:P32"/>
    <mergeCell ref="Q30:Q32"/>
    <mergeCell ref="U30:U32"/>
    <mergeCell ref="V30:V32"/>
    <mergeCell ref="AV29:AV32"/>
    <mergeCell ref="AW29:AW32"/>
    <mergeCell ref="AX29:AX32"/>
    <mergeCell ref="AY29:AY32"/>
    <mergeCell ref="AZ29:AZ32"/>
    <mergeCell ref="BA29:BA32"/>
    <mergeCell ref="AP29:AP32"/>
    <mergeCell ref="AQ29:AQ32"/>
    <mergeCell ref="AR29:AR32"/>
    <mergeCell ref="AS29:AS32"/>
    <mergeCell ref="AT29:AT32"/>
    <mergeCell ref="AU29:AU3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BB200"/>
  <sheetViews>
    <sheetView zoomScale="70" zoomScaleNormal="70" zoomScalePageLayoutView="70" workbookViewId="0" topLeftCell="A1">
      <selection activeCell="AE22" sqref="AE22:AE24"/>
    </sheetView>
  </sheetViews>
  <sheetFormatPr defaultColWidth="8.8515625" defaultRowHeight="15"/>
  <cols>
    <col min="1" max="1" width="15.57421875" style="15" customWidth="1"/>
    <col min="2" max="37" width="3.57421875" style="15" customWidth="1"/>
    <col min="38" max="38" width="15.57421875" style="15" customWidth="1"/>
    <col min="39" max="40" width="5.57421875" style="15" customWidth="1"/>
    <col min="41" max="42" width="9.57421875" style="15" customWidth="1"/>
    <col min="43" max="44" width="5.57421875" style="15" customWidth="1"/>
    <col min="45" max="46" width="9.57421875" style="15" customWidth="1"/>
    <col min="47" max="48" width="5.57421875" style="15" customWidth="1"/>
    <col min="49" max="52" width="9.57421875" style="15" customWidth="1"/>
    <col min="53" max="53" width="15.57421875" style="15" customWidth="1"/>
    <col min="54" max="54" width="9.57421875" style="15" customWidth="1"/>
    <col min="55" max="16384" width="8.8515625" style="15" customWidth="1"/>
  </cols>
  <sheetData>
    <row r="1" spans="1:54" ht="24.75" customHeight="1">
      <c r="A1" s="115" t="s">
        <v>68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4"/>
      <c r="AL1" s="116" t="str">
        <f>A1</f>
        <v>トリム18歳</v>
      </c>
      <c r="AM1" s="116"/>
      <c r="AN1" s="116"/>
      <c r="AO1" s="116"/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</row>
    <row r="2" spans="1:54" ht="24.75" customHeight="1" thickBot="1">
      <c r="A2" s="167" t="s">
        <v>77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H2" s="167"/>
      <c r="AI2" s="167"/>
      <c r="AJ2" s="167"/>
      <c r="AK2" s="14"/>
      <c r="AL2" s="167" t="str">
        <f>A2</f>
        <v>　Ｂグループ</v>
      </c>
      <c r="AM2" s="167"/>
      <c r="AN2" s="167"/>
      <c r="AO2" s="167"/>
      <c r="AP2" s="167"/>
      <c r="AQ2" s="167"/>
      <c r="AR2" s="167"/>
      <c r="AS2" s="167"/>
      <c r="AT2" s="167"/>
      <c r="AU2" s="167"/>
      <c r="AV2" s="167"/>
      <c r="AW2" s="167"/>
      <c r="AX2" s="167"/>
      <c r="AY2" s="167"/>
      <c r="AZ2" s="167"/>
      <c r="BA2" s="167"/>
      <c r="BB2" s="167"/>
    </row>
    <row r="3" spans="1:54" ht="24.75" customHeight="1">
      <c r="A3" s="168" t="s">
        <v>78</v>
      </c>
      <c r="B3" s="170" t="s">
        <v>79</v>
      </c>
      <c r="C3" s="171"/>
      <c r="D3" s="171"/>
      <c r="E3" s="171"/>
      <c r="F3" s="171"/>
      <c r="G3" s="171" t="s">
        <v>80</v>
      </c>
      <c r="H3" s="171"/>
      <c r="I3" s="171"/>
      <c r="J3" s="171"/>
      <c r="K3" s="171"/>
      <c r="L3" s="171" t="s">
        <v>81</v>
      </c>
      <c r="M3" s="171"/>
      <c r="N3" s="171"/>
      <c r="O3" s="171"/>
      <c r="P3" s="171"/>
      <c r="Q3" s="171" t="s">
        <v>82</v>
      </c>
      <c r="R3" s="171"/>
      <c r="S3" s="171"/>
      <c r="T3" s="171"/>
      <c r="U3" s="171"/>
      <c r="V3" s="171" t="s">
        <v>83</v>
      </c>
      <c r="W3" s="171"/>
      <c r="X3" s="171"/>
      <c r="Y3" s="171"/>
      <c r="Z3" s="171"/>
      <c r="AA3" s="171" t="s">
        <v>84</v>
      </c>
      <c r="AB3" s="171"/>
      <c r="AC3" s="171"/>
      <c r="AD3" s="171"/>
      <c r="AE3" s="171"/>
      <c r="AF3" s="171" t="s">
        <v>85</v>
      </c>
      <c r="AG3" s="171"/>
      <c r="AH3" s="171"/>
      <c r="AI3" s="171"/>
      <c r="AJ3" s="183"/>
      <c r="AK3" s="16"/>
      <c r="AL3" s="185"/>
      <c r="AM3" s="178" t="s">
        <v>32</v>
      </c>
      <c r="AN3" s="179"/>
      <c r="AO3" s="179"/>
      <c r="AP3" s="176" t="s">
        <v>33</v>
      </c>
      <c r="AQ3" s="178" t="s">
        <v>34</v>
      </c>
      <c r="AR3" s="179"/>
      <c r="AS3" s="179"/>
      <c r="AT3" s="176" t="s">
        <v>33</v>
      </c>
      <c r="AU3" s="178" t="s">
        <v>35</v>
      </c>
      <c r="AV3" s="179"/>
      <c r="AW3" s="179"/>
      <c r="AX3" s="176" t="s">
        <v>36</v>
      </c>
      <c r="AY3" s="179" t="s">
        <v>37</v>
      </c>
      <c r="AZ3" s="179" t="s">
        <v>38</v>
      </c>
      <c r="BA3" s="181" t="s">
        <v>39</v>
      </c>
      <c r="BB3" s="174" t="s">
        <v>33</v>
      </c>
    </row>
    <row r="4" spans="1:54" ht="24.75" customHeight="1" thickBot="1">
      <c r="A4" s="169"/>
      <c r="B4" s="172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  <c r="AE4" s="173"/>
      <c r="AF4" s="173"/>
      <c r="AG4" s="173"/>
      <c r="AH4" s="173"/>
      <c r="AI4" s="173"/>
      <c r="AJ4" s="184"/>
      <c r="AK4" s="16"/>
      <c r="AL4" s="186"/>
      <c r="AM4" s="17" t="s">
        <v>40</v>
      </c>
      <c r="AN4" s="18" t="s">
        <v>41</v>
      </c>
      <c r="AO4" s="18" t="s">
        <v>42</v>
      </c>
      <c r="AP4" s="177"/>
      <c r="AQ4" s="17" t="s">
        <v>40</v>
      </c>
      <c r="AR4" s="18" t="s">
        <v>41</v>
      </c>
      <c r="AS4" s="18" t="s">
        <v>42</v>
      </c>
      <c r="AT4" s="177"/>
      <c r="AU4" s="17" t="s">
        <v>40</v>
      </c>
      <c r="AV4" s="18" t="s">
        <v>41</v>
      </c>
      <c r="AW4" s="18" t="s">
        <v>42</v>
      </c>
      <c r="AX4" s="177"/>
      <c r="AY4" s="180"/>
      <c r="AZ4" s="180"/>
      <c r="BA4" s="182"/>
      <c r="BB4" s="175"/>
    </row>
    <row r="5" spans="1:54" ht="18.75" customHeight="1">
      <c r="A5" s="158" t="str">
        <f>B3</f>
        <v>まっこうくじら</v>
      </c>
      <c r="B5" s="159"/>
      <c r="C5" s="160"/>
      <c r="D5" s="160"/>
      <c r="E5" s="160"/>
      <c r="F5" s="160"/>
      <c r="G5" s="161">
        <v>8</v>
      </c>
      <c r="H5" s="161"/>
      <c r="I5" s="161"/>
      <c r="J5" s="161"/>
      <c r="K5" s="161"/>
      <c r="L5" s="162">
        <v>0</v>
      </c>
      <c r="M5" s="162"/>
      <c r="N5" s="162"/>
      <c r="O5" s="162"/>
      <c r="P5" s="162"/>
      <c r="Q5" s="161">
        <v>4</v>
      </c>
      <c r="R5" s="161"/>
      <c r="S5" s="161"/>
      <c r="T5" s="161"/>
      <c r="U5" s="161"/>
      <c r="V5" s="161">
        <v>11</v>
      </c>
      <c r="W5" s="161"/>
      <c r="X5" s="161"/>
      <c r="Y5" s="161"/>
      <c r="Z5" s="161"/>
      <c r="AA5" s="162">
        <v>0</v>
      </c>
      <c r="AB5" s="162"/>
      <c r="AC5" s="162"/>
      <c r="AD5" s="162"/>
      <c r="AE5" s="162"/>
      <c r="AF5" s="161">
        <v>1</v>
      </c>
      <c r="AG5" s="161"/>
      <c r="AH5" s="161"/>
      <c r="AI5" s="161"/>
      <c r="AJ5" s="163"/>
      <c r="AK5" s="19"/>
      <c r="AL5" s="158" t="str">
        <f>A5</f>
        <v>まっこうくじら</v>
      </c>
      <c r="AM5" s="150">
        <f>IF(B6&gt;F6,1,0)+IF(G6&gt;K6,1,0)+IF(L6&gt;P6,1,0)+IF(Q6&gt;U6,1,0)+IF(V6&gt;Z6,1,0)+IF(AA6&gt;AE6,1,0)+IF(AF6&gt;AJ6,1,0)</f>
        <v>3</v>
      </c>
      <c r="AN5" s="146">
        <f>IF(F6&gt;B6,1,0)+IF(K6&gt;G6,1,0)+IF(P6&gt;L6,1,0)+IF(U6&gt;Q6,1,0)+IF(Z6&gt;V6,1,0)+IF(AE6&gt;AA6,1,0)+IF(AJ6&gt;AF6,1,0)</f>
        <v>1</v>
      </c>
      <c r="AO5" s="151">
        <f>SUM(AM5/(AM5+AN5))</f>
        <v>0.75</v>
      </c>
      <c r="AP5" s="146">
        <f>RANK(AO5,$AO$5:$AO$32,0)</f>
        <v>2</v>
      </c>
      <c r="AQ5" s="146">
        <f>SUM(B6+G6+L6+Q6+V6+AA6+AF6)</f>
        <v>7</v>
      </c>
      <c r="AR5" s="146">
        <f>SUM(F6+K6+P6+U6+Z6+AE6+AJ6)</f>
        <v>2</v>
      </c>
      <c r="AS5" s="151">
        <f>SUM(AQ5/(AQ5+AR5))</f>
        <v>0.7777777777777778</v>
      </c>
      <c r="AT5" s="146">
        <f>RANK(AS5,$AS$5:$AS$32,0)</f>
        <v>2</v>
      </c>
      <c r="AU5" s="146">
        <f>SUM(C6+C7+C8+H6+H7+H8+M6+M7+M8+R6+R7+R8+W6+W7+W8+AB6+AB7+AB8+AG6+AG7+AG8)</f>
        <v>137</v>
      </c>
      <c r="AV5" s="146">
        <f>SUM(E6+E7+E8+J6+J7+J8+O6+O7+O8+T6+T7+T8+Y6+Y7+Y8+AD6+AD7+AD8+AI6+AI7+AI8)</f>
        <v>117</v>
      </c>
      <c r="AW5" s="151">
        <f>SUM(AU5/(AU5+AV5))</f>
        <v>0.5393700787401575</v>
      </c>
      <c r="AX5" s="146">
        <f>RANK(AW5,$AW$5:$AW$32,0)</f>
        <v>2</v>
      </c>
      <c r="AY5" s="151">
        <f>RANK(AO5,$AO$5:$AO$32,1)+AS5</f>
        <v>5.777777777777778</v>
      </c>
      <c r="AZ5" s="151">
        <f>RANK(AY5,$AY$5:$AY$32,1)+AW5</f>
        <v>6.539370078740157</v>
      </c>
      <c r="BA5" s="164" t="str">
        <f>AL5</f>
        <v>まっこうくじら</v>
      </c>
      <c r="BB5" s="165">
        <f>RANK(AZ5,$AZ$5:$AZ$32)</f>
        <v>2</v>
      </c>
    </row>
    <row r="6" spans="1:54" ht="18.75" customHeight="1">
      <c r="A6" s="135"/>
      <c r="B6" s="166">
        <f>IF(C6&gt;E6,1,0)+IF(C7&gt;E7,1,0)+IF(C8&gt;E8,1,0)</f>
        <v>0</v>
      </c>
      <c r="C6" s="40"/>
      <c r="D6" s="41" t="s">
        <v>43</v>
      </c>
      <c r="E6" s="40"/>
      <c r="F6" s="139">
        <f>IF(E6&gt;C6,1,0)+IF(E7&gt;C7,1,0)+IF(E8&gt;C8,1,0)</f>
        <v>0</v>
      </c>
      <c r="G6" s="155">
        <f>IF(H6&gt;J6,1,0)+IF(H7&gt;J7,1,0)+IF(H8&gt;J8,1,0)</f>
        <v>2</v>
      </c>
      <c r="H6" s="20">
        <v>15</v>
      </c>
      <c r="I6" s="21" t="s">
        <v>43</v>
      </c>
      <c r="J6" s="20">
        <v>12</v>
      </c>
      <c r="K6" s="155">
        <f>IF(J6&gt;H6,1,0)+IF(J7&gt;H7,1,0)+IF(J8&gt;H8,1,0)</f>
        <v>0</v>
      </c>
      <c r="L6" s="123">
        <f>IF(M6&gt;O6,1,0)+IF(M7&gt;O7,1,0)+IF(M8&gt;O8,1,0)</f>
        <v>0</v>
      </c>
      <c r="M6" s="38"/>
      <c r="N6" s="39" t="s">
        <v>43</v>
      </c>
      <c r="O6" s="38"/>
      <c r="P6" s="123">
        <f>IF(O6&gt;M6,1,0)+IF(O7&gt;M7,1,0)+IF(O8&gt;M8,1,0)</f>
        <v>0</v>
      </c>
      <c r="Q6" s="155">
        <f>IF(R6&gt;T6,1,0)+IF(R7&gt;T7,1,0)+IF(R8&gt;T8,1,0)</f>
        <v>2</v>
      </c>
      <c r="R6" s="20">
        <v>15</v>
      </c>
      <c r="S6" s="21" t="s">
        <v>43</v>
      </c>
      <c r="T6" s="20">
        <v>10</v>
      </c>
      <c r="U6" s="155">
        <f>IF(T6&gt;R6,1,0)+IF(T7&gt;R7,1,0)+IF(T8&gt;R8,1,0)</f>
        <v>0</v>
      </c>
      <c r="V6" s="155">
        <f>IF(W6&gt;Y6,1,0)+IF(W7&gt;Y7,1,0)+IF(W8&gt;Y8,1,0)</f>
        <v>1</v>
      </c>
      <c r="W6" s="20">
        <v>15</v>
      </c>
      <c r="X6" s="21" t="s">
        <v>43</v>
      </c>
      <c r="Y6" s="20">
        <v>10</v>
      </c>
      <c r="Z6" s="155">
        <f>IF(Y6&gt;W6,1,0)+IF(Y7&gt;W7,1,0)+IF(Y8&gt;W8,1,0)</f>
        <v>2</v>
      </c>
      <c r="AA6" s="123">
        <f>IF(AB6&gt;AD6,1,0)+IF(AB7&gt;AD7,1,0)+IF(AB8&gt;AD8,1,0)</f>
        <v>0</v>
      </c>
      <c r="AB6" s="38"/>
      <c r="AC6" s="39" t="s">
        <v>43</v>
      </c>
      <c r="AD6" s="38"/>
      <c r="AE6" s="123">
        <f>IF(AD6&gt;AB6,1,0)+IF(AD7&gt;AB7,1,0)+IF(AD8&gt;AB8,1,0)</f>
        <v>0</v>
      </c>
      <c r="AF6" s="155">
        <f>IF(AG6&gt;AI6,1,0)+IF(AG7&gt;AI7,1,0)+IF(AG8&gt;AI8,1,0)</f>
        <v>2</v>
      </c>
      <c r="AG6" s="20">
        <v>15</v>
      </c>
      <c r="AH6" s="21" t="s">
        <v>43</v>
      </c>
      <c r="AI6" s="20">
        <v>11</v>
      </c>
      <c r="AJ6" s="157">
        <f>IF(AI6&gt;AG6,1,0)+IF(AI7&gt;AG7,1,0)+IF(AI8&gt;AG8,1,0)</f>
        <v>0</v>
      </c>
      <c r="AK6" s="22"/>
      <c r="AL6" s="135"/>
      <c r="AM6" s="137"/>
      <c r="AN6" s="125"/>
      <c r="AO6" s="127"/>
      <c r="AP6" s="125"/>
      <c r="AQ6" s="125"/>
      <c r="AR6" s="125"/>
      <c r="AS6" s="127"/>
      <c r="AT6" s="125"/>
      <c r="AU6" s="125"/>
      <c r="AV6" s="125"/>
      <c r="AW6" s="127"/>
      <c r="AX6" s="125"/>
      <c r="AY6" s="125"/>
      <c r="AZ6" s="125"/>
      <c r="BA6" s="130"/>
      <c r="BB6" s="117"/>
    </row>
    <row r="7" spans="1:54" ht="18.75" customHeight="1">
      <c r="A7" s="135"/>
      <c r="B7" s="166"/>
      <c r="C7" s="40"/>
      <c r="D7" s="41" t="s">
        <v>43</v>
      </c>
      <c r="E7" s="40"/>
      <c r="F7" s="139"/>
      <c r="G7" s="155"/>
      <c r="H7" s="20">
        <v>16</v>
      </c>
      <c r="I7" s="21" t="s">
        <v>43</v>
      </c>
      <c r="J7" s="20">
        <v>14</v>
      </c>
      <c r="K7" s="155"/>
      <c r="L7" s="123"/>
      <c r="M7" s="38"/>
      <c r="N7" s="39" t="s">
        <v>43</v>
      </c>
      <c r="O7" s="38"/>
      <c r="P7" s="123"/>
      <c r="Q7" s="155"/>
      <c r="R7" s="20">
        <v>15</v>
      </c>
      <c r="S7" s="21" t="s">
        <v>43</v>
      </c>
      <c r="T7" s="20">
        <v>13</v>
      </c>
      <c r="U7" s="155"/>
      <c r="V7" s="155"/>
      <c r="W7" s="20">
        <v>13</v>
      </c>
      <c r="X7" s="21" t="s">
        <v>43</v>
      </c>
      <c r="Y7" s="20">
        <v>15</v>
      </c>
      <c r="Z7" s="155"/>
      <c r="AA7" s="123"/>
      <c r="AB7" s="38"/>
      <c r="AC7" s="39" t="s">
        <v>43</v>
      </c>
      <c r="AD7" s="38"/>
      <c r="AE7" s="123"/>
      <c r="AF7" s="155"/>
      <c r="AG7" s="20">
        <v>17</v>
      </c>
      <c r="AH7" s="21" t="s">
        <v>43</v>
      </c>
      <c r="AI7" s="20">
        <v>15</v>
      </c>
      <c r="AJ7" s="157"/>
      <c r="AK7" s="22"/>
      <c r="AL7" s="135"/>
      <c r="AM7" s="137"/>
      <c r="AN7" s="125"/>
      <c r="AO7" s="127"/>
      <c r="AP7" s="125"/>
      <c r="AQ7" s="125"/>
      <c r="AR7" s="125"/>
      <c r="AS7" s="127"/>
      <c r="AT7" s="125"/>
      <c r="AU7" s="125"/>
      <c r="AV7" s="125"/>
      <c r="AW7" s="127"/>
      <c r="AX7" s="125"/>
      <c r="AY7" s="125"/>
      <c r="AZ7" s="125"/>
      <c r="BA7" s="130"/>
      <c r="BB7" s="117"/>
    </row>
    <row r="8" spans="1:54" ht="18.75" customHeight="1">
      <c r="A8" s="135"/>
      <c r="B8" s="166"/>
      <c r="C8" s="40"/>
      <c r="D8" s="41" t="s">
        <v>43</v>
      </c>
      <c r="E8" s="40"/>
      <c r="F8" s="139"/>
      <c r="G8" s="155"/>
      <c r="H8" s="20"/>
      <c r="I8" s="21" t="s">
        <v>43</v>
      </c>
      <c r="J8" s="20"/>
      <c r="K8" s="155"/>
      <c r="L8" s="123"/>
      <c r="M8" s="38"/>
      <c r="N8" s="39" t="s">
        <v>43</v>
      </c>
      <c r="O8" s="38"/>
      <c r="P8" s="123"/>
      <c r="Q8" s="155"/>
      <c r="R8" s="20"/>
      <c r="S8" s="21" t="s">
        <v>43</v>
      </c>
      <c r="T8" s="20"/>
      <c r="U8" s="155"/>
      <c r="V8" s="155"/>
      <c r="W8" s="20">
        <v>16</v>
      </c>
      <c r="X8" s="21" t="s">
        <v>43</v>
      </c>
      <c r="Y8" s="20">
        <v>17</v>
      </c>
      <c r="Z8" s="155"/>
      <c r="AA8" s="123"/>
      <c r="AB8" s="38"/>
      <c r="AC8" s="39" t="s">
        <v>43</v>
      </c>
      <c r="AD8" s="38"/>
      <c r="AE8" s="123"/>
      <c r="AF8" s="155"/>
      <c r="AG8" s="20"/>
      <c r="AH8" s="21" t="s">
        <v>43</v>
      </c>
      <c r="AI8" s="20"/>
      <c r="AJ8" s="157"/>
      <c r="AK8" s="22"/>
      <c r="AL8" s="135"/>
      <c r="AM8" s="137"/>
      <c r="AN8" s="125"/>
      <c r="AO8" s="127"/>
      <c r="AP8" s="125"/>
      <c r="AQ8" s="125"/>
      <c r="AR8" s="125"/>
      <c r="AS8" s="127"/>
      <c r="AT8" s="125"/>
      <c r="AU8" s="125"/>
      <c r="AV8" s="125"/>
      <c r="AW8" s="127"/>
      <c r="AX8" s="125"/>
      <c r="AY8" s="125"/>
      <c r="AZ8" s="125"/>
      <c r="BA8" s="147"/>
      <c r="BB8" s="117"/>
    </row>
    <row r="9" spans="1:54" ht="18.75" customHeight="1">
      <c r="A9" s="135" t="str">
        <f>G3</f>
        <v>HAPPY</v>
      </c>
      <c r="B9" s="143">
        <f>G5</f>
        <v>8</v>
      </c>
      <c r="C9" s="144"/>
      <c r="D9" s="144"/>
      <c r="E9" s="144"/>
      <c r="F9" s="144"/>
      <c r="G9" s="133"/>
      <c r="H9" s="133"/>
      <c r="I9" s="133"/>
      <c r="J9" s="133"/>
      <c r="K9" s="133"/>
      <c r="L9" s="154">
        <v>12</v>
      </c>
      <c r="M9" s="154"/>
      <c r="N9" s="154"/>
      <c r="O9" s="154"/>
      <c r="P9" s="154"/>
      <c r="Q9" s="148">
        <v>0</v>
      </c>
      <c r="R9" s="148"/>
      <c r="S9" s="148"/>
      <c r="T9" s="148"/>
      <c r="U9" s="148"/>
      <c r="V9" s="148">
        <v>0</v>
      </c>
      <c r="W9" s="148"/>
      <c r="X9" s="148"/>
      <c r="Y9" s="148"/>
      <c r="Z9" s="148"/>
      <c r="AA9" s="154">
        <v>2</v>
      </c>
      <c r="AB9" s="154"/>
      <c r="AC9" s="154"/>
      <c r="AD9" s="154"/>
      <c r="AE9" s="154"/>
      <c r="AF9" s="154">
        <v>5</v>
      </c>
      <c r="AG9" s="154"/>
      <c r="AH9" s="154"/>
      <c r="AI9" s="154"/>
      <c r="AJ9" s="156"/>
      <c r="AK9" s="19"/>
      <c r="AL9" s="135" t="str">
        <f>A9</f>
        <v>HAPPY</v>
      </c>
      <c r="AM9" s="150">
        <f>IF(B10&gt;F10,1,0)+IF(G10&gt;K10,1,0)+IF(L10&gt;P10,1,0)+IF(Q10&gt;U10,1,0)+IF(V10&gt;Z10,1,0)+IF(AA10&gt;AE10,1,0)+IF(AF10&gt;AJ10,1,0)</f>
        <v>2</v>
      </c>
      <c r="AN9" s="146">
        <f>IF(F10&gt;B10,1,0)+IF(K10&gt;G10,1,0)+IF(P10&gt;L10,1,0)+IF(U10&gt;Q10,1,0)+IF(Z10&gt;V10,1,0)+IF(AE10&gt;AA10,1,0)+IF(AJ10&gt;AF10,1,0)</f>
        <v>2</v>
      </c>
      <c r="AO9" s="151">
        <f>SUM(AM9/(AM9+AN9))</f>
        <v>0.5</v>
      </c>
      <c r="AP9" s="146">
        <f>RANK(AO9,$AO$5:$AO$32,0)</f>
        <v>4</v>
      </c>
      <c r="AQ9" s="125">
        <f>SUM(B10+G10+L10+Q10+V10+AA10+AF10)</f>
        <v>5</v>
      </c>
      <c r="AR9" s="125">
        <f>SUM(F10+K10+P10+U10+Z10+AE10+AJ10)</f>
        <v>6</v>
      </c>
      <c r="AS9" s="127">
        <f>SUM(AQ9/(AQ9+AR9))</f>
        <v>0.45454545454545453</v>
      </c>
      <c r="AT9" s="125">
        <f>RANK(AS9,$AS$5:$AS$32,0)</f>
        <v>4</v>
      </c>
      <c r="AU9" s="125">
        <f>SUM(C10+C11+C12+H10+H11+H12+M10+M11+M12+R10+R11+R12+W10+W11+W12+AB10+AB11+AB12+AG10+AG11+AG12)</f>
        <v>135</v>
      </c>
      <c r="AV9" s="125">
        <f>SUM(E10+E11+E12+J10+J11+J12+O10+O11+O12+T10+T11+T12+Y10+Y11+Y12+AD10+AD11+AD12+AI10+AI11+AI12)</f>
        <v>145</v>
      </c>
      <c r="AW9" s="127">
        <f>SUM(AU9/(AU9+AV9))</f>
        <v>0.48214285714285715</v>
      </c>
      <c r="AX9" s="146">
        <f>RANK(AW9,$AW$5:$AW$32,0)</f>
        <v>4</v>
      </c>
      <c r="AY9" s="127">
        <f>RANK(AO9,$AO$5:$AO$32,1)+AS9</f>
        <v>4.454545454545454</v>
      </c>
      <c r="AZ9" s="127">
        <f>RANK(AY9,$AY$5:$AY$32,1)+AW9</f>
        <v>4.482142857142857</v>
      </c>
      <c r="BA9" s="129" t="str">
        <f>AL9</f>
        <v>HAPPY</v>
      </c>
      <c r="BB9" s="117">
        <f>RANK(AZ9,$AZ$5:$AZ$32)</f>
        <v>4</v>
      </c>
    </row>
    <row r="10" spans="1:54" ht="18.75" customHeight="1">
      <c r="A10" s="135"/>
      <c r="B10" s="119">
        <f>IF(C10&gt;E10,1,0)+IF(C11&gt;E11,1,0)+IF(C12&gt;E12,1,0)</f>
        <v>0</v>
      </c>
      <c r="C10" s="36">
        <f>J6</f>
        <v>12</v>
      </c>
      <c r="D10" s="37" t="s">
        <v>44</v>
      </c>
      <c r="E10" s="36">
        <f>H6</f>
        <v>15</v>
      </c>
      <c r="F10" s="121">
        <f>IF(E10&gt;C10,1,0)+IF(E11&gt;C11,1,0)+IF(E12&gt;C12,1,0)</f>
        <v>2</v>
      </c>
      <c r="G10" s="139">
        <f>IF(H10&gt;J10,1,0)+IF(H11&gt;J11,1,0)+IF(H12&gt;J12,1,0)</f>
        <v>0</v>
      </c>
      <c r="H10" s="40"/>
      <c r="I10" s="41" t="s">
        <v>44</v>
      </c>
      <c r="J10" s="40"/>
      <c r="K10" s="139">
        <f>IF(J10&gt;H10,1,0)+IF(J11&gt;H11,1,0)+IF(J12&gt;H12,1,0)</f>
        <v>0</v>
      </c>
      <c r="L10" s="155">
        <f>IF(M10&gt;O10,1,0)+IF(M11&gt;O11,1,0)+IF(M12&gt;O12,1,0)</f>
        <v>2</v>
      </c>
      <c r="M10" s="20">
        <v>15</v>
      </c>
      <c r="N10" s="21" t="s">
        <v>44</v>
      </c>
      <c r="O10" s="20">
        <v>7</v>
      </c>
      <c r="P10" s="155">
        <f>IF(O10&gt;M10,1,0)+IF(O11&gt;M11,1,0)+IF(O12&gt;M12,1,0)</f>
        <v>1</v>
      </c>
      <c r="Q10" s="123">
        <f>IF(R10&gt;T10,1,0)+IF(R11&gt;T11,1,0)+IF(R12&gt;T12,1,0)</f>
        <v>0</v>
      </c>
      <c r="R10" s="38"/>
      <c r="S10" s="39" t="s">
        <v>44</v>
      </c>
      <c r="T10" s="38"/>
      <c r="U10" s="123">
        <f>IF(T10&gt;R10,1,0)+IF(T11&gt;R11,1,0)+IF(T12&gt;R12,1,0)</f>
        <v>0</v>
      </c>
      <c r="V10" s="123">
        <f>IF(W10&gt;Y10,1,0)+IF(W11&gt;Y11,1,0)+IF(W12&gt;Y12,1,0)</f>
        <v>0</v>
      </c>
      <c r="W10" s="38"/>
      <c r="X10" s="39" t="s">
        <v>44</v>
      </c>
      <c r="Y10" s="38"/>
      <c r="Z10" s="123">
        <f>IF(Y10&gt;W10,1,0)+IF(Y11&gt;W11,1,0)+IF(Y12&gt;W12,1,0)</f>
        <v>0</v>
      </c>
      <c r="AA10" s="155">
        <f>IF(AB10&gt;AD10,1,0)+IF(AB11&gt;AD11,1,0)+IF(AB12&gt;AD12,1,0)</f>
        <v>2</v>
      </c>
      <c r="AB10" s="20">
        <v>13</v>
      </c>
      <c r="AC10" s="21" t="s">
        <v>44</v>
      </c>
      <c r="AD10" s="20">
        <v>15</v>
      </c>
      <c r="AE10" s="155">
        <f>IF(AD10&gt;AB10,1,0)+IF(AD11&gt;AB11,1,0)+IF(AD12&gt;AB12,1,0)</f>
        <v>1</v>
      </c>
      <c r="AF10" s="155">
        <f>IF(AG10&gt;AI10,1,0)+IF(AG11&gt;AI11,1,0)+IF(AG12&gt;AI12,1,0)</f>
        <v>1</v>
      </c>
      <c r="AG10" s="20">
        <v>3</v>
      </c>
      <c r="AH10" s="21" t="s">
        <v>44</v>
      </c>
      <c r="AI10" s="20">
        <v>15</v>
      </c>
      <c r="AJ10" s="157">
        <f>IF(AI10&gt;AG10,1,0)+IF(AI11&gt;AG11,1,0)+IF(AI12&gt;AG12,1,0)</f>
        <v>2</v>
      </c>
      <c r="AK10" s="22"/>
      <c r="AL10" s="135"/>
      <c r="AM10" s="137"/>
      <c r="AN10" s="125"/>
      <c r="AO10" s="127"/>
      <c r="AP10" s="125"/>
      <c r="AQ10" s="125"/>
      <c r="AR10" s="125"/>
      <c r="AS10" s="127"/>
      <c r="AT10" s="125"/>
      <c r="AU10" s="125"/>
      <c r="AV10" s="125"/>
      <c r="AW10" s="127"/>
      <c r="AX10" s="125"/>
      <c r="AY10" s="125"/>
      <c r="AZ10" s="125"/>
      <c r="BA10" s="130"/>
      <c r="BB10" s="117"/>
    </row>
    <row r="11" spans="1:54" ht="18.75" customHeight="1">
      <c r="A11" s="135"/>
      <c r="B11" s="119"/>
      <c r="C11" s="36">
        <f>J7</f>
        <v>14</v>
      </c>
      <c r="D11" s="37" t="s">
        <v>44</v>
      </c>
      <c r="E11" s="36">
        <f>H7</f>
        <v>16</v>
      </c>
      <c r="F11" s="121"/>
      <c r="G11" s="139"/>
      <c r="H11" s="40"/>
      <c r="I11" s="41" t="s">
        <v>44</v>
      </c>
      <c r="J11" s="40"/>
      <c r="K11" s="139"/>
      <c r="L11" s="155"/>
      <c r="M11" s="20">
        <v>7</v>
      </c>
      <c r="N11" s="21" t="s">
        <v>44</v>
      </c>
      <c r="O11" s="20">
        <v>15</v>
      </c>
      <c r="P11" s="155"/>
      <c r="Q11" s="123"/>
      <c r="R11" s="38"/>
      <c r="S11" s="39" t="s">
        <v>44</v>
      </c>
      <c r="T11" s="38"/>
      <c r="U11" s="123"/>
      <c r="V11" s="123"/>
      <c r="W11" s="38"/>
      <c r="X11" s="39" t="s">
        <v>44</v>
      </c>
      <c r="Y11" s="38"/>
      <c r="Z11" s="123"/>
      <c r="AA11" s="155"/>
      <c r="AB11" s="20">
        <v>15</v>
      </c>
      <c r="AC11" s="21" t="s">
        <v>44</v>
      </c>
      <c r="AD11" s="20">
        <v>12</v>
      </c>
      <c r="AE11" s="155"/>
      <c r="AF11" s="155"/>
      <c r="AG11" s="20">
        <v>15</v>
      </c>
      <c r="AH11" s="21" t="s">
        <v>44</v>
      </c>
      <c r="AI11" s="20">
        <v>11</v>
      </c>
      <c r="AJ11" s="157"/>
      <c r="AK11" s="22"/>
      <c r="AL11" s="135"/>
      <c r="AM11" s="137"/>
      <c r="AN11" s="125"/>
      <c r="AO11" s="127"/>
      <c r="AP11" s="125"/>
      <c r="AQ11" s="125"/>
      <c r="AR11" s="125"/>
      <c r="AS11" s="127"/>
      <c r="AT11" s="125"/>
      <c r="AU11" s="125"/>
      <c r="AV11" s="125"/>
      <c r="AW11" s="127"/>
      <c r="AX11" s="125"/>
      <c r="AY11" s="125"/>
      <c r="AZ11" s="125"/>
      <c r="BA11" s="130"/>
      <c r="BB11" s="117"/>
    </row>
    <row r="12" spans="1:54" ht="18.75" customHeight="1">
      <c r="A12" s="135"/>
      <c r="B12" s="119"/>
      <c r="C12" s="36">
        <f>J8</f>
        <v>0</v>
      </c>
      <c r="D12" s="37" t="s">
        <v>44</v>
      </c>
      <c r="E12" s="36">
        <f>H8</f>
        <v>0</v>
      </c>
      <c r="F12" s="121"/>
      <c r="G12" s="139"/>
      <c r="H12" s="40"/>
      <c r="I12" s="41" t="s">
        <v>44</v>
      </c>
      <c r="J12" s="40"/>
      <c r="K12" s="139"/>
      <c r="L12" s="155"/>
      <c r="M12" s="20">
        <v>15</v>
      </c>
      <c r="N12" s="21" t="s">
        <v>44</v>
      </c>
      <c r="O12" s="20">
        <v>13</v>
      </c>
      <c r="P12" s="155"/>
      <c r="Q12" s="123"/>
      <c r="R12" s="38"/>
      <c r="S12" s="39" t="s">
        <v>44</v>
      </c>
      <c r="T12" s="38"/>
      <c r="U12" s="123"/>
      <c r="V12" s="123"/>
      <c r="W12" s="38"/>
      <c r="X12" s="39" t="s">
        <v>44</v>
      </c>
      <c r="Y12" s="38"/>
      <c r="Z12" s="123"/>
      <c r="AA12" s="155"/>
      <c r="AB12" s="20">
        <v>15</v>
      </c>
      <c r="AC12" s="21" t="s">
        <v>44</v>
      </c>
      <c r="AD12" s="20">
        <v>11</v>
      </c>
      <c r="AE12" s="155"/>
      <c r="AF12" s="155"/>
      <c r="AG12" s="20">
        <v>11</v>
      </c>
      <c r="AH12" s="21" t="s">
        <v>44</v>
      </c>
      <c r="AI12" s="20">
        <v>15</v>
      </c>
      <c r="AJ12" s="157"/>
      <c r="AK12" s="22"/>
      <c r="AL12" s="135"/>
      <c r="AM12" s="137"/>
      <c r="AN12" s="125"/>
      <c r="AO12" s="127"/>
      <c r="AP12" s="125"/>
      <c r="AQ12" s="125"/>
      <c r="AR12" s="125"/>
      <c r="AS12" s="127"/>
      <c r="AT12" s="125"/>
      <c r="AU12" s="125"/>
      <c r="AV12" s="125"/>
      <c r="AW12" s="127"/>
      <c r="AX12" s="125"/>
      <c r="AY12" s="125"/>
      <c r="AZ12" s="125"/>
      <c r="BA12" s="147"/>
      <c r="BB12" s="117"/>
    </row>
    <row r="13" spans="1:54" ht="18.75" customHeight="1">
      <c r="A13" s="135" t="str">
        <f>L3</f>
        <v>ジェネ・ホップ</v>
      </c>
      <c r="B13" s="153">
        <f>L5</f>
        <v>0</v>
      </c>
      <c r="C13" s="132"/>
      <c r="D13" s="132"/>
      <c r="E13" s="132"/>
      <c r="F13" s="132"/>
      <c r="G13" s="144">
        <f>L9</f>
        <v>12</v>
      </c>
      <c r="H13" s="144"/>
      <c r="I13" s="144"/>
      <c r="J13" s="144"/>
      <c r="K13" s="144"/>
      <c r="L13" s="133"/>
      <c r="M13" s="133"/>
      <c r="N13" s="133"/>
      <c r="O13" s="133"/>
      <c r="P13" s="133"/>
      <c r="Q13" s="148">
        <v>0</v>
      </c>
      <c r="R13" s="148"/>
      <c r="S13" s="148"/>
      <c r="T13" s="148"/>
      <c r="U13" s="148"/>
      <c r="V13" s="154">
        <v>3</v>
      </c>
      <c r="W13" s="154"/>
      <c r="X13" s="154"/>
      <c r="Y13" s="154"/>
      <c r="Z13" s="154"/>
      <c r="AA13" s="154">
        <v>6</v>
      </c>
      <c r="AB13" s="154"/>
      <c r="AC13" s="154"/>
      <c r="AD13" s="154"/>
      <c r="AE13" s="154"/>
      <c r="AF13" s="154">
        <v>9</v>
      </c>
      <c r="AG13" s="154"/>
      <c r="AH13" s="154"/>
      <c r="AI13" s="154"/>
      <c r="AJ13" s="156"/>
      <c r="AK13" s="19"/>
      <c r="AL13" s="135" t="str">
        <f>A13</f>
        <v>ジェネ・ホップ</v>
      </c>
      <c r="AM13" s="150">
        <f>IF(B14&gt;F14,1,0)+IF(G14&gt;K14,1,0)+IF(L14&gt;P14,1,0)+IF(Q14&gt;U14,1,0)+IF(V14&gt;Z14,1,0)+IF(AA14&gt;AE14,1,0)+IF(AF14&gt;AJ14,1,0)</f>
        <v>1</v>
      </c>
      <c r="AN13" s="146">
        <f>IF(F14&gt;B14,1,0)+IF(K14&gt;G14,1,0)+IF(P14&gt;L14,1,0)+IF(U14&gt;Q14,1,0)+IF(Z14&gt;V14,1,0)+IF(AE14&gt;AA14,1,0)+IF(AJ14&gt;AF14,1,0)</f>
        <v>3</v>
      </c>
      <c r="AO13" s="151">
        <f>SUM(AM13/(AM13+AN13))</f>
        <v>0.25</v>
      </c>
      <c r="AP13" s="146">
        <f>RANK(AO13,$AO$5:$AO$32,0)</f>
        <v>5</v>
      </c>
      <c r="AQ13" s="125">
        <f>SUM(B14+G14+L14+Q14+V14+AA14+AF14)</f>
        <v>4</v>
      </c>
      <c r="AR13" s="125">
        <f>SUM(F14+K14+P14+U14+Z14+AE14+AJ14)</f>
        <v>7</v>
      </c>
      <c r="AS13" s="127">
        <f>SUM(AQ13/(AQ13+AR13))</f>
        <v>0.36363636363636365</v>
      </c>
      <c r="AT13" s="125">
        <f>RANK(AS13,$AS$5:$AS$32,0)</f>
        <v>5</v>
      </c>
      <c r="AU13" s="125">
        <f>SUM(C14+C15+C16+H14+H15+H16+M14+M15+M16+R14+R15+R16+W14+W15+W16+AB14+AB15+AB16+AG14+AG15+AG16)</f>
        <v>137</v>
      </c>
      <c r="AV13" s="125">
        <f>SUM(E14+E15+E16+J14+J15+J16+O14+O15+O16+T14+T15+T16+Y14+Y15+Y16+AD14+AD15+AD16+AI14+AI15+AI16)</f>
        <v>152</v>
      </c>
      <c r="AW13" s="127">
        <f>SUM(AU13/(AU13+AV13))</f>
        <v>0.4740484429065744</v>
      </c>
      <c r="AX13" s="146">
        <f>RANK(AW13,$AW$5:$AW$32,0)</f>
        <v>5</v>
      </c>
      <c r="AY13" s="127">
        <f>RANK(AO13,$AO$5:$AO$32,1)+AS13</f>
        <v>2.3636363636363638</v>
      </c>
      <c r="AZ13" s="127">
        <f>RANK(AY13,$AY$5:$AY$32,1)+AW13</f>
        <v>3.4740484429065743</v>
      </c>
      <c r="BA13" s="129" t="str">
        <f>AL13</f>
        <v>ジェネ・ホップ</v>
      </c>
      <c r="BB13" s="117">
        <f>RANK(AZ13,$AZ$5:$AZ$32)</f>
        <v>5</v>
      </c>
    </row>
    <row r="14" spans="1:54" ht="18.75" customHeight="1">
      <c r="A14" s="135"/>
      <c r="B14" s="145">
        <f>IF(C14&gt;E14,1,0)+IF(C15&gt;E15,1,0)+IF(C16&gt;E16,1,0)</f>
        <v>0</v>
      </c>
      <c r="C14" s="38">
        <f>O6</f>
        <v>0</v>
      </c>
      <c r="D14" s="39" t="s">
        <v>44</v>
      </c>
      <c r="E14" s="38">
        <f>M6</f>
        <v>0</v>
      </c>
      <c r="F14" s="123">
        <f>IF(E14&gt;C14,1,0)+IF(E15&gt;C15,1,0)+IF(E16&gt;C16,1,0)</f>
        <v>0</v>
      </c>
      <c r="G14" s="121">
        <f>IF(H14&gt;J14,1,0)+IF(H15&gt;J15,1,0)+IF(H16&gt;J16,1,0)</f>
        <v>1</v>
      </c>
      <c r="H14" s="36">
        <f>O10</f>
        <v>7</v>
      </c>
      <c r="I14" s="37" t="s">
        <v>44</v>
      </c>
      <c r="J14" s="36">
        <f>M10</f>
        <v>15</v>
      </c>
      <c r="K14" s="121">
        <f>IF(J14&gt;H14,1,0)+IF(J15&gt;H15,1,0)+IF(J16&gt;H16,1,0)</f>
        <v>2</v>
      </c>
      <c r="L14" s="139">
        <f>IF(M14&gt;O14,1,0)+IF(M15&gt;O15,1,0)+IF(M16&gt;O16,1,0)</f>
        <v>0</v>
      </c>
      <c r="M14" s="40"/>
      <c r="N14" s="41" t="s">
        <v>44</v>
      </c>
      <c r="O14" s="40"/>
      <c r="P14" s="139">
        <f>IF(O14&gt;M14,1,0)+IF(O15&gt;M15,1,0)+IF(O16&gt;M16,1,0)</f>
        <v>0</v>
      </c>
      <c r="Q14" s="123">
        <f>IF(R14&gt;T14,1,0)+IF(R15&gt;T15,1,0)+IF(R16&gt;T16,1,0)</f>
        <v>0</v>
      </c>
      <c r="R14" s="38"/>
      <c r="S14" s="39" t="s">
        <v>44</v>
      </c>
      <c r="T14" s="38"/>
      <c r="U14" s="123">
        <f>IF(T14&gt;R14,1,0)+IF(T15&gt;R15,1,0)+IF(T16&gt;R16,1,0)</f>
        <v>0</v>
      </c>
      <c r="V14" s="155">
        <f>IF(W14&gt;Y14,1,0)+IF(W15&gt;Y15,1,0)+IF(W16&gt;Y16,1,0)</f>
        <v>0</v>
      </c>
      <c r="W14" s="20">
        <v>7</v>
      </c>
      <c r="X14" s="21" t="s">
        <v>44</v>
      </c>
      <c r="Y14" s="20">
        <v>15</v>
      </c>
      <c r="Z14" s="155">
        <f>IF(Y14&gt;W14,1,0)+IF(Y15&gt;W15,1,0)+IF(Y16&gt;W16,1,0)</f>
        <v>2</v>
      </c>
      <c r="AA14" s="155">
        <f>IF(AB14&gt;AD14,1,0)+IF(AB15&gt;AD15,1,0)+IF(AB16&gt;AD16,1,0)</f>
        <v>2</v>
      </c>
      <c r="AB14" s="20">
        <v>13</v>
      </c>
      <c r="AC14" s="21" t="s">
        <v>44</v>
      </c>
      <c r="AD14" s="20">
        <v>15</v>
      </c>
      <c r="AE14" s="155">
        <f>IF(AD14&gt;AB14,1,0)+IF(AD15&gt;AB15,1,0)+IF(AD16&gt;AB16,1,0)</f>
        <v>1</v>
      </c>
      <c r="AF14" s="155">
        <f>IF(AG14&gt;AI14,1,0)+IF(AG15&gt;AI15,1,0)+IF(AG16&gt;AI16,1,0)</f>
        <v>1</v>
      </c>
      <c r="AG14" s="20">
        <v>14</v>
      </c>
      <c r="AH14" s="21" t="s">
        <v>44</v>
      </c>
      <c r="AI14" s="20">
        <v>16</v>
      </c>
      <c r="AJ14" s="157">
        <f>IF(AI14&gt;AG14,1,0)+IF(AI15&gt;AG15,1,0)+IF(AI16&gt;AG16,1,0)</f>
        <v>2</v>
      </c>
      <c r="AK14" s="22"/>
      <c r="AL14" s="135"/>
      <c r="AM14" s="137"/>
      <c r="AN14" s="125"/>
      <c r="AO14" s="127"/>
      <c r="AP14" s="125"/>
      <c r="AQ14" s="125"/>
      <c r="AR14" s="125"/>
      <c r="AS14" s="127"/>
      <c r="AT14" s="125"/>
      <c r="AU14" s="125"/>
      <c r="AV14" s="125"/>
      <c r="AW14" s="127"/>
      <c r="AX14" s="125"/>
      <c r="AY14" s="125"/>
      <c r="AZ14" s="125"/>
      <c r="BA14" s="130"/>
      <c r="BB14" s="117"/>
    </row>
    <row r="15" spans="1:54" ht="18.75" customHeight="1">
      <c r="A15" s="135"/>
      <c r="B15" s="145"/>
      <c r="C15" s="38">
        <f>O7</f>
        <v>0</v>
      </c>
      <c r="D15" s="39" t="s">
        <v>44</v>
      </c>
      <c r="E15" s="38">
        <f>M7</f>
        <v>0</v>
      </c>
      <c r="F15" s="123"/>
      <c r="G15" s="121"/>
      <c r="H15" s="36">
        <f>O11</f>
        <v>15</v>
      </c>
      <c r="I15" s="37" t="s">
        <v>44</v>
      </c>
      <c r="J15" s="36">
        <f>M11</f>
        <v>7</v>
      </c>
      <c r="K15" s="121"/>
      <c r="L15" s="139"/>
      <c r="M15" s="40"/>
      <c r="N15" s="41" t="s">
        <v>44</v>
      </c>
      <c r="O15" s="40"/>
      <c r="P15" s="139"/>
      <c r="Q15" s="123"/>
      <c r="R15" s="38"/>
      <c r="S15" s="39" t="s">
        <v>44</v>
      </c>
      <c r="T15" s="38"/>
      <c r="U15" s="123"/>
      <c r="V15" s="155"/>
      <c r="W15" s="20">
        <v>7</v>
      </c>
      <c r="X15" s="21" t="s">
        <v>44</v>
      </c>
      <c r="Y15" s="20">
        <v>15</v>
      </c>
      <c r="Z15" s="155"/>
      <c r="AA15" s="155"/>
      <c r="AB15" s="20">
        <v>15</v>
      </c>
      <c r="AC15" s="21" t="s">
        <v>44</v>
      </c>
      <c r="AD15" s="20">
        <v>13</v>
      </c>
      <c r="AE15" s="155"/>
      <c r="AF15" s="155"/>
      <c r="AG15" s="20">
        <v>15</v>
      </c>
      <c r="AH15" s="21" t="s">
        <v>44</v>
      </c>
      <c r="AI15" s="20">
        <v>12</v>
      </c>
      <c r="AJ15" s="157"/>
      <c r="AK15" s="22"/>
      <c r="AL15" s="135"/>
      <c r="AM15" s="137"/>
      <c r="AN15" s="125"/>
      <c r="AO15" s="127"/>
      <c r="AP15" s="125"/>
      <c r="AQ15" s="125"/>
      <c r="AR15" s="125"/>
      <c r="AS15" s="127"/>
      <c r="AT15" s="125"/>
      <c r="AU15" s="125"/>
      <c r="AV15" s="125"/>
      <c r="AW15" s="127"/>
      <c r="AX15" s="125"/>
      <c r="AY15" s="125"/>
      <c r="AZ15" s="125"/>
      <c r="BA15" s="130"/>
      <c r="BB15" s="117"/>
    </row>
    <row r="16" spans="1:54" ht="18.75" customHeight="1">
      <c r="A16" s="135"/>
      <c r="B16" s="145"/>
      <c r="C16" s="38">
        <f>O8</f>
        <v>0</v>
      </c>
      <c r="D16" s="39" t="s">
        <v>44</v>
      </c>
      <c r="E16" s="38">
        <f>M8</f>
        <v>0</v>
      </c>
      <c r="F16" s="123"/>
      <c r="G16" s="121"/>
      <c r="H16" s="36">
        <f>O12</f>
        <v>13</v>
      </c>
      <c r="I16" s="37" t="s">
        <v>44</v>
      </c>
      <c r="J16" s="36">
        <f>M12</f>
        <v>15</v>
      </c>
      <c r="K16" s="121"/>
      <c r="L16" s="139"/>
      <c r="M16" s="40"/>
      <c r="N16" s="41" t="s">
        <v>44</v>
      </c>
      <c r="O16" s="40"/>
      <c r="P16" s="139"/>
      <c r="Q16" s="123"/>
      <c r="R16" s="38"/>
      <c r="S16" s="39" t="s">
        <v>44</v>
      </c>
      <c r="T16" s="38"/>
      <c r="U16" s="123"/>
      <c r="V16" s="155"/>
      <c r="W16" s="20"/>
      <c r="X16" s="21" t="s">
        <v>44</v>
      </c>
      <c r="Y16" s="20"/>
      <c r="Z16" s="155"/>
      <c r="AA16" s="155"/>
      <c r="AB16" s="20">
        <v>15</v>
      </c>
      <c r="AC16" s="21" t="s">
        <v>44</v>
      </c>
      <c r="AD16" s="20">
        <v>12</v>
      </c>
      <c r="AE16" s="155"/>
      <c r="AF16" s="155"/>
      <c r="AG16" s="20">
        <v>16</v>
      </c>
      <c r="AH16" s="21" t="s">
        <v>44</v>
      </c>
      <c r="AI16" s="20">
        <v>17</v>
      </c>
      <c r="AJ16" s="157"/>
      <c r="AK16" s="22"/>
      <c r="AL16" s="135"/>
      <c r="AM16" s="137"/>
      <c r="AN16" s="125"/>
      <c r="AO16" s="127"/>
      <c r="AP16" s="125"/>
      <c r="AQ16" s="125"/>
      <c r="AR16" s="125"/>
      <c r="AS16" s="127"/>
      <c r="AT16" s="125"/>
      <c r="AU16" s="125"/>
      <c r="AV16" s="125"/>
      <c r="AW16" s="127"/>
      <c r="AX16" s="125"/>
      <c r="AY16" s="125"/>
      <c r="AZ16" s="125"/>
      <c r="BA16" s="147"/>
      <c r="BB16" s="117"/>
    </row>
    <row r="17" spans="1:54" ht="18.75" customHeight="1">
      <c r="A17" s="135" t="str">
        <f>Q3</f>
        <v>フレッシュA</v>
      </c>
      <c r="B17" s="143">
        <f>Q5</f>
        <v>4</v>
      </c>
      <c r="C17" s="144"/>
      <c r="D17" s="144"/>
      <c r="E17" s="144"/>
      <c r="F17" s="144"/>
      <c r="G17" s="132">
        <f>Q9</f>
        <v>0</v>
      </c>
      <c r="H17" s="132"/>
      <c r="I17" s="132"/>
      <c r="J17" s="132"/>
      <c r="K17" s="132"/>
      <c r="L17" s="132">
        <f>Q13</f>
        <v>0</v>
      </c>
      <c r="M17" s="132"/>
      <c r="N17" s="132"/>
      <c r="O17" s="132"/>
      <c r="P17" s="132"/>
      <c r="Q17" s="133"/>
      <c r="R17" s="133"/>
      <c r="S17" s="133"/>
      <c r="T17" s="133"/>
      <c r="U17" s="133"/>
      <c r="V17" s="154">
        <v>7</v>
      </c>
      <c r="W17" s="154"/>
      <c r="X17" s="154"/>
      <c r="Y17" s="154"/>
      <c r="Z17" s="154"/>
      <c r="AA17" s="154">
        <v>10</v>
      </c>
      <c r="AB17" s="154"/>
      <c r="AC17" s="154"/>
      <c r="AD17" s="154"/>
      <c r="AE17" s="154"/>
      <c r="AF17" s="154">
        <v>13</v>
      </c>
      <c r="AG17" s="154"/>
      <c r="AH17" s="154"/>
      <c r="AI17" s="154"/>
      <c r="AJ17" s="156"/>
      <c r="AK17" s="19"/>
      <c r="AL17" s="135" t="str">
        <f>A17</f>
        <v>フレッシュA</v>
      </c>
      <c r="AM17" s="150">
        <f>IF(B18&gt;F18,1,0)+IF(G18&gt;K18,1,0)+IF(L18&gt;P18,1,0)+IF(Q18&gt;U18,1,0)+IF(V18&gt;Z18,1,0)+IF(AA18&gt;AE18,1,0)+IF(AF18&gt;AJ18,1,0)</f>
        <v>1</v>
      </c>
      <c r="AN17" s="146">
        <f>IF(F18&gt;B18,1,0)+IF(K18&gt;G18,1,0)+IF(P18&gt;L18,1,0)+IF(U18&gt;Q18,1,0)+IF(Z18&gt;V18,1,0)+IF(AE18&gt;AA18,1,0)+IF(AJ18&gt;AF18,1,0)</f>
        <v>3</v>
      </c>
      <c r="AO17" s="151">
        <f>SUM(AM17/(AM17+AN17))</f>
        <v>0.25</v>
      </c>
      <c r="AP17" s="146">
        <f>RANK(AO17,$AO$5:$AO$32,0)</f>
        <v>5</v>
      </c>
      <c r="AQ17" s="125">
        <f>SUM(B18+G18+L18+Q18+V18+AA18+AF18)</f>
        <v>3</v>
      </c>
      <c r="AR17" s="125">
        <f>SUM(F18+K18+P18+U18+Z18+AE18+AJ18)</f>
        <v>6</v>
      </c>
      <c r="AS17" s="127">
        <f>SUM(AQ17/(AQ17+AR17))</f>
        <v>0.3333333333333333</v>
      </c>
      <c r="AT17" s="125">
        <f>RANK(AS17,$AS$5:$AS$32,0)</f>
        <v>6</v>
      </c>
      <c r="AU17" s="125">
        <f>SUM(C18+C19+C20+H18+H19+H20+M18+M19+M20+R18+R19+R20+W18+W19+W20+AB18+AB19+AB20+AG18+AG19+AG20)</f>
        <v>102</v>
      </c>
      <c r="AV17" s="125">
        <f>SUM(E18+E19+E20+J18+J19+J20+O18+O19+O20+T18+T19+T20+Y18+Y19+Y20+AD18+AD19+AD20+AI18+AI19+AI20)</f>
        <v>127</v>
      </c>
      <c r="AW17" s="127">
        <f>SUM(AU17/(AU17+AV17))</f>
        <v>0.44541484716157204</v>
      </c>
      <c r="AX17" s="146">
        <f>RANK(AW17,$AW$5:$AW$32,0)</f>
        <v>7</v>
      </c>
      <c r="AY17" s="127">
        <f>RANK(AO17,$AO$5:$AO$32,1)+AS17</f>
        <v>2.3333333333333335</v>
      </c>
      <c r="AZ17" s="127">
        <f>RANK(AY17,$AY$5:$AY$32,1)+AW17</f>
        <v>2.445414847161572</v>
      </c>
      <c r="BA17" s="129" t="str">
        <f>AL17</f>
        <v>フレッシュA</v>
      </c>
      <c r="BB17" s="117">
        <f>RANK(AZ17,$AZ$5:$AZ$32)</f>
        <v>6</v>
      </c>
    </row>
    <row r="18" spans="1:54" ht="18.75" customHeight="1">
      <c r="A18" s="135"/>
      <c r="B18" s="119">
        <f>IF(C18&gt;E18,1,0)+IF(C19&gt;E19,1,0)+IF(C20&gt;E20,1,0)</f>
        <v>0</v>
      </c>
      <c r="C18" s="36">
        <f>T6</f>
        <v>10</v>
      </c>
      <c r="D18" s="37" t="s">
        <v>44</v>
      </c>
      <c r="E18" s="36">
        <f>R6</f>
        <v>15</v>
      </c>
      <c r="F18" s="121">
        <f>IF(E18&gt;C18,1,0)+IF(E19&gt;C19,1,0)+IF(E20&gt;C20,1,0)</f>
        <v>2</v>
      </c>
      <c r="G18" s="123">
        <f>IF(H18&gt;J18,1,0)+IF(H19&gt;J19,1,0)+IF(H20&gt;J20,1,0)</f>
        <v>0</v>
      </c>
      <c r="H18" s="38">
        <f>T10</f>
        <v>0</v>
      </c>
      <c r="I18" s="39" t="s">
        <v>44</v>
      </c>
      <c r="J18" s="38">
        <f>R10</f>
        <v>0</v>
      </c>
      <c r="K18" s="123">
        <f>IF(J18&gt;H18,1,0)+IF(J19&gt;H19,1,0)+IF(J20&gt;H20,1,0)</f>
        <v>0</v>
      </c>
      <c r="L18" s="123">
        <f>IF(M18&gt;O18,1,0)+IF(M19&gt;O19,1,0)+IF(M20&gt;O20,1,0)</f>
        <v>0</v>
      </c>
      <c r="M18" s="38">
        <f>T14</f>
        <v>0</v>
      </c>
      <c r="N18" s="39" t="s">
        <v>44</v>
      </c>
      <c r="O18" s="38">
        <f>R14</f>
        <v>0</v>
      </c>
      <c r="P18" s="123">
        <f>IF(O18&gt;M18,1,0)+IF(O19&gt;M19,1,0)+IF(O20&gt;M20,1,0)</f>
        <v>0</v>
      </c>
      <c r="Q18" s="139">
        <f>IF(R18&gt;T18,1,0)+IF(R19&gt;T19,1,0)+IF(R20&gt;T20,1,0)</f>
        <v>0</v>
      </c>
      <c r="R18" s="40"/>
      <c r="S18" s="41" t="s">
        <v>44</v>
      </c>
      <c r="T18" s="40"/>
      <c r="U18" s="139">
        <f>IF(T18&gt;R18,1,0)+IF(T19&gt;R19,1,0)+IF(T20&gt;R20,1,0)</f>
        <v>0</v>
      </c>
      <c r="V18" s="155">
        <f>IF(W18&gt;Y18,1,0)+IF(W19&gt;Y19,1,0)+IF(W20&gt;Y20,1,0)</f>
        <v>1</v>
      </c>
      <c r="W18" s="20">
        <v>7</v>
      </c>
      <c r="X18" s="21" t="s">
        <v>44</v>
      </c>
      <c r="Y18" s="20">
        <v>15</v>
      </c>
      <c r="Z18" s="155">
        <f>IF(Y18&gt;W18,1,0)+IF(Y19&gt;W19,1,0)+IF(Y20&gt;W20,1,0)</f>
        <v>2</v>
      </c>
      <c r="AA18" s="155">
        <f>IF(AB18&gt;AD18,1,0)+IF(AB19&gt;AD19,1,0)+IF(AB20&gt;AD20,1,0)</f>
        <v>2</v>
      </c>
      <c r="AB18" s="20">
        <v>15</v>
      </c>
      <c r="AC18" s="21" t="s">
        <v>44</v>
      </c>
      <c r="AD18" s="20">
        <v>13</v>
      </c>
      <c r="AE18" s="155">
        <f>IF(AD18&gt;AB18,1,0)+IF(AD19&gt;AB19,1,0)+IF(AD20&gt;AB20,1,0)</f>
        <v>0</v>
      </c>
      <c r="AF18" s="155">
        <f>IF(AG18&gt;AI18,1,0)+IF(AG19&gt;AI19,1,0)+IF(AG20&gt;AI20,1,0)</f>
        <v>0</v>
      </c>
      <c r="AG18" s="20">
        <v>3</v>
      </c>
      <c r="AH18" s="21" t="s">
        <v>44</v>
      </c>
      <c r="AI18" s="20">
        <v>15</v>
      </c>
      <c r="AJ18" s="157">
        <f>IF(AI18&gt;AG18,1,0)+IF(AI19&gt;AG19,1,0)+IF(AI20&gt;AG20,1,0)</f>
        <v>2</v>
      </c>
      <c r="AK18" s="22"/>
      <c r="AL18" s="135"/>
      <c r="AM18" s="137"/>
      <c r="AN18" s="125"/>
      <c r="AO18" s="127"/>
      <c r="AP18" s="125"/>
      <c r="AQ18" s="125"/>
      <c r="AR18" s="125"/>
      <c r="AS18" s="127"/>
      <c r="AT18" s="125"/>
      <c r="AU18" s="125"/>
      <c r="AV18" s="125"/>
      <c r="AW18" s="127"/>
      <c r="AX18" s="125"/>
      <c r="AY18" s="125"/>
      <c r="AZ18" s="125"/>
      <c r="BA18" s="130"/>
      <c r="BB18" s="117"/>
    </row>
    <row r="19" spans="1:54" ht="18.75" customHeight="1">
      <c r="A19" s="135"/>
      <c r="B19" s="119"/>
      <c r="C19" s="36">
        <f>T7</f>
        <v>13</v>
      </c>
      <c r="D19" s="37" t="s">
        <v>44</v>
      </c>
      <c r="E19" s="36">
        <f>R7</f>
        <v>15</v>
      </c>
      <c r="F19" s="121"/>
      <c r="G19" s="123"/>
      <c r="H19" s="38">
        <f>T11</f>
        <v>0</v>
      </c>
      <c r="I19" s="39" t="s">
        <v>44</v>
      </c>
      <c r="J19" s="38">
        <f>R11</f>
        <v>0</v>
      </c>
      <c r="K19" s="123"/>
      <c r="L19" s="123"/>
      <c r="M19" s="38">
        <f>T15</f>
        <v>0</v>
      </c>
      <c r="N19" s="39" t="s">
        <v>44</v>
      </c>
      <c r="O19" s="38">
        <f>R15</f>
        <v>0</v>
      </c>
      <c r="P19" s="123"/>
      <c r="Q19" s="139"/>
      <c r="R19" s="40"/>
      <c r="S19" s="41" t="s">
        <v>44</v>
      </c>
      <c r="T19" s="40"/>
      <c r="U19" s="139"/>
      <c r="V19" s="155"/>
      <c r="W19" s="20">
        <v>15</v>
      </c>
      <c r="X19" s="21" t="s">
        <v>44</v>
      </c>
      <c r="Y19" s="20">
        <v>13</v>
      </c>
      <c r="Z19" s="155"/>
      <c r="AA19" s="155"/>
      <c r="AB19" s="20">
        <v>15</v>
      </c>
      <c r="AC19" s="21" t="s">
        <v>44</v>
      </c>
      <c r="AD19" s="20">
        <v>11</v>
      </c>
      <c r="AE19" s="155"/>
      <c r="AF19" s="155"/>
      <c r="AG19" s="20">
        <v>13</v>
      </c>
      <c r="AH19" s="21" t="s">
        <v>44</v>
      </c>
      <c r="AI19" s="20">
        <v>15</v>
      </c>
      <c r="AJ19" s="157"/>
      <c r="AK19" s="22"/>
      <c r="AL19" s="135"/>
      <c r="AM19" s="137"/>
      <c r="AN19" s="125"/>
      <c r="AO19" s="127"/>
      <c r="AP19" s="125"/>
      <c r="AQ19" s="125"/>
      <c r="AR19" s="125"/>
      <c r="AS19" s="127"/>
      <c r="AT19" s="125"/>
      <c r="AU19" s="125"/>
      <c r="AV19" s="125"/>
      <c r="AW19" s="127"/>
      <c r="AX19" s="125"/>
      <c r="AY19" s="125"/>
      <c r="AZ19" s="125"/>
      <c r="BA19" s="130"/>
      <c r="BB19" s="117"/>
    </row>
    <row r="20" spans="1:54" ht="18.75" customHeight="1">
      <c r="A20" s="135"/>
      <c r="B20" s="119"/>
      <c r="C20" s="36">
        <f>T8</f>
        <v>0</v>
      </c>
      <c r="D20" s="37" t="s">
        <v>44</v>
      </c>
      <c r="E20" s="36">
        <f>R8</f>
        <v>0</v>
      </c>
      <c r="F20" s="121"/>
      <c r="G20" s="123"/>
      <c r="H20" s="38">
        <f>T12</f>
        <v>0</v>
      </c>
      <c r="I20" s="39" t="s">
        <v>44</v>
      </c>
      <c r="J20" s="38">
        <f>R12</f>
        <v>0</v>
      </c>
      <c r="K20" s="123"/>
      <c r="L20" s="123"/>
      <c r="M20" s="38">
        <f>T16</f>
        <v>0</v>
      </c>
      <c r="N20" s="39" t="s">
        <v>44</v>
      </c>
      <c r="O20" s="38">
        <f>R16</f>
        <v>0</v>
      </c>
      <c r="P20" s="123"/>
      <c r="Q20" s="139"/>
      <c r="R20" s="40"/>
      <c r="S20" s="41" t="s">
        <v>44</v>
      </c>
      <c r="T20" s="40"/>
      <c r="U20" s="139"/>
      <c r="V20" s="155"/>
      <c r="W20" s="20">
        <v>11</v>
      </c>
      <c r="X20" s="21" t="s">
        <v>44</v>
      </c>
      <c r="Y20" s="20">
        <v>15</v>
      </c>
      <c r="Z20" s="155"/>
      <c r="AA20" s="155"/>
      <c r="AB20" s="20"/>
      <c r="AC20" s="21" t="s">
        <v>44</v>
      </c>
      <c r="AD20" s="20"/>
      <c r="AE20" s="155"/>
      <c r="AF20" s="155"/>
      <c r="AG20" s="20"/>
      <c r="AH20" s="21" t="s">
        <v>44</v>
      </c>
      <c r="AI20" s="20"/>
      <c r="AJ20" s="157"/>
      <c r="AK20" s="22"/>
      <c r="AL20" s="135"/>
      <c r="AM20" s="137"/>
      <c r="AN20" s="125"/>
      <c r="AO20" s="127"/>
      <c r="AP20" s="125"/>
      <c r="AQ20" s="125"/>
      <c r="AR20" s="125"/>
      <c r="AS20" s="127"/>
      <c r="AT20" s="125"/>
      <c r="AU20" s="125"/>
      <c r="AV20" s="125"/>
      <c r="AW20" s="127"/>
      <c r="AX20" s="125"/>
      <c r="AY20" s="125"/>
      <c r="AZ20" s="125"/>
      <c r="BA20" s="147"/>
      <c r="BB20" s="117"/>
    </row>
    <row r="21" spans="1:54" ht="18.75" customHeight="1">
      <c r="A21" s="135" t="str">
        <f>V3</f>
        <v>翼Ａ</v>
      </c>
      <c r="B21" s="143">
        <f>V5</f>
        <v>11</v>
      </c>
      <c r="C21" s="144"/>
      <c r="D21" s="144"/>
      <c r="E21" s="144"/>
      <c r="F21" s="144"/>
      <c r="G21" s="132">
        <f>V9</f>
        <v>0</v>
      </c>
      <c r="H21" s="132"/>
      <c r="I21" s="132"/>
      <c r="J21" s="132"/>
      <c r="K21" s="132"/>
      <c r="L21" s="144">
        <f>V13</f>
        <v>3</v>
      </c>
      <c r="M21" s="144"/>
      <c r="N21" s="144"/>
      <c r="O21" s="144"/>
      <c r="P21" s="144"/>
      <c r="Q21" s="144">
        <f>V17</f>
        <v>7</v>
      </c>
      <c r="R21" s="144"/>
      <c r="S21" s="144"/>
      <c r="T21" s="144"/>
      <c r="U21" s="144"/>
      <c r="V21" s="133"/>
      <c r="W21" s="133"/>
      <c r="X21" s="133"/>
      <c r="Y21" s="133"/>
      <c r="Z21" s="133"/>
      <c r="AA21" s="154">
        <v>14</v>
      </c>
      <c r="AB21" s="154"/>
      <c r="AC21" s="154"/>
      <c r="AD21" s="154"/>
      <c r="AE21" s="154"/>
      <c r="AF21" s="148">
        <v>0</v>
      </c>
      <c r="AG21" s="148"/>
      <c r="AH21" s="148"/>
      <c r="AI21" s="148"/>
      <c r="AJ21" s="149"/>
      <c r="AK21" s="19"/>
      <c r="AL21" s="135" t="str">
        <f>A21</f>
        <v>翼Ａ</v>
      </c>
      <c r="AM21" s="150">
        <f>IF(B22&gt;F22,1,0)+IF(G22&gt;K22,1,0)+IF(L22&gt;P22,1,0)+IF(Q22&gt;U22,1,0)+IF(V22&gt;Z22,1,0)+IF(AA22&gt;AE22,1,0)+IF(AF22&gt;AJ22,1,0)</f>
        <v>4</v>
      </c>
      <c r="AN21" s="146">
        <f>IF(F22&gt;B22,1,0)+IF(K22&gt;G22,1,0)+IF(P22&gt;L22,1,0)+IF(U22&gt;Q22,1,0)+IF(Z22&gt;V22,1,0)+IF(AE22&gt;AA22,1,0)+IF(AJ22&gt;AF22,1,0)</f>
        <v>0</v>
      </c>
      <c r="AO21" s="151">
        <f>SUM(AM21/(AM21+AN21))</f>
        <v>1</v>
      </c>
      <c r="AP21" s="146">
        <f>RANK(AO21,$AO$5:$AO$32,0)</f>
        <v>1</v>
      </c>
      <c r="AQ21" s="125">
        <f>SUM(B22+G22+L22+Q22+V22+AA22+AF22)</f>
        <v>8</v>
      </c>
      <c r="AR21" s="125">
        <f>SUM(F22+K22+P22+U22+Z22+AE22+AJ22)</f>
        <v>2</v>
      </c>
      <c r="AS21" s="127">
        <f>SUM(AQ21/(AQ21+AR21))</f>
        <v>0.8</v>
      </c>
      <c r="AT21" s="125">
        <f>RANK(AS21,$AS$5:$AS$32,0)</f>
        <v>1</v>
      </c>
      <c r="AU21" s="125">
        <f>SUM(C22+C23+C24+H22+H23+H24+M22+M23+M24+R22+R23+R24+W22+W23+W24+AB22+AB23+AB24+AG22+AG23+AG24)</f>
        <v>146</v>
      </c>
      <c r="AV21" s="125">
        <f>SUM(E22+E23+E24+J22+J23+J24+O22+O23+O24+T22+T23+T24+Y22+Y23+Y24+AD22+AD23+AD24+AI22+AI23+AI24)</f>
        <v>113</v>
      </c>
      <c r="AW21" s="127">
        <f>SUM(AU21/(AU21+AV21))</f>
        <v>0.5637065637065637</v>
      </c>
      <c r="AX21" s="146">
        <f>RANK(AW21,$AW$5:$AW$32,0)</f>
        <v>1</v>
      </c>
      <c r="AY21" s="127">
        <f>RANK(AO21,$AO$5:$AO$32,1)+AS21</f>
        <v>7.8</v>
      </c>
      <c r="AZ21" s="127">
        <f>RANK(AY21,$AY$5:$AY$32,1)+AW21</f>
        <v>7.563706563706564</v>
      </c>
      <c r="BA21" s="129" t="str">
        <f>AL21</f>
        <v>翼Ａ</v>
      </c>
      <c r="BB21" s="117">
        <f>RANK(AZ21,$AZ$5:$AZ$32)</f>
        <v>1</v>
      </c>
    </row>
    <row r="22" spans="1:54" ht="18.75" customHeight="1">
      <c r="A22" s="135"/>
      <c r="B22" s="119">
        <f>IF(C22&gt;E22,1,0)+IF(C23&gt;E23,1,0)+IF(C24&gt;E24,1,0)</f>
        <v>2</v>
      </c>
      <c r="C22" s="36">
        <f>Y6</f>
        <v>10</v>
      </c>
      <c r="D22" s="37" t="s">
        <v>44</v>
      </c>
      <c r="E22" s="36">
        <f>W6</f>
        <v>15</v>
      </c>
      <c r="F22" s="121">
        <f>IF(E22&gt;C22,1,0)+IF(E23&gt;C23,1,0)+IF(E24&gt;C24,1,0)</f>
        <v>1</v>
      </c>
      <c r="G22" s="123">
        <f>IF(H22&gt;J22,1,0)+IF(H23&gt;J23,1,0)+IF(H24&gt;J24,1,0)</f>
        <v>0</v>
      </c>
      <c r="H22" s="38">
        <f>Y10</f>
        <v>0</v>
      </c>
      <c r="I22" s="39" t="s">
        <v>44</v>
      </c>
      <c r="J22" s="38">
        <f>W10</f>
        <v>0</v>
      </c>
      <c r="K22" s="123">
        <f>IF(J22&gt;H22,1,0)+IF(J23&gt;H23,1,0)+IF(J24&gt;H24,1,0)</f>
        <v>0</v>
      </c>
      <c r="L22" s="121">
        <f>IF(M22&gt;O22,1,0)+IF(M23&gt;O23,1,0)+IF(M24&gt;O24,1,0)</f>
        <v>2</v>
      </c>
      <c r="M22" s="36">
        <f>Y14</f>
        <v>15</v>
      </c>
      <c r="N22" s="37" t="s">
        <v>44</v>
      </c>
      <c r="O22" s="36">
        <f>W14</f>
        <v>7</v>
      </c>
      <c r="P22" s="121">
        <f>IF(O22&gt;M22,1,0)+IF(O23&gt;M23,1,0)+IF(O24&gt;M24,1,0)</f>
        <v>0</v>
      </c>
      <c r="Q22" s="121">
        <f>IF(R22&gt;T22,1,0)+IF(R23&gt;T23,1,0)+IF(R24&gt;T24,1,0)</f>
        <v>2</v>
      </c>
      <c r="R22" s="36">
        <f>Y18</f>
        <v>15</v>
      </c>
      <c r="S22" s="37" t="s">
        <v>44</v>
      </c>
      <c r="T22" s="36">
        <f>W18</f>
        <v>7</v>
      </c>
      <c r="U22" s="121">
        <f>IF(T22&gt;R22,1,0)+IF(T23&gt;R23,1,0)+IF(T24&gt;R24,1,0)</f>
        <v>1</v>
      </c>
      <c r="V22" s="139">
        <f>IF(W22&gt;Y22,1,0)+IF(W23&gt;Y23,1,0)+IF(W24&gt;Y24,1,0)</f>
        <v>0</v>
      </c>
      <c r="W22" s="40"/>
      <c r="X22" s="41" t="s">
        <v>44</v>
      </c>
      <c r="Y22" s="40"/>
      <c r="Z22" s="139">
        <f>IF(Y22&gt;W22,1,0)+IF(Y23&gt;W23,1,0)+IF(Y24&gt;W24,1,0)</f>
        <v>0</v>
      </c>
      <c r="AA22" s="155">
        <f>IF(AB22&gt;AD22,1,0)+IF(AB23&gt;AD23,1,0)+IF(AB24&gt;AD24,1,0)</f>
        <v>2</v>
      </c>
      <c r="AB22" s="20">
        <v>16</v>
      </c>
      <c r="AC22" s="21" t="s">
        <v>44</v>
      </c>
      <c r="AD22" s="20">
        <v>14</v>
      </c>
      <c r="AE22" s="155">
        <f>IF(AD22&gt;AB22,1,0)+IF(AD23&gt;AB23,1,0)+IF(AD24&gt;AB24,1,0)</f>
        <v>0</v>
      </c>
      <c r="AF22" s="123">
        <f>IF(AG22&gt;AI22,1,0)+IF(AG23&gt;AI23,1,0)+IF(AG24&gt;AI24,1,0)</f>
        <v>0</v>
      </c>
      <c r="AG22" s="38"/>
      <c r="AH22" s="39" t="s">
        <v>44</v>
      </c>
      <c r="AI22" s="38"/>
      <c r="AJ22" s="152">
        <f>IF(AI22&gt;AG22,1,0)+IF(AI23&gt;AG23,1,0)+IF(AI24&gt;AG24,1,0)</f>
        <v>0</v>
      </c>
      <c r="AK22" s="22"/>
      <c r="AL22" s="135"/>
      <c r="AM22" s="137"/>
      <c r="AN22" s="125"/>
      <c r="AO22" s="127"/>
      <c r="AP22" s="125"/>
      <c r="AQ22" s="125"/>
      <c r="AR22" s="125"/>
      <c r="AS22" s="127"/>
      <c r="AT22" s="125"/>
      <c r="AU22" s="125"/>
      <c r="AV22" s="125"/>
      <c r="AW22" s="127"/>
      <c r="AX22" s="125"/>
      <c r="AY22" s="125"/>
      <c r="AZ22" s="125"/>
      <c r="BA22" s="130"/>
      <c r="BB22" s="117"/>
    </row>
    <row r="23" spans="1:54" ht="18.75" customHeight="1">
      <c r="A23" s="135"/>
      <c r="B23" s="119"/>
      <c r="C23" s="36">
        <f>Y7</f>
        <v>15</v>
      </c>
      <c r="D23" s="37" t="s">
        <v>44</v>
      </c>
      <c r="E23" s="36">
        <f>W7</f>
        <v>13</v>
      </c>
      <c r="F23" s="121"/>
      <c r="G23" s="123"/>
      <c r="H23" s="38">
        <f>Y11</f>
        <v>0</v>
      </c>
      <c r="I23" s="39" t="s">
        <v>44</v>
      </c>
      <c r="J23" s="38">
        <f>W11</f>
        <v>0</v>
      </c>
      <c r="K23" s="123"/>
      <c r="L23" s="121"/>
      <c r="M23" s="36">
        <f>Y15</f>
        <v>15</v>
      </c>
      <c r="N23" s="37" t="s">
        <v>44</v>
      </c>
      <c r="O23" s="36">
        <f>W15</f>
        <v>7</v>
      </c>
      <c r="P23" s="121"/>
      <c r="Q23" s="121"/>
      <c r="R23" s="36">
        <f>Y19</f>
        <v>13</v>
      </c>
      <c r="S23" s="37" t="s">
        <v>44</v>
      </c>
      <c r="T23" s="36">
        <f>W19</f>
        <v>15</v>
      </c>
      <c r="U23" s="121"/>
      <c r="V23" s="139"/>
      <c r="W23" s="40"/>
      <c r="X23" s="41" t="s">
        <v>44</v>
      </c>
      <c r="Y23" s="40"/>
      <c r="Z23" s="139"/>
      <c r="AA23" s="155"/>
      <c r="AB23" s="20">
        <v>15</v>
      </c>
      <c r="AC23" s="21" t="s">
        <v>44</v>
      </c>
      <c r="AD23" s="20">
        <v>8</v>
      </c>
      <c r="AE23" s="155"/>
      <c r="AF23" s="123"/>
      <c r="AG23" s="38"/>
      <c r="AH23" s="39" t="s">
        <v>44</v>
      </c>
      <c r="AI23" s="38"/>
      <c r="AJ23" s="152"/>
      <c r="AK23" s="22"/>
      <c r="AL23" s="135"/>
      <c r="AM23" s="137"/>
      <c r="AN23" s="125"/>
      <c r="AO23" s="127"/>
      <c r="AP23" s="125"/>
      <c r="AQ23" s="125"/>
      <c r="AR23" s="125"/>
      <c r="AS23" s="127"/>
      <c r="AT23" s="125"/>
      <c r="AU23" s="125"/>
      <c r="AV23" s="125"/>
      <c r="AW23" s="127"/>
      <c r="AX23" s="125"/>
      <c r="AY23" s="125"/>
      <c r="AZ23" s="125"/>
      <c r="BA23" s="130"/>
      <c r="BB23" s="117"/>
    </row>
    <row r="24" spans="1:54" ht="18.75" customHeight="1">
      <c r="A24" s="135"/>
      <c r="B24" s="119"/>
      <c r="C24" s="36">
        <f>Y8</f>
        <v>17</v>
      </c>
      <c r="D24" s="37" t="s">
        <v>44</v>
      </c>
      <c r="E24" s="36">
        <f>W8</f>
        <v>16</v>
      </c>
      <c r="F24" s="121"/>
      <c r="G24" s="123"/>
      <c r="H24" s="38">
        <f>Y12</f>
        <v>0</v>
      </c>
      <c r="I24" s="39" t="s">
        <v>44</v>
      </c>
      <c r="J24" s="38">
        <f>W12</f>
        <v>0</v>
      </c>
      <c r="K24" s="123"/>
      <c r="L24" s="121"/>
      <c r="M24" s="36">
        <f>Y16</f>
        <v>0</v>
      </c>
      <c r="N24" s="37" t="s">
        <v>44</v>
      </c>
      <c r="O24" s="36">
        <f>W16</f>
        <v>0</v>
      </c>
      <c r="P24" s="121"/>
      <c r="Q24" s="121"/>
      <c r="R24" s="36">
        <f>Y20</f>
        <v>15</v>
      </c>
      <c r="S24" s="37" t="s">
        <v>44</v>
      </c>
      <c r="T24" s="36">
        <f>W20</f>
        <v>11</v>
      </c>
      <c r="U24" s="121"/>
      <c r="V24" s="139"/>
      <c r="W24" s="40"/>
      <c r="X24" s="41" t="s">
        <v>44</v>
      </c>
      <c r="Y24" s="40"/>
      <c r="Z24" s="139"/>
      <c r="AA24" s="155"/>
      <c r="AB24" s="20"/>
      <c r="AC24" s="21" t="s">
        <v>44</v>
      </c>
      <c r="AD24" s="20"/>
      <c r="AE24" s="155"/>
      <c r="AF24" s="123"/>
      <c r="AG24" s="38"/>
      <c r="AH24" s="39" t="s">
        <v>44</v>
      </c>
      <c r="AI24" s="38"/>
      <c r="AJ24" s="152"/>
      <c r="AK24" s="22"/>
      <c r="AL24" s="135"/>
      <c r="AM24" s="137"/>
      <c r="AN24" s="125"/>
      <c r="AO24" s="127"/>
      <c r="AP24" s="125"/>
      <c r="AQ24" s="125"/>
      <c r="AR24" s="125"/>
      <c r="AS24" s="127"/>
      <c r="AT24" s="125"/>
      <c r="AU24" s="125"/>
      <c r="AV24" s="125"/>
      <c r="AW24" s="127"/>
      <c r="AX24" s="125"/>
      <c r="AY24" s="125"/>
      <c r="AZ24" s="125"/>
      <c r="BA24" s="147"/>
      <c r="BB24" s="117"/>
    </row>
    <row r="25" spans="1:54" ht="18.75" customHeight="1">
      <c r="A25" s="135" t="str">
        <f>AA3</f>
        <v>TEAM K</v>
      </c>
      <c r="B25" s="153">
        <f>AA5</f>
        <v>0</v>
      </c>
      <c r="C25" s="132"/>
      <c r="D25" s="132"/>
      <c r="E25" s="132"/>
      <c r="F25" s="132"/>
      <c r="G25" s="144">
        <f>AA9</f>
        <v>2</v>
      </c>
      <c r="H25" s="144"/>
      <c r="I25" s="144"/>
      <c r="J25" s="144"/>
      <c r="K25" s="144"/>
      <c r="L25" s="144">
        <f>AA13</f>
        <v>6</v>
      </c>
      <c r="M25" s="144"/>
      <c r="N25" s="144"/>
      <c r="O25" s="144"/>
      <c r="P25" s="144"/>
      <c r="Q25" s="144">
        <f>AA17</f>
        <v>10</v>
      </c>
      <c r="R25" s="144"/>
      <c r="S25" s="144"/>
      <c r="T25" s="144"/>
      <c r="U25" s="144"/>
      <c r="V25" s="144">
        <f>AA21</f>
        <v>14</v>
      </c>
      <c r="W25" s="144"/>
      <c r="X25" s="144"/>
      <c r="Y25" s="144"/>
      <c r="Z25" s="144"/>
      <c r="AA25" s="133"/>
      <c r="AB25" s="133"/>
      <c r="AC25" s="133"/>
      <c r="AD25" s="133"/>
      <c r="AE25" s="133"/>
      <c r="AF25" s="148">
        <v>0</v>
      </c>
      <c r="AG25" s="148"/>
      <c r="AH25" s="148"/>
      <c r="AI25" s="148"/>
      <c r="AJ25" s="149"/>
      <c r="AK25" s="19"/>
      <c r="AL25" s="135" t="str">
        <f>A25</f>
        <v>TEAM K</v>
      </c>
      <c r="AM25" s="150">
        <f>IF(B26&gt;F26,1,0)+IF(G26&gt;K26,1,0)+IF(L26&gt;P26,1,0)+IF(Q26&gt;U26,1,0)+IF(V26&gt;Z26,1,0)+IF(AA26&gt;AE26,1,0)+IF(AF26&gt;AJ26,1,0)</f>
        <v>0</v>
      </c>
      <c r="AN25" s="146">
        <f>IF(F26&gt;B26,1,0)+IF(K26&gt;G26,1,0)+IF(P26&gt;L26,1,0)+IF(U26&gt;Q26,1,0)+IF(Z26&gt;V26,1,0)+IF(AE26&gt;AA26,1,0)+IF(AJ26&gt;AF26,1,0)</f>
        <v>4</v>
      </c>
      <c r="AO25" s="151">
        <f>SUM(AM25/(AM25+AN25))</f>
        <v>0</v>
      </c>
      <c r="AP25" s="146">
        <f>RANK(AO25,$AO$5:$AO$32,0)</f>
        <v>7</v>
      </c>
      <c r="AQ25" s="125">
        <f>SUM(B26+G26+L26+Q26+V26+AA26+AF26)</f>
        <v>2</v>
      </c>
      <c r="AR25" s="125">
        <f>SUM(F26+K26+P26+U26+Z26+AE26+AJ26)</f>
        <v>8</v>
      </c>
      <c r="AS25" s="127">
        <f>SUM(AQ25/(AQ25+AR25))</f>
        <v>0.2</v>
      </c>
      <c r="AT25" s="125">
        <f>RANK(AS25,$AS$5:$AS$32,0)</f>
        <v>7</v>
      </c>
      <c r="AU25" s="125">
        <f>SUM(C26+C27+C28+H26+H27+H28+M26+M27+M28+R26+R27+R28+W26+W27+W28+AB26+AB27+AB28+AG26+AG27+AG28)</f>
        <v>124</v>
      </c>
      <c r="AV25" s="125">
        <f>SUM(E26+E27+E28+J26+J27+J28+O26+O27+O28+T26+T27+T28+Y26+Y27+Y28+AD26+AD27+AD28+AI26+AI27+AI28)</f>
        <v>147</v>
      </c>
      <c r="AW25" s="127">
        <f>SUM(AU25/(AU25+AV25))</f>
        <v>0.4575645756457565</v>
      </c>
      <c r="AX25" s="146">
        <f>RANK(AW25,$AW$5:$AW$32,0)</f>
        <v>6</v>
      </c>
      <c r="AY25" s="127">
        <f>RANK(AO25,$AO$5:$AO$32,1)+AS25</f>
        <v>1.2</v>
      </c>
      <c r="AZ25" s="127">
        <f>RANK(AY25,$AY$5:$AY$32,1)+AW25</f>
        <v>1.4575645756457565</v>
      </c>
      <c r="BA25" s="129" t="str">
        <f>AL25</f>
        <v>TEAM K</v>
      </c>
      <c r="BB25" s="117">
        <f>RANK(AZ25,$AZ$5:$AZ$32)</f>
        <v>7</v>
      </c>
    </row>
    <row r="26" spans="1:54" ht="18.75" customHeight="1">
      <c r="A26" s="135"/>
      <c r="B26" s="145">
        <f>IF(C26&gt;E26,1,0)+IF(C27&gt;E27,1,0)+IF(C28&gt;E28,1,0)</f>
        <v>0</v>
      </c>
      <c r="C26" s="38">
        <f>AD6</f>
        <v>0</v>
      </c>
      <c r="D26" s="39" t="s">
        <v>43</v>
      </c>
      <c r="E26" s="38">
        <f>AB6</f>
        <v>0</v>
      </c>
      <c r="F26" s="123">
        <f>IF(E26&gt;C26,1,0)+IF(E27&gt;C27,1,0)+IF(E28&gt;C28,1,0)</f>
        <v>0</v>
      </c>
      <c r="G26" s="121">
        <f>IF(H26&gt;J26,1,0)+IF(H27&gt;J27,1,0)+IF(H28&gt;J28,1,0)</f>
        <v>1</v>
      </c>
      <c r="H26" s="36">
        <f>AD10</f>
        <v>15</v>
      </c>
      <c r="I26" s="37" t="s">
        <v>43</v>
      </c>
      <c r="J26" s="36">
        <f>AB10</f>
        <v>13</v>
      </c>
      <c r="K26" s="121">
        <f>IF(J26&gt;H26,1,0)+IF(J27&gt;H27,1,0)+IF(J28&gt;H28,1,0)</f>
        <v>2</v>
      </c>
      <c r="L26" s="121">
        <f>IF(M26&gt;O26,1,0)+IF(M27&gt;O27,1,0)+IF(M28&gt;O28,1,0)</f>
        <v>1</v>
      </c>
      <c r="M26" s="36">
        <f>AD14</f>
        <v>15</v>
      </c>
      <c r="N26" s="37" t="s">
        <v>43</v>
      </c>
      <c r="O26" s="36">
        <f>AB14</f>
        <v>13</v>
      </c>
      <c r="P26" s="121">
        <f>IF(O26&gt;M26,1,0)+IF(O27&gt;M27,1,0)+IF(O28&gt;M28,1,0)</f>
        <v>2</v>
      </c>
      <c r="Q26" s="121">
        <f>IF(R26&gt;T26,1,0)+IF(R27&gt;T27,1,0)+IF(R28&gt;T28,1,0)</f>
        <v>0</v>
      </c>
      <c r="R26" s="36">
        <f>AD18</f>
        <v>13</v>
      </c>
      <c r="S26" s="37" t="s">
        <v>44</v>
      </c>
      <c r="T26" s="36">
        <f>AB18</f>
        <v>15</v>
      </c>
      <c r="U26" s="121">
        <f>IF(T26&gt;R26,1,0)+IF(T27&gt;R27,1,0)+IF(T28&gt;R28,1,0)</f>
        <v>2</v>
      </c>
      <c r="V26" s="121">
        <f>IF(W26&gt;Y26,1,0)+IF(W27&gt;Y27,1,0)+IF(W28&gt;Y28,1,0)</f>
        <v>0</v>
      </c>
      <c r="W26" s="36">
        <f>AD22</f>
        <v>14</v>
      </c>
      <c r="X26" s="37" t="s">
        <v>44</v>
      </c>
      <c r="Y26" s="36">
        <f>AB22</f>
        <v>16</v>
      </c>
      <c r="Z26" s="121">
        <f>IF(Y26&gt;W26,1,0)+IF(Y27&gt;W27,1,0)+IF(Y28&gt;W28,1,0)</f>
        <v>2</v>
      </c>
      <c r="AA26" s="139">
        <f>IF(AB26&gt;AD26,1,0)+IF(AB27&gt;AD27,1,0)+IF(AB28&gt;AD28,1,0)</f>
        <v>0</v>
      </c>
      <c r="AB26" s="40"/>
      <c r="AC26" s="41" t="s">
        <v>44</v>
      </c>
      <c r="AD26" s="40"/>
      <c r="AE26" s="139">
        <f>IF(AD26&gt;AB26,1,0)+IF(AD27&gt;AB27,1,0)+IF(AD28&gt;AB28,1,0)</f>
        <v>0</v>
      </c>
      <c r="AF26" s="123">
        <f>IF(AG26&gt;AI26,1,0)+IF(AG27&gt;AI27,1,0)+IF(AG28&gt;AI28,1,0)</f>
        <v>0</v>
      </c>
      <c r="AG26" s="38"/>
      <c r="AH26" s="39" t="s">
        <v>44</v>
      </c>
      <c r="AI26" s="38"/>
      <c r="AJ26" s="152">
        <f>IF(AI26&gt;AG26,1,0)+IF(AI27&gt;AG27,1,0)+IF(AI28&gt;AG28,1,0)</f>
        <v>0</v>
      </c>
      <c r="AK26" s="22"/>
      <c r="AL26" s="135"/>
      <c r="AM26" s="137"/>
      <c r="AN26" s="125"/>
      <c r="AO26" s="127"/>
      <c r="AP26" s="125"/>
      <c r="AQ26" s="125"/>
      <c r="AR26" s="125"/>
      <c r="AS26" s="127"/>
      <c r="AT26" s="125"/>
      <c r="AU26" s="125"/>
      <c r="AV26" s="125"/>
      <c r="AW26" s="127"/>
      <c r="AX26" s="125"/>
      <c r="AY26" s="125"/>
      <c r="AZ26" s="125"/>
      <c r="BA26" s="130"/>
      <c r="BB26" s="117"/>
    </row>
    <row r="27" spans="1:54" ht="18.75" customHeight="1">
      <c r="A27" s="135"/>
      <c r="B27" s="145"/>
      <c r="C27" s="38">
        <f>AD7</f>
        <v>0</v>
      </c>
      <c r="D27" s="39" t="s">
        <v>44</v>
      </c>
      <c r="E27" s="38">
        <f>AB7</f>
        <v>0</v>
      </c>
      <c r="F27" s="123"/>
      <c r="G27" s="121"/>
      <c r="H27" s="36">
        <f>AD11</f>
        <v>12</v>
      </c>
      <c r="I27" s="37" t="s">
        <v>44</v>
      </c>
      <c r="J27" s="36">
        <f>AB11</f>
        <v>15</v>
      </c>
      <c r="K27" s="121"/>
      <c r="L27" s="121"/>
      <c r="M27" s="36">
        <f>AD15</f>
        <v>13</v>
      </c>
      <c r="N27" s="37" t="s">
        <v>44</v>
      </c>
      <c r="O27" s="36">
        <f>AB15</f>
        <v>15</v>
      </c>
      <c r="P27" s="121"/>
      <c r="Q27" s="121"/>
      <c r="R27" s="36">
        <f>AD19</f>
        <v>11</v>
      </c>
      <c r="S27" s="37" t="s">
        <v>44</v>
      </c>
      <c r="T27" s="36">
        <f>AB19</f>
        <v>15</v>
      </c>
      <c r="U27" s="121"/>
      <c r="V27" s="121"/>
      <c r="W27" s="36">
        <f>AD23</f>
        <v>8</v>
      </c>
      <c r="X27" s="37" t="s">
        <v>44</v>
      </c>
      <c r="Y27" s="36">
        <f>AB23</f>
        <v>15</v>
      </c>
      <c r="Z27" s="121"/>
      <c r="AA27" s="139"/>
      <c r="AB27" s="40"/>
      <c r="AC27" s="41" t="s">
        <v>44</v>
      </c>
      <c r="AD27" s="40"/>
      <c r="AE27" s="139"/>
      <c r="AF27" s="123"/>
      <c r="AG27" s="38"/>
      <c r="AH27" s="39" t="s">
        <v>44</v>
      </c>
      <c r="AI27" s="38"/>
      <c r="AJ27" s="152"/>
      <c r="AK27" s="22"/>
      <c r="AL27" s="135"/>
      <c r="AM27" s="137"/>
      <c r="AN27" s="125"/>
      <c r="AO27" s="127"/>
      <c r="AP27" s="125"/>
      <c r="AQ27" s="125"/>
      <c r="AR27" s="125"/>
      <c r="AS27" s="127"/>
      <c r="AT27" s="125"/>
      <c r="AU27" s="125"/>
      <c r="AV27" s="125"/>
      <c r="AW27" s="127"/>
      <c r="AX27" s="125"/>
      <c r="AY27" s="125"/>
      <c r="AZ27" s="125"/>
      <c r="BA27" s="130"/>
      <c r="BB27" s="117"/>
    </row>
    <row r="28" spans="1:54" ht="18.75" customHeight="1">
      <c r="A28" s="135"/>
      <c r="B28" s="145"/>
      <c r="C28" s="38">
        <f>AD8</f>
        <v>0</v>
      </c>
      <c r="D28" s="39" t="s">
        <v>44</v>
      </c>
      <c r="E28" s="38">
        <f>AB8</f>
        <v>0</v>
      </c>
      <c r="F28" s="123"/>
      <c r="G28" s="121"/>
      <c r="H28" s="36">
        <f>AD12</f>
        <v>11</v>
      </c>
      <c r="I28" s="37" t="s">
        <v>44</v>
      </c>
      <c r="J28" s="36">
        <f>AB12</f>
        <v>15</v>
      </c>
      <c r="K28" s="121"/>
      <c r="L28" s="121"/>
      <c r="M28" s="36">
        <f>AD16</f>
        <v>12</v>
      </c>
      <c r="N28" s="37" t="s">
        <v>44</v>
      </c>
      <c r="O28" s="36">
        <f>AB16</f>
        <v>15</v>
      </c>
      <c r="P28" s="121"/>
      <c r="Q28" s="121"/>
      <c r="R28" s="36">
        <f>AD20</f>
        <v>0</v>
      </c>
      <c r="S28" s="37" t="s">
        <v>44</v>
      </c>
      <c r="T28" s="36">
        <f>AB20</f>
        <v>0</v>
      </c>
      <c r="U28" s="121"/>
      <c r="V28" s="121"/>
      <c r="W28" s="36">
        <f>AD24</f>
        <v>0</v>
      </c>
      <c r="X28" s="37" t="s">
        <v>44</v>
      </c>
      <c r="Y28" s="36">
        <f>AB24</f>
        <v>0</v>
      </c>
      <c r="Z28" s="121"/>
      <c r="AA28" s="139"/>
      <c r="AB28" s="40"/>
      <c r="AC28" s="41" t="s">
        <v>44</v>
      </c>
      <c r="AD28" s="40"/>
      <c r="AE28" s="139"/>
      <c r="AF28" s="123"/>
      <c r="AG28" s="38"/>
      <c r="AH28" s="39" t="s">
        <v>44</v>
      </c>
      <c r="AI28" s="38"/>
      <c r="AJ28" s="152"/>
      <c r="AK28" s="22"/>
      <c r="AL28" s="135"/>
      <c r="AM28" s="137"/>
      <c r="AN28" s="125"/>
      <c r="AO28" s="127"/>
      <c r="AP28" s="125"/>
      <c r="AQ28" s="125"/>
      <c r="AR28" s="125"/>
      <c r="AS28" s="127"/>
      <c r="AT28" s="125"/>
      <c r="AU28" s="125"/>
      <c r="AV28" s="125"/>
      <c r="AW28" s="127"/>
      <c r="AX28" s="125"/>
      <c r="AY28" s="125"/>
      <c r="AZ28" s="125"/>
      <c r="BA28" s="147"/>
      <c r="BB28" s="117"/>
    </row>
    <row r="29" spans="1:54" ht="18.75" customHeight="1">
      <c r="A29" s="135" t="str">
        <f>AF3</f>
        <v>ジャンキース</v>
      </c>
      <c r="B29" s="143">
        <f>AF5</f>
        <v>1</v>
      </c>
      <c r="C29" s="144"/>
      <c r="D29" s="144"/>
      <c r="E29" s="144"/>
      <c r="F29" s="144"/>
      <c r="G29" s="144">
        <f>AF9</f>
        <v>5</v>
      </c>
      <c r="H29" s="144"/>
      <c r="I29" s="144"/>
      <c r="J29" s="144"/>
      <c r="K29" s="144"/>
      <c r="L29" s="144">
        <f>AF13</f>
        <v>9</v>
      </c>
      <c r="M29" s="144"/>
      <c r="N29" s="144"/>
      <c r="O29" s="144"/>
      <c r="P29" s="144"/>
      <c r="Q29" s="144">
        <f>AF17</f>
        <v>13</v>
      </c>
      <c r="R29" s="144"/>
      <c r="S29" s="144"/>
      <c r="T29" s="144"/>
      <c r="U29" s="144"/>
      <c r="V29" s="132">
        <f>AF21</f>
        <v>0</v>
      </c>
      <c r="W29" s="132"/>
      <c r="X29" s="132"/>
      <c r="Y29" s="132"/>
      <c r="Z29" s="132"/>
      <c r="AA29" s="132">
        <f>AF25</f>
        <v>0</v>
      </c>
      <c r="AB29" s="132"/>
      <c r="AC29" s="132"/>
      <c r="AD29" s="132"/>
      <c r="AE29" s="132"/>
      <c r="AF29" s="133"/>
      <c r="AG29" s="133"/>
      <c r="AH29" s="133"/>
      <c r="AI29" s="133"/>
      <c r="AJ29" s="134"/>
      <c r="AK29" s="19"/>
      <c r="AL29" s="135" t="str">
        <f>A29</f>
        <v>ジャンキース</v>
      </c>
      <c r="AM29" s="137">
        <f>IF(B30&gt;F30,1,0)+IF(G30&gt;K30,1,0)+IF(L30&gt;P30,1,0)+IF(Q30&gt;U30,1,0)+IF(V30&gt;Z30,1,0)+IF(AA30&gt;AE30,1,0)+IF(AF30&gt;AJ30,1,0)</f>
        <v>3</v>
      </c>
      <c r="AN29" s="125">
        <f>IF(F30&gt;B30,1,0)+IF(K30&gt;G30,1,0)+IF(P30&gt;L30,1,0)+IF(U30&gt;Q30,1,0)+IF(Z30&gt;V30,1,0)+IF(AE30&gt;AA30,1,0)+IF(AJ30&gt;AF30,1,0)</f>
        <v>1</v>
      </c>
      <c r="AO29" s="127">
        <f>SUM(AM29/(AM29+AN29))</f>
        <v>0.75</v>
      </c>
      <c r="AP29" s="125">
        <f>RANK(AO29,$AO$5:$AO$32,0)</f>
        <v>2</v>
      </c>
      <c r="AQ29" s="125">
        <f>SUM(B30+G30+L30+Q30+V30+AA30+AF30)</f>
        <v>6</v>
      </c>
      <c r="AR29" s="125">
        <f>SUM(F30+K30+P30+U30+Z30+AE30+AJ30)</f>
        <v>4</v>
      </c>
      <c r="AS29" s="127">
        <f>SUM(AQ29/(AQ29+AR29))</f>
        <v>0.6</v>
      </c>
      <c r="AT29" s="125">
        <f>RANK(AS29,$AS$5:$AS$32,0)</f>
        <v>3</v>
      </c>
      <c r="AU29" s="125">
        <f>SUM(C30+C31+C32+H30+H31+H32+M30+M31+M32+R30+R31+R32+W30+W31+W32+AB30+AB31+AB32+AG30+AG31+AG32)</f>
        <v>142</v>
      </c>
      <c r="AV29" s="125">
        <f>SUM(E30+E31+E32+J30+J31+J32+O30+O31+O32+T30+T31+T32+Y30+Y31+Y32+AD30+AD31+AD32+AI30+AI31+AI32)</f>
        <v>122</v>
      </c>
      <c r="AW29" s="127">
        <f>SUM(AU29/(AU29+AV29))</f>
        <v>0.5378787878787878</v>
      </c>
      <c r="AX29" s="125">
        <f>RANK(AW29,$AW$5:$AW$32,0)</f>
        <v>3</v>
      </c>
      <c r="AY29" s="127">
        <f>RANK(AO29,$AO$5:$AO$32,1)+AS29</f>
        <v>5.6</v>
      </c>
      <c r="AZ29" s="127">
        <f>RANK(AY29,$AY$5:$AY$32,1)+AW29</f>
        <v>5.537878787878788</v>
      </c>
      <c r="BA29" s="129" t="str">
        <f>AL29</f>
        <v>ジャンキース</v>
      </c>
      <c r="BB29" s="117">
        <f>RANK(AZ29,$AZ$5:$AZ$32)</f>
        <v>3</v>
      </c>
    </row>
    <row r="30" spans="1:54" ht="18.75" customHeight="1">
      <c r="A30" s="135"/>
      <c r="B30" s="119">
        <f>IF(C30&gt;E30,1,0)+IF(C31&gt;E31,1,0)+IF(C32&gt;E32,1,0)</f>
        <v>0</v>
      </c>
      <c r="C30" s="36">
        <f>AI6</f>
        <v>11</v>
      </c>
      <c r="D30" s="37" t="s">
        <v>44</v>
      </c>
      <c r="E30" s="36">
        <f>AG6</f>
        <v>15</v>
      </c>
      <c r="F30" s="121">
        <f>IF(E30&gt;C30,1,0)+IF(E31&gt;C31,1,0)+IF(E32&gt;C32,1,0)</f>
        <v>2</v>
      </c>
      <c r="G30" s="121">
        <f>IF(H30&gt;J30,1,0)+IF(H31&gt;J31,1,0)+IF(H32&gt;J32,1,0)</f>
        <v>2</v>
      </c>
      <c r="H30" s="36">
        <f>AI10</f>
        <v>15</v>
      </c>
      <c r="I30" s="37" t="s">
        <v>44</v>
      </c>
      <c r="J30" s="36">
        <f>AG10</f>
        <v>3</v>
      </c>
      <c r="K30" s="121">
        <f>IF(J30&gt;H30,1,0)+IF(J31&gt;H31,1,0)+IF(J32&gt;H32,1,0)</f>
        <v>1</v>
      </c>
      <c r="L30" s="121">
        <f>IF(M30&gt;O30,1,0)+IF(M31&gt;O31,1,0)+IF(M32&gt;O32,1,0)</f>
        <v>2</v>
      </c>
      <c r="M30" s="36">
        <f>AI14</f>
        <v>16</v>
      </c>
      <c r="N30" s="37" t="s">
        <v>44</v>
      </c>
      <c r="O30" s="36">
        <f>AG14</f>
        <v>14</v>
      </c>
      <c r="P30" s="121">
        <f>IF(O30&gt;M30,1,0)+IF(O31&gt;M31,1,0)+IF(O32&gt;M32,1,0)</f>
        <v>1</v>
      </c>
      <c r="Q30" s="121">
        <f>IF(R30&gt;T30,1,0)+IF(R31&gt;T31,1,0)+IF(R32&gt;T32,1,0)</f>
        <v>2</v>
      </c>
      <c r="R30" s="36">
        <f>AI18</f>
        <v>15</v>
      </c>
      <c r="S30" s="37" t="s">
        <v>44</v>
      </c>
      <c r="T30" s="36">
        <f>AG18</f>
        <v>3</v>
      </c>
      <c r="U30" s="121">
        <f>IF(T30&gt;R30,1,0)+IF(T31&gt;R31,1,0)+IF(T32&gt;R32,1,0)</f>
        <v>0</v>
      </c>
      <c r="V30" s="123">
        <f>IF(W30&gt;Y30,1,0)+IF(W31&gt;Y31,1,0)+IF(W32&gt;Y32,1,0)</f>
        <v>0</v>
      </c>
      <c r="W30" s="38">
        <f>AI22</f>
        <v>0</v>
      </c>
      <c r="X30" s="39" t="s">
        <v>44</v>
      </c>
      <c r="Y30" s="38">
        <f>AG22</f>
        <v>0</v>
      </c>
      <c r="Z30" s="123">
        <f>IF(Y30&gt;W30,1,0)+IF(Y31&gt;W31,1,0)+IF(Y32&gt;W32,1,0)</f>
        <v>0</v>
      </c>
      <c r="AA30" s="123">
        <f>IF(AB30&gt;AD30,1,0)+IF(AB31&gt;AD31,1,0)+IF(AB32&gt;AD32,1,0)</f>
        <v>0</v>
      </c>
      <c r="AB30" s="38">
        <f>AI26</f>
        <v>0</v>
      </c>
      <c r="AC30" s="39" t="s">
        <v>44</v>
      </c>
      <c r="AD30" s="38">
        <f>AG26</f>
        <v>0</v>
      </c>
      <c r="AE30" s="123">
        <f>IF(AD30&gt;AB30,1,0)+IF(AD31&gt;AB31,1,0)+IF(AD32&gt;AB32,1,0)</f>
        <v>0</v>
      </c>
      <c r="AF30" s="139">
        <f>IF(AG30&gt;AI30,1,0)+IF(AG31&gt;AI31,1,0)+IF(AG32&gt;AI32,1,0)</f>
        <v>0</v>
      </c>
      <c r="AG30" s="40"/>
      <c r="AH30" s="41" t="s">
        <v>44</v>
      </c>
      <c r="AI30" s="40"/>
      <c r="AJ30" s="141">
        <f>IF(AI30&gt;AG30,1,0)+IF(AI31&gt;AG31,1,0)+IF(AI32&gt;AG32,1,0)</f>
        <v>0</v>
      </c>
      <c r="AK30" s="22"/>
      <c r="AL30" s="135"/>
      <c r="AM30" s="137"/>
      <c r="AN30" s="125"/>
      <c r="AO30" s="127"/>
      <c r="AP30" s="125"/>
      <c r="AQ30" s="125"/>
      <c r="AR30" s="125"/>
      <c r="AS30" s="127"/>
      <c r="AT30" s="125"/>
      <c r="AU30" s="125"/>
      <c r="AV30" s="125"/>
      <c r="AW30" s="127"/>
      <c r="AX30" s="125"/>
      <c r="AY30" s="125"/>
      <c r="AZ30" s="125"/>
      <c r="BA30" s="130"/>
      <c r="BB30" s="117"/>
    </row>
    <row r="31" spans="1:54" ht="18.75" customHeight="1">
      <c r="A31" s="135"/>
      <c r="B31" s="119"/>
      <c r="C31" s="36">
        <f>AI7</f>
        <v>15</v>
      </c>
      <c r="D31" s="37" t="s">
        <v>44</v>
      </c>
      <c r="E31" s="36">
        <f>AG7</f>
        <v>17</v>
      </c>
      <c r="F31" s="121"/>
      <c r="G31" s="121"/>
      <c r="H31" s="36">
        <f>AI11</f>
        <v>11</v>
      </c>
      <c r="I31" s="37" t="s">
        <v>44</v>
      </c>
      <c r="J31" s="36">
        <f>AG11</f>
        <v>15</v>
      </c>
      <c r="K31" s="121"/>
      <c r="L31" s="121"/>
      <c r="M31" s="36">
        <f>AI15</f>
        <v>12</v>
      </c>
      <c r="N31" s="37" t="s">
        <v>44</v>
      </c>
      <c r="O31" s="36">
        <f>AG15</f>
        <v>15</v>
      </c>
      <c r="P31" s="121"/>
      <c r="Q31" s="121"/>
      <c r="R31" s="36">
        <f>AI19</f>
        <v>15</v>
      </c>
      <c r="S31" s="37" t="s">
        <v>44</v>
      </c>
      <c r="T31" s="36">
        <f>AG19</f>
        <v>13</v>
      </c>
      <c r="U31" s="121"/>
      <c r="V31" s="123"/>
      <c r="W31" s="38">
        <f>AI23</f>
        <v>0</v>
      </c>
      <c r="X31" s="39" t="s">
        <v>44</v>
      </c>
      <c r="Y31" s="38">
        <f>AG23</f>
        <v>0</v>
      </c>
      <c r="Z31" s="123"/>
      <c r="AA31" s="123"/>
      <c r="AB31" s="38">
        <f>AI27</f>
        <v>0</v>
      </c>
      <c r="AC31" s="39" t="s">
        <v>44</v>
      </c>
      <c r="AD31" s="38">
        <f>AG27</f>
        <v>0</v>
      </c>
      <c r="AE31" s="123"/>
      <c r="AF31" s="139"/>
      <c r="AG31" s="40"/>
      <c r="AH31" s="41" t="s">
        <v>44</v>
      </c>
      <c r="AI31" s="40"/>
      <c r="AJ31" s="141"/>
      <c r="AK31" s="22"/>
      <c r="AL31" s="135"/>
      <c r="AM31" s="137"/>
      <c r="AN31" s="125"/>
      <c r="AO31" s="127"/>
      <c r="AP31" s="125"/>
      <c r="AQ31" s="125"/>
      <c r="AR31" s="125"/>
      <c r="AS31" s="127"/>
      <c r="AT31" s="125"/>
      <c r="AU31" s="125"/>
      <c r="AV31" s="125"/>
      <c r="AW31" s="127"/>
      <c r="AX31" s="125"/>
      <c r="AY31" s="125"/>
      <c r="AZ31" s="125"/>
      <c r="BA31" s="130"/>
      <c r="BB31" s="117"/>
    </row>
    <row r="32" spans="1:54" ht="18.75" customHeight="1" thickBot="1">
      <c r="A32" s="136"/>
      <c r="B32" s="120"/>
      <c r="C32" s="42">
        <f>AI8</f>
        <v>0</v>
      </c>
      <c r="D32" s="43" t="s">
        <v>44</v>
      </c>
      <c r="E32" s="42">
        <f>AG8</f>
        <v>0</v>
      </c>
      <c r="F32" s="122"/>
      <c r="G32" s="122"/>
      <c r="H32" s="42">
        <f>AI12</f>
        <v>15</v>
      </c>
      <c r="I32" s="43" t="s">
        <v>44</v>
      </c>
      <c r="J32" s="42">
        <f>AG12</f>
        <v>11</v>
      </c>
      <c r="K32" s="122"/>
      <c r="L32" s="122"/>
      <c r="M32" s="42">
        <f>AI16</f>
        <v>17</v>
      </c>
      <c r="N32" s="43" t="s">
        <v>44</v>
      </c>
      <c r="O32" s="42">
        <f>AG16</f>
        <v>16</v>
      </c>
      <c r="P32" s="122"/>
      <c r="Q32" s="122"/>
      <c r="R32" s="42">
        <f>AI20</f>
        <v>0</v>
      </c>
      <c r="S32" s="43" t="s">
        <v>44</v>
      </c>
      <c r="T32" s="42">
        <f>AG20</f>
        <v>0</v>
      </c>
      <c r="U32" s="122"/>
      <c r="V32" s="124"/>
      <c r="W32" s="44">
        <f>AI24</f>
        <v>0</v>
      </c>
      <c r="X32" s="45" t="s">
        <v>44</v>
      </c>
      <c r="Y32" s="44">
        <f>AG24</f>
        <v>0</v>
      </c>
      <c r="Z32" s="124"/>
      <c r="AA32" s="124"/>
      <c r="AB32" s="44">
        <f>AI28</f>
        <v>0</v>
      </c>
      <c r="AC32" s="45" t="s">
        <v>44</v>
      </c>
      <c r="AD32" s="44">
        <f>AG28</f>
        <v>0</v>
      </c>
      <c r="AE32" s="124"/>
      <c r="AF32" s="140"/>
      <c r="AG32" s="46"/>
      <c r="AH32" s="47" t="s">
        <v>44</v>
      </c>
      <c r="AI32" s="46"/>
      <c r="AJ32" s="142"/>
      <c r="AK32" s="22"/>
      <c r="AL32" s="136"/>
      <c r="AM32" s="138"/>
      <c r="AN32" s="126"/>
      <c r="AO32" s="128"/>
      <c r="AP32" s="126"/>
      <c r="AQ32" s="126"/>
      <c r="AR32" s="126"/>
      <c r="AS32" s="128"/>
      <c r="AT32" s="126"/>
      <c r="AU32" s="126"/>
      <c r="AV32" s="126"/>
      <c r="AW32" s="128"/>
      <c r="AX32" s="126"/>
      <c r="AY32" s="126"/>
      <c r="AZ32" s="126"/>
      <c r="BA32" s="131"/>
      <c r="BB32" s="118"/>
    </row>
    <row r="33" spans="1:54" ht="24.75" customHeight="1">
      <c r="A33" s="115"/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15"/>
      <c r="AK33" s="14"/>
      <c r="AL33" s="116">
        <f>A33</f>
        <v>0</v>
      </c>
      <c r="AM33" s="116"/>
      <c r="AN33" s="116"/>
      <c r="AO33" s="116"/>
      <c r="AP33" s="116"/>
      <c r="AQ33" s="116"/>
      <c r="AR33" s="116"/>
      <c r="AS33" s="116"/>
      <c r="AT33" s="116"/>
      <c r="AU33" s="116"/>
      <c r="AV33" s="116"/>
      <c r="AW33" s="116"/>
      <c r="AX33" s="116"/>
      <c r="AY33" s="116"/>
      <c r="AZ33" s="116"/>
      <c r="BA33" s="116"/>
      <c r="BB33" s="116"/>
    </row>
    <row r="34" ht="24.75" customHeight="1"/>
    <row r="35" ht="24.75" customHeight="1"/>
    <row r="36" ht="24.75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24.75" customHeight="1"/>
    <row r="66" ht="24.75" customHeight="1"/>
    <row r="67" ht="24.75" customHeight="1"/>
    <row r="68" ht="24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24.75" customHeight="1"/>
    <row r="98" spans="1:54" ht="24.75" customHeight="1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</row>
    <row r="99" spans="1:54" ht="24.75" customHeight="1">
      <c r="A99" s="25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5"/>
      <c r="AM99" s="27"/>
      <c r="AN99" s="27"/>
      <c r="AO99" s="27"/>
      <c r="AP99" s="28"/>
      <c r="AQ99" s="27"/>
      <c r="AR99" s="27"/>
      <c r="AS99" s="27"/>
      <c r="AT99" s="28"/>
      <c r="AU99" s="27"/>
      <c r="AV99" s="27"/>
      <c r="AW99" s="27"/>
      <c r="AX99" s="28"/>
      <c r="AY99" s="27"/>
      <c r="AZ99" s="27"/>
      <c r="BA99" s="27"/>
      <c r="BB99" s="29"/>
    </row>
    <row r="100" spans="1:54" ht="24.75" customHeight="1">
      <c r="A100" s="25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5"/>
      <c r="AM100" s="27"/>
      <c r="AN100" s="27"/>
      <c r="AO100" s="27"/>
      <c r="AP100" s="28"/>
      <c r="AQ100" s="27"/>
      <c r="AR100" s="27"/>
      <c r="AS100" s="27"/>
      <c r="AT100" s="28"/>
      <c r="AU100" s="27"/>
      <c r="AV100" s="27"/>
      <c r="AW100" s="27"/>
      <c r="AX100" s="28"/>
      <c r="AY100" s="27"/>
      <c r="AZ100" s="27"/>
      <c r="BA100" s="27"/>
      <c r="BB100" s="29"/>
    </row>
    <row r="101" spans="1:54" ht="18.75" customHeight="1">
      <c r="A101" s="26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1"/>
      <c r="AM101" s="32"/>
      <c r="AN101" s="32"/>
      <c r="AO101" s="33"/>
      <c r="AP101" s="32"/>
      <c r="AQ101" s="32"/>
      <c r="AR101" s="32"/>
      <c r="AS101" s="33"/>
      <c r="AT101" s="32"/>
      <c r="AU101" s="32"/>
      <c r="AV101" s="32"/>
      <c r="AW101" s="33"/>
      <c r="AX101" s="32"/>
      <c r="AY101" s="33"/>
      <c r="AZ101" s="33"/>
      <c r="BA101" s="33"/>
      <c r="BB101" s="34"/>
    </row>
    <row r="102" spans="1:54" ht="18.75" customHeight="1">
      <c r="A102" s="26"/>
      <c r="B102" s="31"/>
      <c r="C102" s="32"/>
      <c r="D102" s="31"/>
      <c r="E102" s="32"/>
      <c r="F102" s="31"/>
      <c r="G102" s="31"/>
      <c r="H102" s="32"/>
      <c r="I102" s="31"/>
      <c r="J102" s="32"/>
      <c r="K102" s="31"/>
      <c r="L102" s="31"/>
      <c r="M102" s="32"/>
      <c r="N102" s="31"/>
      <c r="O102" s="32"/>
      <c r="P102" s="31"/>
      <c r="Q102" s="31"/>
      <c r="R102" s="32"/>
      <c r="S102" s="31"/>
      <c r="T102" s="32"/>
      <c r="U102" s="31"/>
      <c r="V102" s="31"/>
      <c r="W102" s="32"/>
      <c r="X102" s="31"/>
      <c r="Y102" s="32"/>
      <c r="Z102" s="31"/>
      <c r="AA102" s="31"/>
      <c r="AB102" s="32"/>
      <c r="AC102" s="31"/>
      <c r="AD102" s="32"/>
      <c r="AE102" s="31"/>
      <c r="AF102" s="31"/>
      <c r="AG102" s="32"/>
      <c r="AH102" s="31"/>
      <c r="AI102" s="32"/>
      <c r="AJ102" s="31"/>
      <c r="AK102" s="31"/>
      <c r="AL102" s="31"/>
      <c r="AM102" s="32"/>
      <c r="AN102" s="32"/>
      <c r="AO102" s="33"/>
      <c r="AP102" s="32"/>
      <c r="AQ102" s="32"/>
      <c r="AR102" s="32"/>
      <c r="AS102" s="33"/>
      <c r="AT102" s="32"/>
      <c r="AU102" s="32"/>
      <c r="AV102" s="32"/>
      <c r="AW102" s="33"/>
      <c r="AX102" s="32"/>
      <c r="AY102" s="32"/>
      <c r="AZ102" s="32"/>
      <c r="BA102" s="32"/>
      <c r="BB102" s="34"/>
    </row>
    <row r="103" spans="1:54" ht="18.75" customHeight="1">
      <c r="A103" s="26"/>
      <c r="B103" s="31"/>
      <c r="C103" s="32"/>
      <c r="D103" s="31"/>
      <c r="E103" s="32"/>
      <c r="F103" s="31"/>
      <c r="G103" s="31"/>
      <c r="H103" s="32"/>
      <c r="I103" s="31"/>
      <c r="J103" s="32"/>
      <c r="K103" s="31"/>
      <c r="L103" s="31"/>
      <c r="M103" s="32"/>
      <c r="N103" s="31"/>
      <c r="O103" s="32"/>
      <c r="P103" s="31"/>
      <c r="Q103" s="31"/>
      <c r="R103" s="32"/>
      <c r="S103" s="31"/>
      <c r="T103" s="32"/>
      <c r="U103" s="31"/>
      <c r="V103" s="31"/>
      <c r="W103" s="32"/>
      <c r="X103" s="31"/>
      <c r="Y103" s="32"/>
      <c r="Z103" s="31"/>
      <c r="AA103" s="31"/>
      <c r="AB103" s="32"/>
      <c r="AC103" s="31"/>
      <c r="AD103" s="32"/>
      <c r="AE103" s="31"/>
      <c r="AF103" s="31"/>
      <c r="AG103" s="32"/>
      <c r="AH103" s="31"/>
      <c r="AI103" s="32"/>
      <c r="AJ103" s="31"/>
      <c r="AK103" s="31"/>
      <c r="AL103" s="31"/>
      <c r="AM103" s="32"/>
      <c r="AN103" s="32"/>
      <c r="AO103" s="33"/>
      <c r="AP103" s="32"/>
      <c r="AQ103" s="32"/>
      <c r="AR103" s="32"/>
      <c r="AS103" s="33"/>
      <c r="AT103" s="32"/>
      <c r="AU103" s="32"/>
      <c r="AV103" s="32"/>
      <c r="AW103" s="33"/>
      <c r="AX103" s="32"/>
      <c r="AY103" s="32"/>
      <c r="AZ103" s="32"/>
      <c r="BA103" s="32"/>
      <c r="BB103" s="34"/>
    </row>
    <row r="104" spans="1:54" ht="18.75" customHeight="1">
      <c r="A104" s="26"/>
      <c r="B104" s="31"/>
      <c r="C104" s="32"/>
      <c r="D104" s="31"/>
      <c r="E104" s="32"/>
      <c r="F104" s="31"/>
      <c r="G104" s="31"/>
      <c r="H104" s="32"/>
      <c r="I104" s="31"/>
      <c r="J104" s="32"/>
      <c r="K104" s="31"/>
      <c r="L104" s="31"/>
      <c r="M104" s="32"/>
      <c r="N104" s="31"/>
      <c r="O104" s="32"/>
      <c r="P104" s="31"/>
      <c r="Q104" s="31"/>
      <c r="R104" s="32"/>
      <c r="S104" s="31"/>
      <c r="T104" s="32"/>
      <c r="U104" s="31"/>
      <c r="V104" s="31"/>
      <c r="W104" s="32"/>
      <c r="X104" s="31"/>
      <c r="Y104" s="32"/>
      <c r="Z104" s="31"/>
      <c r="AA104" s="31"/>
      <c r="AB104" s="32"/>
      <c r="AC104" s="31"/>
      <c r="AD104" s="32"/>
      <c r="AE104" s="31"/>
      <c r="AF104" s="31"/>
      <c r="AG104" s="32"/>
      <c r="AH104" s="31"/>
      <c r="AI104" s="32"/>
      <c r="AJ104" s="31"/>
      <c r="AK104" s="31"/>
      <c r="AL104" s="31"/>
      <c r="AM104" s="32"/>
      <c r="AN104" s="32"/>
      <c r="AO104" s="33"/>
      <c r="AP104" s="32"/>
      <c r="AQ104" s="32"/>
      <c r="AR104" s="32"/>
      <c r="AS104" s="33"/>
      <c r="AT104" s="32"/>
      <c r="AU104" s="32"/>
      <c r="AV104" s="32"/>
      <c r="AW104" s="33"/>
      <c r="AX104" s="32"/>
      <c r="AY104" s="32"/>
      <c r="AZ104" s="32"/>
      <c r="BA104" s="32"/>
      <c r="BB104" s="34"/>
    </row>
    <row r="105" spans="1:54" ht="18.75" customHeight="1">
      <c r="A105" s="26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1"/>
      <c r="AM105" s="32"/>
      <c r="AN105" s="32"/>
      <c r="AO105" s="33"/>
      <c r="AP105" s="32"/>
      <c r="AQ105" s="32"/>
      <c r="AR105" s="32"/>
      <c r="AS105" s="33"/>
      <c r="AT105" s="32"/>
      <c r="AU105" s="32"/>
      <c r="AV105" s="32"/>
      <c r="AW105" s="33"/>
      <c r="AX105" s="32"/>
      <c r="AY105" s="33"/>
      <c r="AZ105" s="33"/>
      <c r="BA105" s="33"/>
      <c r="BB105" s="34"/>
    </row>
    <row r="106" spans="1:54" ht="18.75" customHeight="1">
      <c r="A106" s="26"/>
      <c r="B106" s="31"/>
      <c r="C106" s="32"/>
      <c r="D106" s="31"/>
      <c r="E106" s="32"/>
      <c r="F106" s="31"/>
      <c r="G106" s="31"/>
      <c r="H106" s="32"/>
      <c r="I106" s="31"/>
      <c r="J106" s="32"/>
      <c r="K106" s="31"/>
      <c r="L106" s="31"/>
      <c r="M106" s="32"/>
      <c r="N106" s="31"/>
      <c r="O106" s="32"/>
      <c r="P106" s="31"/>
      <c r="Q106" s="31"/>
      <c r="R106" s="32"/>
      <c r="S106" s="31"/>
      <c r="T106" s="32"/>
      <c r="U106" s="31"/>
      <c r="V106" s="31"/>
      <c r="W106" s="32"/>
      <c r="X106" s="31"/>
      <c r="Y106" s="32"/>
      <c r="Z106" s="31"/>
      <c r="AA106" s="31"/>
      <c r="AB106" s="32"/>
      <c r="AC106" s="31"/>
      <c r="AD106" s="32"/>
      <c r="AE106" s="31"/>
      <c r="AF106" s="31"/>
      <c r="AG106" s="32"/>
      <c r="AH106" s="31"/>
      <c r="AI106" s="32"/>
      <c r="AJ106" s="31"/>
      <c r="AK106" s="31"/>
      <c r="AL106" s="31"/>
      <c r="AM106" s="32"/>
      <c r="AN106" s="32"/>
      <c r="AO106" s="33"/>
      <c r="AP106" s="32"/>
      <c r="AQ106" s="32"/>
      <c r="AR106" s="32"/>
      <c r="AS106" s="33"/>
      <c r="AT106" s="32"/>
      <c r="AU106" s="32"/>
      <c r="AV106" s="32"/>
      <c r="AW106" s="33"/>
      <c r="AX106" s="32"/>
      <c r="AY106" s="32"/>
      <c r="AZ106" s="32"/>
      <c r="BA106" s="32"/>
      <c r="BB106" s="34"/>
    </row>
    <row r="107" spans="1:54" ht="18.75" customHeight="1">
      <c r="A107" s="26"/>
      <c r="B107" s="31"/>
      <c r="C107" s="32"/>
      <c r="D107" s="31"/>
      <c r="E107" s="32"/>
      <c r="F107" s="31"/>
      <c r="G107" s="31"/>
      <c r="H107" s="32"/>
      <c r="I107" s="31"/>
      <c r="J107" s="32"/>
      <c r="K107" s="31"/>
      <c r="L107" s="31"/>
      <c r="M107" s="32"/>
      <c r="N107" s="31"/>
      <c r="O107" s="32"/>
      <c r="P107" s="31"/>
      <c r="Q107" s="31"/>
      <c r="R107" s="32"/>
      <c r="S107" s="31"/>
      <c r="T107" s="32"/>
      <c r="U107" s="31"/>
      <c r="V107" s="31"/>
      <c r="W107" s="32"/>
      <c r="X107" s="31"/>
      <c r="Y107" s="32"/>
      <c r="Z107" s="31"/>
      <c r="AA107" s="31"/>
      <c r="AB107" s="32"/>
      <c r="AC107" s="31"/>
      <c r="AD107" s="32"/>
      <c r="AE107" s="31"/>
      <c r="AF107" s="31"/>
      <c r="AG107" s="32"/>
      <c r="AH107" s="31"/>
      <c r="AI107" s="32"/>
      <c r="AJ107" s="31"/>
      <c r="AK107" s="31"/>
      <c r="AL107" s="31"/>
      <c r="AM107" s="32"/>
      <c r="AN107" s="32"/>
      <c r="AO107" s="33"/>
      <c r="AP107" s="32"/>
      <c r="AQ107" s="32"/>
      <c r="AR107" s="32"/>
      <c r="AS107" s="33"/>
      <c r="AT107" s="32"/>
      <c r="AU107" s="32"/>
      <c r="AV107" s="32"/>
      <c r="AW107" s="33"/>
      <c r="AX107" s="32"/>
      <c r="AY107" s="32"/>
      <c r="AZ107" s="32"/>
      <c r="BA107" s="32"/>
      <c r="BB107" s="34"/>
    </row>
    <row r="108" spans="1:54" ht="18.75" customHeight="1">
      <c r="A108" s="26"/>
      <c r="B108" s="31"/>
      <c r="C108" s="32"/>
      <c r="D108" s="31"/>
      <c r="E108" s="32"/>
      <c r="F108" s="31"/>
      <c r="G108" s="31"/>
      <c r="H108" s="32"/>
      <c r="I108" s="31"/>
      <c r="J108" s="32"/>
      <c r="K108" s="31"/>
      <c r="L108" s="31"/>
      <c r="M108" s="32"/>
      <c r="N108" s="31"/>
      <c r="O108" s="32"/>
      <c r="P108" s="31"/>
      <c r="Q108" s="31"/>
      <c r="R108" s="32"/>
      <c r="S108" s="31"/>
      <c r="T108" s="32"/>
      <c r="U108" s="31"/>
      <c r="V108" s="31"/>
      <c r="W108" s="32"/>
      <c r="X108" s="31"/>
      <c r="Y108" s="32"/>
      <c r="Z108" s="31"/>
      <c r="AA108" s="31"/>
      <c r="AB108" s="32"/>
      <c r="AC108" s="31"/>
      <c r="AD108" s="32"/>
      <c r="AE108" s="31"/>
      <c r="AF108" s="31"/>
      <c r="AG108" s="32"/>
      <c r="AH108" s="31"/>
      <c r="AI108" s="32"/>
      <c r="AJ108" s="31"/>
      <c r="AK108" s="31"/>
      <c r="AL108" s="31"/>
      <c r="AM108" s="32"/>
      <c r="AN108" s="32"/>
      <c r="AO108" s="33"/>
      <c r="AP108" s="32"/>
      <c r="AQ108" s="32"/>
      <c r="AR108" s="32"/>
      <c r="AS108" s="33"/>
      <c r="AT108" s="32"/>
      <c r="AU108" s="32"/>
      <c r="AV108" s="32"/>
      <c r="AW108" s="33"/>
      <c r="AX108" s="32"/>
      <c r="AY108" s="32"/>
      <c r="AZ108" s="32"/>
      <c r="BA108" s="32"/>
      <c r="BB108" s="34"/>
    </row>
    <row r="109" spans="1:54" ht="18.75" customHeight="1">
      <c r="A109" s="26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1"/>
      <c r="AM109" s="32"/>
      <c r="AN109" s="32"/>
      <c r="AO109" s="33"/>
      <c r="AP109" s="32"/>
      <c r="AQ109" s="32"/>
      <c r="AR109" s="32"/>
      <c r="AS109" s="33"/>
      <c r="AT109" s="32"/>
      <c r="AU109" s="32"/>
      <c r="AV109" s="32"/>
      <c r="AW109" s="33"/>
      <c r="AX109" s="32"/>
      <c r="AY109" s="33"/>
      <c r="AZ109" s="33"/>
      <c r="BA109" s="33"/>
      <c r="BB109" s="34"/>
    </row>
    <row r="110" spans="1:54" ht="18.75" customHeight="1">
      <c r="A110" s="26"/>
      <c r="B110" s="31"/>
      <c r="C110" s="32"/>
      <c r="D110" s="31"/>
      <c r="E110" s="32"/>
      <c r="F110" s="31"/>
      <c r="G110" s="31"/>
      <c r="H110" s="32"/>
      <c r="I110" s="31"/>
      <c r="J110" s="32"/>
      <c r="K110" s="31"/>
      <c r="L110" s="31"/>
      <c r="M110" s="32"/>
      <c r="N110" s="31"/>
      <c r="O110" s="32"/>
      <c r="P110" s="31"/>
      <c r="Q110" s="31"/>
      <c r="R110" s="32"/>
      <c r="S110" s="31"/>
      <c r="T110" s="32"/>
      <c r="U110" s="31"/>
      <c r="V110" s="31"/>
      <c r="W110" s="32"/>
      <c r="X110" s="31"/>
      <c r="Y110" s="32"/>
      <c r="Z110" s="31"/>
      <c r="AA110" s="31"/>
      <c r="AB110" s="32"/>
      <c r="AC110" s="31"/>
      <c r="AD110" s="32"/>
      <c r="AE110" s="31"/>
      <c r="AF110" s="31"/>
      <c r="AG110" s="32"/>
      <c r="AH110" s="31"/>
      <c r="AI110" s="32"/>
      <c r="AJ110" s="31"/>
      <c r="AK110" s="31"/>
      <c r="AL110" s="31"/>
      <c r="AM110" s="32"/>
      <c r="AN110" s="32"/>
      <c r="AO110" s="33"/>
      <c r="AP110" s="32"/>
      <c r="AQ110" s="32"/>
      <c r="AR110" s="32"/>
      <c r="AS110" s="33"/>
      <c r="AT110" s="32"/>
      <c r="AU110" s="32"/>
      <c r="AV110" s="32"/>
      <c r="AW110" s="33"/>
      <c r="AX110" s="32"/>
      <c r="AY110" s="32"/>
      <c r="AZ110" s="32"/>
      <c r="BA110" s="32"/>
      <c r="BB110" s="34"/>
    </row>
    <row r="111" spans="1:54" ht="18.75" customHeight="1">
      <c r="A111" s="26"/>
      <c r="B111" s="31"/>
      <c r="C111" s="32"/>
      <c r="D111" s="31"/>
      <c r="E111" s="32"/>
      <c r="F111" s="31"/>
      <c r="G111" s="31"/>
      <c r="H111" s="32"/>
      <c r="I111" s="31"/>
      <c r="J111" s="32"/>
      <c r="K111" s="31"/>
      <c r="L111" s="31"/>
      <c r="M111" s="32"/>
      <c r="N111" s="31"/>
      <c r="O111" s="32"/>
      <c r="P111" s="31"/>
      <c r="Q111" s="31"/>
      <c r="R111" s="32"/>
      <c r="S111" s="31"/>
      <c r="T111" s="32"/>
      <c r="U111" s="31"/>
      <c r="V111" s="31"/>
      <c r="W111" s="32"/>
      <c r="X111" s="31"/>
      <c r="Y111" s="32"/>
      <c r="Z111" s="31"/>
      <c r="AA111" s="31"/>
      <c r="AB111" s="32"/>
      <c r="AC111" s="31"/>
      <c r="AD111" s="32"/>
      <c r="AE111" s="31"/>
      <c r="AF111" s="31"/>
      <c r="AG111" s="32"/>
      <c r="AH111" s="31"/>
      <c r="AI111" s="32"/>
      <c r="AJ111" s="31"/>
      <c r="AK111" s="31"/>
      <c r="AL111" s="31"/>
      <c r="AM111" s="32"/>
      <c r="AN111" s="32"/>
      <c r="AO111" s="33"/>
      <c r="AP111" s="32"/>
      <c r="AQ111" s="32"/>
      <c r="AR111" s="32"/>
      <c r="AS111" s="33"/>
      <c r="AT111" s="32"/>
      <c r="AU111" s="32"/>
      <c r="AV111" s="32"/>
      <c r="AW111" s="33"/>
      <c r="AX111" s="32"/>
      <c r="AY111" s="32"/>
      <c r="AZ111" s="32"/>
      <c r="BA111" s="32"/>
      <c r="BB111" s="34"/>
    </row>
    <row r="112" spans="1:54" ht="18.75" customHeight="1">
      <c r="A112" s="26"/>
      <c r="B112" s="31"/>
      <c r="C112" s="32"/>
      <c r="D112" s="31"/>
      <c r="E112" s="32"/>
      <c r="F112" s="31"/>
      <c r="G112" s="31"/>
      <c r="H112" s="32"/>
      <c r="I112" s="31"/>
      <c r="J112" s="32"/>
      <c r="K112" s="31"/>
      <c r="L112" s="31"/>
      <c r="M112" s="32"/>
      <c r="N112" s="31"/>
      <c r="O112" s="32"/>
      <c r="P112" s="31"/>
      <c r="Q112" s="31"/>
      <c r="R112" s="32"/>
      <c r="S112" s="31"/>
      <c r="T112" s="32"/>
      <c r="U112" s="31"/>
      <c r="V112" s="31"/>
      <c r="W112" s="32"/>
      <c r="X112" s="31"/>
      <c r="Y112" s="32"/>
      <c r="Z112" s="31"/>
      <c r="AA112" s="31"/>
      <c r="AB112" s="32"/>
      <c r="AC112" s="31"/>
      <c r="AD112" s="32"/>
      <c r="AE112" s="31"/>
      <c r="AF112" s="31"/>
      <c r="AG112" s="32"/>
      <c r="AH112" s="31"/>
      <c r="AI112" s="32"/>
      <c r="AJ112" s="31"/>
      <c r="AK112" s="31"/>
      <c r="AL112" s="31"/>
      <c r="AM112" s="32"/>
      <c r="AN112" s="32"/>
      <c r="AO112" s="33"/>
      <c r="AP112" s="32"/>
      <c r="AQ112" s="32"/>
      <c r="AR112" s="32"/>
      <c r="AS112" s="33"/>
      <c r="AT112" s="32"/>
      <c r="AU112" s="32"/>
      <c r="AV112" s="32"/>
      <c r="AW112" s="33"/>
      <c r="AX112" s="32"/>
      <c r="AY112" s="32"/>
      <c r="AZ112" s="32"/>
      <c r="BA112" s="32"/>
      <c r="BB112" s="34"/>
    </row>
    <row r="113" spans="1:54" ht="18.75" customHeight="1">
      <c r="A113" s="26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1"/>
      <c r="AM113" s="32"/>
      <c r="AN113" s="32"/>
      <c r="AO113" s="33"/>
      <c r="AP113" s="32"/>
      <c r="AQ113" s="32"/>
      <c r="AR113" s="32"/>
      <c r="AS113" s="33"/>
      <c r="AT113" s="32"/>
      <c r="AU113" s="32"/>
      <c r="AV113" s="32"/>
      <c r="AW113" s="33"/>
      <c r="AX113" s="32"/>
      <c r="AY113" s="33"/>
      <c r="AZ113" s="33"/>
      <c r="BA113" s="33"/>
      <c r="BB113" s="34"/>
    </row>
    <row r="114" spans="1:54" ht="18.75" customHeight="1">
      <c r="A114" s="26"/>
      <c r="B114" s="31"/>
      <c r="C114" s="32"/>
      <c r="D114" s="31"/>
      <c r="E114" s="32"/>
      <c r="F114" s="31"/>
      <c r="G114" s="31"/>
      <c r="H114" s="32"/>
      <c r="I114" s="31"/>
      <c r="J114" s="32"/>
      <c r="K114" s="31"/>
      <c r="L114" s="31"/>
      <c r="M114" s="32"/>
      <c r="N114" s="31"/>
      <c r="O114" s="32"/>
      <c r="P114" s="31"/>
      <c r="Q114" s="31"/>
      <c r="R114" s="32"/>
      <c r="S114" s="31"/>
      <c r="T114" s="32"/>
      <c r="U114" s="31"/>
      <c r="V114" s="31"/>
      <c r="W114" s="32"/>
      <c r="X114" s="31"/>
      <c r="Y114" s="32"/>
      <c r="Z114" s="31"/>
      <c r="AA114" s="31"/>
      <c r="AB114" s="32"/>
      <c r="AC114" s="31"/>
      <c r="AD114" s="32"/>
      <c r="AE114" s="31"/>
      <c r="AF114" s="31"/>
      <c r="AG114" s="32"/>
      <c r="AH114" s="31"/>
      <c r="AI114" s="32"/>
      <c r="AJ114" s="31"/>
      <c r="AK114" s="31"/>
      <c r="AL114" s="31"/>
      <c r="AM114" s="32"/>
      <c r="AN114" s="32"/>
      <c r="AO114" s="33"/>
      <c r="AP114" s="32"/>
      <c r="AQ114" s="32"/>
      <c r="AR114" s="32"/>
      <c r="AS114" s="33"/>
      <c r="AT114" s="32"/>
      <c r="AU114" s="32"/>
      <c r="AV114" s="32"/>
      <c r="AW114" s="33"/>
      <c r="AX114" s="32"/>
      <c r="AY114" s="32"/>
      <c r="AZ114" s="32"/>
      <c r="BA114" s="32"/>
      <c r="BB114" s="34"/>
    </row>
    <row r="115" spans="1:54" ht="18.75" customHeight="1">
      <c r="A115" s="26"/>
      <c r="B115" s="31"/>
      <c r="C115" s="32"/>
      <c r="D115" s="31"/>
      <c r="E115" s="32"/>
      <c r="F115" s="31"/>
      <c r="G115" s="31"/>
      <c r="H115" s="32"/>
      <c r="I115" s="31"/>
      <c r="J115" s="32"/>
      <c r="K115" s="31"/>
      <c r="L115" s="31"/>
      <c r="M115" s="32"/>
      <c r="N115" s="31"/>
      <c r="O115" s="32"/>
      <c r="P115" s="31"/>
      <c r="Q115" s="31"/>
      <c r="R115" s="32"/>
      <c r="S115" s="31"/>
      <c r="T115" s="32"/>
      <c r="U115" s="31"/>
      <c r="V115" s="31"/>
      <c r="W115" s="32"/>
      <c r="X115" s="31"/>
      <c r="Y115" s="32"/>
      <c r="Z115" s="31"/>
      <c r="AA115" s="31"/>
      <c r="AB115" s="32"/>
      <c r="AC115" s="31"/>
      <c r="AD115" s="32"/>
      <c r="AE115" s="31"/>
      <c r="AF115" s="31"/>
      <c r="AG115" s="32"/>
      <c r="AH115" s="31"/>
      <c r="AI115" s="32"/>
      <c r="AJ115" s="31"/>
      <c r="AK115" s="31"/>
      <c r="AL115" s="31"/>
      <c r="AM115" s="32"/>
      <c r="AN115" s="32"/>
      <c r="AO115" s="33"/>
      <c r="AP115" s="32"/>
      <c r="AQ115" s="32"/>
      <c r="AR115" s="32"/>
      <c r="AS115" s="33"/>
      <c r="AT115" s="32"/>
      <c r="AU115" s="32"/>
      <c r="AV115" s="32"/>
      <c r="AW115" s="33"/>
      <c r="AX115" s="32"/>
      <c r="AY115" s="32"/>
      <c r="AZ115" s="32"/>
      <c r="BA115" s="32"/>
      <c r="BB115" s="34"/>
    </row>
    <row r="116" spans="1:54" ht="18.75" customHeight="1">
      <c r="A116" s="26"/>
      <c r="B116" s="31"/>
      <c r="C116" s="32"/>
      <c r="D116" s="31"/>
      <c r="E116" s="32"/>
      <c r="F116" s="31"/>
      <c r="G116" s="31"/>
      <c r="H116" s="32"/>
      <c r="I116" s="31"/>
      <c r="J116" s="32"/>
      <c r="K116" s="31"/>
      <c r="L116" s="31"/>
      <c r="M116" s="32"/>
      <c r="N116" s="31"/>
      <c r="O116" s="32"/>
      <c r="P116" s="31"/>
      <c r="Q116" s="31"/>
      <c r="R116" s="32"/>
      <c r="S116" s="31"/>
      <c r="T116" s="32"/>
      <c r="U116" s="31"/>
      <c r="V116" s="31"/>
      <c r="W116" s="32"/>
      <c r="X116" s="31"/>
      <c r="Y116" s="32"/>
      <c r="Z116" s="31"/>
      <c r="AA116" s="31"/>
      <c r="AB116" s="32"/>
      <c r="AC116" s="31"/>
      <c r="AD116" s="32"/>
      <c r="AE116" s="31"/>
      <c r="AF116" s="31"/>
      <c r="AG116" s="32"/>
      <c r="AH116" s="31"/>
      <c r="AI116" s="32"/>
      <c r="AJ116" s="31"/>
      <c r="AK116" s="31"/>
      <c r="AL116" s="31"/>
      <c r="AM116" s="32"/>
      <c r="AN116" s="32"/>
      <c r="AO116" s="33"/>
      <c r="AP116" s="32"/>
      <c r="AQ116" s="32"/>
      <c r="AR116" s="32"/>
      <c r="AS116" s="33"/>
      <c r="AT116" s="32"/>
      <c r="AU116" s="32"/>
      <c r="AV116" s="32"/>
      <c r="AW116" s="33"/>
      <c r="AX116" s="32"/>
      <c r="AY116" s="32"/>
      <c r="AZ116" s="32"/>
      <c r="BA116" s="32"/>
      <c r="BB116" s="34"/>
    </row>
    <row r="117" spans="1:54" ht="18.75" customHeight="1">
      <c r="A117" s="26"/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1"/>
      <c r="AM117" s="32"/>
      <c r="AN117" s="32"/>
      <c r="AO117" s="33"/>
      <c r="AP117" s="32"/>
      <c r="AQ117" s="32"/>
      <c r="AR117" s="32"/>
      <c r="AS117" s="33"/>
      <c r="AT117" s="32"/>
      <c r="AU117" s="32"/>
      <c r="AV117" s="32"/>
      <c r="AW117" s="33"/>
      <c r="AX117" s="32"/>
      <c r="AY117" s="33"/>
      <c r="AZ117" s="33"/>
      <c r="BA117" s="33"/>
      <c r="BB117" s="34"/>
    </row>
    <row r="118" spans="1:54" ht="18.75" customHeight="1">
      <c r="A118" s="26"/>
      <c r="B118" s="31"/>
      <c r="C118" s="32"/>
      <c r="D118" s="31"/>
      <c r="E118" s="32"/>
      <c r="F118" s="31"/>
      <c r="G118" s="31"/>
      <c r="H118" s="32"/>
      <c r="I118" s="31"/>
      <c r="J118" s="32"/>
      <c r="K118" s="31"/>
      <c r="L118" s="31"/>
      <c r="M118" s="32"/>
      <c r="N118" s="31"/>
      <c r="O118" s="32"/>
      <c r="P118" s="31"/>
      <c r="Q118" s="31"/>
      <c r="R118" s="32"/>
      <c r="S118" s="31"/>
      <c r="T118" s="32"/>
      <c r="U118" s="31"/>
      <c r="V118" s="31"/>
      <c r="W118" s="32"/>
      <c r="X118" s="31"/>
      <c r="Y118" s="32"/>
      <c r="Z118" s="31"/>
      <c r="AA118" s="31"/>
      <c r="AB118" s="32"/>
      <c r="AC118" s="31"/>
      <c r="AD118" s="32"/>
      <c r="AE118" s="31"/>
      <c r="AF118" s="31"/>
      <c r="AG118" s="32"/>
      <c r="AH118" s="31"/>
      <c r="AI118" s="32"/>
      <c r="AJ118" s="31"/>
      <c r="AK118" s="31"/>
      <c r="AL118" s="31"/>
      <c r="AM118" s="32"/>
      <c r="AN118" s="32"/>
      <c r="AO118" s="33"/>
      <c r="AP118" s="32"/>
      <c r="AQ118" s="32"/>
      <c r="AR118" s="32"/>
      <c r="AS118" s="33"/>
      <c r="AT118" s="32"/>
      <c r="AU118" s="32"/>
      <c r="AV118" s="32"/>
      <c r="AW118" s="33"/>
      <c r="AX118" s="32"/>
      <c r="AY118" s="32"/>
      <c r="AZ118" s="32"/>
      <c r="BA118" s="32"/>
      <c r="BB118" s="34"/>
    </row>
    <row r="119" spans="1:54" ht="18.75" customHeight="1">
      <c r="A119" s="26"/>
      <c r="B119" s="31"/>
      <c r="C119" s="32"/>
      <c r="D119" s="31"/>
      <c r="E119" s="32"/>
      <c r="F119" s="31"/>
      <c r="G119" s="31"/>
      <c r="H119" s="32"/>
      <c r="I119" s="31"/>
      <c r="J119" s="32"/>
      <c r="K119" s="31"/>
      <c r="L119" s="31"/>
      <c r="M119" s="32"/>
      <c r="N119" s="31"/>
      <c r="O119" s="32"/>
      <c r="P119" s="31"/>
      <c r="Q119" s="31"/>
      <c r="R119" s="32"/>
      <c r="S119" s="31"/>
      <c r="T119" s="32"/>
      <c r="U119" s="31"/>
      <c r="V119" s="31"/>
      <c r="W119" s="32"/>
      <c r="X119" s="31"/>
      <c r="Y119" s="32"/>
      <c r="Z119" s="31"/>
      <c r="AA119" s="31"/>
      <c r="AB119" s="32"/>
      <c r="AC119" s="31"/>
      <c r="AD119" s="32"/>
      <c r="AE119" s="31"/>
      <c r="AF119" s="31"/>
      <c r="AG119" s="32"/>
      <c r="AH119" s="31"/>
      <c r="AI119" s="32"/>
      <c r="AJ119" s="31"/>
      <c r="AK119" s="31"/>
      <c r="AL119" s="31"/>
      <c r="AM119" s="32"/>
      <c r="AN119" s="32"/>
      <c r="AO119" s="33"/>
      <c r="AP119" s="32"/>
      <c r="AQ119" s="32"/>
      <c r="AR119" s="32"/>
      <c r="AS119" s="33"/>
      <c r="AT119" s="32"/>
      <c r="AU119" s="32"/>
      <c r="AV119" s="32"/>
      <c r="AW119" s="33"/>
      <c r="AX119" s="32"/>
      <c r="AY119" s="32"/>
      <c r="AZ119" s="32"/>
      <c r="BA119" s="32"/>
      <c r="BB119" s="34"/>
    </row>
    <row r="120" spans="1:54" ht="18.75" customHeight="1">
      <c r="A120" s="26"/>
      <c r="B120" s="31"/>
      <c r="C120" s="32"/>
      <c r="D120" s="31"/>
      <c r="E120" s="32"/>
      <c r="F120" s="31"/>
      <c r="G120" s="31"/>
      <c r="H120" s="32"/>
      <c r="I120" s="31"/>
      <c r="J120" s="32"/>
      <c r="K120" s="31"/>
      <c r="L120" s="31"/>
      <c r="M120" s="32"/>
      <c r="N120" s="31"/>
      <c r="O120" s="32"/>
      <c r="P120" s="31"/>
      <c r="Q120" s="31"/>
      <c r="R120" s="32"/>
      <c r="S120" s="31"/>
      <c r="T120" s="32"/>
      <c r="U120" s="31"/>
      <c r="V120" s="31"/>
      <c r="W120" s="32"/>
      <c r="X120" s="31"/>
      <c r="Y120" s="32"/>
      <c r="Z120" s="31"/>
      <c r="AA120" s="31"/>
      <c r="AB120" s="32"/>
      <c r="AC120" s="31"/>
      <c r="AD120" s="32"/>
      <c r="AE120" s="31"/>
      <c r="AF120" s="31"/>
      <c r="AG120" s="32"/>
      <c r="AH120" s="31"/>
      <c r="AI120" s="32"/>
      <c r="AJ120" s="31"/>
      <c r="AK120" s="31"/>
      <c r="AL120" s="31"/>
      <c r="AM120" s="32"/>
      <c r="AN120" s="32"/>
      <c r="AO120" s="33"/>
      <c r="AP120" s="32"/>
      <c r="AQ120" s="32"/>
      <c r="AR120" s="32"/>
      <c r="AS120" s="33"/>
      <c r="AT120" s="32"/>
      <c r="AU120" s="32"/>
      <c r="AV120" s="32"/>
      <c r="AW120" s="33"/>
      <c r="AX120" s="32"/>
      <c r="AY120" s="32"/>
      <c r="AZ120" s="32"/>
      <c r="BA120" s="32"/>
      <c r="BB120" s="34"/>
    </row>
    <row r="121" spans="1:54" ht="18.75" customHeight="1">
      <c r="A121" s="26"/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1"/>
      <c r="AM121" s="32"/>
      <c r="AN121" s="32"/>
      <c r="AO121" s="33"/>
      <c r="AP121" s="32"/>
      <c r="AQ121" s="32"/>
      <c r="AR121" s="32"/>
      <c r="AS121" s="33"/>
      <c r="AT121" s="32"/>
      <c r="AU121" s="32"/>
      <c r="AV121" s="32"/>
      <c r="AW121" s="33"/>
      <c r="AX121" s="32"/>
      <c r="AY121" s="33"/>
      <c r="AZ121" s="33"/>
      <c r="BA121" s="33"/>
      <c r="BB121" s="34"/>
    </row>
    <row r="122" spans="1:54" ht="18.75" customHeight="1">
      <c r="A122" s="26"/>
      <c r="B122" s="31"/>
      <c r="C122" s="32"/>
      <c r="D122" s="31"/>
      <c r="E122" s="32"/>
      <c r="F122" s="31"/>
      <c r="G122" s="31"/>
      <c r="H122" s="32"/>
      <c r="I122" s="31"/>
      <c r="J122" s="32"/>
      <c r="K122" s="31"/>
      <c r="L122" s="31"/>
      <c r="M122" s="32"/>
      <c r="N122" s="31"/>
      <c r="O122" s="32"/>
      <c r="P122" s="31"/>
      <c r="Q122" s="31"/>
      <c r="R122" s="32"/>
      <c r="S122" s="31"/>
      <c r="T122" s="32"/>
      <c r="U122" s="31"/>
      <c r="V122" s="31"/>
      <c r="W122" s="32"/>
      <c r="X122" s="31"/>
      <c r="Y122" s="32"/>
      <c r="Z122" s="31"/>
      <c r="AA122" s="31"/>
      <c r="AB122" s="32"/>
      <c r="AC122" s="31"/>
      <c r="AD122" s="32"/>
      <c r="AE122" s="31"/>
      <c r="AF122" s="31"/>
      <c r="AG122" s="32"/>
      <c r="AH122" s="31"/>
      <c r="AI122" s="32"/>
      <c r="AJ122" s="31"/>
      <c r="AK122" s="31"/>
      <c r="AL122" s="31"/>
      <c r="AM122" s="32"/>
      <c r="AN122" s="32"/>
      <c r="AO122" s="33"/>
      <c r="AP122" s="32"/>
      <c r="AQ122" s="32"/>
      <c r="AR122" s="32"/>
      <c r="AS122" s="33"/>
      <c r="AT122" s="32"/>
      <c r="AU122" s="32"/>
      <c r="AV122" s="32"/>
      <c r="AW122" s="33"/>
      <c r="AX122" s="32"/>
      <c r="AY122" s="32"/>
      <c r="AZ122" s="32"/>
      <c r="BA122" s="32"/>
      <c r="BB122" s="34"/>
    </row>
    <row r="123" spans="1:54" ht="18.75" customHeight="1">
      <c r="A123" s="26"/>
      <c r="B123" s="31"/>
      <c r="C123" s="32"/>
      <c r="D123" s="31"/>
      <c r="E123" s="32"/>
      <c r="F123" s="31"/>
      <c r="G123" s="31"/>
      <c r="H123" s="32"/>
      <c r="I123" s="31"/>
      <c r="J123" s="32"/>
      <c r="K123" s="31"/>
      <c r="L123" s="31"/>
      <c r="M123" s="32"/>
      <c r="N123" s="31"/>
      <c r="O123" s="32"/>
      <c r="P123" s="31"/>
      <c r="Q123" s="31"/>
      <c r="R123" s="32"/>
      <c r="S123" s="31"/>
      <c r="T123" s="32"/>
      <c r="U123" s="31"/>
      <c r="V123" s="31"/>
      <c r="W123" s="32"/>
      <c r="X123" s="31"/>
      <c r="Y123" s="32"/>
      <c r="Z123" s="31"/>
      <c r="AA123" s="31"/>
      <c r="AB123" s="32"/>
      <c r="AC123" s="31"/>
      <c r="AD123" s="32"/>
      <c r="AE123" s="31"/>
      <c r="AF123" s="31"/>
      <c r="AG123" s="32"/>
      <c r="AH123" s="31"/>
      <c r="AI123" s="32"/>
      <c r="AJ123" s="31"/>
      <c r="AK123" s="31"/>
      <c r="AL123" s="31"/>
      <c r="AM123" s="32"/>
      <c r="AN123" s="32"/>
      <c r="AO123" s="33"/>
      <c r="AP123" s="32"/>
      <c r="AQ123" s="32"/>
      <c r="AR123" s="32"/>
      <c r="AS123" s="33"/>
      <c r="AT123" s="32"/>
      <c r="AU123" s="32"/>
      <c r="AV123" s="32"/>
      <c r="AW123" s="33"/>
      <c r="AX123" s="32"/>
      <c r="AY123" s="32"/>
      <c r="AZ123" s="32"/>
      <c r="BA123" s="32"/>
      <c r="BB123" s="34"/>
    </row>
    <row r="124" spans="1:54" ht="18.75" customHeight="1">
      <c r="A124" s="26"/>
      <c r="B124" s="31"/>
      <c r="C124" s="32"/>
      <c r="D124" s="31"/>
      <c r="E124" s="32"/>
      <c r="F124" s="31"/>
      <c r="G124" s="31"/>
      <c r="H124" s="32"/>
      <c r="I124" s="31"/>
      <c r="J124" s="32"/>
      <c r="K124" s="31"/>
      <c r="L124" s="31"/>
      <c r="M124" s="32"/>
      <c r="N124" s="31"/>
      <c r="O124" s="32"/>
      <c r="P124" s="31"/>
      <c r="Q124" s="31"/>
      <c r="R124" s="32"/>
      <c r="S124" s="31"/>
      <c r="T124" s="32"/>
      <c r="U124" s="31"/>
      <c r="V124" s="31"/>
      <c r="W124" s="32"/>
      <c r="X124" s="31"/>
      <c r="Y124" s="32"/>
      <c r="Z124" s="31"/>
      <c r="AA124" s="31"/>
      <c r="AB124" s="32"/>
      <c r="AC124" s="31"/>
      <c r="AD124" s="32"/>
      <c r="AE124" s="31"/>
      <c r="AF124" s="31"/>
      <c r="AG124" s="32"/>
      <c r="AH124" s="31"/>
      <c r="AI124" s="32"/>
      <c r="AJ124" s="31"/>
      <c r="AK124" s="31"/>
      <c r="AL124" s="31"/>
      <c r="AM124" s="32"/>
      <c r="AN124" s="32"/>
      <c r="AO124" s="33"/>
      <c r="AP124" s="32"/>
      <c r="AQ124" s="32"/>
      <c r="AR124" s="32"/>
      <c r="AS124" s="33"/>
      <c r="AT124" s="32"/>
      <c r="AU124" s="32"/>
      <c r="AV124" s="32"/>
      <c r="AW124" s="33"/>
      <c r="AX124" s="32"/>
      <c r="AY124" s="32"/>
      <c r="AZ124" s="32"/>
      <c r="BA124" s="32"/>
      <c r="BB124" s="34"/>
    </row>
    <row r="125" spans="1:54" ht="18.75" customHeight="1">
      <c r="A125" s="26"/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1"/>
      <c r="AM125" s="32"/>
      <c r="AN125" s="32"/>
      <c r="AO125" s="33"/>
      <c r="AP125" s="32"/>
      <c r="AQ125" s="32"/>
      <c r="AR125" s="32"/>
      <c r="AS125" s="33"/>
      <c r="AT125" s="32"/>
      <c r="AU125" s="32"/>
      <c r="AV125" s="32"/>
      <c r="AW125" s="33"/>
      <c r="AX125" s="32"/>
      <c r="AY125" s="33"/>
      <c r="AZ125" s="33"/>
      <c r="BA125" s="33"/>
      <c r="BB125" s="34"/>
    </row>
    <row r="126" spans="1:54" ht="18.75" customHeight="1">
      <c r="A126" s="26"/>
      <c r="B126" s="31"/>
      <c r="C126" s="32"/>
      <c r="D126" s="31"/>
      <c r="E126" s="32"/>
      <c r="F126" s="31"/>
      <c r="G126" s="31"/>
      <c r="H126" s="32"/>
      <c r="I126" s="31"/>
      <c r="J126" s="32"/>
      <c r="K126" s="31"/>
      <c r="L126" s="31"/>
      <c r="M126" s="32"/>
      <c r="N126" s="31"/>
      <c r="O126" s="32"/>
      <c r="P126" s="31"/>
      <c r="Q126" s="31"/>
      <c r="R126" s="32"/>
      <c r="S126" s="31"/>
      <c r="T126" s="32"/>
      <c r="U126" s="31"/>
      <c r="V126" s="31"/>
      <c r="W126" s="32"/>
      <c r="X126" s="31"/>
      <c r="Y126" s="32"/>
      <c r="Z126" s="31"/>
      <c r="AA126" s="31"/>
      <c r="AB126" s="32"/>
      <c r="AC126" s="31"/>
      <c r="AD126" s="32"/>
      <c r="AE126" s="31"/>
      <c r="AF126" s="31"/>
      <c r="AG126" s="32"/>
      <c r="AH126" s="31"/>
      <c r="AI126" s="32"/>
      <c r="AJ126" s="31"/>
      <c r="AK126" s="31"/>
      <c r="AL126" s="31"/>
      <c r="AM126" s="32"/>
      <c r="AN126" s="32"/>
      <c r="AO126" s="33"/>
      <c r="AP126" s="32"/>
      <c r="AQ126" s="32"/>
      <c r="AR126" s="32"/>
      <c r="AS126" s="33"/>
      <c r="AT126" s="32"/>
      <c r="AU126" s="32"/>
      <c r="AV126" s="32"/>
      <c r="AW126" s="33"/>
      <c r="AX126" s="32"/>
      <c r="AY126" s="32"/>
      <c r="AZ126" s="32"/>
      <c r="BA126" s="32"/>
      <c r="BB126" s="34"/>
    </row>
    <row r="127" spans="1:54" ht="18.75" customHeight="1">
      <c r="A127" s="26"/>
      <c r="B127" s="31"/>
      <c r="C127" s="32"/>
      <c r="D127" s="31"/>
      <c r="E127" s="32"/>
      <c r="F127" s="31"/>
      <c r="G127" s="31"/>
      <c r="H127" s="32"/>
      <c r="I127" s="31"/>
      <c r="J127" s="32"/>
      <c r="K127" s="31"/>
      <c r="L127" s="31"/>
      <c r="M127" s="32"/>
      <c r="N127" s="31"/>
      <c r="O127" s="32"/>
      <c r="P127" s="31"/>
      <c r="Q127" s="31"/>
      <c r="R127" s="32"/>
      <c r="S127" s="31"/>
      <c r="T127" s="32"/>
      <c r="U127" s="31"/>
      <c r="V127" s="31"/>
      <c r="W127" s="32"/>
      <c r="X127" s="31"/>
      <c r="Y127" s="32"/>
      <c r="Z127" s="31"/>
      <c r="AA127" s="31"/>
      <c r="AB127" s="32"/>
      <c r="AC127" s="31"/>
      <c r="AD127" s="32"/>
      <c r="AE127" s="31"/>
      <c r="AF127" s="31"/>
      <c r="AG127" s="32"/>
      <c r="AH127" s="31"/>
      <c r="AI127" s="32"/>
      <c r="AJ127" s="31"/>
      <c r="AK127" s="31"/>
      <c r="AL127" s="31"/>
      <c r="AM127" s="32"/>
      <c r="AN127" s="32"/>
      <c r="AO127" s="33"/>
      <c r="AP127" s="32"/>
      <c r="AQ127" s="32"/>
      <c r="AR127" s="32"/>
      <c r="AS127" s="33"/>
      <c r="AT127" s="32"/>
      <c r="AU127" s="32"/>
      <c r="AV127" s="32"/>
      <c r="AW127" s="33"/>
      <c r="AX127" s="32"/>
      <c r="AY127" s="32"/>
      <c r="AZ127" s="32"/>
      <c r="BA127" s="32"/>
      <c r="BB127" s="34"/>
    </row>
    <row r="128" spans="1:54" ht="18.75" customHeight="1">
      <c r="A128" s="26"/>
      <c r="B128" s="31"/>
      <c r="C128" s="32"/>
      <c r="D128" s="31"/>
      <c r="E128" s="32"/>
      <c r="F128" s="31"/>
      <c r="G128" s="31"/>
      <c r="H128" s="32"/>
      <c r="I128" s="31"/>
      <c r="J128" s="32"/>
      <c r="K128" s="31"/>
      <c r="L128" s="31"/>
      <c r="M128" s="32"/>
      <c r="N128" s="31"/>
      <c r="O128" s="32"/>
      <c r="P128" s="31"/>
      <c r="Q128" s="31"/>
      <c r="R128" s="32"/>
      <c r="S128" s="31"/>
      <c r="T128" s="32"/>
      <c r="U128" s="31"/>
      <c r="V128" s="31"/>
      <c r="W128" s="32"/>
      <c r="X128" s="31"/>
      <c r="Y128" s="32"/>
      <c r="Z128" s="31"/>
      <c r="AA128" s="31"/>
      <c r="AB128" s="32"/>
      <c r="AC128" s="31"/>
      <c r="AD128" s="32"/>
      <c r="AE128" s="31"/>
      <c r="AF128" s="31"/>
      <c r="AG128" s="32"/>
      <c r="AH128" s="31"/>
      <c r="AI128" s="32"/>
      <c r="AJ128" s="31"/>
      <c r="AK128" s="31"/>
      <c r="AL128" s="31"/>
      <c r="AM128" s="32"/>
      <c r="AN128" s="32"/>
      <c r="AO128" s="33"/>
      <c r="AP128" s="32"/>
      <c r="AQ128" s="32"/>
      <c r="AR128" s="32"/>
      <c r="AS128" s="33"/>
      <c r="AT128" s="32"/>
      <c r="AU128" s="32"/>
      <c r="AV128" s="32"/>
      <c r="AW128" s="33"/>
      <c r="AX128" s="32"/>
      <c r="AY128" s="32"/>
      <c r="AZ128" s="32"/>
      <c r="BA128" s="32"/>
      <c r="BB128" s="34"/>
    </row>
    <row r="129" spans="1:54" ht="24.75" customHeight="1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</row>
    <row r="130" spans="1:54" ht="24.75" customHeight="1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</row>
    <row r="131" spans="1:54" ht="24.75" customHeight="1">
      <c r="A131" s="25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5"/>
      <c r="AM131" s="27"/>
      <c r="AN131" s="27"/>
      <c r="AO131" s="27"/>
      <c r="AP131" s="28"/>
      <c r="AQ131" s="27"/>
      <c r="AR131" s="27"/>
      <c r="AS131" s="27"/>
      <c r="AT131" s="28"/>
      <c r="AU131" s="27"/>
      <c r="AV131" s="27"/>
      <c r="AW131" s="27"/>
      <c r="AX131" s="28"/>
      <c r="AY131" s="27"/>
      <c r="AZ131" s="27"/>
      <c r="BA131" s="27"/>
      <c r="BB131" s="29"/>
    </row>
    <row r="132" spans="1:54" ht="24.75" customHeight="1">
      <c r="A132" s="25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5"/>
      <c r="AM132" s="27"/>
      <c r="AN132" s="27"/>
      <c r="AO132" s="27"/>
      <c r="AP132" s="28"/>
      <c r="AQ132" s="27"/>
      <c r="AR132" s="27"/>
      <c r="AS132" s="27"/>
      <c r="AT132" s="28"/>
      <c r="AU132" s="27"/>
      <c r="AV132" s="27"/>
      <c r="AW132" s="27"/>
      <c r="AX132" s="28"/>
      <c r="AY132" s="27"/>
      <c r="AZ132" s="27"/>
      <c r="BA132" s="27"/>
      <c r="BB132" s="29"/>
    </row>
    <row r="133" spans="1:54" ht="18.75" customHeight="1">
      <c r="A133" s="26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1"/>
      <c r="AM133" s="32"/>
      <c r="AN133" s="32"/>
      <c r="AO133" s="33"/>
      <c r="AP133" s="32"/>
      <c r="AQ133" s="32"/>
      <c r="AR133" s="32"/>
      <c r="AS133" s="33"/>
      <c r="AT133" s="32"/>
      <c r="AU133" s="32"/>
      <c r="AV133" s="32"/>
      <c r="AW133" s="33"/>
      <c r="AX133" s="32"/>
      <c r="AY133" s="33"/>
      <c r="AZ133" s="33"/>
      <c r="BA133" s="33"/>
      <c r="BB133" s="34"/>
    </row>
    <row r="134" spans="1:54" ht="18.75" customHeight="1">
      <c r="A134" s="26"/>
      <c r="B134" s="31"/>
      <c r="C134" s="32"/>
      <c r="D134" s="31"/>
      <c r="E134" s="32"/>
      <c r="F134" s="31"/>
      <c r="G134" s="31"/>
      <c r="H134" s="32"/>
      <c r="I134" s="31"/>
      <c r="J134" s="32"/>
      <c r="K134" s="31"/>
      <c r="L134" s="31"/>
      <c r="M134" s="32"/>
      <c r="N134" s="31"/>
      <c r="O134" s="32"/>
      <c r="P134" s="31"/>
      <c r="Q134" s="31"/>
      <c r="R134" s="32"/>
      <c r="S134" s="31"/>
      <c r="T134" s="32"/>
      <c r="U134" s="31"/>
      <c r="V134" s="31"/>
      <c r="W134" s="32"/>
      <c r="X134" s="31"/>
      <c r="Y134" s="32"/>
      <c r="Z134" s="31"/>
      <c r="AA134" s="31"/>
      <c r="AB134" s="32"/>
      <c r="AC134" s="31"/>
      <c r="AD134" s="32"/>
      <c r="AE134" s="31"/>
      <c r="AF134" s="31"/>
      <c r="AG134" s="32"/>
      <c r="AH134" s="31"/>
      <c r="AI134" s="32"/>
      <c r="AJ134" s="31"/>
      <c r="AK134" s="31"/>
      <c r="AL134" s="31"/>
      <c r="AM134" s="32"/>
      <c r="AN134" s="32"/>
      <c r="AO134" s="33"/>
      <c r="AP134" s="32"/>
      <c r="AQ134" s="32"/>
      <c r="AR134" s="32"/>
      <c r="AS134" s="33"/>
      <c r="AT134" s="32"/>
      <c r="AU134" s="32"/>
      <c r="AV134" s="32"/>
      <c r="AW134" s="33"/>
      <c r="AX134" s="32"/>
      <c r="AY134" s="32"/>
      <c r="AZ134" s="32"/>
      <c r="BA134" s="32"/>
      <c r="BB134" s="34"/>
    </row>
    <row r="135" spans="1:54" ht="18.75" customHeight="1">
      <c r="A135" s="26"/>
      <c r="B135" s="31"/>
      <c r="C135" s="32"/>
      <c r="D135" s="31"/>
      <c r="E135" s="32"/>
      <c r="F135" s="31"/>
      <c r="G135" s="31"/>
      <c r="H135" s="32"/>
      <c r="I135" s="31"/>
      <c r="J135" s="32"/>
      <c r="K135" s="31"/>
      <c r="L135" s="31"/>
      <c r="M135" s="32"/>
      <c r="N135" s="31"/>
      <c r="O135" s="32"/>
      <c r="P135" s="31"/>
      <c r="Q135" s="31"/>
      <c r="R135" s="32"/>
      <c r="S135" s="31"/>
      <c r="T135" s="32"/>
      <c r="U135" s="31"/>
      <c r="V135" s="31"/>
      <c r="W135" s="32"/>
      <c r="X135" s="31"/>
      <c r="Y135" s="32"/>
      <c r="Z135" s="31"/>
      <c r="AA135" s="31"/>
      <c r="AB135" s="32"/>
      <c r="AC135" s="31"/>
      <c r="AD135" s="32"/>
      <c r="AE135" s="31"/>
      <c r="AF135" s="31"/>
      <c r="AG135" s="32"/>
      <c r="AH135" s="31"/>
      <c r="AI135" s="32"/>
      <c r="AJ135" s="31"/>
      <c r="AK135" s="31"/>
      <c r="AL135" s="31"/>
      <c r="AM135" s="32"/>
      <c r="AN135" s="32"/>
      <c r="AO135" s="33"/>
      <c r="AP135" s="32"/>
      <c r="AQ135" s="32"/>
      <c r="AR135" s="32"/>
      <c r="AS135" s="33"/>
      <c r="AT135" s="32"/>
      <c r="AU135" s="32"/>
      <c r="AV135" s="32"/>
      <c r="AW135" s="33"/>
      <c r="AX135" s="32"/>
      <c r="AY135" s="32"/>
      <c r="AZ135" s="32"/>
      <c r="BA135" s="32"/>
      <c r="BB135" s="34"/>
    </row>
    <row r="136" spans="1:54" ht="18.75" customHeight="1">
      <c r="A136" s="26"/>
      <c r="B136" s="31"/>
      <c r="C136" s="32"/>
      <c r="D136" s="31"/>
      <c r="E136" s="32"/>
      <c r="F136" s="31"/>
      <c r="G136" s="31"/>
      <c r="H136" s="32"/>
      <c r="I136" s="31"/>
      <c r="J136" s="32"/>
      <c r="K136" s="31"/>
      <c r="L136" s="31"/>
      <c r="M136" s="32"/>
      <c r="N136" s="31"/>
      <c r="O136" s="32"/>
      <c r="P136" s="31"/>
      <c r="Q136" s="31"/>
      <c r="R136" s="32"/>
      <c r="S136" s="31"/>
      <c r="T136" s="32"/>
      <c r="U136" s="31"/>
      <c r="V136" s="31"/>
      <c r="W136" s="32"/>
      <c r="X136" s="31"/>
      <c r="Y136" s="32"/>
      <c r="Z136" s="31"/>
      <c r="AA136" s="31"/>
      <c r="AB136" s="32"/>
      <c r="AC136" s="31"/>
      <c r="AD136" s="32"/>
      <c r="AE136" s="31"/>
      <c r="AF136" s="31"/>
      <c r="AG136" s="32"/>
      <c r="AH136" s="31"/>
      <c r="AI136" s="32"/>
      <c r="AJ136" s="31"/>
      <c r="AK136" s="31"/>
      <c r="AL136" s="31"/>
      <c r="AM136" s="32"/>
      <c r="AN136" s="32"/>
      <c r="AO136" s="33"/>
      <c r="AP136" s="32"/>
      <c r="AQ136" s="32"/>
      <c r="AR136" s="32"/>
      <c r="AS136" s="33"/>
      <c r="AT136" s="32"/>
      <c r="AU136" s="32"/>
      <c r="AV136" s="32"/>
      <c r="AW136" s="33"/>
      <c r="AX136" s="32"/>
      <c r="AY136" s="32"/>
      <c r="AZ136" s="32"/>
      <c r="BA136" s="32"/>
      <c r="BB136" s="34"/>
    </row>
    <row r="137" spans="1:54" ht="18.75" customHeight="1">
      <c r="A137" s="26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1"/>
      <c r="AM137" s="32"/>
      <c r="AN137" s="32"/>
      <c r="AO137" s="33"/>
      <c r="AP137" s="32"/>
      <c r="AQ137" s="32"/>
      <c r="AR137" s="32"/>
      <c r="AS137" s="33"/>
      <c r="AT137" s="32"/>
      <c r="AU137" s="32"/>
      <c r="AV137" s="32"/>
      <c r="AW137" s="33"/>
      <c r="AX137" s="32"/>
      <c r="AY137" s="33"/>
      <c r="AZ137" s="33"/>
      <c r="BA137" s="33"/>
      <c r="BB137" s="34"/>
    </row>
    <row r="138" spans="1:54" ht="18.75" customHeight="1">
      <c r="A138" s="26"/>
      <c r="B138" s="31"/>
      <c r="C138" s="32"/>
      <c r="D138" s="31"/>
      <c r="E138" s="32"/>
      <c r="F138" s="31"/>
      <c r="G138" s="31"/>
      <c r="H138" s="32"/>
      <c r="I138" s="31"/>
      <c r="J138" s="32"/>
      <c r="K138" s="31"/>
      <c r="L138" s="31"/>
      <c r="M138" s="32"/>
      <c r="N138" s="31"/>
      <c r="O138" s="32"/>
      <c r="P138" s="31"/>
      <c r="Q138" s="31"/>
      <c r="R138" s="32"/>
      <c r="S138" s="31"/>
      <c r="T138" s="32"/>
      <c r="U138" s="31"/>
      <c r="V138" s="31"/>
      <c r="W138" s="32"/>
      <c r="X138" s="31"/>
      <c r="Y138" s="32"/>
      <c r="Z138" s="31"/>
      <c r="AA138" s="31"/>
      <c r="AB138" s="32"/>
      <c r="AC138" s="31"/>
      <c r="AD138" s="32"/>
      <c r="AE138" s="31"/>
      <c r="AF138" s="31"/>
      <c r="AG138" s="32"/>
      <c r="AH138" s="31"/>
      <c r="AI138" s="32"/>
      <c r="AJ138" s="31"/>
      <c r="AK138" s="31"/>
      <c r="AL138" s="31"/>
      <c r="AM138" s="32"/>
      <c r="AN138" s="32"/>
      <c r="AO138" s="33"/>
      <c r="AP138" s="32"/>
      <c r="AQ138" s="32"/>
      <c r="AR138" s="32"/>
      <c r="AS138" s="33"/>
      <c r="AT138" s="32"/>
      <c r="AU138" s="32"/>
      <c r="AV138" s="32"/>
      <c r="AW138" s="33"/>
      <c r="AX138" s="32"/>
      <c r="AY138" s="32"/>
      <c r="AZ138" s="32"/>
      <c r="BA138" s="32"/>
      <c r="BB138" s="34"/>
    </row>
    <row r="139" spans="1:54" ht="18.75" customHeight="1">
      <c r="A139" s="26"/>
      <c r="B139" s="31"/>
      <c r="C139" s="32"/>
      <c r="D139" s="31"/>
      <c r="E139" s="32"/>
      <c r="F139" s="31"/>
      <c r="G139" s="31"/>
      <c r="H139" s="32"/>
      <c r="I139" s="31"/>
      <c r="J139" s="32"/>
      <c r="K139" s="31"/>
      <c r="L139" s="31"/>
      <c r="M139" s="32"/>
      <c r="N139" s="31"/>
      <c r="O139" s="32"/>
      <c r="P139" s="31"/>
      <c r="Q139" s="31"/>
      <c r="R139" s="32"/>
      <c r="S139" s="31"/>
      <c r="T139" s="32"/>
      <c r="U139" s="31"/>
      <c r="V139" s="31"/>
      <c r="W139" s="32"/>
      <c r="X139" s="31"/>
      <c r="Y139" s="32"/>
      <c r="Z139" s="31"/>
      <c r="AA139" s="31"/>
      <c r="AB139" s="32"/>
      <c r="AC139" s="31"/>
      <c r="AD139" s="32"/>
      <c r="AE139" s="31"/>
      <c r="AF139" s="31"/>
      <c r="AG139" s="32"/>
      <c r="AH139" s="31"/>
      <c r="AI139" s="32"/>
      <c r="AJ139" s="31"/>
      <c r="AK139" s="31"/>
      <c r="AL139" s="31"/>
      <c r="AM139" s="32"/>
      <c r="AN139" s="32"/>
      <c r="AO139" s="33"/>
      <c r="AP139" s="32"/>
      <c r="AQ139" s="32"/>
      <c r="AR139" s="32"/>
      <c r="AS139" s="33"/>
      <c r="AT139" s="32"/>
      <c r="AU139" s="32"/>
      <c r="AV139" s="32"/>
      <c r="AW139" s="33"/>
      <c r="AX139" s="32"/>
      <c r="AY139" s="32"/>
      <c r="AZ139" s="32"/>
      <c r="BA139" s="32"/>
      <c r="BB139" s="34"/>
    </row>
    <row r="140" spans="1:54" ht="18.75" customHeight="1">
      <c r="A140" s="26"/>
      <c r="B140" s="31"/>
      <c r="C140" s="32"/>
      <c r="D140" s="31"/>
      <c r="E140" s="32"/>
      <c r="F140" s="31"/>
      <c r="G140" s="31"/>
      <c r="H140" s="32"/>
      <c r="I140" s="31"/>
      <c r="J140" s="32"/>
      <c r="K140" s="31"/>
      <c r="L140" s="31"/>
      <c r="M140" s="32"/>
      <c r="N140" s="31"/>
      <c r="O140" s="32"/>
      <c r="P140" s="31"/>
      <c r="Q140" s="31"/>
      <c r="R140" s="32"/>
      <c r="S140" s="31"/>
      <c r="T140" s="32"/>
      <c r="U140" s="31"/>
      <c r="V140" s="31"/>
      <c r="W140" s="32"/>
      <c r="X140" s="31"/>
      <c r="Y140" s="32"/>
      <c r="Z140" s="31"/>
      <c r="AA140" s="31"/>
      <c r="AB140" s="32"/>
      <c r="AC140" s="31"/>
      <c r="AD140" s="32"/>
      <c r="AE140" s="31"/>
      <c r="AF140" s="31"/>
      <c r="AG140" s="32"/>
      <c r="AH140" s="31"/>
      <c r="AI140" s="32"/>
      <c r="AJ140" s="31"/>
      <c r="AK140" s="31"/>
      <c r="AL140" s="31"/>
      <c r="AM140" s="32"/>
      <c r="AN140" s="32"/>
      <c r="AO140" s="33"/>
      <c r="AP140" s="32"/>
      <c r="AQ140" s="32"/>
      <c r="AR140" s="32"/>
      <c r="AS140" s="33"/>
      <c r="AT140" s="32"/>
      <c r="AU140" s="32"/>
      <c r="AV140" s="32"/>
      <c r="AW140" s="33"/>
      <c r="AX140" s="32"/>
      <c r="AY140" s="32"/>
      <c r="AZ140" s="32"/>
      <c r="BA140" s="32"/>
      <c r="BB140" s="34"/>
    </row>
    <row r="141" spans="1:54" ht="18.75" customHeight="1">
      <c r="A141" s="26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1"/>
      <c r="AM141" s="32"/>
      <c r="AN141" s="32"/>
      <c r="AO141" s="33"/>
      <c r="AP141" s="32"/>
      <c r="AQ141" s="32"/>
      <c r="AR141" s="32"/>
      <c r="AS141" s="33"/>
      <c r="AT141" s="32"/>
      <c r="AU141" s="32"/>
      <c r="AV141" s="32"/>
      <c r="AW141" s="33"/>
      <c r="AX141" s="32"/>
      <c r="AY141" s="33"/>
      <c r="AZ141" s="33"/>
      <c r="BA141" s="33"/>
      <c r="BB141" s="34"/>
    </row>
    <row r="142" spans="1:54" ht="18.75" customHeight="1">
      <c r="A142" s="26"/>
      <c r="B142" s="31"/>
      <c r="C142" s="32"/>
      <c r="D142" s="31"/>
      <c r="E142" s="32"/>
      <c r="F142" s="31"/>
      <c r="G142" s="31"/>
      <c r="H142" s="32"/>
      <c r="I142" s="31"/>
      <c r="J142" s="32"/>
      <c r="K142" s="31"/>
      <c r="L142" s="31"/>
      <c r="M142" s="32"/>
      <c r="N142" s="31"/>
      <c r="O142" s="32"/>
      <c r="P142" s="31"/>
      <c r="Q142" s="31"/>
      <c r="R142" s="32"/>
      <c r="S142" s="31"/>
      <c r="T142" s="32"/>
      <c r="U142" s="31"/>
      <c r="V142" s="31"/>
      <c r="W142" s="32"/>
      <c r="X142" s="31"/>
      <c r="Y142" s="32"/>
      <c r="Z142" s="31"/>
      <c r="AA142" s="31"/>
      <c r="AB142" s="32"/>
      <c r="AC142" s="31"/>
      <c r="AD142" s="32"/>
      <c r="AE142" s="31"/>
      <c r="AF142" s="31"/>
      <c r="AG142" s="32"/>
      <c r="AH142" s="31"/>
      <c r="AI142" s="32"/>
      <c r="AJ142" s="31"/>
      <c r="AK142" s="31"/>
      <c r="AL142" s="31"/>
      <c r="AM142" s="32"/>
      <c r="AN142" s="32"/>
      <c r="AO142" s="33"/>
      <c r="AP142" s="32"/>
      <c r="AQ142" s="32"/>
      <c r="AR142" s="32"/>
      <c r="AS142" s="33"/>
      <c r="AT142" s="32"/>
      <c r="AU142" s="32"/>
      <c r="AV142" s="32"/>
      <c r="AW142" s="33"/>
      <c r="AX142" s="32"/>
      <c r="AY142" s="32"/>
      <c r="AZ142" s="32"/>
      <c r="BA142" s="32"/>
      <c r="BB142" s="34"/>
    </row>
    <row r="143" spans="1:54" ht="18.75" customHeight="1">
      <c r="A143" s="26"/>
      <c r="B143" s="31"/>
      <c r="C143" s="32"/>
      <c r="D143" s="31"/>
      <c r="E143" s="32"/>
      <c r="F143" s="31"/>
      <c r="G143" s="31"/>
      <c r="H143" s="32"/>
      <c r="I143" s="31"/>
      <c r="J143" s="32"/>
      <c r="K143" s="31"/>
      <c r="L143" s="31"/>
      <c r="M143" s="32"/>
      <c r="N143" s="31"/>
      <c r="O143" s="32"/>
      <c r="P143" s="31"/>
      <c r="Q143" s="31"/>
      <c r="R143" s="32"/>
      <c r="S143" s="31"/>
      <c r="T143" s="32"/>
      <c r="U143" s="31"/>
      <c r="V143" s="31"/>
      <c r="W143" s="32"/>
      <c r="X143" s="31"/>
      <c r="Y143" s="32"/>
      <c r="Z143" s="31"/>
      <c r="AA143" s="31"/>
      <c r="AB143" s="32"/>
      <c r="AC143" s="31"/>
      <c r="AD143" s="32"/>
      <c r="AE143" s="31"/>
      <c r="AF143" s="31"/>
      <c r="AG143" s="32"/>
      <c r="AH143" s="31"/>
      <c r="AI143" s="32"/>
      <c r="AJ143" s="31"/>
      <c r="AK143" s="31"/>
      <c r="AL143" s="31"/>
      <c r="AM143" s="32"/>
      <c r="AN143" s="32"/>
      <c r="AO143" s="33"/>
      <c r="AP143" s="32"/>
      <c r="AQ143" s="32"/>
      <c r="AR143" s="32"/>
      <c r="AS143" s="33"/>
      <c r="AT143" s="32"/>
      <c r="AU143" s="32"/>
      <c r="AV143" s="32"/>
      <c r="AW143" s="33"/>
      <c r="AX143" s="32"/>
      <c r="AY143" s="32"/>
      <c r="AZ143" s="32"/>
      <c r="BA143" s="32"/>
      <c r="BB143" s="34"/>
    </row>
    <row r="144" spans="1:54" ht="18.75" customHeight="1">
      <c r="A144" s="26"/>
      <c r="B144" s="31"/>
      <c r="C144" s="32"/>
      <c r="D144" s="31"/>
      <c r="E144" s="32"/>
      <c r="F144" s="31"/>
      <c r="G144" s="31"/>
      <c r="H144" s="32"/>
      <c r="I144" s="31"/>
      <c r="J144" s="32"/>
      <c r="K144" s="31"/>
      <c r="L144" s="31"/>
      <c r="M144" s="32"/>
      <c r="N144" s="31"/>
      <c r="O144" s="32"/>
      <c r="P144" s="31"/>
      <c r="Q144" s="31"/>
      <c r="R144" s="32"/>
      <c r="S144" s="31"/>
      <c r="T144" s="32"/>
      <c r="U144" s="31"/>
      <c r="V144" s="31"/>
      <c r="W144" s="32"/>
      <c r="X144" s="31"/>
      <c r="Y144" s="32"/>
      <c r="Z144" s="31"/>
      <c r="AA144" s="31"/>
      <c r="AB144" s="32"/>
      <c r="AC144" s="31"/>
      <c r="AD144" s="32"/>
      <c r="AE144" s="31"/>
      <c r="AF144" s="31"/>
      <c r="AG144" s="32"/>
      <c r="AH144" s="31"/>
      <c r="AI144" s="32"/>
      <c r="AJ144" s="31"/>
      <c r="AK144" s="31"/>
      <c r="AL144" s="31"/>
      <c r="AM144" s="32"/>
      <c r="AN144" s="32"/>
      <c r="AO144" s="33"/>
      <c r="AP144" s="32"/>
      <c r="AQ144" s="32"/>
      <c r="AR144" s="32"/>
      <c r="AS144" s="33"/>
      <c r="AT144" s="32"/>
      <c r="AU144" s="32"/>
      <c r="AV144" s="32"/>
      <c r="AW144" s="33"/>
      <c r="AX144" s="32"/>
      <c r="AY144" s="32"/>
      <c r="AZ144" s="32"/>
      <c r="BA144" s="32"/>
      <c r="BB144" s="34"/>
    </row>
    <row r="145" spans="1:54" ht="18.75" customHeight="1">
      <c r="A145" s="26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1"/>
      <c r="AM145" s="32"/>
      <c r="AN145" s="32"/>
      <c r="AO145" s="33"/>
      <c r="AP145" s="32"/>
      <c r="AQ145" s="32"/>
      <c r="AR145" s="32"/>
      <c r="AS145" s="33"/>
      <c r="AT145" s="32"/>
      <c r="AU145" s="32"/>
      <c r="AV145" s="32"/>
      <c r="AW145" s="33"/>
      <c r="AX145" s="32"/>
      <c r="AY145" s="33"/>
      <c r="AZ145" s="33"/>
      <c r="BA145" s="33"/>
      <c r="BB145" s="34"/>
    </row>
    <row r="146" spans="1:54" ht="18.75" customHeight="1">
      <c r="A146" s="26"/>
      <c r="B146" s="31"/>
      <c r="C146" s="32"/>
      <c r="D146" s="31"/>
      <c r="E146" s="32"/>
      <c r="F146" s="31"/>
      <c r="G146" s="31"/>
      <c r="H146" s="32"/>
      <c r="I146" s="31"/>
      <c r="J146" s="32"/>
      <c r="K146" s="31"/>
      <c r="L146" s="31"/>
      <c r="M146" s="32"/>
      <c r="N146" s="31"/>
      <c r="O146" s="32"/>
      <c r="P146" s="31"/>
      <c r="Q146" s="31"/>
      <c r="R146" s="32"/>
      <c r="S146" s="31"/>
      <c r="T146" s="32"/>
      <c r="U146" s="31"/>
      <c r="V146" s="31"/>
      <c r="W146" s="32"/>
      <c r="X146" s="31"/>
      <c r="Y146" s="32"/>
      <c r="Z146" s="31"/>
      <c r="AA146" s="31"/>
      <c r="AB146" s="32"/>
      <c r="AC146" s="31"/>
      <c r="AD146" s="32"/>
      <c r="AE146" s="31"/>
      <c r="AF146" s="31"/>
      <c r="AG146" s="32"/>
      <c r="AH146" s="31"/>
      <c r="AI146" s="32"/>
      <c r="AJ146" s="31"/>
      <c r="AK146" s="31"/>
      <c r="AL146" s="31"/>
      <c r="AM146" s="32"/>
      <c r="AN146" s="32"/>
      <c r="AO146" s="33"/>
      <c r="AP146" s="32"/>
      <c r="AQ146" s="32"/>
      <c r="AR146" s="32"/>
      <c r="AS146" s="33"/>
      <c r="AT146" s="32"/>
      <c r="AU146" s="32"/>
      <c r="AV146" s="32"/>
      <c r="AW146" s="33"/>
      <c r="AX146" s="32"/>
      <c r="AY146" s="32"/>
      <c r="AZ146" s="32"/>
      <c r="BA146" s="32"/>
      <c r="BB146" s="34"/>
    </row>
    <row r="147" spans="1:54" ht="18.75" customHeight="1">
      <c r="A147" s="26"/>
      <c r="B147" s="31"/>
      <c r="C147" s="32"/>
      <c r="D147" s="31"/>
      <c r="E147" s="32"/>
      <c r="F147" s="31"/>
      <c r="G147" s="31"/>
      <c r="H147" s="32"/>
      <c r="I147" s="31"/>
      <c r="J147" s="32"/>
      <c r="K147" s="31"/>
      <c r="L147" s="31"/>
      <c r="M147" s="32"/>
      <c r="N147" s="31"/>
      <c r="O147" s="32"/>
      <c r="P147" s="31"/>
      <c r="Q147" s="31"/>
      <c r="R147" s="32"/>
      <c r="S147" s="31"/>
      <c r="T147" s="32"/>
      <c r="U147" s="31"/>
      <c r="V147" s="31"/>
      <c r="W147" s="32"/>
      <c r="X147" s="31"/>
      <c r="Y147" s="32"/>
      <c r="Z147" s="31"/>
      <c r="AA147" s="31"/>
      <c r="AB147" s="32"/>
      <c r="AC147" s="31"/>
      <c r="AD147" s="32"/>
      <c r="AE147" s="31"/>
      <c r="AF147" s="31"/>
      <c r="AG147" s="32"/>
      <c r="AH147" s="31"/>
      <c r="AI147" s="32"/>
      <c r="AJ147" s="31"/>
      <c r="AK147" s="31"/>
      <c r="AL147" s="31"/>
      <c r="AM147" s="32"/>
      <c r="AN147" s="32"/>
      <c r="AO147" s="33"/>
      <c r="AP147" s="32"/>
      <c r="AQ147" s="32"/>
      <c r="AR147" s="32"/>
      <c r="AS147" s="33"/>
      <c r="AT147" s="32"/>
      <c r="AU147" s="32"/>
      <c r="AV147" s="32"/>
      <c r="AW147" s="33"/>
      <c r="AX147" s="32"/>
      <c r="AY147" s="32"/>
      <c r="AZ147" s="32"/>
      <c r="BA147" s="32"/>
      <c r="BB147" s="34"/>
    </row>
    <row r="148" spans="1:54" ht="18.75" customHeight="1">
      <c r="A148" s="26"/>
      <c r="B148" s="31"/>
      <c r="C148" s="32"/>
      <c r="D148" s="31"/>
      <c r="E148" s="32"/>
      <c r="F148" s="31"/>
      <c r="G148" s="31"/>
      <c r="H148" s="32"/>
      <c r="I148" s="31"/>
      <c r="J148" s="32"/>
      <c r="K148" s="31"/>
      <c r="L148" s="31"/>
      <c r="M148" s="32"/>
      <c r="N148" s="31"/>
      <c r="O148" s="32"/>
      <c r="P148" s="31"/>
      <c r="Q148" s="31"/>
      <c r="R148" s="32"/>
      <c r="S148" s="31"/>
      <c r="T148" s="32"/>
      <c r="U148" s="31"/>
      <c r="V148" s="31"/>
      <c r="W148" s="32"/>
      <c r="X148" s="31"/>
      <c r="Y148" s="32"/>
      <c r="Z148" s="31"/>
      <c r="AA148" s="31"/>
      <c r="AB148" s="32"/>
      <c r="AC148" s="31"/>
      <c r="AD148" s="32"/>
      <c r="AE148" s="31"/>
      <c r="AF148" s="31"/>
      <c r="AG148" s="32"/>
      <c r="AH148" s="31"/>
      <c r="AI148" s="32"/>
      <c r="AJ148" s="31"/>
      <c r="AK148" s="31"/>
      <c r="AL148" s="31"/>
      <c r="AM148" s="32"/>
      <c r="AN148" s="32"/>
      <c r="AO148" s="33"/>
      <c r="AP148" s="32"/>
      <c r="AQ148" s="32"/>
      <c r="AR148" s="32"/>
      <c r="AS148" s="33"/>
      <c r="AT148" s="32"/>
      <c r="AU148" s="32"/>
      <c r="AV148" s="32"/>
      <c r="AW148" s="33"/>
      <c r="AX148" s="32"/>
      <c r="AY148" s="32"/>
      <c r="AZ148" s="32"/>
      <c r="BA148" s="32"/>
      <c r="BB148" s="34"/>
    </row>
    <row r="149" spans="1:54" ht="18.75" customHeight="1">
      <c r="A149" s="26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1"/>
      <c r="AM149" s="32"/>
      <c r="AN149" s="32"/>
      <c r="AO149" s="33"/>
      <c r="AP149" s="32"/>
      <c r="AQ149" s="32"/>
      <c r="AR149" s="32"/>
      <c r="AS149" s="33"/>
      <c r="AT149" s="32"/>
      <c r="AU149" s="32"/>
      <c r="AV149" s="32"/>
      <c r="AW149" s="33"/>
      <c r="AX149" s="32"/>
      <c r="AY149" s="33"/>
      <c r="AZ149" s="33"/>
      <c r="BA149" s="33"/>
      <c r="BB149" s="34"/>
    </row>
    <row r="150" spans="1:54" ht="18.75" customHeight="1">
      <c r="A150" s="26"/>
      <c r="B150" s="31"/>
      <c r="C150" s="32"/>
      <c r="D150" s="31"/>
      <c r="E150" s="32"/>
      <c r="F150" s="31"/>
      <c r="G150" s="31"/>
      <c r="H150" s="32"/>
      <c r="I150" s="31"/>
      <c r="J150" s="32"/>
      <c r="K150" s="31"/>
      <c r="L150" s="31"/>
      <c r="M150" s="32"/>
      <c r="N150" s="31"/>
      <c r="O150" s="32"/>
      <c r="P150" s="31"/>
      <c r="Q150" s="31"/>
      <c r="R150" s="32"/>
      <c r="S150" s="31"/>
      <c r="T150" s="32"/>
      <c r="U150" s="31"/>
      <c r="V150" s="31"/>
      <c r="W150" s="32"/>
      <c r="X150" s="31"/>
      <c r="Y150" s="32"/>
      <c r="Z150" s="31"/>
      <c r="AA150" s="31"/>
      <c r="AB150" s="32"/>
      <c r="AC150" s="31"/>
      <c r="AD150" s="32"/>
      <c r="AE150" s="31"/>
      <c r="AF150" s="31"/>
      <c r="AG150" s="32"/>
      <c r="AH150" s="31"/>
      <c r="AI150" s="32"/>
      <c r="AJ150" s="31"/>
      <c r="AK150" s="31"/>
      <c r="AL150" s="31"/>
      <c r="AM150" s="32"/>
      <c r="AN150" s="32"/>
      <c r="AO150" s="33"/>
      <c r="AP150" s="32"/>
      <c r="AQ150" s="32"/>
      <c r="AR150" s="32"/>
      <c r="AS150" s="33"/>
      <c r="AT150" s="32"/>
      <c r="AU150" s="32"/>
      <c r="AV150" s="32"/>
      <c r="AW150" s="33"/>
      <c r="AX150" s="32"/>
      <c r="AY150" s="32"/>
      <c r="AZ150" s="32"/>
      <c r="BA150" s="32"/>
      <c r="BB150" s="34"/>
    </row>
    <row r="151" spans="1:54" ht="18.75" customHeight="1">
      <c r="A151" s="26"/>
      <c r="B151" s="31"/>
      <c r="C151" s="32"/>
      <c r="D151" s="31"/>
      <c r="E151" s="32"/>
      <c r="F151" s="31"/>
      <c r="G151" s="31"/>
      <c r="H151" s="32"/>
      <c r="I151" s="31"/>
      <c r="J151" s="32"/>
      <c r="K151" s="31"/>
      <c r="L151" s="31"/>
      <c r="M151" s="32"/>
      <c r="N151" s="31"/>
      <c r="O151" s="32"/>
      <c r="P151" s="31"/>
      <c r="Q151" s="31"/>
      <c r="R151" s="32"/>
      <c r="S151" s="31"/>
      <c r="T151" s="32"/>
      <c r="U151" s="31"/>
      <c r="V151" s="31"/>
      <c r="W151" s="32"/>
      <c r="X151" s="31"/>
      <c r="Y151" s="32"/>
      <c r="Z151" s="31"/>
      <c r="AA151" s="31"/>
      <c r="AB151" s="32"/>
      <c r="AC151" s="31"/>
      <c r="AD151" s="32"/>
      <c r="AE151" s="31"/>
      <c r="AF151" s="31"/>
      <c r="AG151" s="32"/>
      <c r="AH151" s="31"/>
      <c r="AI151" s="32"/>
      <c r="AJ151" s="31"/>
      <c r="AK151" s="31"/>
      <c r="AL151" s="31"/>
      <c r="AM151" s="32"/>
      <c r="AN151" s="32"/>
      <c r="AO151" s="33"/>
      <c r="AP151" s="32"/>
      <c r="AQ151" s="32"/>
      <c r="AR151" s="32"/>
      <c r="AS151" s="33"/>
      <c r="AT151" s="32"/>
      <c r="AU151" s="32"/>
      <c r="AV151" s="32"/>
      <c r="AW151" s="33"/>
      <c r="AX151" s="32"/>
      <c r="AY151" s="32"/>
      <c r="AZ151" s="32"/>
      <c r="BA151" s="32"/>
      <c r="BB151" s="34"/>
    </row>
    <row r="152" spans="1:54" ht="18.75" customHeight="1">
      <c r="A152" s="26"/>
      <c r="B152" s="31"/>
      <c r="C152" s="32"/>
      <c r="D152" s="31"/>
      <c r="E152" s="32"/>
      <c r="F152" s="31"/>
      <c r="G152" s="31"/>
      <c r="H152" s="32"/>
      <c r="I152" s="31"/>
      <c r="J152" s="32"/>
      <c r="K152" s="31"/>
      <c r="L152" s="31"/>
      <c r="M152" s="32"/>
      <c r="N152" s="31"/>
      <c r="O152" s="32"/>
      <c r="P152" s="31"/>
      <c r="Q152" s="31"/>
      <c r="R152" s="32"/>
      <c r="S152" s="31"/>
      <c r="T152" s="32"/>
      <c r="U152" s="31"/>
      <c r="V152" s="31"/>
      <c r="W152" s="32"/>
      <c r="X152" s="31"/>
      <c r="Y152" s="32"/>
      <c r="Z152" s="31"/>
      <c r="AA152" s="31"/>
      <c r="AB152" s="32"/>
      <c r="AC152" s="31"/>
      <c r="AD152" s="32"/>
      <c r="AE152" s="31"/>
      <c r="AF152" s="31"/>
      <c r="AG152" s="32"/>
      <c r="AH152" s="31"/>
      <c r="AI152" s="32"/>
      <c r="AJ152" s="31"/>
      <c r="AK152" s="31"/>
      <c r="AL152" s="31"/>
      <c r="AM152" s="32"/>
      <c r="AN152" s="32"/>
      <c r="AO152" s="33"/>
      <c r="AP152" s="32"/>
      <c r="AQ152" s="32"/>
      <c r="AR152" s="32"/>
      <c r="AS152" s="33"/>
      <c r="AT152" s="32"/>
      <c r="AU152" s="32"/>
      <c r="AV152" s="32"/>
      <c r="AW152" s="33"/>
      <c r="AX152" s="32"/>
      <c r="AY152" s="32"/>
      <c r="AZ152" s="32"/>
      <c r="BA152" s="32"/>
      <c r="BB152" s="34"/>
    </row>
    <row r="153" spans="1:54" ht="18.75" customHeight="1">
      <c r="A153" s="26"/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1"/>
      <c r="AM153" s="32"/>
      <c r="AN153" s="32"/>
      <c r="AO153" s="33"/>
      <c r="AP153" s="32"/>
      <c r="AQ153" s="32"/>
      <c r="AR153" s="32"/>
      <c r="AS153" s="33"/>
      <c r="AT153" s="32"/>
      <c r="AU153" s="32"/>
      <c r="AV153" s="32"/>
      <c r="AW153" s="33"/>
      <c r="AX153" s="32"/>
      <c r="AY153" s="33"/>
      <c r="AZ153" s="33"/>
      <c r="BA153" s="33"/>
      <c r="BB153" s="34"/>
    </row>
    <row r="154" spans="1:54" ht="18.75" customHeight="1">
      <c r="A154" s="26"/>
      <c r="B154" s="31"/>
      <c r="C154" s="32"/>
      <c r="D154" s="31"/>
      <c r="E154" s="32"/>
      <c r="F154" s="31"/>
      <c r="G154" s="31"/>
      <c r="H154" s="32"/>
      <c r="I154" s="31"/>
      <c r="J154" s="32"/>
      <c r="K154" s="31"/>
      <c r="L154" s="31"/>
      <c r="M154" s="32"/>
      <c r="N154" s="31"/>
      <c r="O154" s="32"/>
      <c r="P154" s="31"/>
      <c r="Q154" s="31"/>
      <c r="R154" s="32"/>
      <c r="S154" s="31"/>
      <c r="T154" s="32"/>
      <c r="U154" s="31"/>
      <c r="V154" s="31"/>
      <c r="W154" s="32"/>
      <c r="X154" s="31"/>
      <c r="Y154" s="32"/>
      <c r="Z154" s="31"/>
      <c r="AA154" s="31"/>
      <c r="AB154" s="32"/>
      <c r="AC154" s="31"/>
      <c r="AD154" s="32"/>
      <c r="AE154" s="31"/>
      <c r="AF154" s="31"/>
      <c r="AG154" s="32"/>
      <c r="AH154" s="31"/>
      <c r="AI154" s="32"/>
      <c r="AJ154" s="31"/>
      <c r="AK154" s="31"/>
      <c r="AL154" s="31"/>
      <c r="AM154" s="32"/>
      <c r="AN154" s="32"/>
      <c r="AO154" s="33"/>
      <c r="AP154" s="32"/>
      <c r="AQ154" s="32"/>
      <c r="AR154" s="32"/>
      <c r="AS154" s="33"/>
      <c r="AT154" s="32"/>
      <c r="AU154" s="32"/>
      <c r="AV154" s="32"/>
      <c r="AW154" s="33"/>
      <c r="AX154" s="32"/>
      <c r="AY154" s="32"/>
      <c r="AZ154" s="32"/>
      <c r="BA154" s="32"/>
      <c r="BB154" s="34"/>
    </row>
    <row r="155" spans="1:54" ht="18.75" customHeight="1">
      <c r="A155" s="26"/>
      <c r="B155" s="31"/>
      <c r="C155" s="32"/>
      <c r="D155" s="31"/>
      <c r="E155" s="32"/>
      <c r="F155" s="31"/>
      <c r="G155" s="31"/>
      <c r="H155" s="32"/>
      <c r="I155" s="31"/>
      <c r="J155" s="32"/>
      <c r="K155" s="31"/>
      <c r="L155" s="31"/>
      <c r="M155" s="32"/>
      <c r="N155" s="31"/>
      <c r="O155" s="32"/>
      <c r="P155" s="31"/>
      <c r="Q155" s="31"/>
      <c r="R155" s="32"/>
      <c r="S155" s="31"/>
      <c r="T155" s="32"/>
      <c r="U155" s="31"/>
      <c r="V155" s="31"/>
      <c r="W155" s="32"/>
      <c r="X155" s="31"/>
      <c r="Y155" s="32"/>
      <c r="Z155" s="31"/>
      <c r="AA155" s="31"/>
      <c r="AB155" s="32"/>
      <c r="AC155" s="31"/>
      <c r="AD155" s="32"/>
      <c r="AE155" s="31"/>
      <c r="AF155" s="31"/>
      <c r="AG155" s="32"/>
      <c r="AH155" s="31"/>
      <c r="AI155" s="32"/>
      <c r="AJ155" s="31"/>
      <c r="AK155" s="31"/>
      <c r="AL155" s="31"/>
      <c r="AM155" s="32"/>
      <c r="AN155" s="32"/>
      <c r="AO155" s="33"/>
      <c r="AP155" s="32"/>
      <c r="AQ155" s="32"/>
      <c r="AR155" s="32"/>
      <c r="AS155" s="33"/>
      <c r="AT155" s="32"/>
      <c r="AU155" s="32"/>
      <c r="AV155" s="32"/>
      <c r="AW155" s="33"/>
      <c r="AX155" s="32"/>
      <c r="AY155" s="32"/>
      <c r="AZ155" s="32"/>
      <c r="BA155" s="32"/>
      <c r="BB155" s="34"/>
    </row>
    <row r="156" spans="1:54" ht="18.75" customHeight="1">
      <c r="A156" s="26"/>
      <c r="B156" s="31"/>
      <c r="C156" s="32"/>
      <c r="D156" s="31"/>
      <c r="E156" s="32"/>
      <c r="F156" s="31"/>
      <c r="G156" s="31"/>
      <c r="H156" s="32"/>
      <c r="I156" s="31"/>
      <c r="J156" s="32"/>
      <c r="K156" s="31"/>
      <c r="L156" s="31"/>
      <c r="M156" s="32"/>
      <c r="N156" s="31"/>
      <c r="O156" s="32"/>
      <c r="P156" s="31"/>
      <c r="Q156" s="31"/>
      <c r="R156" s="32"/>
      <c r="S156" s="31"/>
      <c r="T156" s="32"/>
      <c r="U156" s="31"/>
      <c r="V156" s="31"/>
      <c r="W156" s="32"/>
      <c r="X156" s="31"/>
      <c r="Y156" s="32"/>
      <c r="Z156" s="31"/>
      <c r="AA156" s="31"/>
      <c r="AB156" s="32"/>
      <c r="AC156" s="31"/>
      <c r="AD156" s="32"/>
      <c r="AE156" s="31"/>
      <c r="AF156" s="31"/>
      <c r="AG156" s="32"/>
      <c r="AH156" s="31"/>
      <c r="AI156" s="32"/>
      <c r="AJ156" s="31"/>
      <c r="AK156" s="31"/>
      <c r="AL156" s="31"/>
      <c r="AM156" s="32"/>
      <c r="AN156" s="32"/>
      <c r="AO156" s="33"/>
      <c r="AP156" s="32"/>
      <c r="AQ156" s="32"/>
      <c r="AR156" s="32"/>
      <c r="AS156" s="33"/>
      <c r="AT156" s="32"/>
      <c r="AU156" s="32"/>
      <c r="AV156" s="32"/>
      <c r="AW156" s="33"/>
      <c r="AX156" s="32"/>
      <c r="AY156" s="32"/>
      <c r="AZ156" s="32"/>
      <c r="BA156" s="32"/>
      <c r="BB156" s="34"/>
    </row>
    <row r="157" spans="1:54" ht="18.75" customHeight="1">
      <c r="A157" s="26"/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1"/>
      <c r="AM157" s="32"/>
      <c r="AN157" s="32"/>
      <c r="AO157" s="33"/>
      <c r="AP157" s="32"/>
      <c r="AQ157" s="32"/>
      <c r="AR157" s="32"/>
      <c r="AS157" s="33"/>
      <c r="AT157" s="32"/>
      <c r="AU157" s="32"/>
      <c r="AV157" s="32"/>
      <c r="AW157" s="33"/>
      <c r="AX157" s="32"/>
      <c r="AY157" s="33"/>
      <c r="AZ157" s="33"/>
      <c r="BA157" s="33"/>
      <c r="BB157" s="34"/>
    </row>
    <row r="158" spans="1:54" ht="18.75" customHeight="1">
      <c r="A158" s="26"/>
      <c r="B158" s="31"/>
      <c r="C158" s="32"/>
      <c r="D158" s="31"/>
      <c r="E158" s="32"/>
      <c r="F158" s="31"/>
      <c r="G158" s="31"/>
      <c r="H158" s="32"/>
      <c r="I158" s="31"/>
      <c r="J158" s="32"/>
      <c r="K158" s="31"/>
      <c r="L158" s="31"/>
      <c r="M158" s="32"/>
      <c r="N158" s="31"/>
      <c r="O158" s="32"/>
      <c r="P158" s="31"/>
      <c r="Q158" s="31"/>
      <c r="R158" s="32"/>
      <c r="S158" s="31"/>
      <c r="T158" s="32"/>
      <c r="U158" s="31"/>
      <c r="V158" s="31"/>
      <c r="W158" s="32"/>
      <c r="X158" s="31"/>
      <c r="Y158" s="32"/>
      <c r="Z158" s="31"/>
      <c r="AA158" s="31"/>
      <c r="AB158" s="32"/>
      <c r="AC158" s="31"/>
      <c r="AD158" s="32"/>
      <c r="AE158" s="31"/>
      <c r="AF158" s="31"/>
      <c r="AG158" s="32"/>
      <c r="AH158" s="31"/>
      <c r="AI158" s="32"/>
      <c r="AJ158" s="31"/>
      <c r="AK158" s="31"/>
      <c r="AL158" s="31"/>
      <c r="AM158" s="32"/>
      <c r="AN158" s="32"/>
      <c r="AO158" s="33"/>
      <c r="AP158" s="32"/>
      <c r="AQ158" s="32"/>
      <c r="AR158" s="32"/>
      <c r="AS158" s="33"/>
      <c r="AT158" s="32"/>
      <c r="AU158" s="32"/>
      <c r="AV158" s="32"/>
      <c r="AW158" s="33"/>
      <c r="AX158" s="32"/>
      <c r="AY158" s="32"/>
      <c r="AZ158" s="32"/>
      <c r="BA158" s="32"/>
      <c r="BB158" s="34"/>
    </row>
    <row r="159" spans="1:54" ht="18.75" customHeight="1">
      <c r="A159" s="26"/>
      <c r="B159" s="31"/>
      <c r="C159" s="32"/>
      <c r="D159" s="31"/>
      <c r="E159" s="32"/>
      <c r="F159" s="31"/>
      <c r="G159" s="31"/>
      <c r="H159" s="32"/>
      <c r="I159" s="31"/>
      <c r="J159" s="32"/>
      <c r="K159" s="31"/>
      <c r="L159" s="31"/>
      <c r="M159" s="32"/>
      <c r="N159" s="31"/>
      <c r="O159" s="32"/>
      <c r="P159" s="31"/>
      <c r="Q159" s="31"/>
      <c r="R159" s="32"/>
      <c r="S159" s="31"/>
      <c r="T159" s="32"/>
      <c r="U159" s="31"/>
      <c r="V159" s="31"/>
      <c r="W159" s="32"/>
      <c r="X159" s="31"/>
      <c r="Y159" s="32"/>
      <c r="Z159" s="31"/>
      <c r="AA159" s="31"/>
      <c r="AB159" s="32"/>
      <c r="AC159" s="31"/>
      <c r="AD159" s="32"/>
      <c r="AE159" s="31"/>
      <c r="AF159" s="31"/>
      <c r="AG159" s="32"/>
      <c r="AH159" s="31"/>
      <c r="AI159" s="32"/>
      <c r="AJ159" s="31"/>
      <c r="AK159" s="31"/>
      <c r="AL159" s="31"/>
      <c r="AM159" s="32"/>
      <c r="AN159" s="32"/>
      <c r="AO159" s="33"/>
      <c r="AP159" s="32"/>
      <c r="AQ159" s="32"/>
      <c r="AR159" s="32"/>
      <c r="AS159" s="33"/>
      <c r="AT159" s="32"/>
      <c r="AU159" s="32"/>
      <c r="AV159" s="32"/>
      <c r="AW159" s="33"/>
      <c r="AX159" s="32"/>
      <c r="AY159" s="32"/>
      <c r="AZ159" s="32"/>
      <c r="BA159" s="32"/>
      <c r="BB159" s="34"/>
    </row>
    <row r="160" spans="1:54" ht="18.75" customHeight="1">
      <c r="A160" s="26"/>
      <c r="B160" s="31"/>
      <c r="C160" s="32"/>
      <c r="D160" s="31"/>
      <c r="E160" s="32"/>
      <c r="F160" s="31"/>
      <c r="G160" s="31"/>
      <c r="H160" s="32"/>
      <c r="I160" s="31"/>
      <c r="J160" s="32"/>
      <c r="K160" s="31"/>
      <c r="L160" s="31"/>
      <c r="M160" s="32"/>
      <c r="N160" s="31"/>
      <c r="O160" s="32"/>
      <c r="P160" s="31"/>
      <c r="Q160" s="31"/>
      <c r="R160" s="32"/>
      <c r="S160" s="31"/>
      <c r="T160" s="32"/>
      <c r="U160" s="31"/>
      <c r="V160" s="31"/>
      <c r="W160" s="32"/>
      <c r="X160" s="31"/>
      <c r="Y160" s="32"/>
      <c r="Z160" s="31"/>
      <c r="AA160" s="31"/>
      <c r="AB160" s="32"/>
      <c r="AC160" s="31"/>
      <c r="AD160" s="32"/>
      <c r="AE160" s="31"/>
      <c r="AF160" s="31"/>
      <c r="AG160" s="32"/>
      <c r="AH160" s="31"/>
      <c r="AI160" s="32"/>
      <c r="AJ160" s="31"/>
      <c r="AK160" s="31"/>
      <c r="AL160" s="31"/>
      <c r="AM160" s="32"/>
      <c r="AN160" s="32"/>
      <c r="AO160" s="33"/>
      <c r="AP160" s="32"/>
      <c r="AQ160" s="32"/>
      <c r="AR160" s="32"/>
      <c r="AS160" s="33"/>
      <c r="AT160" s="32"/>
      <c r="AU160" s="32"/>
      <c r="AV160" s="32"/>
      <c r="AW160" s="33"/>
      <c r="AX160" s="32"/>
      <c r="AY160" s="32"/>
      <c r="AZ160" s="32"/>
      <c r="BA160" s="32"/>
      <c r="BB160" s="34"/>
    </row>
    <row r="161" spans="1:54" ht="24.75" customHeight="1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</row>
    <row r="162" spans="1:54" ht="24.75" customHeight="1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23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</row>
    <row r="163" spans="1:54" ht="24.75" customHeight="1">
      <c r="A163" s="25"/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25"/>
      <c r="AM163" s="27"/>
      <c r="AN163" s="27"/>
      <c r="AO163" s="27"/>
      <c r="AP163" s="28"/>
      <c r="AQ163" s="27"/>
      <c r="AR163" s="27"/>
      <c r="AS163" s="27"/>
      <c r="AT163" s="28"/>
      <c r="AU163" s="27"/>
      <c r="AV163" s="27"/>
      <c r="AW163" s="27"/>
      <c r="AX163" s="28"/>
      <c r="AY163" s="27"/>
      <c r="AZ163" s="27"/>
      <c r="BA163" s="27"/>
      <c r="BB163" s="29"/>
    </row>
    <row r="164" spans="1:54" ht="24.75" customHeight="1">
      <c r="A164" s="25"/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  <c r="AK164" s="26"/>
      <c r="AL164" s="25"/>
      <c r="AM164" s="27"/>
      <c r="AN164" s="27"/>
      <c r="AO164" s="27"/>
      <c r="AP164" s="28"/>
      <c r="AQ164" s="27"/>
      <c r="AR164" s="27"/>
      <c r="AS164" s="27"/>
      <c r="AT164" s="28"/>
      <c r="AU164" s="27"/>
      <c r="AV164" s="27"/>
      <c r="AW164" s="27"/>
      <c r="AX164" s="28"/>
      <c r="AY164" s="27"/>
      <c r="AZ164" s="27"/>
      <c r="BA164" s="27"/>
      <c r="BB164" s="29"/>
    </row>
    <row r="165" spans="1:54" ht="18.75" customHeight="1">
      <c r="A165" s="26"/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1"/>
      <c r="AM165" s="32"/>
      <c r="AN165" s="32"/>
      <c r="AO165" s="33"/>
      <c r="AP165" s="32"/>
      <c r="AQ165" s="32"/>
      <c r="AR165" s="32"/>
      <c r="AS165" s="33"/>
      <c r="AT165" s="32"/>
      <c r="AU165" s="32"/>
      <c r="AV165" s="32"/>
      <c r="AW165" s="33"/>
      <c r="AX165" s="32"/>
      <c r="AY165" s="33"/>
      <c r="AZ165" s="33"/>
      <c r="BA165" s="33"/>
      <c r="BB165" s="34"/>
    </row>
    <row r="166" spans="1:54" ht="18.75" customHeight="1">
      <c r="A166" s="26"/>
      <c r="B166" s="31"/>
      <c r="C166" s="32"/>
      <c r="D166" s="31"/>
      <c r="E166" s="32"/>
      <c r="F166" s="31"/>
      <c r="G166" s="31"/>
      <c r="H166" s="32"/>
      <c r="I166" s="31"/>
      <c r="J166" s="32"/>
      <c r="K166" s="31"/>
      <c r="L166" s="31"/>
      <c r="M166" s="32"/>
      <c r="N166" s="31"/>
      <c r="O166" s="32"/>
      <c r="P166" s="31"/>
      <c r="Q166" s="31"/>
      <c r="R166" s="32"/>
      <c r="S166" s="31"/>
      <c r="T166" s="32"/>
      <c r="U166" s="31"/>
      <c r="V166" s="31"/>
      <c r="W166" s="32"/>
      <c r="X166" s="31"/>
      <c r="Y166" s="32"/>
      <c r="Z166" s="31"/>
      <c r="AA166" s="31"/>
      <c r="AB166" s="32"/>
      <c r="AC166" s="31"/>
      <c r="AD166" s="32"/>
      <c r="AE166" s="31"/>
      <c r="AF166" s="31"/>
      <c r="AG166" s="32"/>
      <c r="AH166" s="31"/>
      <c r="AI166" s="32"/>
      <c r="AJ166" s="31"/>
      <c r="AK166" s="31"/>
      <c r="AL166" s="31"/>
      <c r="AM166" s="32"/>
      <c r="AN166" s="32"/>
      <c r="AO166" s="33"/>
      <c r="AP166" s="32"/>
      <c r="AQ166" s="32"/>
      <c r="AR166" s="32"/>
      <c r="AS166" s="33"/>
      <c r="AT166" s="32"/>
      <c r="AU166" s="32"/>
      <c r="AV166" s="32"/>
      <c r="AW166" s="33"/>
      <c r="AX166" s="32"/>
      <c r="AY166" s="32"/>
      <c r="AZ166" s="32"/>
      <c r="BA166" s="32"/>
      <c r="BB166" s="34"/>
    </row>
    <row r="167" spans="1:54" ht="18.75" customHeight="1">
      <c r="A167" s="26"/>
      <c r="B167" s="31"/>
      <c r="C167" s="32"/>
      <c r="D167" s="31"/>
      <c r="E167" s="32"/>
      <c r="F167" s="31"/>
      <c r="G167" s="31"/>
      <c r="H167" s="32"/>
      <c r="I167" s="31"/>
      <c r="J167" s="32"/>
      <c r="K167" s="31"/>
      <c r="L167" s="31"/>
      <c r="M167" s="32"/>
      <c r="N167" s="31"/>
      <c r="O167" s="32"/>
      <c r="P167" s="31"/>
      <c r="Q167" s="31"/>
      <c r="R167" s="32"/>
      <c r="S167" s="31"/>
      <c r="T167" s="32"/>
      <c r="U167" s="31"/>
      <c r="V167" s="31"/>
      <c r="W167" s="32"/>
      <c r="X167" s="31"/>
      <c r="Y167" s="32"/>
      <c r="Z167" s="31"/>
      <c r="AA167" s="31"/>
      <c r="AB167" s="32"/>
      <c r="AC167" s="31"/>
      <c r="AD167" s="32"/>
      <c r="AE167" s="31"/>
      <c r="AF167" s="31"/>
      <c r="AG167" s="32"/>
      <c r="AH167" s="31"/>
      <c r="AI167" s="32"/>
      <c r="AJ167" s="31"/>
      <c r="AK167" s="31"/>
      <c r="AL167" s="31"/>
      <c r="AM167" s="32"/>
      <c r="AN167" s="32"/>
      <c r="AO167" s="33"/>
      <c r="AP167" s="32"/>
      <c r="AQ167" s="32"/>
      <c r="AR167" s="32"/>
      <c r="AS167" s="33"/>
      <c r="AT167" s="32"/>
      <c r="AU167" s="32"/>
      <c r="AV167" s="32"/>
      <c r="AW167" s="33"/>
      <c r="AX167" s="32"/>
      <c r="AY167" s="32"/>
      <c r="AZ167" s="32"/>
      <c r="BA167" s="32"/>
      <c r="BB167" s="34"/>
    </row>
    <row r="168" spans="1:54" ht="18.75" customHeight="1">
      <c r="A168" s="26"/>
      <c r="B168" s="31"/>
      <c r="C168" s="32"/>
      <c r="D168" s="31"/>
      <c r="E168" s="32"/>
      <c r="F168" s="31"/>
      <c r="G168" s="31"/>
      <c r="H168" s="32"/>
      <c r="I168" s="31"/>
      <c r="J168" s="32"/>
      <c r="K168" s="31"/>
      <c r="L168" s="31"/>
      <c r="M168" s="32"/>
      <c r="N168" s="31"/>
      <c r="O168" s="32"/>
      <c r="P168" s="31"/>
      <c r="Q168" s="31"/>
      <c r="R168" s="32"/>
      <c r="S168" s="31"/>
      <c r="T168" s="32"/>
      <c r="U168" s="31"/>
      <c r="V168" s="31"/>
      <c r="W168" s="32"/>
      <c r="X168" s="31"/>
      <c r="Y168" s="32"/>
      <c r="Z168" s="31"/>
      <c r="AA168" s="31"/>
      <c r="AB168" s="32"/>
      <c r="AC168" s="31"/>
      <c r="AD168" s="32"/>
      <c r="AE168" s="31"/>
      <c r="AF168" s="31"/>
      <c r="AG168" s="32"/>
      <c r="AH168" s="31"/>
      <c r="AI168" s="32"/>
      <c r="AJ168" s="31"/>
      <c r="AK168" s="31"/>
      <c r="AL168" s="31"/>
      <c r="AM168" s="32"/>
      <c r="AN168" s="32"/>
      <c r="AO168" s="33"/>
      <c r="AP168" s="32"/>
      <c r="AQ168" s="32"/>
      <c r="AR168" s="32"/>
      <c r="AS168" s="33"/>
      <c r="AT168" s="32"/>
      <c r="AU168" s="32"/>
      <c r="AV168" s="32"/>
      <c r="AW168" s="33"/>
      <c r="AX168" s="32"/>
      <c r="AY168" s="32"/>
      <c r="AZ168" s="32"/>
      <c r="BA168" s="32"/>
      <c r="BB168" s="34"/>
    </row>
    <row r="169" spans="1:54" ht="18.75" customHeight="1">
      <c r="A169" s="26"/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1"/>
      <c r="AM169" s="32"/>
      <c r="AN169" s="32"/>
      <c r="AO169" s="33"/>
      <c r="AP169" s="32"/>
      <c r="AQ169" s="32"/>
      <c r="AR169" s="32"/>
      <c r="AS169" s="33"/>
      <c r="AT169" s="32"/>
      <c r="AU169" s="32"/>
      <c r="AV169" s="32"/>
      <c r="AW169" s="33"/>
      <c r="AX169" s="32"/>
      <c r="AY169" s="33"/>
      <c r="AZ169" s="33"/>
      <c r="BA169" s="33"/>
      <c r="BB169" s="34"/>
    </row>
    <row r="170" spans="1:54" ht="18.75" customHeight="1">
      <c r="A170" s="26"/>
      <c r="B170" s="31"/>
      <c r="C170" s="32"/>
      <c r="D170" s="31"/>
      <c r="E170" s="32"/>
      <c r="F170" s="31"/>
      <c r="G170" s="31"/>
      <c r="H170" s="32"/>
      <c r="I170" s="31"/>
      <c r="J170" s="32"/>
      <c r="K170" s="31"/>
      <c r="L170" s="31"/>
      <c r="M170" s="32"/>
      <c r="N170" s="31"/>
      <c r="O170" s="32"/>
      <c r="P170" s="31"/>
      <c r="Q170" s="31"/>
      <c r="R170" s="32"/>
      <c r="S170" s="31"/>
      <c r="T170" s="32"/>
      <c r="U170" s="31"/>
      <c r="V170" s="31"/>
      <c r="W170" s="32"/>
      <c r="X170" s="31"/>
      <c r="Y170" s="32"/>
      <c r="Z170" s="31"/>
      <c r="AA170" s="31"/>
      <c r="AB170" s="32"/>
      <c r="AC170" s="31"/>
      <c r="AD170" s="32"/>
      <c r="AE170" s="31"/>
      <c r="AF170" s="31"/>
      <c r="AG170" s="32"/>
      <c r="AH170" s="31"/>
      <c r="AI170" s="32"/>
      <c r="AJ170" s="31"/>
      <c r="AK170" s="31"/>
      <c r="AL170" s="31"/>
      <c r="AM170" s="32"/>
      <c r="AN170" s="32"/>
      <c r="AO170" s="33"/>
      <c r="AP170" s="32"/>
      <c r="AQ170" s="32"/>
      <c r="AR170" s="32"/>
      <c r="AS170" s="33"/>
      <c r="AT170" s="32"/>
      <c r="AU170" s="32"/>
      <c r="AV170" s="32"/>
      <c r="AW170" s="33"/>
      <c r="AX170" s="32"/>
      <c r="AY170" s="32"/>
      <c r="AZ170" s="32"/>
      <c r="BA170" s="32"/>
      <c r="BB170" s="34"/>
    </row>
    <row r="171" spans="1:54" ht="18.75" customHeight="1">
      <c r="A171" s="26"/>
      <c r="B171" s="31"/>
      <c r="C171" s="32"/>
      <c r="D171" s="31"/>
      <c r="E171" s="32"/>
      <c r="F171" s="31"/>
      <c r="G171" s="31"/>
      <c r="H171" s="32"/>
      <c r="I171" s="31"/>
      <c r="J171" s="32"/>
      <c r="K171" s="31"/>
      <c r="L171" s="31"/>
      <c r="M171" s="32"/>
      <c r="N171" s="31"/>
      <c r="O171" s="32"/>
      <c r="P171" s="31"/>
      <c r="Q171" s="31"/>
      <c r="R171" s="32"/>
      <c r="S171" s="31"/>
      <c r="T171" s="32"/>
      <c r="U171" s="31"/>
      <c r="V171" s="31"/>
      <c r="W171" s="32"/>
      <c r="X171" s="31"/>
      <c r="Y171" s="32"/>
      <c r="Z171" s="31"/>
      <c r="AA171" s="31"/>
      <c r="AB171" s="32"/>
      <c r="AC171" s="31"/>
      <c r="AD171" s="32"/>
      <c r="AE171" s="31"/>
      <c r="AF171" s="31"/>
      <c r="AG171" s="32"/>
      <c r="AH171" s="31"/>
      <c r="AI171" s="32"/>
      <c r="AJ171" s="31"/>
      <c r="AK171" s="31"/>
      <c r="AL171" s="31"/>
      <c r="AM171" s="32"/>
      <c r="AN171" s="32"/>
      <c r="AO171" s="33"/>
      <c r="AP171" s="32"/>
      <c r="AQ171" s="32"/>
      <c r="AR171" s="32"/>
      <c r="AS171" s="33"/>
      <c r="AT171" s="32"/>
      <c r="AU171" s="32"/>
      <c r="AV171" s="32"/>
      <c r="AW171" s="33"/>
      <c r="AX171" s="32"/>
      <c r="AY171" s="32"/>
      <c r="AZ171" s="32"/>
      <c r="BA171" s="32"/>
      <c r="BB171" s="34"/>
    </row>
    <row r="172" spans="1:54" ht="18.75" customHeight="1">
      <c r="A172" s="26"/>
      <c r="B172" s="31"/>
      <c r="C172" s="32"/>
      <c r="D172" s="31"/>
      <c r="E172" s="32"/>
      <c r="F172" s="31"/>
      <c r="G172" s="31"/>
      <c r="H172" s="32"/>
      <c r="I172" s="31"/>
      <c r="J172" s="32"/>
      <c r="K172" s="31"/>
      <c r="L172" s="31"/>
      <c r="M172" s="32"/>
      <c r="N172" s="31"/>
      <c r="O172" s="32"/>
      <c r="P172" s="31"/>
      <c r="Q172" s="31"/>
      <c r="R172" s="32"/>
      <c r="S172" s="31"/>
      <c r="T172" s="32"/>
      <c r="U172" s="31"/>
      <c r="V172" s="31"/>
      <c r="W172" s="32"/>
      <c r="X172" s="31"/>
      <c r="Y172" s="32"/>
      <c r="Z172" s="31"/>
      <c r="AA172" s="31"/>
      <c r="AB172" s="32"/>
      <c r="AC172" s="31"/>
      <c r="AD172" s="32"/>
      <c r="AE172" s="31"/>
      <c r="AF172" s="31"/>
      <c r="AG172" s="32"/>
      <c r="AH172" s="31"/>
      <c r="AI172" s="32"/>
      <c r="AJ172" s="31"/>
      <c r="AK172" s="31"/>
      <c r="AL172" s="31"/>
      <c r="AM172" s="32"/>
      <c r="AN172" s="32"/>
      <c r="AO172" s="33"/>
      <c r="AP172" s="32"/>
      <c r="AQ172" s="32"/>
      <c r="AR172" s="32"/>
      <c r="AS172" s="33"/>
      <c r="AT172" s="32"/>
      <c r="AU172" s="32"/>
      <c r="AV172" s="32"/>
      <c r="AW172" s="33"/>
      <c r="AX172" s="32"/>
      <c r="AY172" s="32"/>
      <c r="AZ172" s="32"/>
      <c r="BA172" s="32"/>
      <c r="BB172" s="34"/>
    </row>
    <row r="173" spans="1:54" ht="18.75" customHeight="1">
      <c r="A173" s="26"/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1"/>
      <c r="AM173" s="32"/>
      <c r="AN173" s="32"/>
      <c r="AO173" s="33"/>
      <c r="AP173" s="32"/>
      <c r="AQ173" s="32"/>
      <c r="AR173" s="32"/>
      <c r="AS173" s="33"/>
      <c r="AT173" s="32"/>
      <c r="AU173" s="32"/>
      <c r="AV173" s="32"/>
      <c r="AW173" s="33"/>
      <c r="AX173" s="32"/>
      <c r="AY173" s="33"/>
      <c r="AZ173" s="33"/>
      <c r="BA173" s="33"/>
      <c r="BB173" s="34"/>
    </row>
    <row r="174" spans="1:54" ht="18.75" customHeight="1">
      <c r="A174" s="26"/>
      <c r="B174" s="31"/>
      <c r="C174" s="32"/>
      <c r="D174" s="31"/>
      <c r="E174" s="32"/>
      <c r="F174" s="31"/>
      <c r="G174" s="31"/>
      <c r="H174" s="32"/>
      <c r="I174" s="31"/>
      <c r="J174" s="32"/>
      <c r="K174" s="31"/>
      <c r="L174" s="31"/>
      <c r="M174" s="32"/>
      <c r="N174" s="31"/>
      <c r="O174" s="32"/>
      <c r="P174" s="31"/>
      <c r="Q174" s="31"/>
      <c r="R174" s="32"/>
      <c r="S174" s="31"/>
      <c r="T174" s="32"/>
      <c r="U174" s="31"/>
      <c r="V174" s="31"/>
      <c r="W174" s="32"/>
      <c r="X174" s="31"/>
      <c r="Y174" s="32"/>
      <c r="Z174" s="31"/>
      <c r="AA174" s="31"/>
      <c r="AB174" s="32"/>
      <c r="AC174" s="31"/>
      <c r="AD174" s="32"/>
      <c r="AE174" s="31"/>
      <c r="AF174" s="31"/>
      <c r="AG174" s="32"/>
      <c r="AH174" s="31"/>
      <c r="AI174" s="32"/>
      <c r="AJ174" s="31"/>
      <c r="AK174" s="31"/>
      <c r="AL174" s="31"/>
      <c r="AM174" s="32"/>
      <c r="AN174" s="32"/>
      <c r="AO174" s="33"/>
      <c r="AP174" s="32"/>
      <c r="AQ174" s="32"/>
      <c r="AR174" s="32"/>
      <c r="AS174" s="33"/>
      <c r="AT174" s="32"/>
      <c r="AU174" s="32"/>
      <c r="AV174" s="32"/>
      <c r="AW174" s="33"/>
      <c r="AX174" s="32"/>
      <c r="AY174" s="32"/>
      <c r="AZ174" s="32"/>
      <c r="BA174" s="32"/>
      <c r="BB174" s="34"/>
    </row>
    <row r="175" spans="1:54" ht="18.75" customHeight="1">
      <c r="A175" s="26"/>
      <c r="B175" s="31"/>
      <c r="C175" s="32"/>
      <c r="D175" s="31"/>
      <c r="E175" s="32"/>
      <c r="F175" s="31"/>
      <c r="G175" s="31"/>
      <c r="H175" s="32"/>
      <c r="I175" s="31"/>
      <c r="J175" s="32"/>
      <c r="K175" s="31"/>
      <c r="L175" s="31"/>
      <c r="M175" s="32"/>
      <c r="N175" s="31"/>
      <c r="O175" s="32"/>
      <c r="P175" s="31"/>
      <c r="Q175" s="31"/>
      <c r="R175" s="32"/>
      <c r="S175" s="31"/>
      <c r="T175" s="32"/>
      <c r="U175" s="31"/>
      <c r="V175" s="31"/>
      <c r="W175" s="32"/>
      <c r="X175" s="31"/>
      <c r="Y175" s="32"/>
      <c r="Z175" s="31"/>
      <c r="AA175" s="31"/>
      <c r="AB175" s="32"/>
      <c r="AC175" s="31"/>
      <c r="AD175" s="32"/>
      <c r="AE175" s="31"/>
      <c r="AF175" s="31"/>
      <c r="AG175" s="32"/>
      <c r="AH175" s="31"/>
      <c r="AI175" s="32"/>
      <c r="AJ175" s="31"/>
      <c r="AK175" s="31"/>
      <c r="AL175" s="31"/>
      <c r="AM175" s="32"/>
      <c r="AN175" s="32"/>
      <c r="AO175" s="33"/>
      <c r="AP175" s="32"/>
      <c r="AQ175" s="32"/>
      <c r="AR175" s="32"/>
      <c r="AS175" s="33"/>
      <c r="AT175" s="32"/>
      <c r="AU175" s="32"/>
      <c r="AV175" s="32"/>
      <c r="AW175" s="33"/>
      <c r="AX175" s="32"/>
      <c r="AY175" s="32"/>
      <c r="AZ175" s="32"/>
      <c r="BA175" s="32"/>
      <c r="BB175" s="34"/>
    </row>
    <row r="176" spans="1:54" ht="18.75" customHeight="1">
      <c r="A176" s="26"/>
      <c r="B176" s="31"/>
      <c r="C176" s="32"/>
      <c r="D176" s="31"/>
      <c r="E176" s="32"/>
      <c r="F176" s="31"/>
      <c r="G176" s="31"/>
      <c r="H176" s="32"/>
      <c r="I176" s="31"/>
      <c r="J176" s="32"/>
      <c r="K176" s="31"/>
      <c r="L176" s="31"/>
      <c r="M176" s="32"/>
      <c r="N176" s="31"/>
      <c r="O176" s="32"/>
      <c r="P176" s="31"/>
      <c r="Q176" s="31"/>
      <c r="R176" s="32"/>
      <c r="S176" s="31"/>
      <c r="T176" s="32"/>
      <c r="U176" s="31"/>
      <c r="V176" s="31"/>
      <c r="W176" s="32"/>
      <c r="X176" s="31"/>
      <c r="Y176" s="32"/>
      <c r="Z176" s="31"/>
      <c r="AA176" s="31"/>
      <c r="AB176" s="32"/>
      <c r="AC176" s="31"/>
      <c r="AD176" s="32"/>
      <c r="AE176" s="31"/>
      <c r="AF176" s="31"/>
      <c r="AG176" s="32"/>
      <c r="AH176" s="31"/>
      <c r="AI176" s="32"/>
      <c r="AJ176" s="31"/>
      <c r="AK176" s="31"/>
      <c r="AL176" s="31"/>
      <c r="AM176" s="32"/>
      <c r="AN176" s="32"/>
      <c r="AO176" s="33"/>
      <c r="AP176" s="32"/>
      <c r="AQ176" s="32"/>
      <c r="AR176" s="32"/>
      <c r="AS176" s="33"/>
      <c r="AT176" s="32"/>
      <c r="AU176" s="32"/>
      <c r="AV176" s="32"/>
      <c r="AW176" s="33"/>
      <c r="AX176" s="32"/>
      <c r="AY176" s="32"/>
      <c r="AZ176" s="32"/>
      <c r="BA176" s="32"/>
      <c r="BB176" s="34"/>
    </row>
    <row r="177" spans="1:54" ht="18.75" customHeight="1">
      <c r="A177" s="26"/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30"/>
      <c r="AK177" s="30"/>
      <c r="AL177" s="31"/>
      <c r="AM177" s="32"/>
      <c r="AN177" s="32"/>
      <c r="AO177" s="33"/>
      <c r="AP177" s="32"/>
      <c r="AQ177" s="32"/>
      <c r="AR177" s="32"/>
      <c r="AS177" s="33"/>
      <c r="AT177" s="32"/>
      <c r="AU177" s="32"/>
      <c r="AV177" s="32"/>
      <c r="AW177" s="33"/>
      <c r="AX177" s="32"/>
      <c r="AY177" s="33"/>
      <c r="AZ177" s="33"/>
      <c r="BA177" s="33"/>
      <c r="BB177" s="34"/>
    </row>
    <row r="178" spans="1:54" ht="18.75" customHeight="1">
      <c r="A178" s="26"/>
      <c r="B178" s="31"/>
      <c r="C178" s="32"/>
      <c r="D178" s="31"/>
      <c r="E178" s="32"/>
      <c r="F178" s="31"/>
      <c r="G178" s="31"/>
      <c r="H178" s="32"/>
      <c r="I178" s="31"/>
      <c r="J178" s="32"/>
      <c r="K178" s="31"/>
      <c r="L178" s="31"/>
      <c r="M178" s="32"/>
      <c r="N178" s="31"/>
      <c r="O178" s="32"/>
      <c r="P178" s="31"/>
      <c r="Q178" s="31"/>
      <c r="R178" s="32"/>
      <c r="S178" s="31"/>
      <c r="T178" s="32"/>
      <c r="U178" s="31"/>
      <c r="V178" s="31"/>
      <c r="W178" s="32"/>
      <c r="X178" s="31"/>
      <c r="Y178" s="32"/>
      <c r="Z178" s="31"/>
      <c r="AA178" s="31"/>
      <c r="AB178" s="32"/>
      <c r="AC178" s="31"/>
      <c r="AD178" s="32"/>
      <c r="AE178" s="31"/>
      <c r="AF178" s="31"/>
      <c r="AG178" s="32"/>
      <c r="AH178" s="31"/>
      <c r="AI178" s="32"/>
      <c r="AJ178" s="31"/>
      <c r="AK178" s="31"/>
      <c r="AL178" s="31"/>
      <c r="AM178" s="32"/>
      <c r="AN178" s="32"/>
      <c r="AO178" s="33"/>
      <c r="AP178" s="32"/>
      <c r="AQ178" s="32"/>
      <c r="AR178" s="32"/>
      <c r="AS178" s="33"/>
      <c r="AT178" s="32"/>
      <c r="AU178" s="32"/>
      <c r="AV178" s="32"/>
      <c r="AW178" s="33"/>
      <c r="AX178" s="32"/>
      <c r="AY178" s="32"/>
      <c r="AZ178" s="32"/>
      <c r="BA178" s="32"/>
      <c r="BB178" s="34"/>
    </row>
    <row r="179" spans="1:54" ht="18.75" customHeight="1">
      <c r="A179" s="26"/>
      <c r="B179" s="31"/>
      <c r="C179" s="32"/>
      <c r="D179" s="31"/>
      <c r="E179" s="32"/>
      <c r="F179" s="31"/>
      <c r="G179" s="31"/>
      <c r="H179" s="32"/>
      <c r="I179" s="31"/>
      <c r="J179" s="32"/>
      <c r="K179" s="31"/>
      <c r="L179" s="31"/>
      <c r="M179" s="32"/>
      <c r="N179" s="31"/>
      <c r="O179" s="32"/>
      <c r="P179" s="31"/>
      <c r="Q179" s="31"/>
      <c r="R179" s="32"/>
      <c r="S179" s="31"/>
      <c r="T179" s="32"/>
      <c r="U179" s="31"/>
      <c r="V179" s="31"/>
      <c r="W179" s="32"/>
      <c r="X179" s="31"/>
      <c r="Y179" s="32"/>
      <c r="Z179" s="31"/>
      <c r="AA179" s="31"/>
      <c r="AB179" s="32"/>
      <c r="AC179" s="31"/>
      <c r="AD179" s="32"/>
      <c r="AE179" s="31"/>
      <c r="AF179" s="31"/>
      <c r="AG179" s="32"/>
      <c r="AH179" s="31"/>
      <c r="AI179" s="32"/>
      <c r="AJ179" s="31"/>
      <c r="AK179" s="31"/>
      <c r="AL179" s="31"/>
      <c r="AM179" s="32"/>
      <c r="AN179" s="32"/>
      <c r="AO179" s="33"/>
      <c r="AP179" s="32"/>
      <c r="AQ179" s="32"/>
      <c r="AR179" s="32"/>
      <c r="AS179" s="33"/>
      <c r="AT179" s="32"/>
      <c r="AU179" s="32"/>
      <c r="AV179" s="32"/>
      <c r="AW179" s="33"/>
      <c r="AX179" s="32"/>
      <c r="AY179" s="32"/>
      <c r="AZ179" s="32"/>
      <c r="BA179" s="32"/>
      <c r="BB179" s="34"/>
    </row>
    <row r="180" spans="1:54" ht="18.75" customHeight="1">
      <c r="A180" s="26"/>
      <c r="B180" s="31"/>
      <c r="C180" s="32"/>
      <c r="D180" s="31"/>
      <c r="E180" s="32"/>
      <c r="F180" s="31"/>
      <c r="G180" s="31"/>
      <c r="H180" s="32"/>
      <c r="I180" s="31"/>
      <c r="J180" s="32"/>
      <c r="K180" s="31"/>
      <c r="L180" s="31"/>
      <c r="M180" s="32"/>
      <c r="N180" s="31"/>
      <c r="O180" s="32"/>
      <c r="P180" s="31"/>
      <c r="Q180" s="31"/>
      <c r="R180" s="32"/>
      <c r="S180" s="31"/>
      <c r="T180" s="32"/>
      <c r="U180" s="31"/>
      <c r="V180" s="31"/>
      <c r="W180" s="32"/>
      <c r="X180" s="31"/>
      <c r="Y180" s="32"/>
      <c r="Z180" s="31"/>
      <c r="AA180" s="31"/>
      <c r="AB180" s="32"/>
      <c r="AC180" s="31"/>
      <c r="AD180" s="32"/>
      <c r="AE180" s="31"/>
      <c r="AF180" s="31"/>
      <c r="AG180" s="32"/>
      <c r="AH180" s="31"/>
      <c r="AI180" s="32"/>
      <c r="AJ180" s="31"/>
      <c r="AK180" s="31"/>
      <c r="AL180" s="31"/>
      <c r="AM180" s="32"/>
      <c r="AN180" s="32"/>
      <c r="AO180" s="33"/>
      <c r="AP180" s="32"/>
      <c r="AQ180" s="32"/>
      <c r="AR180" s="32"/>
      <c r="AS180" s="33"/>
      <c r="AT180" s="32"/>
      <c r="AU180" s="32"/>
      <c r="AV180" s="32"/>
      <c r="AW180" s="33"/>
      <c r="AX180" s="32"/>
      <c r="AY180" s="32"/>
      <c r="AZ180" s="32"/>
      <c r="BA180" s="32"/>
      <c r="BB180" s="34"/>
    </row>
    <row r="181" spans="1:54" ht="18.75" customHeight="1">
      <c r="A181" s="26"/>
      <c r="B181" s="30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31"/>
      <c r="AM181" s="32"/>
      <c r="AN181" s="32"/>
      <c r="AO181" s="33"/>
      <c r="AP181" s="32"/>
      <c r="AQ181" s="32"/>
      <c r="AR181" s="32"/>
      <c r="AS181" s="33"/>
      <c r="AT181" s="32"/>
      <c r="AU181" s="32"/>
      <c r="AV181" s="32"/>
      <c r="AW181" s="33"/>
      <c r="AX181" s="32"/>
      <c r="AY181" s="33"/>
      <c r="AZ181" s="33"/>
      <c r="BA181" s="33"/>
      <c r="BB181" s="34"/>
    </row>
    <row r="182" spans="1:54" ht="18.75" customHeight="1">
      <c r="A182" s="26"/>
      <c r="B182" s="31"/>
      <c r="C182" s="32"/>
      <c r="D182" s="31"/>
      <c r="E182" s="32"/>
      <c r="F182" s="31"/>
      <c r="G182" s="31"/>
      <c r="H182" s="32"/>
      <c r="I182" s="31"/>
      <c r="J182" s="32"/>
      <c r="K182" s="31"/>
      <c r="L182" s="31"/>
      <c r="M182" s="32"/>
      <c r="N182" s="31"/>
      <c r="O182" s="32"/>
      <c r="P182" s="31"/>
      <c r="Q182" s="31"/>
      <c r="R182" s="32"/>
      <c r="S182" s="31"/>
      <c r="T182" s="32"/>
      <c r="U182" s="31"/>
      <c r="V182" s="31"/>
      <c r="W182" s="32"/>
      <c r="X182" s="31"/>
      <c r="Y182" s="32"/>
      <c r="Z182" s="31"/>
      <c r="AA182" s="31"/>
      <c r="AB182" s="32"/>
      <c r="AC182" s="31"/>
      <c r="AD182" s="32"/>
      <c r="AE182" s="31"/>
      <c r="AF182" s="31"/>
      <c r="AG182" s="32"/>
      <c r="AH182" s="31"/>
      <c r="AI182" s="32"/>
      <c r="AJ182" s="31"/>
      <c r="AK182" s="31"/>
      <c r="AL182" s="31"/>
      <c r="AM182" s="32"/>
      <c r="AN182" s="32"/>
      <c r="AO182" s="33"/>
      <c r="AP182" s="32"/>
      <c r="AQ182" s="32"/>
      <c r="AR182" s="32"/>
      <c r="AS182" s="33"/>
      <c r="AT182" s="32"/>
      <c r="AU182" s="32"/>
      <c r="AV182" s="32"/>
      <c r="AW182" s="33"/>
      <c r="AX182" s="32"/>
      <c r="AY182" s="32"/>
      <c r="AZ182" s="32"/>
      <c r="BA182" s="32"/>
      <c r="BB182" s="34"/>
    </row>
    <row r="183" spans="1:54" ht="18.75" customHeight="1">
      <c r="A183" s="26"/>
      <c r="B183" s="31"/>
      <c r="C183" s="32"/>
      <c r="D183" s="31"/>
      <c r="E183" s="32"/>
      <c r="F183" s="31"/>
      <c r="G183" s="31"/>
      <c r="H183" s="32"/>
      <c r="I183" s="31"/>
      <c r="J183" s="32"/>
      <c r="K183" s="31"/>
      <c r="L183" s="31"/>
      <c r="M183" s="32"/>
      <c r="N183" s="31"/>
      <c r="O183" s="32"/>
      <c r="P183" s="31"/>
      <c r="Q183" s="31"/>
      <c r="R183" s="32"/>
      <c r="S183" s="31"/>
      <c r="T183" s="32"/>
      <c r="U183" s="31"/>
      <c r="V183" s="31"/>
      <c r="W183" s="32"/>
      <c r="X183" s="31"/>
      <c r="Y183" s="32"/>
      <c r="Z183" s="31"/>
      <c r="AA183" s="31"/>
      <c r="AB183" s="32"/>
      <c r="AC183" s="31"/>
      <c r="AD183" s="32"/>
      <c r="AE183" s="31"/>
      <c r="AF183" s="31"/>
      <c r="AG183" s="32"/>
      <c r="AH183" s="31"/>
      <c r="AI183" s="32"/>
      <c r="AJ183" s="31"/>
      <c r="AK183" s="31"/>
      <c r="AL183" s="31"/>
      <c r="AM183" s="32"/>
      <c r="AN183" s="32"/>
      <c r="AO183" s="33"/>
      <c r="AP183" s="32"/>
      <c r="AQ183" s="32"/>
      <c r="AR183" s="32"/>
      <c r="AS183" s="33"/>
      <c r="AT183" s="32"/>
      <c r="AU183" s="32"/>
      <c r="AV183" s="32"/>
      <c r="AW183" s="33"/>
      <c r="AX183" s="32"/>
      <c r="AY183" s="32"/>
      <c r="AZ183" s="32"/>
      <c r="BA183" s="32"/>
      <c r="BB183" s="34"/>
    </row>
    <row r="184" spans="1:54" ht="18.75" customHeight="1">
      <c r="A184" s="26"/>
      <c r="B184" s="31"/>
      <c r="C184" s="32"/>
      <c r="D184" s="31"/>
      <c r="E184" s="32"/>
      <c r="F184" s="31"/>
      <c r="G184" s="31"/>
      <c r="H184" s="32"/>
      <c r="I184" s="31"/>
      <c r="J184" s="32"/>
      <c r="K184" s="31"/>
      <c r="L184" s="31"/>
      <c r="M184" s="32"/>
      <c r="N184" s="31"/>
      <c r="O184" s="32"/>
      <c r="P184" s="31"/>
      <c r="Q184" s="31"/>
      <c r="R184" s="32"/>
      <c r="S184" s="31"/>
      <c r="T184" s="32"/>
      <c r="U184" s="31"/>
      <c r="V184" s="31"/>
      <c r="W184" s="32"/>
      <c r="X184" s="31"/>
      <c r="Y184" s="32"/>
      <c r="Z184" s="31"/>
      <c r="AA184" s="31"/>
      <c r="AB184" s="32"/>
      <c r="AC184" s="31"/>
      <c r="AD184" s="32"/>
      <c r="AE184" s="31"/>
      <c r="AF184" s="31"/>
      <c r="AG184" s="32"/>
      <c r="AH184" s="31"/>
      <c r="AI184" s="32"/>
      <c r="AJ184" s="31"/>
      <c r="AK184" s="31"/>
      <c r="AL184" s="31"/>
      <c r="AM184" s="32"/>
      <c r="AN184" s="32"/>
      <c r="AO184" s="33"/>
      <c r="AP184" s="32"/>
      <c r="AQ184" s="32"/>
      <c r="AR184" s="32"/>
      <c r="AS184" s="33"/>
      <c r="AT184" s="32"/>
      <c r="AU184" s="32"/>
      <c r="AV184" s="32"/>
      <c r="AW184" s="33"/>
      <c r="AX184" s="32"/>
      <c r="AY184" s="32"/>
      <c r="AZ184" s="32"/>
      <c r="BA184" s="32"/>
      <c r="BB184" s="34"/>
    </row>
    <row r="185" spans="1:54" ht="18.75" customHeight="1">
      <c r="A185" s="26"/>
      <c r="B185" s="30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1"/>
      <c r="AM185" s="32"/>
      <c r="AN185" s="32"/>
      <c r="AO185" s="33"/>
      <c r="AP185" s="32"/>
      <c r="AQ185" s="32"/>
      <c r="AR185" s="32"/>
      <c r="AS185" s="33"/>
      <c r="AT185" s="32"/>
      <c r="AU185" s="32"/>
      <c r="AV185" s="32"/>
      <c r="AW185" s="33"/>
      <c r="AX185" s="32"/>
      <c r="AY185" s="33"/>
      <c r="AZ185" s="33"/>
      <c r="BA185" s="33"/>
      <c r="BB185" s="34"/>
    </row>
    <row r="186" spans="1:54" ht="18.75" customHeight="1">
      <c r="A186" s="26"/>
      <c r="B186" s="31"/>
      <c r="C186" s="32"/>
      <c r="D186" s="31"/>
      <c r="E186" s="32"/>
      <c r="F186" s="31"/>
      <c r="G186" s="31"/>
      <c r="H186" s="32"/>
      <c r="I186" s="31"/>
      <c r="J186" s="32"/>
      <c r="K186" s="31"/>
      <c r="L186" s="31"/>
      <c r="M186" s="32"/>
      <c r="N186" s="31"/>
      <c r="O186" s="32"/>
      <c r="P186" s="31"/>
      <c r="Q186" s="31"/>
      <c r="R186" s="32"/>
      <c r="S186" s="31"/>
      <c r="T186" s="32"/>
      <c r="U186" s="31"/>
      <c r="V186" s="31"/>
      <c r="W186" s="32"/>
      <c r="X186" s="31"/>
      <c r="Y186" s="32"/>
      <c r="Z186" s="31"/>
      <c r="AA186" s="31"/>
      <c r="AB186" s="32"/>
      <c r="AC186" s="31"/>
      <c r="AD186" s="32"/>
      <c r="AE186" s="31"/>
      <c r="AF186" s="31"/>
      <c r="AG186" s="32"/>
      <c r="AH186" s="31"/>
      <c r="AI186" s="32"/>
      <c r="AJ186" s="31"/>
      <c r="AK186" s="31"/>
      <c r="AL186" s="31"/>
      <c r="AM186" s="32"/>
      <c r="AN186" s="32"/>
      <c r="AO186" s="33"/>
      <c r="AP186" s="32"/>
      <c r="AQ186" s="32"/>
      <c r="AR186" s="32"/>
      <c r="AS186" s="33"/>
      <c r="AT186" s="32"/>
      <c r="AU186" s="32"/>
      <c r="AV186" s="32"/>
      <c r="AW186" s="33"/>
      <c r="AX186" s="32"/>
      <c r="AY186" s="32"/>
      <c r="AZ186" s="32"/>
      <c r="BA186" s="32"/>
      <c r="BB186" s="34"/>
    </row>
    <row r="187" spans="1:54" ht="18.75" customHeight="1">
      <c r="A187" s="26"/>
      <c r="B187" s="31"/>
      <c r="C187" s="32"/>
      <c r="D187" s="31"/>
      <c r="E187" s="32"/>
      <c r="F187" s="31"/>
      <c r="G187" s="31"/>
      <c r="H187" s="32"/>
      <c r="I187" s="31"/>
      <c r="J187" s="32"/>
      <c r="K187" s="31"/>
      <c r="L187" s="31"/>
      <c r="M187" s="32"/>
      <c r="N187" s="31"/>
      <c r="O187" s="32"/>
      <c r="P187" s="31"/>
      <c r="Q187" s="31"/>
      <c r="R187" s="32"/>
      <c r="S187" s="31"/>
      <c r="T187" s="32"/>
      <c r="U187" s="31"/>
      <c r="V187" s="31"/>
      <c r="W187" s="32"/>
      <c r="X187" s="31"/>
      <c r="Y187" s="32"/>
      <c r="Z187" s="31"/>
      <c r="AA187" s="31"/>
      <c r="AB187" s="32"/>
      <c r="AC187" s="31"/>
      <c r="AD187" s="32"/>
      <c r="AE187" s="31"/>
      <c r="AF187" s="31"/>
      <c r="AG187" s="32"/>
      <c r="AH187" s="31"/>
      <c r="AI187" s="32"/>
      <c r="AJ187" s="31"/>
      <c r="AK187" s="31"/>
      <c r="AL187" s="31"/>
      <c r="AM187" s="32"/>
      <c r="AN187" s="32"/>
      <c r="AO187" s="33"/>
      <c r="AP187" s="32"/>
      <c r="AQ187" s="32"/>
      <c r="AR187" s="32"/>
      <c r="AS187" s="33"/>
      <c r="AT187" s="32"/>
      <c r="AU187" s="32"/>
      <c r="AV187" s="32"/>
      <c r="AW187" s="33"/>
      <c r="AX187" s="32"/>
      <c r="AY187" s="32"/>
      <c r="AZ187" s="32"/>
      <c r="BA187" s="32"/>
      <c r="BB187" s="34"/>
    </row>
    <row r="188" spans="1:54" ht="18.75" customHeight="1">
      <c r="A188" s="26"/>
      <c r="B188" s="31"/>
      <c r="C188" s="32"/>
      <c r="D188" s="31"/>
      <c r="E188" s="32"/>
      <c r="F188" s="31"/>
      <c r="G188" s="31"/>
      <c r="H188" s="32"/>
      <c r="I188" s="31"/>
      <c r="J188" s="32"/>
      <c r="K188" s="31"/>
      <c r="L188" s="31"/>
      <c r="M188" s="32"/>
      <c r="N188" s="31"/>
      <c r="O188" s="32"/>
      <c r="P188" s="31"/>
      <c r="Q188" s="31"/>
      <c r="R188" s="32"/>
      <c r="S188" s="31"/>
      <c r="T188" s="32"/>
      <c r="U188" s="31"/>
      <c r="V188" s="31"/>
      <c r="W188" s="32"/>
      <c r="X188" s="31"/>
      <c r="Y188" s="32"/>
      <c r="Z188" s="31"/>
      <c r="AA188" s="31"/>
      <c r="AB188" s="32"/>
      <c r="AC188" s="31"/>
      <c r="AD188" s="32"/>
      <c r="AE188" s="31"/>
      <c r="AF188" s="31"/>
      <c r="AG188" s="32"/>
      <c r="AH188" s="31"/>
      <c r="AI188" s="32"/>
      <c r="AJ188" s="31"/>
      <c r="AK188" s="31"/>
      <c r="AL188" s="31"/>
      <c r="AM188" s="32"/>
      <c r="AN188" s="32"/>
      <c r="AO188" s="33"/>
      <c r="AP188" s="32"/>
      <c r="AQ188" s="32"/>
      <c r="AR188" s="32"/>
      <c r="AS188" s="33"/>
      <c r="AT188" s="32"/>
      <c r="AU188" s="32"/>
      <c r="AV188" s="32"/>
      <c r="AW188" s="33"/>
      <c r="AX188" s="32"/>
      <c r="AY188" s="32"/>
      <c r="AZ188" s="32"/>
      <c r="BA188" s="32"/>
      <c r="BB188" s="34"/>
    </row>
    <row r="189" spans="1:54" ht="18.75" customHeight="1">
      <c r="A189" s="26"/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1"/>
      <c r="AM189" s="32"/>
      <c r="AN189" s="32"/>
      <c r="AO189" s="33"/>
      <c r="AP189" s="32"/>
      <c r="AQ189" s="32"/>
      <c r="AR189" s="32"/>
      <c r="AS189" s="33"/>
      <c r="AT189" s="32"/>
      <c r="AU189" s="32"/>
      <c r="AV189" s="32"/>
      <c r="AW189" s="33"/>
      <c r="AX189" s="32"/>
      <c r="AY189" s="33"/>
      <c r="AZ189" s="33"/>
      <c r="BA189" s="33"/>
      <c r="BB189" s="34"/>
    </row>
    <row r="190" spans="1:54" ht="18.75" customHeight="1">
      <c r="A190" s="26"/>
      <c r="B190" s="31"/>
      <c r="C190" s="32"/>
      <c r="D190" s="31"/>
      <c r="E190" s="32"/>
      <c r="F190" s="31"/>
      <c r="G190" s="31"/>
      <c r="H190" s="32"/>
      <c r="I190" s="31"/>
      <c r="J190" s="32"/>
      <c r="K190" s="31"/>
      <c r="L190" s="31"/>
      <c r="M190" s="32"/>
      <c r="N190" s="31"/>
      <c r="O190" s="32"/>
      <c r="P190" s="31"/>
      <c r="Q190" s="31"/>
      <c r="R190" s="32"/>
      <c r="S190" s="31"/>
      <c r="T190" s="32"/>
      <c r="U190" s="31"/>
      <c r="V190" s="31"/>
      <c r="W190" s="32"/>
      <c r="X190" s="31"/>
      <c r="Y190" s="32"/>
      <c r="Z190" s="31"/>
      <c r="AA190" s="31"/>
      <c r="AB190" s="32"/>
      <c r="AC190" s="31"/>
      <c r="AD190" s="32"/>
      <c r="AE190" s="31"/>
      <c r="AF190" s="31"/>
      <c r="AG190" s="32"/>
      <c r="AH190" s="31"/>
      <c r="AI190" s="32"/>
      <c r="AJ190" s="31"/>
      <c r="AK190" s="31"/>
      <c r="AL190" s="31"/>
      <c r="AM190" s="32"/>
      <c r="AN190" s="32"/>
      <c r="AO190" s="33"/>
      <c r="AP190" s="32"/>
      <c r="AQ190" s="32"/>
      <c r="AR190" s="32"/>
      <c r="AS190" s="33"/>
      <c r="AT190" s="32"/>
      <c r="AU190" s="32"/>
      <c r="AV190" s="32"/>
      <c r="AW190" s="33"/>
      <c r="AX190" s="32"/>
      <c r="AY190" s="32"/>
      <c r="AZ190" s="32"/>
      <c r="BA190" s="32"/>
      <c r="BB190" s="34"/>
    </row>
    <row r="191" spans="1:54" ht="18.75" customHeight="1">
      <c r="A191" s="26"/>
      <c r="B191" s="31"/>
      <c r="C191" s="32"/>
      <c r="D191" s="31"/>
      <c r="E191" s="32"/>
      <c r="F191" s="31"/>
      <c r="G191" s="31"/>
      <c r="H191" s="32"/>
      <c r="I191" s="31"/>
      <c r="J191" s="32"/>
      <c r="K191" s="31"/>
      <c r="L191" s="31"/>
      <c r="M191" s="32"/>
      <c r="N191" s="31"/>
      <c r="O191" s="32"/>
      <c r="P191" s="31"/>
      <c r="Q191" s="31"/>
      <c r="R191" s="32"/>
      <c r="S191" s="31"/>
      <c r="T191" s="32"/>
      <c r="U191" s="31"/>
      <c r="V191" s="31"/>
      <c r="W191" s="32"/>
      <c r="X191" s="31"/>
      <c r="Y191" s="32"/>
      <c r="Z191" s="31"/>
      <c r="AA191" s="31"/>
      <c r="AB191" s="32"/>
      <c r="AC191" s="31"/>
      <c r="AD191" s="32"/>
      <c r="AE191" s="31"/>
      <c r="AF191" s="31"/>
      <c r="AG191" s="32"/>
      <c r="AH191" s="31"/>
      <c r="AI191" s="32"/>
      <c r="AJ191" s="31"/>
      <c r="AK191" s="31"/>
      <c r="AL191" s="31"/>
      <c r="AM191" s="32"/>
      <c r="AN191" s="32"/>
      <c r="AO191" s="33"/>
      <c r="AP191" s="32"/>
      <c r="AQ191" s="32"/>
      <c r="AR191" s="32"/>
      <c r="AS191" s="33"/>
      <c r="AT191" s="32"/>
      <c r="AU191" s="32"/>
      <c r="AV191" s="32"/>
      <c r="AW191" s="33"/>
      <c r="AX191" s="32"/>
      <c r="AY191" s="32"/>
      <c r="AZ191" s="32"/>
      <c r="BA191" s="32"/>
      <c r="BB191" s="34"/>
    </row>
    <row r="192" spans="1:54" ht="18.75" customHeight="1">
      <c r="A192" s="26"/>
      <c r="B192" s="31"/>
      <c r="C192" s="32"/>
      <c r="D192" s="31"/>
      <c r="E192" s="32"/>
      <c r="F192" s="31"/>
      <c r="G192" s="31"/>
      <c r="H192" s="32"/>
      <c r="I192" s="31"/>
      <c r="J192" s="32"/>
      <c r="K192" s="31"/>
      <c r="L192" s="31"/>
      <c r="M192" s="32"/>
      <c r="N192" s="31"/>
      <c r="O192" s="32"/>
      <c r="P192" s="31"/>
      <c r="Q192" s="31"/>
      <c r="R192" s="32"/>
      <c r="S192" s="31"/>
      <c r="T192" s="32"/>
      <c r="U192" s="31"/>
      <c r="V192" s="31"/>
      <c r="W192" s="32"/>
      <c r="X192" s="31"/>
      <c r="Y192" s="32"/>
      <c r="Z192" s="31"/>
      <c r="AA192" s="31"/>
      <c r="AB192" s="32"/>
      <c r="AC192" s="31"/>
      <c r="AD192" s="32"/>
      <c r="AE192" s="31"/>
      <c r="AF192" s="31"/>
      <c r="AG192" s="32"/>
      <c r="AH192" s="31"/>
      <c r="AI192" s="32"/>
      <c r="AJ192" s="31"/>
      <c r="AK192" s="31"/>
      <c r="AL192" s="31"/>
      <c r="AM192" s="32"/>
      <c r="AN192" s="32"/>
      <c r="AO192" s="33"/>
      <c r="AP192" s="32"/>
      <c r="AQ192" s="32"/>
      <c r="AR192" s="32"/>
      <c r="AS192" s="33"/>
      <c r="AT192" s="32"/>
      <c r="AU192" s="32"/>
      <c r="AV192" s="32"/>
      <c r="AW192" s="33"/>
      <c r="AX192" s="32"/>
      <c r="AY192" s="32"/>
      <c r="AZ192" s="32"/>
      <c r="BA192" s="32"/>
      <c r="BB192" s="34"/>
    </row>
    <row r="193" spans="1:54" ht="13.5">
      <c r="A193" s="35"/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35"/>
      <c r="P193" s="35"/>
      <c r="Q193" s="35"/>
      <c r="R193" s="35"/>
      <c r="S193" s="35"/>
      <c r="T193" s="35"/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F193" s="35"/>
      <c r="AG193" s="35"/>
      <c r="AH193" s="35"/>
      <c r="AI193" s="35"/>
      <c r="AJ193" s="35"/>
      <c r="AK193" s="35"/>
      <c r="AL193" s="35"/>
      <c r="AM193" s="35"/>
      <c r="AN193" s="35"/>
      <c r="AO193" s="35"/>
      <c r="AP193" s="35"/>
      <c r="AQ193" s="35"/>
      <c r="AR193" s="35"/>
      <c r="AS193" s="35"/>
      <c r="AT193" s="35"/>
      <c r="AU193" s="35"/>
      <c r="AV193" s="35"/>
      <c r="AW193" s="35"/>
      <c r="AX193" s="35"/>
      <c r="AY193" s="35"/>
      <c r="AZ193" s="35"/>
      <c r="BA193" s="35"/>
      <c r="BB193" s="35"/>
    </row>
    <row r="194" spans="1:54" ht="13.5">
      <c r="A194" s="35"/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 s="35"/>
      <c r="R194" s="35"/>
      <c r="S194" s="35"/>
      <c r="T194" s="35"/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F194" s="35"/>
      <c r="AG194" s="35"/>
      <c r="AH194" s="35"/>
      <c r="AI194" s="35"/>
      <c r="AJ194" s="35"/>
      <c r="AK194" s="35"/>
      <c r="AL194" s="35"/>
      <c r="AM194" s="35"/>
      <c r="AN194" s="35"/>
      <c r="AO194" s="35"/>
      <c r="AP194" s="35"/>
      <c r="AQ194" s="35"/>
      <c r="AR194" s="35"/>
      <c r="AS194" s="35"/>
      <c r="AT194" s="35"/>
      <c r="AU194" s="35"/>
      <c r="AV194" s="35"/>
      <c r="AW194" s="35"/>
      <c r="AX194" s="35"/>
      <c r="AY194" s="35"/>
      <c r="AZ194" s="35"/>
      <c r="BA194" s="35"/>
      <c r="BB194" s="35"/>
    </row>
    <row r="195" spans="1:54" ht="13.5">
      <c r="A195" s="35"/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35"/>
      <c r="R195" s="35"/>
      <c r="S195" s="35"/>
      <c r="T195" s="35"/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F195" s="35"/>
      <c r="AG195" s="35"/>
      <c r="AH195" s="35"/>
      <c r="AI195" s="35"/>
      <c r="AJ195" s="35"/>
      <c r="AK195" s="35"/>
      <c r="AL195" s="35"/>
      <c r="AM195" s="35"/>
      <c r="AN195" s="35"/>
      <c r="AO195" s="35"/>
      <c r="AP195" s="35"/>
      <c r="AQ195" s="35"/>
      <c r="AR195" s="35"/>
      <c r="AS195" s="35"/>
      <c r="AT195" s="35"/>
      <c r="AU195" s="35"/>
      <c r="AV195" s="35"/>
      <c r="AW195" s="35"/>
      <c r="AX195" s="35"/>
      <c r="AY195" s="35"/>
      <c r="AZ195" s="35"/>
      <c r="BA195" s="35"/>
      <c r="BB195" s="35"/>
    </row>
    <row r="196" spans="1:54" ht="13.5">
      <c r="A196" s="35"/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35"/>
      <c r="R196" s="35"/>
      <c r="S196" s="35"/>
      <c r="T196" s="35"/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F196" s="35"/>
      <c r="AG196" s="35"/>
      <c r="AH196" s="35"/>
      <c r="AI196" s="35"/>
      <c r="AJ196" s="35"/>
      <c r="AK196" s="35"/>
      <c r="AL196" s="35"/>
      <c r="AM196" s="35"/>
      <c r="AN196" s="35"/>
      <c r="AO196" s="35"/>
      <c r="AP196" s="35"/>
      <c r="AQ196" s="35"/>
      <c r="AR196" s="35"/>
      <c r="AS196" s="35"/>
      <c r="AT196" s="35"/>
      <c r="AU196" s="35"/>
      <c r="AV196" s="35"/>
      <c r="AW196" s="35"/>
      <c r="AX196" s="35"/>
      <c r="AY196" s="35"/>
      <c r="AZ196" s="35"/>
      <c r="BA196" s="35"/>
      <c r="BB196" s="35"/>
    </row>
    <row r="197" spans="1:54" ht="13.5">
      <c r="A197" s="35"/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35"/>
      <c r="R197" s="35"/>
      <c r="S197" s="35"/>
      <c r="T197" s="35"/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F197" s="35"/>
      <c r="AG197" s="35"/>
      <c r="AH197" s="35"/>
      <c r="AI197" s="35"/>
      <c r="AJ197" s="35"/>
      <c r="AK197" s="35"/>
      <c r="AL197" s="35"/>
      <c r="AM197" s="35"/>
      <c r="AN197" s="35"/>
      <c r="AO197" s="35"/>
      <c r="AP197" s="35"/>
      <c r="AQ197" s="35"/>
      <c r="AR197" s="35"/>
      <c r="AS197" s="35"/>
      <c r="AT197" s="35"/>
      <c r="AU197" s="35"/>
      <c r="AV197" s="35"/>
      <c r="AW197" s="35"/>
      <c r="AX197" s="35"/>
      <c r="AY197" s="35"/>
      <c r="AZ197" s="35"/>
      <c r="BA197" s="35"/>
      <c r="BB197" s="35"/>
    </row>
    <row r="198" spans="1:54" ht="13.5">
      <c r="A198" s="35"/>
      <c r="B198" s="35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 s="35"/>
      <c r="R198" s="35"/>
      <c r="S198" s="35"/>
      <c r="T198" s="35"/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F198" s="35"/>
      <c r="AG198" s="35"/>
      <c r="AH198" s="35"/>
      <c r="AI198" s="35"/>
      <c r="AJ198" s="35"/>
      <c r="AK198" s="35"/>
      <c r="AL198" s="35"/>
      <c r="AM198" s="35"/>
      <c r="AN198" s="35"/>
      <c r="AO198" s="35"/>
      <c r="AP198" s="35"/>
      <c r="AQ198" s="35"/>
      <c r="AR198" s="35"/>
      <c r="AS198" s="35"/>
      <c r="AT198" s="35"/>
      <c r="AU198" s="35"/>
      <c r="AV198" s="35"/>
      <c r="AW198" s="35"/>
      <c r="AX198" s="35"/>
      <c r="AY198" s="35"/>
      <c r="AZ198" s="35"/>
      <c r="BA198" s="35"/>
      <c r="BB198" s="35"/>
    </row>
    <row r="199" spans="1:54" ht="13.5">
      <c r="A199" s="35"/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35"/>
      <c r="R199" s="35"/>
      <c r="S199" s="35"/>
      <c r="T199" s="35"/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F199" s="35"/>
      <c r="AG199" s="35"/>
      <c r="AH199" s="35"/>
      <c r="AI199" s="35"/>
      <c r="AJ199" s="35"/>
      <c r="AK199" s="35"/>
      <c r="AL199" s="35"/>
      <c r="AM199" s="35"/>
      <c r="AN199" s="35"/>
      <c r="AO199" s="35"/>
      <c r="AP199" s="35"/>
      <c r="AQ199" s="35"/>
      <c r="AR199" s="35"/>
      <c r="AS199" s="35"/>
      <c r="AT199" s="35"/>
      <c r="AU199" s="35"/>
      <c r="AV199" s="35"/>
      <c r="AW199" s="35"/>
      <c r="AX199" s="35"/>
      <c r="AY199" s="35"/>
      <c r="AZ199" s="35"/>
      <c r="BA199" s="35"/>
      <c r="BB199" s="35"/>
    </row>
    <row r="200" spans="1:54" ht="13.5">
      <c r="A200" s="35"/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 s="35"/>
      <c r="R200" s="35"/>
      <c r="S200" s="35"/>
      <c r="T200" s="35"/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F200" s="35"/>
      <c r="AG200" s="35"/>
      <c r="AH200" s="35"/>
      <c r="AI200" s="35"/>
      <c r="AJ200" s="35"/>
      <c r="AK200" s="35"/>
      <c r="AL200" s="35"/>
      <c r="AM200" s="35"/>
      <c r="AN200" s="35"/>
      <c r="AO200" s="35"/>
      <c r="AP200" s="35"/>
      <c r="AQ200" s="35"/>
      <c r="AR200" s="35"/>
      <c r="AS200" s="35"/>
      <c r="AT200" s="35"/>
      <c r="AU200" s="35"/>
      <c r="AV200" s="35"/>
      <c r="AW200" s="35"/>
      <c r="AX200" s="35"/>
      <c r="AY200" s="35"/>
      <c r="AZ200" s="35"/>
      <c r="BA200" s="35"/>
      <c r="BB200" s="35"/>
    </row>
  </sheetData>
  <sheetProtection sheet="1" objects="1" scenarios="1"/>
  <mergeCells count="298">
    <mergeCell ref="AL5:AL8"/>
    <mergeCell ref="A1:AJ1"/>
    <mergeCell ref="AL1:BB1"/>
    <mergeCell ref="A2:AJ2"/>
    <mergeCell ref="AL2:BB2"/>
    <mergeCell ref="A3:A4"/>
    <mergeCell ref="B3:F4"/>
    <mergeCell ref="G3:K4"/>
    <mergeCell ref="L3:P4"/>
    <mergeCell ref="Q3:U4"/>
    <mergeCell ref="V3:Z4"/>
    <mergeCell ref="BB3:BB4"/>
    <mergeCell ref="AT3:AT4"/>
    <mergeCell ref="AU3:AW3"/>
    <mergeCell ref="AX3:AX4"/>
    <mergeCell ref="AY3:AY4"/>
    <mergeCell ref="AZ3:AZ4"/>
    <mergeCell ref="BA3:BA4"/>
    <mergeCell ref="AA3:AE4"/>
    <mergeCell ref="AF3:AJ4"/>
    <mergeCell ref="AL3:AL4"/>
    <mergeCell ref="AM3:AO3"/>
    <mergeCell ref="AP3:AP4"/>
    <mergeCell ref="AQ3:AS3"/>
    <mergeCell ref="AY5:AY8"/>
    <mergeCell ref="AZ5:AZ8"/>
    <mergeCell ref="BA5:BA8"/>
    <mergeCell ref="BB5:BB8"/>
    <mergeCell ref="B6:B8"/>
    <mergeCell ref="F6:F8"/>
    <mergeCell ref="G6:G8"/>
    <mergeCell ref="K6:K8"/>
    <mergeCell ref="L6:L8"/>
    <mergeCell ref="P6:P8"/>
    <mergeCell ref="AS5:AS8"/>
    <mergeCell ref="AT5:AT8"/>
    <mergeCell ref="AU5:AU8"/>
    <mergeCell ref="AV5:AV8"/>
    <mergeCell ref="AW5:AW8"/>
    <mergeCell ref="AX5:AX8"/>
    <mergeCell ref="AM5:AM8"/>
    <mergeCell ref="AN5:AN8"/>
    <mergeCell ref="AO5:AO8"/>
    <mergeCell ref="AP5:AP8"/>
    <mergeCell ref="AQ5:AQ8"/>
    <mergeCell ref="AR5:AR8"/>
    <mergeCell ref="AF6:AF8"/>
    <mergeCell ref="AJ6:AJ8"/>
    <mergeCell ref="A9:A12"/>
    <mergeCell ref="B9:F9"/>
    <mergeCell ref="G9:K9"/>
    <mergeCell ref="L9:P9"/>
    <mergeCell ref="Q9:U9"/>
    <mergeCell ref="V9:Z9"/>
    <mergeCell ref="AA9:AE9"/>
    <mergeCell ref="AF9:AJ9"/>
    <mergeCell ref="Q6:Q8"/>
    <mergeCell ref="U6:U8"/>
    <mergeCell ref="V6:V8"/>
    <mergeCell ref="Z6:Z8"/>
    <mergeCell ref="AA6:AA8"/>
    <mergeCell ref="AE6:AE8"/>
    <mergeCell ref="AJ10:AJ12"/>
    <mergeCell ref="A5:A8"/>
    <mergeCell ref="B5:F5"/>
    <mergeCell ref="G5:K5"/>
    <mergeCell ref="L5:P5"/>
    <mergeCell ref="Q5:U5"/>
    <mergeCell ref="V5:Z5"/>
    <mergeCell ref="AA5:AE5"/>
    <mergeCell ref="AF5:AJ5"/>
    <mergeCell ref="BA9:BA12"/>
    <mergeCell ref="BB9:BB12"/>
    <mergeCell ref="B10:B12"/>
    <mergeCell ref="F10:F12"/>
    <mergeCell ref="G10:G12"/>
    <mergeCell ref="K10:K12"/>
    <mergeCell ref="L10:L12"/>
    <mergeCell ref="AR9:AR12"/>
    <mergeCell ref="AS9:AS12"/>
    <mergeCell ref="AT9:AT12"/>
    <mergeCell ref="AU9:AU12"/>
    <mergeCell ref="AV9:AV12"/>
    <mergeCell ref="AW9:AW12"/>
    <mergeCell ref="AL9:AL12"/>
    <mergeCell ref="AM9:AM12"/>
    <mergeCell ref="AN9:AN12"/>
    <mergeCell ref="AO9:AO12"/>
    <mergeCell ref="AP9:AP12"/>
    <mergeCell ref="AQ9:AQ12"/>
    <mergeCell ref="AE10:AE12"/>
    <mergeCell ref="AF10:AF12"/>
    <mergeCell ref="L14:L16"/>
    <mergeCell ref="P14:P16"/>
    <mergeCell ref="AX9:AX12"/>
    <mergeCell ref="AY9:AY12"/>
    <mergeCell ref="AZ9:AZ12"/>
    <mergeCell ref="V13:Z13"/>
    <mergeCell ref="AA13:AE13"/>
    <mergeCell ref="P10:P12"/>
    <mergeCell ref="Q10:Q12"/>
    <mergeCell ref="U10:U12"/>
    <mergeCell ref="V10:V12"/>
    <mergeCell ref="Z10:Z12"/>
    <mergeCell ref="AA10:AA12"/>
    <mergeCell ref="AA14:AA16"/>
    <mergeCell ref="AE14:AE16"/>
    <mergeCell ref="AX13:AX16"/>
    <mergeCell ref="AY13:AY16"/>
    <mergeCell ref="AZ13:AZ16"/>
    <mergeCell ref="AF13:AJ13"/>
    <mergeCell ref="AL13:AL16"/>
    <mergeCell ref="AM13:AM16"/>
    <mergeCell ref="AN13:AN16"/>
    <mergeCell ref="BA13:BA16"/>
    <mergeCell ref="BB13:BB16"/>
    <mergeCell ref="AQ13:AQ16"/>
    <mergeCell ref="AR13:AR16"/>
    <mergeCell ref="AS13:AS16"/>
    <mergeCell ref="AT13:AT16"/>
    <mergeCell ref="AU13:AU16"/>
    <mergeCell ref="AV13:AV16"/>
    <mergeCell ref="AW13:AW16"/>
    <mergeCell ref="AO13:AO16"/>
    <mergeCell ref="AP13:AP16"/>
    <mergeCell ref="AF14:AF16"/>
    <mergeCell ref="AJ14:AJ16"/>
    <mergeCell ref="A17:A20"/>
    <mergeCell ref="B17:F17"/>
    <mergeCell ref="G17:K17"/>
    <mergeCell ref="L17:P17"/>
    <mergeCell ref="Q17:U17"/>
    <mergeCell ref="V17:Z17"/>
    <mergeCell ref="Z18:Z20"/>
    <mergeCell ref="Q14:Q16"/>
    <mergeCell ref="U14:U16"/>
    <mergeCell ref="V14:V16"/>
    <mergeCell ref="Z14:Z16"/>
    <mergeCell ref="A13:A16"/>
    <mergeCell ref="B13:F13"/>
    <mergeCell ref="G13:K13"/>
    <mergeCell ref="L13:P13"/>
    <mergeCell ref="Q13:U13"/>
    <mergeCell ref="B14:B16"/>
    <mergeCell ref="F14:F16"/>
    <mergeCell ref="G14:G16"/>
    <mergeCell ref="K14:K16"/>
    <mergeCell ref="AQ17:AQ20"/>
    <mergeCell ref="AR17:AR20"/>
    <mergeCell ref="AS17:AS20"/>
    <mergeCell ref="AT17:AT20"/>
    <mergeCell ref="AU17:AU20"/>
    <mergeCell ref="AA17:AE17"/>
    <mergeCell ref="AF17:AJ17"/>
    <mergeCell ref="AL17:AL20"/>
    <mergeCell ref="AM17:AM20"/>
    <mergeCell ref="AN17:AN20"/>
    <mergeCell ref="AO17:AO20"/>
    <mergeCell ref="AA18:AA20"/>
    <mergeCell ref="AE18:AE20"/>
    <mergeCell ref="AF18:AF20"/>
    <mergeCell ref="AJ18:AJ20"/>
    <mergeCell ref="A21:A24"/>
    <mergeCell ref="B21:F21"/>
    <mergeCell ref="G21:K21"/>
    <mergeCell ref="L21:P21"/>
    <mergeCell ref="Q21:U21"/>
    <mergeCell ref="V21:Z21"/>
    <mergeCell ref="Z22:Z24"/>
    <mergeCell ref="BB17:BB20"/>
    <mergeCell ref="B18:B20"/>
    <mergeCell ref="F18:F20"/>
    <mergeCell ref="G18:G20"/>
    <mergeCell ref="K18:K20"/>
    <mergeCell ref="L18:L20"/>
    <mergeCell ref="P18:P20"/>
    <mergeCell ref="Q18:Q20"/>
    <mergeCell ref="U18:U20"/>
    <mergeCell ref="V18:V20"/>
    <mergeCell ref="AV17:AV20"/>
    <mergeCell ref="AW17:AW20"/>
    <mergeCell ref="AX17:AX20"/>
    <mergeCell ref="AY17:AY20"/>
    <mergeCell ref="AZ17:AZ20"/>
    <mergeCell ref="BA17:BA20"/>
    <mergeCell ref="AP17:AP20"/>
    <mergeCell ref="AQ21:AQ24"/>
    <mergeCell ref="AR21:AR24"/>
    <mergeCell ref="AS21:AS24"/>
    <mergeCell ref="AT21:AT24"/>
    <mergeCell ref="AU21:AU24"/>
    <mergeCell ref="AA21:AE21"/>
    <mergeCell ref="AF21:AJ21"/>
    <mergeCell ref="AL21:AL24"/>
    <mergeCell ref="AM21:AM24"/>
    <mergeCell ref="AN21:AN24"/>
    <mergeCell ref="AO21:AO24"/>
    <mergeCell ref="AA22:AA24"/>
    <mergeCell ref="AE22:AE24"/>
    <mergeCell ref="AF22:AF24"/>
    <mergeCell ref="AJ22:AJ24"/>
    <mergeCell ref="A25:A28"/>
    <mergeCell ref="B25:F25"/>
    <mergeCell ref="G25:K25"/>
    <mergeCell ref="L25:P25"/>
    <mergeCell ref="Q25:U25"/>
    <mergeCell ref="V25:Z25"/>
    <mergeCell ref="Z26:Z28"/>
    <mergeCell ref="BB21:BB24"/>
    <mergeCell ref="B22:B24"/>
    <mergeCell ref="F22:F24"/>
    <mergeCell ref="G22:G24"/>
    <mergeCell ref="K22:K24"/>
    <mergeCell ref="L22:L24"/>
    <mergeCell ref="P22:P24"/>
    <mergeCell ref="Q22:Q24"/>
    <mergeCell ref="U22:U24"/>
    <mergeCell ref="V22:V24"/>
    <mergeCell ref="AV21:AV24"/>
    <mergeCell ref="AW21:AW24"/>
    <mergeCell ref="AX21:AX24"/>
    <mergeCell ref="AY21:AY24"/>
    <mergeCell ref="AZ21:AZ24"/>
    <mergeCell ref="BA21:BA24"/>
    <mergeCell ref="AP21:AP24"/>
    <mergeCell ref="AQ25:AQ28"/>
    <mergeCell ref="AR25:AR28"/>
    <mergeCell ref="AS25:AS28"/>
    <mergeCell ref="AT25:AT28"/>
    <mergeCell ref="AU25:AU28"/>
    <mergeCell ref="AA25:AE25"/>
    <mergeCell ref="AF25:AJ25"/>
    <mergeCell ref="AL25:AL28"/>
    <mergeCell ref="AM25:AM28"/>
    <mergeCell ref="AN25:AN28"/>
    <mergeCell ref="AO25:AO28"/>
    <mergeCell ref="AA26:AA28"/>
    <mergeCell ref="AE26:AE28"/>
    <mergeCell ref="AF26:AF28"/>
    <mergeCell ref="AJ26:AJ28"/>
    <mergeCell ref="A29:A32"/>
    <mergeCell ref="B29:F29"/>
    <mergeCell ref="G29:K29"/>
    <mergeCell ref="L29:P29"/>
    <mergeCell ref="Q29:U29"/>
    <mergeCell ref="V29:Z29"/>
    <mergeCell ref="Z30:Z32"/>
    <mergeCell ref="BB25:BB28"/>
    <mergeCell ref="B26:B28"/>
    <mergeCell ref="F26:F28"/>
    <mergeCell ref="G26:G28"/>
    <mergeCell ref="K26:K28"/>
    <mergeCell ref="L26:L28"/>
    <mergeCell ref="P26:P28"/>
    <mergeCell ref="Q26:Q28"/>
    <mergeCell ref="U26:U28"/>
    <mergeCell ref="V26:V28"/>
    <mergeCell ref="AV25:AV28"/>
    <mergeCell ref="AW25:AW28"/>
    <mergeCell ref="AX25:AX28"/>
    <mergeCell ref="AY25:AY28"/>
    <mergeCell ref="AZ25:AZ28"/>
    <mergeCell ref="BA25:BA28"/>
    <mergeCell ref="AP25:AP28"/>
    <mergeCell ref="AA29:AE29"/>
    <mergeCell ref="AF29:AJ29"/>
    <mergeCell ref="AL29:AL32"/>
    <mergeCell ref="AM29:AM32"/>
    <mergeCell ref="AN29:AN32"/>
    <mergeCell ref="AO29:AO32"/>
    <mergeCell ref="AA30:AA32"/>
    <mergeCell ref="AE30:AE32"/>
    <mergeCell ref="AF30:AF32"/>
    <mergeCell ref="AJ30:AJ32"/>
    <mergeCell ref="A33:AJ33"/>
    <mergeCell ref="AL33:BB33"/>
    <mergeCell ref="BB29:BB32"/>
    <mergeCell ref="B30:B32"/>
    <mergeCell ref="F30:F32"/>
    <mergeCell ref="G30:G32"/>
    <mergeCell ref="K30:K32"/>
    <mergeCell ref="L30:L32"/>
    <mergeCell ref="P30:P32"/>
    <mergeCell ref="Q30:Q32"/>
    <mergeCell ref="U30:U32"/>
    <mergeCell ref="V30:V32"/>
    <mergeCell ref="AV29:AV32"/>
    <mergeCell ref="AW29:AW32"/>
    <mergeCell ref="AX29:AX32"/>
    <mergeCell ref="AY29:AY32"/>
    <mergeCell ref="AZ29:AZ32"/>
    <mergeCell ref="BA29:BA32"/>
    <mergeCell ref="AP29:AP32"/>
    <mergeCell ref="AQ29:AQ32"/>
    <mergeCell ref="AR29:AR32"/>
    <mergeCell ref="AS29:AS32"/>
    <mergeCell ref="AT29:AT32"/>
    <mergeCell ref="AU29:AU3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BB200"/>
  <sheetViews>
    <sheetView zoomScale="70" zoomScaleNormal="70" zoomScalePageLayoutView="70" workbookViewId="0" topLeftCell="A1">
      <selection activeCell="AE22" sqref="AE22:AE24"/>
    </sheetView>
  </sheetViews>
  <sheetFormatPr defaultColWidth="8.8515625" defaultRowHeight="15"/>
  <cols>
    <col min="1" max="1" width="15.57421875" style="15" customWidth="1"/>
    <col min="2" max="37" width="3.57421875" style="15" customWidth="1"/>
    <col min="38" max="38" width="15.57421875" style="15" customWidth="1"/>
    <col min="39" max="40" width="5.57421875" style="15" customWidth="1"/>
    <col min="41" max="42" width="9.57421875" style="15" customWidth="1"/>
    <col min="43" max="44" width="5.57421875" style="15" customWidth="1"/>
    <col min="45" max="46" width="9.57421875" style="15" customWidth="1"/>
    <col min="47" max="48" width="5.57421875" style="15" customWidth="1"/>
    <col min="49" max="52" width="9.57421875" style="15" customWidth="1"/>
    <col min="53" max="53" width="15.57421875" style="15" customWidth="1"/>
    <col min="54" max="54" width="9.57421875" style="15" customWidth="1"/>
    <col min="55" max="16384" width="8.8515625" style="15" customWidth="1"/>
  </cols>
  <sheetData>
    <row r="1" spans="1:54" ht="24.75" customHeight="1">
      <c r="A1" s="115" t="s">
        <v>68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4"/>
      <c r="AL1" s="116" t="str">
        <f>A1</f>
        <v>トリム18歳</v>
      </c>
      <c r="AM1" s="116"/>
      <c r="AN1" s="116"/>
      <c r="AO1" s="116"/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</row>
    <row r="2" spans="1:54" ht="24.75" customHeight="1" thickBot="1">
      <c r="A2" s="167" t="s">
        <v>93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H2" s="167"/>
      <c r="AI2" s="167"/>
      <c r="AJ2" s="167"/>
      <c r="AK2" s="14"/>
      <c r="AL2" s="167" t="str">
        <f>A2</f>
        <v>　Ｃグループ</v>
      </c>
      <c r="AM2" s="167"/>
      <c r="AN2" s="167"/>
      <c r="AO2" s="167"/>
      <c r="AP2" s="167"/>
      <c r="AQ2" s="167"/>
      <c r="AR2" s="167"/>
      <c r="AS2" s="167"/>
      <c r="AT2" s="167"/>
      <c r="AU2" s="167"/>
      <c r="AV2" s="167"/>
      <c r="AW2" s="167"/>
      <c r="AX2" s="167"/>
      <c r="AY2" s="167"/>
      <c r="AZ2" s="167"/>
      <c r="BA2" s="167"/>
      <c r="BB2" s="167"/>
    </row>
    <row r="3" spans="1:54" ht="24.75" customHeight="1">
      <c r="A3" s="168" t="s">
        <v>94</v>
      </c>
      <c r="B3" s="170" t="s">
        <v>86</v>
      </c>
      <c r="C3" s="171"/>
      <c r="D3" s="171"/>
      <c r="E3" s="171"/>
      <c r="F3" s="171"/>
      <c r="G3" s="171" t="s">
        <v>87</v>
      </c>
      <c r="H3" s="171"/>
      <c r="I3" s="171"/>
      <c r="J3" s="171"/>
      <c r="K3" s="171"/>
      <c r="L3" s="171" t="s">
        <v>88</v>
      </c>
      <c r="M3" s="171"/>
      <c r="N3" s="171"/>
      <c r="O3" s="171"/>
      <c r="P3" s="171"/>
      <c r="Q3" s="171" t="s">
        <v>89</v>
      </c>
      <c r="R3" s="171"/>
      <c r="S3" s="171"/>
      <c r="T3" s="171"/>
      <c r="U3" s="171"/>
      <c r="V3" s="171" t="s">
        <v>90</v>
      </c>
      <c r="W3" s="171"/>
      <c r="X3" s="171"/>
      <c r="Y3" s="171"/>
      <c r="Z3" s="171"/>
      <c r="AA3" s="171" t="s">
        <v>91</v>
      </c>
      <c r="AB3" s="171"/>
      <c r="AC3" s="171"/>
      <c r="AD3" s="171"/>
      <c r="AE3" s="171"/>
      <c r="AF3" s="171" t="s">
        <v>92</v>
      </c>
      <c r="AG3" s="171"/>
      <c r="AH3" s="171"/>
      <c r="AI3" s="171"/>
      <c r="AJ3" s="183"/>
      <c r="AK3" s="16"/>
      <c r="AL3" s="185"/>
      <c r="AM3" s="178" t="s">
        <v>32</v>
      </c>
      <c r="AN3" s="179"/>
      <c r="AO3" s="179"/>
      <c r="AP3" s="176" t="s">
        <v>33</v>
      </c>
      <c r="AQ3" s="178" t="s">
        <v>34</v>
      </c>
      <c r="AR3" s="179"/>
      <c r="AS3" s="179"/>
      <c r="AT3" s="176" t="s">
        <v>33</v>
      </c>
      <c r="AU3" s="178" t="s">
        <v>35</v>
      </c>
      <c r="AV3" s="179"/>
      <c r="AW3" s="179"/>
      <c r="AX3" s="176" t="s">
        <v>36</v>
      </c>
      <c r="AY3" s="179" t="s">
        <v>37</v>
      </c>
      <c r="AZ3" s="179" t="s">
        <v>38</v>
      </c>
      <c r="BA3" s="181" t="s">
        <v>39</v>
      </c>
      <c r="BB3" s="174" t="s">
        <v>33</v>
      </c>
    </row>
    <row r="4" spans="1:54" ht="24.75" customHeight="1" thickBot="1">
      <c r="A4" s="169"/>
      <c r="B4" s="172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  <c r="AE4" s="173"/>
      <c r="AF4" s="173"/>
      <c r="AG4" s="173"/>
      <c r="AH4" s="173"/>
      <c r="AI4" s="173"/>
      <c r="AJ4" s="184"/>
      <c r="AK4" s="16"/>
      <c r="AL4" s="186"/>
      <c r="AM4" s="17" t="s">
        <v>40</v>
      </c>
      <c r="AN4" s="18" t="s">
        <v>41</v>
      </c>
      <c r="AO4" s="18" t="s">
        <v>42</v>
      </c>
      <c r="AP4" s="177"/>
      <c r="AQ4" s="17" t="s">
        <v>40</v>
      </c>
      <c r="AR4" s="18" t="s">
        <v>41</v>
      </c>
      <c r="AS4" s="18" t="s">
        <v>42</v>
      </c>
      <c r="AT4" s="177"/>
      <c r="AU4" s="17" t="s">
        <v>40</v>
      </c>
      <c r="AV4" s="18" t="s">
        <v>41</v>
      </c>
      <c r="AW4" s="18" t="s">
        <v>42</v>
      </c>
      <c r="AX4" s="177"/>
      <c r="AY4" s="180"/>
      <c r="AZ4" s="180"/>
      <c r="BA4" s="182"/>
      <c r="BB4" s="175"/>
    </row>
    <row r="5" spans="1:54" ht="18.75" customHeight="1">
      <c r="A5" s="158" t="str">
        <f>B3</f>
        <v>フレグランス</v>
      </c>
      <c r="B5" s="159"/>
      <c r="C5" s="160"/>
      <c r="D5" s="160"/>
      <c r="E5" s="160"/>
      <c r="F5" s="160"/>
      <c r="G5" s="161">
        <v>8</v>
      </c>
      <c r="H5" s="161"/>
      <c r="I5" s="161"/>
      <c r="J5" s="161"/>
      <c r="K5" s="161"/>
      <c r="L5" s="162">
        <v>0</v>
      </c>
      <c r="M5" s="162"/>
      <c r="N5" s="162"/>
      <c r="O5" s="162"/>
      <c r="P5" s="162"/>
      <c r="Q5" s="161">
        <v>4</v>
      </c>
      <c r="R5" s="161"/>
      <c r="S5" s="161"/>
      <c r="T5" s="161"/>
      <c r="U5" s="161"/>
      <c r="V5" s="161">
        <v>11</v>
      </c>
      <c r="W5" s="161"/>
      <c r="X5" s="161"/>
      <c r="Y5" s="161"/>
      <c r="Z5" s="161"/>
      <c r="AA5" s="162">
        <v>0</v>
      </c>
      <c r="AB5" s="162"/>
      <c r="AC5" s="162"/>
      <c r="AD5" s="162"/>
      <c r="AE5" s="162"/>
      <c r="AF5" s="161">
        <v>1</v>
      </c>
      <c r="AG5" s="161"/>
      <c r="AH5" s="161"/>
      <c r="AI5" s="161"/>
      <c r="AJ5" s="163"/>
      <c r="AK5" s="19"/>
      <c r="AL5" s="158" t="str">
        <f>A5</f>
        <v>フレグランス</v>
      </c>
      <c r="AM5" s="150">
        <f>IF(B6&gt;F6,1,0)+IF(G6&gt;K6,1,0)+IF(L6&gt;P6,1,0)+IF(Q6&gt;U6,1,0)+IF(V6&gt;Z6,1,0)+IF(AA6&gt;AE6,1,0)+IF(AF6&gt;AJ6,1,0)</f>
        <v>4</v>
      </c>
      <c r="AN5" s="146">
        <f>IF(F6&gt;B6,1,0)+IF(K6&gt;G6,1,0)+IF(P6&gt;L6,1,0)+IF(U6&gt;Q6,1,0)+IF(Z6&gt;V6,1,0)+IF(AE6&gt;AA6,1,0)+IF(AJ6&gt;AF6,1,0)</f>
        <v>0</v>
      </c>
      <c r="AO5" s="151">
        <f>SUM(AM5/(AM5+AN5))</f>
        <v>1</v>
      </c>
      <c r="AP5" s="146">
        <f>RANK(AO5,$AO$5:$AO$32,0)</f>
        <v>1</v>
      </c>
      <c r="AQ5" s="146">
        <f>SUM(B6+G6+L6+Q6+V6+AA6+AF6)</f>
        <v>8</v>
      </c>
      <c r="AR5" s="146">
        <f>SUM(F6+K6+P6+U6+Z6+AE6+AJ6)</f>
        <v>2</v>
      </c>
      <c r="AS5" s="151">
        <f>SUM(AQ5/(AQ5+AR5))</f>
        <v>0.8</v>
      </c>
      <c r="AT5" s="146">
        <f>RANK(AS5,$AS$5:$AS$32,0)</f>
        <v>1</v>
      </c>
      <c r="AU5" s="146">
        <f>SUM(C6+C7+C8+H6+H7+H8+M6+M7+M8+R6+R7+R8+W6+W7+W8+AB6+AB7+AB8+AG6+AG7+AG8)</f>
        <v>142</v>
      </c>
      <c r="AV5" s="146">
        <f>SUM(E6+E7+E8+J6+J7+J8+O6+O7+O8+T6+T7+T8+Y6+Y7+Y8+AD6+AD7+AD8+AI6+AI7+AI8)</f>
        <v>119</v>
      </c>
      <c r="AW5" s="151">
        <f>SUM(AU5/(AU5+AV5))</f>
        <v>0.5440613026819924</v>
      </c>
      <c r="AX5" s="146">
        <f>RANK(AW5,$AW$5:$AW$32,0)</f>
        <v>1</v>
      </c>
      <c r="AY5" s="151">
        <f>RANK(AO5,$AO$5:$AO$32,1)+AS5</f>
        <v>7.8</v>
      </c>
      <c r="AZ5" s="151">
        <f>RANK(AY5,$AY$5:$AY$32,1)+AW5</f>
        <v>7.5440613026819925</v>
      </c>
      <c r="BA5" s="164" t="str">
        <f>AL5</f>
        <v>フレグランス</v>
      </c>
      <c r="BB5" s="165">
        <f>RANK(AZ5,$AZ$5:$AZ$32)</f>
        <v>1</v>
      </c>
    </row>
    <row r="6" spans="1:54" ht="18.75" customHeight="1">
      <c r="A6" s="135"/>
      <c r="B6" s="166">
        <f>IF(C6&gt;E6,1,0)+IF(C7&gt;E7,1,0)+IF(C8&gt;E8,1,0)</f>
        <v>0</v>
      </c>
      <c r="C6" s="40"/>
      <c r="D6" s="41" t="s">
        <v>43</v>
      </c>
      <c r="E6" s="40"/>
      <c r="F6" s="139">
        <f>IF(E6&gt;C6,1,0)+IF(E7&gt;C7,1,0)+IF(E8&gt;C8,1,0)</f>
        <v>0</v>
      </c>
      <c r="G6" s="155">
        <f>IF(H6&gt;J6,1,0)+IF(H7&gt;J7,1,0)+IF(H8&gt;J8,1,0)</f>
        <v>2</v>
      </c>
      <c r="H6" s="20">
        <v>10</v>
      </c>
      <c r="I6" s="21" t="s">
        <v>43</v>
      </c>
      <c r="J6" s="20">
        <v>15</v>
      </c>
      <c r="K6" s="155">
        <f>IF(J6&gt;H6,1,0)+IF(J7&gt;H7,1,0)+IF(J8&gt;H8,1,0)</f>
        <v>1</v>
      </c>
      <c r="L6" s="123">
        <f>IF(M6&gt;O6,1,0)+IF(M7&gt;O7,1,0)+IF(M8&gt;O8,1,0)</f>
        <v>0</v>
      </c>
      <c r="M6" s="38"/>
      <c r="N6" s="39" t="s">
        <v>43</v>
      </c>
      <c r="O6" s="38"/>
      <c r="P6" s="123">
        <f>IF(O6&gt;M6,1,0)+IF(O7&gt;M7,1,0)+IF(O8&gt;M8,1,0)</f>
        <v>0</v>
      </c>
      <c r="Q6" s="155">
        <f>IF(R6&gt;T6,1,0)+IF(R7&gt;T7,1,0)+IF(R8&gt;T8,1,0)</f>
        <v>2</v>
      </c>
      <c r="R6" s="20">
        <v>15</v>
      </c>
      <c r="S6" s="21" t="s">
        <v>43</v>
      </c>
      <c r="T6" s="20">
        <v>10</v>
      </c>
      <c r="U6" s="155">
        <f>IF(T6&gt;R6,1,0)+IF(T7&gt;R7,1,0)+IF(T8&gt;R8,1,0)</f>
        <v>1</v>
      </c>
      <c r="V6" s="155">
        <f>IF(W6&gt;Y6,1,0)+IF(W7&gt;Y7,1,0)+IF(W8&gt;Y8,1,0)</f>
        <v>2</v>
      </c>
      <c r="W6" s="20">
        <v>15</v>
      </c>
      <c r="X6" s="21" t="s">
        <v>43</v>
      </c>
      <c r="Y6" s="20">
        <v>9</v>
      </c>
      <c r="Z6" s="155">
        <f>IF(Y6&gt;W6,1,0)+IF(Y7&gt;W7,1,0)+IF(Y8&gt;W8,1,0)</f>
        <v>0</v>
      </c>
      <c r="AA6" s="123">
        <f>IF(AB6&gt;AD6,1,0)+IF(AB7&gt;AD7,1,0)+IF(AB8&gt;AD8,1,0)</f>
        <v>0</v>
      </c>
      <c r="AB6" s="38"/>
      <c r="AC6" s="39" t="s">
        <v>43</v>
      </c>
      <c r="AD6" s="38"/>
      <c r="AE6" s="123">
        <f>IF(AD6&gt;AB6,1,0)+IF(AD7&gt;AB7,1,0)+IF(AD8&gt;AB8,1,0)</f>
        <v>0</v>
      </c>
      <c r="AF6" s="155">
        <f>IF(AG6&gt;AI6,1,0)+IF(AG7&gt;AI7,1,0)+IF(AG8&gt;AI8,1,0)</f>
        <v>2</v>
      </c>
      <c r="AG6" s="20">
        <v>15</v>
      </c>
      <c r="AH6" s="21" t="s">
        <v>43</v>
      </c>
      <c r="AI6" s="20">
        <v>12</v>
      </c>
      <c r="AJ6" s="157">
        <f>IF(AI6&gt;AG6,1,0)+IF(AI7&gt;AG7,1,0)+IF(AI8&gt;AG8,1,0)</f>
        <v>0</v>
      </c>
      <c r="AK6" s="22"/>
      <c r="AL6" s="135"/>
      <c r="AM6" s="137"/>
      <c r="AN6" s="125"/>
      <c r="AO6" s="127"/>
      <c r="AP6" s="125"/>
      <c r="AQ6" s="125"/>
      <c r="AR6" s="125"/>
      <c r="AS6" s="127"/>
      <c r="AT6" s="125"/>
      <c r="AU6" s="125"/>
      <c r="AV6" s="125"/>
      <c r="AW6" s="127"/>
      <c r="AX6" s="125"/>
      <c r="AY6" s="125"/>
      <c r="AZ6" s="125"/>
      <c r="BA6" s="130"/>
      <c r="BB6" s="117"/>
    </row>
    <row r="7" spans="1:54" ht="18.75" customHeight="1">
      <c r="A7" s="135"/>
      <c r="B7" s="166"/>
      <c r="C7" s="40"/>
      <c r="D7" s="41" t="s">
        <v>43</v>
      </c>
      <c r="E7" s="40"/>
      <c r="F7" s="139"/>
      <c r="G7" s="155"/>
      <c r="H7" s="20">
        <v>17</v>
      </c>
      <c r="I7" s="21" t="s">
        <v>43</v>
      </c>
      <c r="J7" s="20">
        <v>16</v>
      </c>
      <c r="K7" s="155"/>
      <c r="L7" s="123"/>
      <c r="M7" s="38"/>
      <c r="N7" s="39" t="s">
        <v>43</v>
      </c>
      <c r="O7" s="38"/>
      <c r="P7" s="123"/>
      <c r="Q7" s="155"/>
      <c r="R7" s="20">
        <v>10</v>
      </c>
      <c r="S7" s="21" t="s">
        <v>43</v>
      </c>
      <c r="T7" s="20">
        <v>15</v>
      </c>
      <c r="U7" s="155"/>
      <c r="V7" s="155"/>
      <c r="W7" s="20">
        <v>15</v>
      </c>
      <c r="X7" s="21" t="s">
        <v>43</v>
      </c>
      <c r="Y7" s="20">
        <v>13</v>
      </c>
      <c r="Z7" s="155"/>
      <c r="AA7" s="123"/>
      <c r="AB7" s="38"/>
      <c r="AC7" s="39" t="s">
        <v>43</v>
      </c>
      <c r="AD7" s="38"/>
      <c r="AE7" s="123"/>
      <c r="AF7" s="155"/>
      <c r="AG7" s="20">
        <v>15</v>
      </c>
      <c r="AH7" s="21" t="s">
        <v>43</v>
      </c>
      <c r="AI7" s="20">
        <v>8</v>
      </c>
      <c r="AJ7" s="157"/>
      <c r="AK7" s="22"/>
      <c r="AL7" s="135"/>
      <c r="AM7" s="137"/>
      <c r="AN7" s="125"/>
      <c r="AO7" s="127"/>
      <c r="AP7" s="125"/>
      <c r="AQ7" s="125"/>
      <c r="AR7" s="125"/>
      <c r="AS7" s="127"/>
      <c r="AT7" s="125"/>
      <c r="AU7" s="125"/>
      <c r="AV7" s="125"/>
      <c r="AW7" s="127"/>
      <c r="AX7" s="125"/>
      <c r="AY7" s="125"/>
      <c r="AZ7" s="125"/>
      <c r="BA7" s="130"/>
      <c r="BB7" s="117"/>
    </row>
    <row r="8" spans="1:54" ht="18.75" customHeight="1">
      <c r="A8" s="135"/>
      <c r="B8" s="166"/>
      <c r="C8" s="40"/>
      <c r="D8" s="41" t="s">
        <v>43</v>
      </c>
      <c r="E8" s="40"/>
      <c r="F8" s="139"/>
      <c r="G8" s="155"/>
      <c r="H8" s="20">
        <v>15</v>
      </c>
      <c r="I8" s="21" t="s">
        <v>43</v>
      </c>
      <c r="J8" s="20">
        <v>12</v>
      </c>
      <c r="K8" s="155"/>
      <c r="L8" s="123"/>
      <c r="M8" s="38"/>
      <c r="N8" s="39" t="s">
        <v>43</v>
      </c>
      <c r="O8" s="38"/>
      <c r="P8" s="123"/>
      <c r="Q8" s="155"/>
      <c r="R8" s="20">
        <v>15</v>
      </c>
      <c r="S8" s="21" t="s">
        <v>43</v>
      </c>
      <c r="T8" s="20">
        <v>9</v>
      </c>
      <c r="U8" s="155"/>
      <c r="V8" s="155"/>
      <c r="W8" s="20"/>
      <c r="X8" s="21" t="s">
        <v>43</v>
      </c>
      <c r="Y8" s="20"/>
      <c r="Z8" s="155"/>
      <c r="AA8" s="123"/>
      <c r="AB8" s="38"/>
      <c r="AC8" s="39" t="s">
        <v>43</v>
      </c>
      <c r="AD8" s="38"/>
      <c r="AE8" s="123"/>
      <c r="AF8" s="155"/>
      <c r="AG8" s="20"/>
      <c r="AH8" s="21" t="s">
        <v>43</v>
      </c>
      <c r="AI8" s="20"/>
      <c r="AJ8" s="157"/>
      <c r="AK8" s="22"/>
      <c r="AL8" s="135"/>
      <c r="AM8" s="137"/>
      <c r="AN8" s="125"/>
      <c r="AO8" s="127"/>
      <c r="AP8" s="125"/>
      <c r="AQ8" s="125"/>
      <c r="AR8" s="125"/>
      <c r="AS8" s="127"/>
      <c r="AT8" s="125"/>
      <c r="AU8" s="125"/>
      <c r="AV8" s="125"/>
      <c r="AW8" s="127"/>
      <c r="AX8" s="125"/>
      <c r="AY8" s="125"/>
      <c r="AZ8" s="125"/>
      <c r="BA8" s="147"/>
      <c r="BB8" s="117"/>
    </row>
    <row r="9" spans="1:54" ht="18.75" customHeight="1">
      <c r="A9" s="135" t="str">
        <f>G3</f>
        <v>TOMO2C</v>
      </c>
      <c r="B9" s="143">
        <f>G5</f>
        <v>8</v>
      </c>
      <c r="C9" s="144"/>
      <c r="D9" s="144"/>
      <c r="E9" s="144"/>
      <c r="F9" s="144"/>
      <c r="G9" s="133"/>
      <c r="H9" s="133"/>
      <c r="I9" s="133"/>
      <c r="J9" s="133"/>
      <c r="K9" s="133"/>
      <c r="L9" s="154">
        <v>12</v>
      </c>
      <c r="M9" s="154"/>
      <c r="N9" s="154"/>
      <c r="O9" s="154"/>
      <c r="P9" s="154"/>
      <c r="Q9" s="148">
        <v>0</v>
      </c>
      <c r="R9" s="148"/>
      <c r="S9" s="148"/>
      <c r="T9" s="148"/>
      <c r="U9" s="148"/>
      <c r="V9" s="148">
        <v>0</v>
      </c>
      <c r="W9" s="148"/>
      <c r="X9" s="148"/>
      <c r="Y9" s="148"/>
      <c r="Z9" s="148"/>
      <c r="AA9" s="154">
        <v>2</v>
      </c>
      <c r="AB9" s="154"/>
      <c r="AC9" s="154"/>
      <c r="AD9" s="154"/>
      <c r="AE9" s="154"/>
      <c r="AF9" s="154">
        <v>5</v>
      </c>
      <c r="AG9" s="154"/>
      <c r="AH9" s="154"/>
      <c r="AI9" s="154"/>
      <c r="AJ9" s="156"/>
      <c r="AK9" s="19"/>
      <c r="AL9" s="135" t="str">
        <f>A9</f>
        <v>TOMO2C</v>
      </c>
      <c r="AM9" s="150">
        <f>IF(B10&gt;F10,1,0)+IF(G10&gt;K10,1,0)+IF(L10&gt;P10,1,0)+IF(Q10&gt;U10,1,0)+IF(V10&gt;Z10,1,0)+IF(AA10&gt;AE10,1,0)+IF(AF10&gt;AJ10,1,0)</f>
        <v>1</v>
      </c>
      <c r="AN9" s="146">
        <f>IF(F10&gt;B10,1,0)+IF(K10&gt;G10,1,0)+IF(P10&gt;L10,1,0)+IF(U10&gt;Q10,1,0)+IF(Z10&gt;V10,1,0)+IF(AE10&gt;AA10,1,0)+IF(AJ10&gt;AF10,1,0)</f>
        <v>3</v>
      </c>
      <c r="AO9" s="151">
        <f>SUM(AM9/(AM9+AN9))</f>
        <v>0.25</v>
      </c>
      <c r="AP9" s="146">
        <f>RANK(AO9,$AO$5:$AO$32,0)</f>
        <v>5</v>
      </c>
      <c r="AQ9" s="125">
        <f>SUM(B10+G10+L10+Q10+V10+AA10+AF10)</f>
        <v>3</v>
      </c>
      <c r="AR9" s="125">
        <f>SUM(F10+K10+P10+U10+Z10+AE10+AJ10)</f>
        <v>7</v>
      </c>
      <c r="AS9" s="127">
        <f>SUM(AQ9/(AQ9+AR9))</f>
        <v>0.3</v>
      </c>
      <c r="AT9" s="125">
        <f>RANK(AS9,$AS$5:$AS$32,0)</f>
        <v>6</v>
      </c>
      <c r="AU9" s="125">
        <f>SUM(C10+C11+C12+H10+H11+H12+M10+M11+M12+R10+R11+R12+W10+W11+W12+AB10+AB11+AB12+AG10+AG11+AG12)</f>
        <v>123</v>
      </c>
      <c r="AV9" s="125">
        <f>SUM(E10+E11+E12+J10+J11+J12+O10+O11+O12+T10+T11+T12+Y10+Y11+Y12+AD10+AD11+AD12+AI10+AI11+AI12)</f>
        <v>137</v>
      </c>
      <c r="AW9" s="127">
        <f>SUM(AU9/(AU9+AV9))</f>
        <v>0.47307692307692306</v>
      </c>
      <c r="AX9" s="146">
        <f>RANK(AW9,$AW$5:$AW$32,0)</f>
        <v>6</v>
      </c>
      <c r="AY9" s="127">
        <f>RANK(AO9,$AO$5:$AO$32,1)+AS9</f>
        <v>1.3</v>
      </c>
      <c r="AZ9" s="127">
        <f>RANK(AY9,$AY$5:$AY$32,1)+AW9</f>
        <v>1.4730769230769232</v>
      </c>
      <c r="BA9" s="129" t="str">
        <f>AL9</f>
        <v>TOMO2C</v>
      </c>
      <c r="BB9" s="117">
        <f>RANK(AZ9,$AZ$5:$AZ$32)</f>
        <v>7</v>
      </c>
    </row>
    <row r="10" spans="1:54" ht="18.75" customHeight="1">
      <c r="A10" s="135"/>
      <c r="B10" s="119">
        <f>IF(C10&gt;E10,1,0)+IF(C11&gt;E11,1,0)+IF(C12&gt;E12,1,0)</f>
        <v>1</v>
      </c>
      <c r="C10" s="36">
        <f>J6</f>
        <v>15</v>
      </c>
      <c r="D10" s="37" t="s">
        <v>44</v>
      </c>
      <c r="E10" s="36">
        <f>H6</f>
        <v>10</v>
      </c>
      <c r="F10" s="121">
        <f>IF(E10&gt;C10,1,0)+IF(E11&gt;C11,1,0)+IF(E12&gt;C12,1,0)</f>
        <v>2</v>
      </c>
      <c r="G10" s="139">
        <f>IF(H10&gt;J10,1,0)+IF(H11&gt;J11,1,0)+IF(H12&gt;J12,1,0)</f>
        <v>0</v>
      </c>
      <c r="H10" s="40"/>
      <c r="I10" s="41" t="s">
        <v>44</v>
      </c>
      <c r="J10" s="40"/>
      <c r="K10" s="139">
        <f>IF(J10&gt;H10,1,0)+IF(J11&gt;H11,1,0)+IF(J12&gt;H12,1,0)</f>
        <v>0</v>
      </c>
      <c r="L10" s="155">
        <f>IF(M10&gt;O10,1,0)+IF(M11&gt;O11,1,0)+IF(M12&gt;O12,1,0)</f>
        <v>0</v>
      </c>
      <c r="M10" s="20">
        <v>9</v>
      </c>
      <c r="N10" s="21" t="s">
        <v>44</v>
      </c>
      <c r="O10" s="20">
        <v>15</v>
      </c>
      <c r="P10" s="155">
        <f>IF(O10&gt;M10,1,0)+IF(O11&gt;M11,1,0)+IF(O12&gt;M12,1,0)</f>
        <v>2</v>
      </c>
      <c r="Q10" s="123">
        <f>IF(R10&gt;T10,1,0)+IF(R11&gt;T11,1,0)+IF(R12&gt;T12,1,0)</f>
        <v>0</v>
      </c>
      <c r="R10" s="38"/>
      <c r="S10" s="39" t="s">
        <v>44</v>
      </c>
      <c r="T10" s="38"/>
      <c r="U10" s="123">
        <f>IF(T10&gt;R10,1,0)+IF(T11&gt;R11,1,0)+IF(T12&gt;R12,1,0)</f>
        <v>0</v>
      </c>
      <c r="V10" s="123">
        <f>IF(W10&gt;Y10,1,0)+IF(W11&gt;Y11,1,0)+IF(W12&gt;Y12,1,0)</f>
        <v>0</v>
      </c>
      <c r="W10" s="38"/>
      <c r="X10" s="39" t="s">
        <v>44</v>
      </c>
      <c r="Y10" s="38"/>
      <c r="Z10" s="123">
        <f>IF(Y10&gt;W10,1,0)+IF(Y11&gt;W11,1,0)+IF(Y12&gt;W12,1,0)</f>
        <v>0</v>
      </c>
      <c r="AA10" s="155">
        <f>IF(AB10&gt;AD10,1,0)+IF(AB11&gt;AD11,1,0)+IF(AB12&gt;AD12,1,0)</f>
        <v>2</v>
      </c>
      <c r="AB10" s="20">
        <v>12</v>
      </c>
      <c r="AC10" s="21" t="s">
        <v>44</v>
      </c>
      <c r="AD10" s="20">
        <v>15</v>
      </c>
      <c r="AE10" s="155">
        <f>IF(AD10&gt;AB10,1,0)+IF(AD11&gt;AB11,1,0)+IF(AD12&gt;AB12,1,0)</f>
        <v>1</v>
      </c>
      <c r="AF10" s="155">
        <f>IF(AG10&gt;AI10,1,0)+IF(AG11&gt;AI11,1,0)+IF(AG12&gt;AI12,1,0)</f>
        <v>0</v>
      </c>
      <c r="AG10" s="20">
        <v>11</v>
      </c>
      <c r="AH10" s="21" t="s">
        <v>44</v>
      </c>
      <c r="AI10" s="20">
        <v>15</v>
      </c>
      <c r="AJ10" s="157">
        <f>IF(AI10&gt;AG10,1,0)+IF(AI11&gt;AG11,1,0)+IF(AI12&gt;AG12,1,0)</f>
        <v>2</v>
      </c>
      <c r="AK10" s="22"/>
      <c r="AL10" s="135"/>
      <c r="AM10" s="137"/>
      <c r="AN10" s="125"/>
      <c r="AO10" s="127"/>
      <c r="AP10" s="125"/>
      <c r="AQ10" s="125"/>
      <c r="AR10" s="125"/>
      <c r="AS10" s="127"/>
      <c r="AT10" s="125"/>
      <c r="AU10" s="125"/>
      <c r="AV10" s="125"/>
      <c r="AW10" s="127"/>
      <c r="AX10" s="125"/>
      <c r="AY10" s="125"/>
      <c r="AZ10" s="125"/>
      <c r="BA10" s="130"/>
      <c r="BB10" s="117"/>
    </row>
    <row r="11" spans="1:54" ht="18.75" customHeight="1">
      <c r="A11" s="135"/>
      <c r="B11" s="119"/>
      <c r="C11" s="36">
        <f>J7</f>
        <v>16</v>
      </c>
      <c r="D11" s="37" t="s">
        <v>44</v>
      </c>
      <c r="E11" s="36">
        <f>H7</f>
        <v>17</v>
      </c>
      <c r="F11" s="121"/>
      <c r="G11" s="139"/>
      <c r="H11" s="40"/>
      <c r="I11" s="41" t="s">
        <v>44</v>
      </c>
      <c r="J11" s="40"/>
      <c r="K11" s="139"/>
      <c r="L11" s="155"/>
      <c r="M11" s="20">
        <v>9</v>
      </c>
      <c r="N11" s="21" t="s">
        <v>44</v>
      </c>
      <c r="O11" s="20">
        <v>15</v>
      </c>
      <c r="P11" s="155"/>
      <c r="Q11" s="123"/>
      <c r="R11" s="38"/>
      <c r="S11" s="39" t="s">
        <v>44</v>
      </c>
      <c r="T11" s="38"/>
      <c r="U11" s="123"/>
      <c r="V11" s="123"/>
      <c r="W11" s="38"/>
      <c r="X11" s="39" t="s">
        <v>44</v>
      </c>
      <c r="Y11" s="38"/>
      <c r="Z11" s="123"/>
      <c r="AA11" s="155"/>
      <c r="AB11" s="20">
        <v>15</v>
      </c>
      <c r="AC11" s="21" t="s">
        <v>44</v>
      </c>
      <c r="AD11" s="20">
        <v>10</v>
      </c>
      <c r="AE11" s="155"/>
      <c r="AF11" s="155"/>
      <c r="AG11" s="20">
        <v>9</v>
      </c>
      <c r="AH11" s="21" t="s">
        <v>44</v>
      </c>
      <c r="AI11" s="20">
        <v>15</v>
      </c>
      <c r="AJ11" s="157"/>
      <c r="AK11" s="22"/>
      <c r="AL11" s="135"/>
      <c r="AM11" s="137"/>
      <c r="AN11" s="125"/>
      <c r="AO11" s="127"/>
      <c r="AP11" s="125"/>
      <c r="AQ11" s="125"/>
      <c r="AR11" s="125"/>
      <c r="AS11" s="127"/>
      <c r="AT11" s="125"/>
      <c r="AU11" s="125"/>
      <c r="AV11" s="125"/>
      <c r="AW11" s="127"/>
      <c r="AX11" s="125"/>
      <c r="AY11" s="125"/>
      <c r="AZ11" s="125"/>
      <c r="BA11" s="130"/>
      <c r="BB11" s="117"/>
    </row>
    <row r="12" spans="1:54" ht="18.75" customHeight="1">
      <c r="A12" s="135"/>
      <c r="B12" s="119"/>
      <c r="C12" s="36">
        <f>J8</f>
        <v>12</v>
      </c>
      <c r="D12" s="37" t="s">
        <v>44</v>
      </c>
      <c r="E12" s="36">
        <f>H8</f>
        <v>15</v>
      </c>
      <c r="F12" s="121"/>
      <c r="G12" s="139"/>
      <c r="H12" s="40"/>
      <c r="I12" s="41" t="s">
        <v>44</v>
      </c>
      <c r="J12" s="40"/>
      <c r="K12" s="139"/>
      <c r="L12" s="155"/>
      <c r="M12" s="20"/>
      <c r="N12" s="21" t="s">
        <v>44</v>
      </c>
      <c r="O12" s="20"/>
      <c r="P12" s="155"/>
      <c r="Q12" s="123"/>
      <c r="R12" s="38"/>
      <c r="S12" s="39" t="s">
        <v>44</v>
      </c>
      <c r="T12" s="38"/>
      <c r="U12" s="123"/>
      <c r="V12" s="123"/>
      <c r="W12" s="38"/>
      <c r="X12" s="39" t="s">
        <v>44</v>
      </c>
      <c r="Y12" s="38"/>
      <c r="Z12" s="123"/>
      <c r="AA12" s="155"/>
      <c r="AB12" s="20">
        <v>15</v>
      </c>
      <c r="AC12" s="21" t="s">
        <v>44</v>
      </c>
      <c r="AD12" s="20">
        <v>10</v>
      </c>
      <c r="AE12" s="155"/>
      <c r="AF12" s="155"/>
      <c r="AG12" s="20"/>
      <c r="AH12" s="21" t="s">
        <v>44</v>
      </c>
      <c r="AI12" s="20"/>
      <c r="AJ12" s="157"/>
      <c r="AK12" s="22"/>
      <c r="AL12" s="135"/>
      <c r="AM12" s="137"/>
      <c r="AN12" s="125"/>
      <c r="AO12" s="127"/>
      <c r="AP12" s="125"/>
      <c r="AQ12" s="125"/>
      <c r="AR12" s="125"/>
      <c r="AS12" s="127"/>
      <c r="AT12" s="125"/>
      <c r="AU12" s="125"/>
      <c r="AV12" s="125"/>
      <c r="AW12" s="127"/>
      <c r="AX12" s="125"/>
      <c r="AY12" s="125"/>
      <c r="AZ12" s="125"/>
      <c r="BA12" s="147"/>
      <c r="BB12" s="117"/>
    </row>
    <row r="13" spans="1:54" ht="18.75" customHeight="1">
      <c r="A13" s="135" t="str">
        <f>L3</f>
        <v>ほたる</v>
      </c>
      <c r="B13" s="153">
        <f>L5</f>
        <v>0</v>
      </c>
      <c r="C13" s="132"/>
      <c r="D13" s="132"/>
      <c r="E13" s="132"/>
      <c r="F13" s="132"/>
      <c r="G13" s="144">
        <f>L9</f>
        <v>12</v>
      </c>
      <c r="H13" s="144"/>
      <c r="I13" s="144"/>
      <c r="J13" s="144"/>
      <c r="K13" s="144"/>
      <c r="L13" s="133"/>
      <c r="M13" s="133"/>
      <c r="N13" s="133"/>
      <c r="O13" s="133"/>
      <c r="P13" s="133"/>
      <c r="Q13" s="148">
        <v>0</v>
      </c>
      <c r="R13" s="148"/>
      <c r="S13" s="148"/>
      <c r="T13" s="148"/>
      <c r="U13" s="148"/>
      <c r="V13" s="154">
        <v>3</v>
      </c>
      <c r="W13" s="154"/>
      <c r="X13" s="154"/>
      <c r="Y13" s="154"/>
      <c r="Z13" s="154"/>
      <c r="AA13" s="154">
        <v>6</v>
      </c>
      <c r="AB13" s="154"/>
      <c r="AC13" s="154"/>
      <c r="AD13" s="154"/>
      <c r="AE13" s="154"/>
      <c r="AF13" s="154">
        <v>9</v>
      </c>
      <c r="AG13" s="154"/>
      <c r="AH13" s="154"/>
      <c r="AI13" s="154"/>
      <c r="AJ13" s="156"/>
      <c r="AK13" s="19"/>
      <c r="AL13" s="135" t="str">
        <f>A13</f>
        <v>ほたる</v>
      </c>
      <c r="AM13" s="150">
        <f>IF(B14&gt;F14,1,0)+IF(G14&gt;K14,1,0)+IF(L14&gt;P14,1,0)+IF(Q14&gt;U14,1,0)+IF(V14&gt;Z14,1,0)+IF(AA14&gt;AE14,1,0)+IF(AF14&gt;AJ14,1,0)</f>
        <v>3</v>
      </c>
      <c r="AN13" s="146">
        <f>IF(F14&gt;B14,1,0)+IF(K14&gt;G14,1,0)+IF(P14&gt;L14,1,0)+IF(U14&gt;Q14,1,0)+IF(Z14&gt;V14,1,0)+IF(AE14&gt;AA14,1,0)+IF(AJ14&gt;AF14,1,0)</f>
        <v>1</v>
      </c>
      <c r="AO13" s="151">
        <f>SUM(AM13/(AM13+AN13))</f>
        <v>0.75</v>
      </c>
      <c r="AP13" s="146">
        <f>RANK(AO13,$AO$5:$AO$32,0)</f>
        <v>2</v>
      </c>
      <c r="AQ13" s="125">
        <f>SUM(B14+G14+L14+Q14+V14+AA14+AF14)</f>
        <v>6</v>
      </c>
      <c r="AR13" s="125">
        <f>SUM(F14+K14+P14+U14+Z14+AE14+AJ14)</f>
        <v>3</v>
      </c>
      <c r="AS13" s="127">
        <f>SUM(AQ13/(AQ13+AR13))</f>
        <v>0.6666666666666666</v>
      </c>
      <c r="AT13" s="125">
        <f>RANK(AS13,$AS$5:$AS$32,0)</f>
        <v>2</v>
      </c>
      <c r="AU13" s="125">
        <f>SUM(C14+C15+C16+H14+H15+H16+M14+M15+M16+R14+R15+R16+W14+W15+W16+AB14+AB15+AB16+AG14+AG15+AG16)</f>
        <v>125</v>
      </c>
      <c r="AV13" s="125">
        <f>SUM(E14+E15+E16+J14+J15+J16+O14+O15+O16+T14+T15+T16+Y14+Y15+Y16+AD14+AD15+AD16+AI14+AI15+AI16)</f>
        <v>112</v>
      </c>
      <c r="AW13" s="127">
        <f>SUM(AU13/(AU13+AV13))</f>
        <v>0.5274261603375527</v>
      </c>
      <c r="AX13" s="146">
        <f>RANK(AW13,$AW$5:$AW$32,0)</f>
        <v>2</v>
      </c>
      <c r="AY13" s="127">
        <f>RANK(AO13,$AO$5:$AO$32,1)+AS13</f>
        <v>6.666666666666667</v>
      </c>
      <c r="AZ13" s="127">
        <f>RANK(AY13,$AY$5:$AY$32,1)+AW13</f>
        <v>6.527426160337553</v>
      </c>
      <c r="BA13" s="129" t="str">
        <f>AL13</f>
        <v>ほたる</v>
      </c>
      <c r="BB13" s="117">
        <f>RANK(AZ13,$AZ$5:$AZ$32)</f>
        <v>2</v>
      </c>
    </row>
    <row r="14" spans="1:54" ht="18.75" customHeight="1">
      <c r="A14" s="135"/>
      <c r="B14" s="145">
        <f>IF(C14&gt;E14,1,0)+IF(C15&gt;E15,1,0)+IF(C16&gt;E16,1,0)</f>
        <v>0</v>
      </c>
      <c r="C14" s="38">
        <f>O6</f>
        <v>0</v>
      </c>
      <c r="D14" s="39" t="s">
        <v>44</v>
      </c>
      <c r="E14" s="38">
        <f>M6</f>
        <v>0</v>
      </c>
      <c r="F14" s="123">
        <f>IF(E14&gt;C14,1,0)+IF(E15&gt;C15,1,0)+IF(E16&gt;C16,1,0)</f>
        <v>0</v>
      </c>
      <c r="G14" s="121">
        <f>IF(H14&gt;J14,1,0)+IF(H15&gt;J15,1,0)+IF(H16&gt;J16,1,0)</f>
        <v>2</v>
      </c>
      <c r="H14" s="36">
        <f>O10</f>
        <v>15</v>
      </c>
      <c r="I14" s="37" t="s">
        <v>44</v>
      </c>
      <c r="J14" s="36">
        <f>M10</f>
        <v>9</v>
      </c>
      <c r="K14" s="121">
        <f>IF(J14&gt;H14,1,0)+IF(J15&gt;H15,1,0)+IF(J16&gt;H16,1,0)</f>
        <v>0</v>
      </c>
      <c r="L14" s="139">
        <f>IF(M14&gt;O14,1,0)+IF(M15&gt;O15,1,0)+IF(M16&gt;O16,1,0)</f>
        <v>0</v>
      </c>
      <c r="M14" s="40"/>
      <c r="N14" s="41" t="s">
        <v>44</v>
      </c>
      <c r="O14" s="40"/>
      <c r="P14" s="139">
        <f>IF(O14&gt;M14,1,0)+IF(O15&gt;M15,1,0)+IF(O16&gt;M16,1,0)</f>
        <v>0</v>
      </c>
      <c r="Q14" s="123">
        <f>IF(R14&gt;T14,1,0)+IF(R15&gt;T15,1,0)+IF(R16&gt;T16,1,0)</f>
        <v>0</v>
      </c>
      <c r="R14" s="38"/>
      <c r="S14" s="39" t="s">
        <v>44</v>
      </c>
      <c r="T14" s="38"/>
      <c r="U14" s="123">
        <f>IF(T14&gt;R14,1,0)+IF(T15&gt;R15,1,0)+IF(T16&gt;R16,1,0)</f>
        <v>0</v>
      </c>
      <c r="V14" s="155">
        <f>IF(W14&gt;Y14,1,0)+IF(W15&gt;Y15,1,0)+IF(W16&gt;Y16,1,0)</f>
        <v>2</v>
      </c>
      <c r="W14" s="20">
        <v>15</v>
      </c>
      <c r="X14" s="21" t="s">
        <v>44</v>
      </c>
      <c r="Y14" s="20">
        <v>11</v>
      </c>
      <c r="Z14" s="155">
        <f>IF(Y14&gt;W14,1,0)+IF(Y15&gt;W15,1,0)+IF(Y16&gt;W16,1,0)</f>
        <v>0</v>
      </c>
      <c r="AA14" s="155">
        <f>IF(AB14&gt;AD14,1,0)+IF(AB15&gt;AD15,1,0)+IF(AB16&gt;AD16,1,0)</f>
        <v>0</v>
      </c>
      <c r="AB14" s="20">
        <v>14</v>
      </c>
      <c r="AC14" s="21" t="s">
        <v>44</v>
      </c>
      <c r="AD14" s="20">
        <v>16</v>
      </c>
      <c r="AE14" s="155">
        <f>IF(AD14&gt;AB14,1,0)+IF(AD15&gt;AB15,1,0)+IF(AD16&gt;AB16,1,0)</f>
        <v>2</v>
      </c>
      <c r="AF14" s="155">
        <f>IF(AG14&gt;AI14,1,0)+IF(AG15&gt;AI15,1,0)+IF(AG16&gt;AI16,1,0)</f>
        <v>2</v>
      </c>
      <c r="AG14" s="20">
        <v>15</v>
      </c>
      <c r="AH14" s="21" t="s">
        <v>44</v>
      </c>
      <c r="AI14" s="20">
        <v>12</v>
      </c>
      <c r="AJ14" s="157">
        <f>IF(AI14&gt;AG14,1,0)+IF(AI15&gt;AG15,1,0)+IF(AI16&gt;AG16,1,0)</f>
        <v>1</v>
      </c>
      <c r="AK14" s="22"/>
      <c r="AL14" s="135"/>
      <c r="AM14" s="137"/>
      <c r="AN14" s="125"/>
      <c r="AO14" s="127"/>
      <c r="AP14" s="125"/>
      <c r="AQ14" s="125"/>
      <c r="AR14" s="125"/>
      <c r="AS14" s="127"/>
      <c r="AT14" s="125"/>
      <c r="AU14" s="125"/>
      <c r="AV14" s="125"/>
      <c r="AW14" s="127"/>
      <c r="AX14" s="125"/>
      <c r="AY14" s="125"/>
      <c r="AZ14" s="125"/>
      <c r="BA14" s="130"/>
      <c r="BB14" s="117"/>
    </row>
    <row r="15" spans="1:54" ht="18.75" customHeight="1">
      <c r="A15" s="135"/>
      <c r="B15" s="145"/>
      <c r="C15" s="38">
        <f>O7</f>
        <v>0</v>
      </c>
      <c r="D15" s="39" t="s">
        <v>44</v>
      </c>
      <c r="E15" s="38">
        <f>M7</f>
        <v>0</v>
      </c>
      <c r="F15" s="123"/>
      <c r="G15" s="121"/>
      <c r="H15" s="36">
        <f>O11</f>
        <v>15</v>
      </c>
      <c r="I15" s="37" t="s">
        <v>44</v>
      </c>
      <c r="J15" s="36">
        <f>M11</f>
        <v>9</v>
      </c>
      <c r="K15" s="121"/>
      <c r="L15" s="139"/>
      <c r="M15" s="40"/>
      <c r="N15" s="41" t="s">
        <v>44</v>
      </c>
      <c r="O15" s="40"/>
      <c r="P15" s="139"/>
      <c r="Q15" s="123"/>
      <c r="R15" s="38"/>
      <c r="S15" s="39" t="s">
        <v>44</v>
      </c>
      <c r="T15" s="38"/>
      <c r="U15" s="123"/>
      <c r="V15" s="155"/>
      <c r="W15" s="20">
        <v>15</v>
      </c>
      <c r="X15" s="21" t="s">
        <v>44</v>
      </c>
      <c r="Y15" s="20">
        <v>12</v>
      </c>
      <c r="Z15" s="155"/>
      <c r="AA15" s="155"/>
      <c r="AB15" s="20">
        <v>10</v>
      </c>
      <c r="AC15" s="21" t="s">
        <v>44</v>
      </c>
      <c r="AD15" s="20">
        <v>15</v>
      </c>
      <c r="AE15" s="155"/>
      <c r="AF15" s="155"/>
      <c r="AG15" s="20">
        <v>11</v>
      </c>
      <c r="AH15" s="21" t="s">
        <v>44</v>
      </c>
      <c r="AI15" s="20">
        <v>15</v>
      </c>
      <c r="AJ15" s="157"/>
      <c r="AK15" s="22"/>
      <c r="AL15" s="135"/>
      <c r="AM15" s="137"/>
      <c r="AN15" s="125"/>
      <c r="AO15" s="127"/>
      <c r="AP15" s="125"/>
      <c r="AQ15" s="125"/>
      <c r="AR15" s="125"/>
      <c r="AS15" s="127"/>
      <c r="AT15" s="125"/>
      <c r="AU15" s="125"/>
      <c r="AV15" s="125"/>
      <c r="AW15" s="127"/>
      <c r="AX15" s="125"/>
      <c r="AY15" s="125"/>
      <c r="AZ15" s="125"/>
      <c r="BA15" s="130"/>
      <c r="BB15" s="117"/>
    </row>
    <row r="16" spans="1:54" ht="18.75" customHeight="1">
      <c r="A16" s="135"/>
      <c r="B16" s="145"/>
      <c r="C16" s="38">
        <f>O8</f>
        <v>0</v>
      </c>
      <c r="D16" s="39" t="s">
        <v>44</v>
      </c>
      <c r="E16" s="38">
        <f>M8</f>
        <v>0</v>
      </c>
      <c r="F16" s="123"/>
      <c r="G16" s="121"/>
      <c r="H16" s="36">
        <f>O12</f>
        <v>0</v>
      </c>
      <c r="I16" s="37" t="s">
        <v>44</v>
      </c>
      <c r="J16" s="36">
        <f>M12</f>
        <v>0</v>
      </c>
      <c r="K16" s="121"/>
      <c r="L16" s="139"/>
      <c r="M16" s="40"/>
      <c r="N16" s="41" t="s">
        <v>44</v>
      </c>
      <c r="O16" s="40"/>
      <c r="P16" s="139"/>
      <c r="Q16" s="123"/>
      <c r="R16" s="38"/>
      <c r="S16" s="39" t="s">
        <v>44</v>
      </c>
      <c r="T16" s="38"/>
      <c r="U16" s="123"/>
      <c r="V16" s="155"/>
      <c r="W16" s="20"/>
      <c r="X16" s="21" t="s">
        <v>44</v>
      </c>
      <c r="Y16" s="20"/>
      <c r="Z16" s="155"/>
      <c r="AA16" s="155"/>
      <c r="AB16" s="20"/>
      <c r="AC16" s="21" t="s">
        <v>44</v>
      </c>
      <c r="AD16" s="20"/>
      <c r="AE16" s="155"/>
      <c r="AF16" s="155"/>
      <c r="AG16" s="20">
        <v>15</v>
      </c>
      <c r="AH16" s="21" t="s">
        <v>44</v>
      </c>
      <c r="AI16" s="20">
        <v>13</v>
      </c>
      <c r="AJ16" s="157"/>
      <c r="AK16" s="22"/>
      <c r="AL16" s="135"/>
      <c r="AM16" s="137"/>
      <c r="AN16" s="125"/>
      <c r="AO16" s="127"/>
      <c r="AP16" s="125"/>
      <c r="AQ16" s="125"/>
      <c r="AR16" s="125"/>
      <c r="AS16" s="127"/>
      <c r="AT16" s="125"/>
      <c r="AU16" s="125"/>
      <c r="AV16" s="125"/>
      <c r="AW16" s="127"/>
      <c r="AX16" s="125"/>
      <c r="AY16" s="125"/>
      <c r="AZ16" s="125"/>
      <c r="BA16" s="147"/>
      <c r="BB16" s="117"/>
    </row>
    <row r="17" spans="1:54" ht="18.75" customHeight="1">
      <c r="A17" s="135" t="str">
        <f>Q3</f>
        <v>Cherry</v>
      </c>
      <c r="B17" s="143">
        <f>Q5</f>
        <v>4</v>
      </c>
      <c r="C17" s="144"/>
      <c r="D17" s="144"/>
      <c r="E17" s="144"/>
      <c r="F17" s="144"/>
      <c r="G17" s="132">
        <f>Q9</f>
        <v>0</v>
      </c>
      <c r="H17" s="132"/>
      <c r="I17" s="132"/>
      <c r="J17" s="132"/>
      <c r="K17" s="132"/>
      <c r="L17" s="132">
        <f>Q13</f>
        <v>0</v>
      </c>
      <c r="M17" s="132"/>
      <c r="N17" s="132"/>
      <c r="O17" s="132"/>
      <c r="P17" s="132"/>
      <c r="Q17" s="133"/>
      <c r="R17" s="133"/>
      <c r="S17" s="133"/>
      <c r="T17" s="133"/>
      <c r="U17" s="133"/>
      <c r="V17" s="154">
        <v>7</v>
      </c>
      <c r="W17" s="154"/>
      <c r="X17" s="154"/>
      <c r="Y17" s="154"/>
      <c r="Z17" s="154"/>
      <c r="AA17" s="154">
        <v>10</v>
      </c>
      <c r="AB17" s="154"/>
      <c r="AC17" s="154"/>
      <c r="AD17" s="154"/>
      <c r="AE17" s="154"/>
      <c r="AF17" s="154">
        <v>13</v>
      </c>
      <c r="AG17" s="154"/>
      <c r="AH17" s="154"/>
      <c r="AI17" s="154"/>
      <c r="AJ17" s="156"/>
      <c r="AK17" s="19"/>
      <c r="AL17" s="135" t="str">
        <f>A17</f>
        <v>Cherry</v>
      </c>
      <c r="AM17" s="150">
        <f>IF(B18&gt;F18,1,0)+IF(G18&gt;K18,1,0)+IF(L18&gt;P18,1,0)+IF(Q18&gt;U18,1,0)+IF(V18&gt;Z18,1,0)+IF(AA18&gt;AE18,1,0)+IF(AF18&gt;AJ18,1,0)</f>
        <v>1</v>
      </c>
      <c r="AN17" s="146">
        <f>IF(F18&gt;B18,1,0)+IF(K18&gt;G18,1,0)+IF(P18&gt;L18,1,0)+IF(U18&gt;Q18,1,0)+IF(Z18&gt;V18,1,0)+IF(AE18&gt;AA18,1,0)+IF(AJ18&gt;AF18,1,0)</f>
        <v>3</v>
      </c>
      <c r="AO17" s="151">
        <f>SUM(AM17/(AM17+AN17))</f>
        <v>0.25</v>
      </c>
      <c r="AP17" s="146">
        <f>RANK(AO17,$AO$5:$AO$32,0)</f>
        <v>5</v>
      </c>
      <c r="AQ17" s="125">
        <f>SUM(B18+G18+L18+Q18+V18+AA18+AF18)</f>
        <v>3</v>
      </c>
      <c r="AR17" s="125">
        <f>SUM(F18+K18+P18+U18+Z18+AE18+AJ18)</f>
        <v>7</v>
      </c>
      <c r="AS17" s="127">
        <f>SUM(AQ17/(AQ17+AR17))</f>
        <v>0.3</v>
      </c>
      <c r="AT17" s="125">
        <f>RANK(AS17,$AS$5:$AS$32,0)</f>
        <v>6</v>
      </c>
      <c r="AU17" s="125">
        <f>SUM(C18+C19+C20+H18+H19+H20+M18+M19+M20+R18+R19+R20+W18+W19+W20+AB18+AB19+AB20+AG18+AG19+AG20)</f>
        <v>123</v>
      </c>
      <c r="AV17" s="125">
        <f>SUM(E18+E19+E20+J18+J19+J20+O18+O19+O20+T18+T19+T20+Y18+Y19+Y20+AD18+AD19+AD20+AI18+AI19+AI20)</f>
        <v>136</v>
      </c>
      <c r="AW17" s="127">
        <f>SUM(AU17/(AU17+AV17))</f>
        <v>0.4749034749034749</v>
      </c>
      <c r="AX17" s="146">
        <f>RANK(AW17,$AW$5:$AW$32,0)</f>
        <v>5</v>
      </c>
      <c r="AY17" s="127">
        <f>RANK(AO17,$AO$5:$AO$32,1)+AS17</f>
        <v>1.3</v>
      </c>
      <c r="AZ17" s="127">
        <f>RANK(AY17,$AY$5:$AY$32,1)+AW17</f>
        <v>1.4749034749034748</v>
      </c>
      <c r="BA17" s="129" t="str">
        <f>AL17</f>
        <v>Cherry</v>
      </c>
      <c r="BB17" s="117">
        <f>RANK(AZ17,$AZ$5:$AZ$32)</f>
        <v>6</v>
      </c>
    </row>
    <row r="18" spans="1:54" ht="18.75" customHeight="1">
      <c r="A18" s="135"/>
      <c r="B18" s="119">
        <f>IF(C18&gt;E18,1,0)+IF(C19&gt;E19,1,0)+IF(C20&gt;E20,1,0)</f>
        <v>1</v>
      </c>
      <c r="C18" s="36">
        <f>T6</f>
        <v>10</v>
      </c>
      <c r="D18" s="37" t="s">
        <v>44</v>
      </c>
      <c r="E18" s="36">
        <f>R6</f>
        <v>15</v>
      </c>
      <c r="F18" s="121">
        <f>IF(E18&gt;C18,1,0)+IF(E19&gt;C19,1,0)+IF(E20&gt;C20,1,0)</f>
        <v>2</v>
      </c>
      <c r="G18" s="123">
        <f>IF(H18&gt;J18,1,0)+IF(H19&gt;J19,1,0)+IF(H20&gt;J20,1,0)</f>
        <v>0</v>
      </c>
      <c r="H18" s="38">
        <f>T10</f>
        <v>0</v>
      </c>
      <c r="I18" s="39" t="s">
        <v>44</v>
      </c>
      <c r="J18" s="38">
        <f>R10</f>
        <v>0</v>
      </c>
      <c r="K18" s="123">
        <f>IF(J18&gt;H18,1,0)+IF(J19&gt;H19,1,0)+IF(J20&gt;H20,1,0)</f>
        <v>0</v>
      </c>
      <c r="L18" s="123">
        <f>IF(M18&gt;O18,1,0)+IF(M19&gt;O19,1,0)+IF(M20&gt;O20,1,0)</f>
        <v>0</v>
      </c>
      <c r="M18" s="38">
        <f>T14</f>
        <v>0</v>
      </c>
      <c r="N18" s="39" t="s">
        <v>44</v>
      </c>
      <c r="O18" s="38">
        <f>R14</f>
        <v>0</v>
      </c>
      <c r="P18" s="123">
        <f>IF(O18&gt;M18,1,0)+IF(O19&gt;M19,1,0)+IF(O20&gt;M20,1,0)</f>
        <v>0</v>
      </c>
      <c r="Q18" s="139">
        <f>IF(R18&gt;T18,1,0)+IF(R19&gt;T19,1,0)+IF(R20&gt;T20,1,0)</f>
        <v>0</v>
      </c>
      <c r="R18" s="40"/>
      <c r="S18" s="41" t="s">
        <v>44</v>
      </c>
      <c r="T18" s="40"/>
      <c r="U18" s="139">
        <f>IF(T18&gt;R18,1,0)+IF(T19&gt;R19,1,0)+IF(T20&gt;R20,1,0)</f>
        <v>0</v>
      </c>
      <c r="V18" s="155">
        <f>IF(W18&gt;Y18,1,0)+IF(W19&gt;Y19,1,0)+IF(W20&gt;Y20,1,0)</f>
        <v>0</v>
      </c>
      <c r="W18" s="20">
        <v>13</v>
      </c>
      <c r="X18" s="21" t="s">
        <v>44</v>
      </c>
      <c r="Y18" s="20">
        <v>15</v>
      </c>
      <c r="Z18" s="155">
        <f>IF(Y18&gt;W18,1,0)+IF(Y19&gt;W19,1,0)+IF(Y20&gt;W20,1,0)</f>
        <v>2</v>
      </c>
      <c r="AA18" s="155">
        <f>IF(AB18&gt;AD18,1,0)+IF(AB19&gt;AD19,1,0)+IF(AB20&gt;AD20,1,0)</f>
        <v>2</v>
      </c>
      <c r="AB18" s="20">
        <v>15</v>
      </c>
      <c r="AC18" s="21" t="s">
        <v>44</v>
      </c>
      <c r="AD18" s="20">
        <v>8</v>
      </c>
      <c r="AE18" s="155">
        <f>IF(AD18&gt;AB18,1,0)+IF(AD19&gt;AB19,1,0)+IF(AD20&gt;AB20,1,0)</f>
        <v>1</v>
      </c>
      <c r="AF18" s="155">
        <f>IF(AG18&gt;AI18,1,0)+IF(AG19&gt;AI19,1,0)+IF(AG20&gt;AI20,1,0)</f>
        <v>0</v>
      </c>
      <c r="AG18" s="20">
        <v>13</v>
      </c>
      <c r="AH18" s="21" t="s">
        <v>44</v>
      </c>
      <c r="AI18" s="20">
        <v>15</v>
      </c>
      <c r="AJ18" s="157">
        <f>IF(AI18&gt;AG18,1,0)+IF(AI19&gt;AG19,1,0)+IF(AI20&gt;AG20,1,0)</f>
        <v>2</v>
      </c>
      <c r="AK18" s="22"/>
      <c r="AL18" s="135"/>
      <c r="AM18" s="137"/>
      <c r="AN18" s="125"/>
      <c r="AO18" s="127"/>
      <c r="AP18" s="125"/>
      <c r="AQ18" s="125"/>
      <c r="AR18" s="125"/>
      <c r="AS18" s="127"/>
      <c r="AT18" s="125"/>
      <c r="AU18" s="125"/>
      <c r="AV18" s="125"/>
      <c r="AW18" s="127"/>
      <c r="AX18" s="125"/>
      <c r="AY18" s="125"/>
      <c r="AZ18" s="125"/>
      <c r="BA18" s="130"/>
      <c r="BB18" s="117"/>
    </row>
    <row r="19" spans="1:54" ht="18.75" customHeight="1">
      <c r="A19" s="135"/>
      <c r="B19" s="119"/>
      <c r="C19" s="36">
        <f>T7</f>
        <v>15</v>
      </c>
      <c r="D19" s="37" t="s">
        <v>44</v>
      </c>
      <c r="E19" s="36">
        <f>R7</f>
        <v>10</v>
      </c>
      <c r="F19" s="121"/>
      <c r="G19" s="123"/>
      <c r="H19" s="38">
        <f>T11</f>
        <v>0</v>
      </c>
      <c r="I19" s="39" t="s">
        <v>44</v>
      </c>
      <c r="J19" s="38">
        <f>R11</f>
        <v>0</v>
      </c>
      <c r="K19" s="123"/>
      <c r="L19" s="123"/>
      <c r="M19" s="38">
        <f>T15</f>
        <v>0</v>
      </c>
      <c r="N19" s="39" t="s">
        <v>44</v>
      </c>
      <c r="O19" s="38">
        <f>R15</f>
        <v>0</v>
      </c>
      <c r="P19" s="123"/>
      <c r="Q19" s="139"/>
      <c r="R19" s="40"/>
      <c r="S19" s="41" t="s">
        <v>44</v>
      </c>
      <c r="T19" s="40"/>
      <c r="U19" s="139"/>
      <c r="V19" s="155"/>
      <c r="W19" s="20">
        <v>12</v>
      </c>
      <c r="X19" s="21" t="s">
        <v>44</v>
      </c>
      <c r="Y19" s="20">
        <v>15</v>
      </c>
      <c r="Z19" s="155"/>
      <c r="AA19" s="155"/>
      <c r="AB19" s="20">
        <v>11</v>
      </c>
      <c r="AC19" s="21" t="s">
        <v>44</v>
      </c>
      <c r="AD19" s="20">
        <v>15</v>
      </c>
      <c r="AE19" s="155"/>
      <c r="AF19" s="155"/>
      <c r="AG19" s="20">
        <v>10</v>
      </c>
      <c r="AH19" s="21" t="s">
        <v>44</v>
      </c>
      <c r="AI19" s="20">
        <v>15</v>
      </c>
      <c r="AJ19" s="157"/>
      <c r="AK19" s="22"/>
      <c r="AL19" s="135"/>
      <c r="AM19" s="137"/>
      <c r="AN19" s="125"/>
      <c r="AO19" s="127"/>
      <c r="AP19" s="125"/>
      <c r="AQ19" s="125"/>
      <c r="AR19" s="125"/>
      <c r="AS19" s="127"/>
      <c r="AT19" s="125"/>
      <c r="AU19" s="125"/>
      <c r="AV19" s="125"/>
      <c r="AW19" s="127"/>
      <c r="AX19" s="125"/>
      <c r="AY19" s="125"/>
      <c r="AZ19" s="125"/>
      <c r="BA19" s="130"/>
      <c r="BB19" s="117"/>
    </row>
    <row r="20" spans="1:54" ht="18.75" customHeight="1">
      <c r="A20" s="135"/>
      <c r="B20" s="119"/>
      <c r="C20" s="36">
        <f>T8</f>
        <v>9</v>
      </c>
      <c r="D20" s="37" t="s">
        <v>44</v>
      </c>
      <c r="E20" s="36">
        <f>R8</f>
        <v>15</v>
      </c>
      <c r="F20" s="121"/>
      <c r="G20" s="123"/>
      <c r="H20" s="38">
        <f>T12</f>
        <v>0</v>
      </c>
      <c r="I20" s="39" t="s">
        <v>44</v>
      </c>
      <c r="J20" s="38">
        <f>R12</f>
        <v>0</v>
      </c>
      <c r="K20" s="123"/>
      <c r="L20" s="123"/>
      <c r="M20" s="38">
        <f>T16</f>
        <v>0</v>
      </c>
      <c r="N20" s="39" t="s">
        <v>44</v>
      </c>
      <c r="O20" s="38">
        <f>R16</f>
        <v>0</v>
      </c>
      <c r="P20" s="123"/>
      <c r="Q20" s="139"/>
      <c r="R20" s="40"/>
      <c r="S20" s="41" t="s">
        <v>44</v>
      </c>
      <c r="T20" s="40"/>
      <c r="U20" s="139"/>
      <c r="V20" s="155"/>
      <c r="W20" s="20"/>
      <c r="X20" s="21" t="s">
        <v>44</v>
      </c>
      <c r="Y20" s="20"/>
      <c r="Z20" s="155"/>
      <c r="AA20" s="155"/>
      <c r="AB20" s="20">
        <v>15</v>
      </c>
      <c r="AC20" s="21" t="s">
        <v>44</v>
      </c>
      <c r="AD20" s="20">
        <v>13</v>
      </c>
      <c r="AE20" s="155"/>
      <c r="AF20" s="155"/>
      <c r="AG20" s="20"/>
      <c r="AH20" s="21" t="s">
        <v>44</v>
      </c>
      <c r="AI20" s="20"/>
      <c r="AJ20" s="157"/>
      <c r="AK20" s="22"/>
      <c r="AL20" s="135"/>
      <c r="AM20" s="137"/>
      <c r="AN20" s="125"/>
      <c r="AO20" s="127"/>
      <c r="AP20" s="125"/>
      <c r="AQ20" s="125"/>
      <c r="AR20" s="125"/>
      <c r="AS20" s="127"/>
      <c r="AT20" s="125"/>
      <c r="AU20" s="125"/>
      <c r="AV20" s="125"/>
      <c r="AW20" s="127"/>
      <c r="AX20" s="125"/>
      <c r="AY20" s="125"/>
      <c r="AZ20" s="125"/>
      <c r="BA20" s="147"/>
      <c r="BB20" s="117"/>
    </row>
    <row r="21" spans="1:54" ht="18.75" customHeight="1">
      <c r="A21" s="135" t="str">
        <f>V3</f>
        <v>MFH</v>
      </c>
      <c r="B21" s="143">
        <f>V5</f>
        <v>11</v>
      </c>
      <c r="C21" s="144"/>
      <c r="D21" s="144"/>
      <c r="E21" s="144"/>
      <c r="F21" s="144"/>
      <c r="G21" s="132">
        <f>V9</f>
        <v>0</v>
      </c>
      <c r="H21" s="132"/>
      <c r="I21" s="132"/>
      <c r="J21" s="132"/>
      <c r="K21" s="132"/>
      <c r="L21" s="144">
        <f>V13</f>
        <v>3</v>
      </c>
      <c r="M21" s="144"/>
      <c r="N21" s="144"/>
      <c r="O21" s="144"/>
      <c r="P21" s="144"/>
      <c r="Q21" s="144">
        <f>V17</f>
        <v>7</v>
      </c>
      <c r="R21" s="144"/>
      <c r="S21" s="144"/>
      <c r="T21" s="144"/>
      <c r="U21" s="144"/>
      <c r="V21" s="133"/>
      <c r="W21" s="133"/>
      <c r="X21" s="133"/>
      <c r="Y21" s="133"/>
      <c r="Z21" s="133"/>
      <c r="AA21" s="154">
        <v>14</v>
      </c>
      <c r="AB21" s="154"/>
      <c r="AC21" s="154"/>
      <c r="AD21" s="154"/>
      <c r="AE21" s="154"/>
      <c r="AF21" s="148">
        <v>0</v>
      </c>
      <c r="AG21" s="148"/>
      <c r="AH21" s="148"/>
      <c r="AI21" s="148"/>
      <c r="AJ21" s="149"/>
      <c r="AK21" s="19"/>
      <c r="AL21" s="135" t="str">
        <f>A21</f>
        <v>MFH</v>
      </c>
      <c r="AM21" s="150">
        <f>IF(B22&gt;F22,1,0)+IF(G22&gt;K22,1,0)+IF(L22&gt;P22,1,0)+IF(Q22&gt;U22,1,0)+IF(V22&gt;Z22,1,0)+IF(AA22&gt;AE22,1,0)+IF(AF22&gt;AJ22,1,0)</f>
        <v>2</v>
      </c>
      <c r="AN21" s="146">
        <f>IF(F22&gt;B22,1,0)+IF(K22&gt;G22,1,0)+IF(P22&gt;L22,1,0)+IF(U22&gt;Q22,1,0)+IF(Z22&gt;V22,1,0)+IF(AE22&gt;AA22,1,0)+IF(AJ22&gt;AF22,1,0)</f>
        <v>2</v>
      </c>
      <c r="AO21" s="151">
        <f>SUM(AM21/(AM21+AN21))</f>
        <v>0.5</v>
      </c>
      <c r="AP21" s="146">
        <f>RANK(AO21,$AO$5:$AO$32,0)</f>
        <v>3</v>
      </c>
      <c r="AQ21" s="125">
        <f>SUM(B22+G22+L22+Q22+V22+AA22+AF22)</f>
        <v>4</v>
      </c>
      <c r="AR21" s="125">
        <f>SUM(F22+K22+P22+U22+Z22+AE22+AJ22)</f>
        <v>5</v>
      </c>
      <c r="AS21" s="127">
        <f>SUM(AQ21/(AQ21+AR21))</f>
        <v>0.4444444444444444</v>
      </c>
      <c r="AT21" s="125">
        <f>RANK(AS21,$AS$5:$AS$32,0)</f>
        <v>5</v>
      </c>
      <c r="AU21" s="125">
        <f>SUM(C22+C23+C24+H22+H23+H24+M22+M23+M24+R22+R23+R24+W22+W23+W24+AB22+AB23+AB24+AG22+AG23+AG24)</f>
        <v>118</v>
      </c>
      <c r="AV21" s="125">
        <f>SUM(E22+E23+E24+J22+J23+J24+O22+O23+O24+T22+T23+T24+Y22+Y23+Y24+AD22+AD23+AD24+AI22+AI23+AI24)</f>
        <v>116</v>
      </c>
      <c r="AW21" s="127">
        <f>SUM(AU21/(AU21+AV21))</f>
        <v>0.5042735042735043</v>
      </c>
      <c r="AX21" s="146">
        <f>RANK(AW21,$AW$5:$AW$32,0)</f>
        <v>4</v>
      </c>
      <c r="AY21" s="127">
        <f>RANK(AO21,$AO$5:$AO$32,1)+AS21</f>
        <v>4.444444444444445</v>
      </c>
      <c r="AZ21" s="127">
        <f>RANK(AY21,$AY$5:$AY$32,1)+AW21</f>
        <v>4.504273504273504</v>
      </c>
      <c r="BA21" s="129" t="str">
        <f>AL21</f>
        <v>MFH</v>
      </c>
      <c r="BB21" s="117">
        <f>RANK(AZ21,$AZ$5:$AZ$32)</f>
        <v>4</v>
      </c>
    </row>
    <row r="22" spans="1:54" ht="18.75" customHeight="1">
      <c r="A22" s="135"/>
      <c r="B22" s="119">
        <f>IF(C22&gt;E22,1,0)+IF(C23&gt;E23,1,0)+IF(C24&gt;E24,1,0)</f>
        <v>0</v>
      </c>
      <c r="C22" s="36">
        <f>Y6</f>
        <v>9</v>
      </c>
      <c r="D22" s="37" t="s">
        <v>44</v>
      </c>
      <c r="E22" s="36">
        <f>W6</f>
        <v>15</v>
      </c>
      <c r="F22" s="121">
        <f>IF(E22&gt;C22,1,0)+IF(E23&gt;C23,1,0)+IF(E24&gt;C24,1,0)</f>
        <v>2</v>
      </c>
      <c r="G22" s="123">
        <f>IF(H22&gt;J22,1,0)+IF(H23&gt;J23,1,0)+IF(H24&gt;J24,1,0)</f>
        <v>0</v>
      </c>
      <c r="H22" s="38">
        <f>Y10</f>
        <v>0</v>
      </c>
      <c r="I22" s="39" t="s">
        <v>44</v>
      </c>
      <c r="J22" s="38">
        <f>W10</f>
        <v>0</v>
      </c>
      <c r="K22" s="123">
        <f>IF(J22&gt;H22,1,0)+IF(J23&gt;H23,1,0)+IF(J24&gt;H24,1,0)</f>
        <v>0</v>
      </c>
      <c r="L22" s="121">
        <f>IF(M22&gt;O22,1,0)+IF(M23&gt;O23,1,0)+IF(M24&gt;O24,1,0)</f>
        <v>0</v>
      </c>
      <c r="M22" s="36">
        <f>Y14</f>
        <v>11</v>
      </c>
      <c r="N22" s="37" t="s">
        <v>44</v>
      </c>
      <c r="O22" s="36">
        <f>W14</f>
        <v>15</v>
      </c>
      <c r="P22" s="121">
        <f>IF(O22&gt;M22,1,0)+IF(O23&gt;M23,1,0)+IF(O24&gt;M24,1,0)</f>
        <v>2</v>
      </c>
      <c r="Q22" s="121">
        <f>IF(R22&gt;T22,1,0)+IF(R23&gt;T23,1,0)+IF(R24&gt;T24,1,0)</f>
        <v>2</v>
      </c>
      <c r="R22" s="36">
        <f>Y18</f>
        <v>15</v>
      </c>
      <c r="S22" s="37" t="s">
        <v>44</v>
      </c>
      <c r="T22" s="36">
        <f>W18</f>
        <v>13</v>
      </c>
      <c r="U22" s="121">
        <f>IF(T22&gt;R22,1,0)+IF(T23&gt;R23,1,0)+IF(T24&gt;R24,1,0)</f>
        <v>0</v>
      </c>
      <c r="V22" s="139">
        <f>IF(W22&gt;Y22,1,0)+IF(W23&gt;Y23,1,0)+IF(W24&gt;Y24,1,0)</f>
        <v>0</v>
      </c>
      <c r="W22" s="40"/>
      <c r="X22" s="41" t="s">
        <v>44</v>
      </c>
      <c r="Y22" s="40"/>
      <c r="Z22" s="139">
        <f>IF(Y22&gt;W22,1,0)+IF(Y23&gt;W23,1,0)+IF(Y24&gt;W24,1,0)</f>
        <v>0</v>
      </c>
      <c r="AA22" s="155">
        <f>IF(AB22&gt;AD22,1,0)+IF(AB23&gt;AD23,1,0)+IF(AB24&gt;AD24,1,0)</f>
        <v>2</v>
      </c>
      <c r="AB22" s="20">
        <v>13</v>
      </c>
      <c r="AC22" s="21" t="s">
        <v>44</v>
      </c>
      <c r="AD22" s="20">
        <v>15</v>
      </c>
      <c r="AE22" s="155">
        <f>IF(AD22&gt;AB22,1,0)+IF(AD23&gt;AB23,1,0)+IF(AD24&gt;AB24,1,0)</f>
        <v>1</v>
      </c>
      <c r="AF22" s="123">
        <f>IF(AG22&gt;AI22,1,0)+IF(AG23&gt;AI23,1,0)+IF(AG24&gt;AI24,1,0)</f>
        <v>0</v>
      </c>
      <c r="AG22" s="38"/>
      <c r="AH22" s="39" t="s">
        <v>44</v>
      </c>
      <c r="AI22" s="38"/>
      <c r="AJ22" s="152">
        <f>IF(AI22&gt;AG22,1,0)+IF(AI23&gt;AG23,1,0)+IF(AI24&gt;AG24,1,0)</f>
        <v>0</v>
      </c>
      <c r="AK22" s="22"/>
      <c r="AL22" s="135"/>
      <c r="AM22" s="137"/>
      <c r="AN22" s="125"/>
      <c r="AO22" s="127"/>
      <c r="AP22" s="125"/>
      <c r="AQ22" s="125"/>
      <c r="AR22" s="125"/>
      <c r="AS22" s="127"/>
      <c r="AT22" s="125"/>
      <c r="AU22" s="125"/>
      <c r="AV22" s="125"/>
      <c r="AW22" s="127"/>
      <c r="AX22" s="125"/>
      <c r="AY22" s="125"/>
      <c r="AZ22" s="125"/>
      <c r="BA22" s="130"/>
      <c r="BB22" s="117"/>
    </row>
    <row r="23" spans="1:54" ht="18.75" customHeight="1">
      <c r="A23" s="135"/>
      <c r="B23" s="119"/>
      <c r="C23" s="36">
        <f>Y7</f>
        <v>13</v>
      </c>
      <c r="D23" s="37" t="s">
        <v>44</v>
      </c>
      <c r="E23" s="36">
        <f>W7</f>
        <v>15</v>
      </c>
      <c r="F23" s="121"/>
      <c r="G23" s="123"/>
      <c r="H23" s="38">
        <f>Y11</f>
        <v>0</v>
      </c>
      <c r="I23" s="39" t="s">
        <v>44</v>
      </c>
      <c r="J23" s="38">
        <f>W11</f>
        <v>0</v>
      </c>
      <c r="K23" s="123"/>
      <c r="L23" s="121"/>
      <c r="M23" s="36">
        <f>Y15</f>
        <v>12</v>
      </c>
      <c r="N23" s="37" t="s">
        <v>44</v>
      </c>
      <c r="O23" s="36">
        <f>W15</f>
        <v>15</v>
      </c>
      <c r="P23" s="121"/>
      <c r="Q23" s="121"/>
      <c r="R23" s="36">
        <f>Y19</f>
        <v>15</v>
      </c>
      <c r="S23" s="37" t="s">
        <v>44</v>
      </c>
      <c r="T23" s="36">
        <f>W19</f>
        <v>12</v>
      </c>
      <c r="U23" s="121"/>
      <c r="V23" s="139"/>
      <c r="W23" s="40"/>
      <c r="X23" s="41" t="s">
        <v>44</v>
      </c>
      <c r="Y23" s="40"/>
      <c r="Z23" s="139"/>
      <c r="AA23" s="155"/>
      <c r="AB23" s="20">
        <v>15</v>
      </c>
      <c r="AC23" s="21" t="s">
        <v>44</v>
      </c>
      <c r="AD23" s="20">
        <v>9</v>
      </c>
      <c r="AE23" s="155"/>
      <c r="AF23" s="123"/>
      <c r="AG23" s="38"/>
      <c r="AH23" s="39" t="s">
        <v>44</v>
      </c>
      <c r="AI23" s="38"/>
      <c r="AJ23" s="152"/>
      <c r="AK23" s="22"/>
      <c r="AL23" s="135"/>
      <c r="AM23" s="137"/>
      <c r="AN23" s="125"/>
      <c r="AO23" s="127"/>
      <c r="AP23" s="125"/>
      <c r="AQ23" s="125"/>
      <c r="AR23" s="125"/>
      <c r="AS23" s="127"/>
      <c r="AT23" s="125"/>
      <c r="AU23" s="125"/>
      <c r="AV23" s="125"/>
      <c r="AW23" s="127"/>
      <c r="AX23" s="125"/>
      <c r="AY23" s="125"/>
      <c r="AZ23" s="125"/>
      <c r="BA23" s="130"/>
      <c r="BB23" s="117"/>
    </row>
    <row r="24" spans="1:54" ht="18.75" customHeight="1">
      <c r="A24" s="135"/>
      <c r="B24" s="119"/>
      <c r="C24" s="36">
        <f>Y8</f>
        <v>0</v>
      </c>
      <c r="D24" s="37" t="s">
        <v>44</v>
      </c>
      <c r="E24" s="36">
        <f>W8</f>
        <v>0</v>
      </c>
      <c r="F24" s="121"/>
      <c r="G24" s="123"/>
      <c r="H24" s="38">
        <f>Y12</f>
        <v>0</v>
      </c>
      <c r="I24" s="39" t="s">
        <v>44</v>
      </c>
      <c r="J24" s="38">
        <f>W12</f>
        <v>0</v>
      </c>
      <c r="K24" s="123"/>
      <c r="L24" s="121"/>
      <c r="M24" s="36">
        <f>Y16</f>
        <v>0</v>
      </c>
      <c r="N24" s="37" t="s">
        <v>44</v>
      </c>
      <c r="O24" s="36">
        <f>W16</f>
        <v>0</v>
      </c>
      <c r="P24" s="121"/>
      <c r="Q24" s="121"/>
      <c r="R24" s="36">
        <f>Y20</f>
        <v>0</v>
      </c>
      <c r="S24" s="37" t="s">
        <v>44</v>
      </c>
      <c r="T24" s="36">
        <f>W20</f>
        <v>0</v>
      </c>
      <c r="U24" s="121"/>
      <c r="V24" s="139"/>
      <c r="W24" s="40"/>
      <c r="X24" s="41" t="s">
        <v>44</v>
      </c>
      <c r="Y24" s="40"/>
      <c r="Z24" s="139"/>
      <c r="AA24" s="155"/>
      <c r="AB24" s="20">
        <v>15</v>
      </c>
      <c r="AC24" s="21" t="s">
        <v>44</v>
      </c>
      <c r="AD24" s="20">
        <v>7</v>
      </c>
      <c r="AE24" s="155"/>
      <c r="AF24" s="123"/>
      <c r="AG24" s="38"/>
      <c r="AH24" s="39" t="s">
        <v>44</v>
      </c>
      <c r="AI24" s="38"/>
      <c r="AJ24" s="152"/>
      <c r="AK24" s="22"/>
      <c r="AL24" s="135"/>
      <c r="AM24" s="137"/>
      <c r="AN24" s="125"/>
      <c r="AO24" s="127"/>
      <c r="AP24" s="125"/>
      <c r="AQ24" s="125"/>
      <c r="AR24" s="125"/>
      <c r="AS24" s="127"/>
      <c r="AT24" s="125"/>
      <c r="AU24" s="125"/>
      <c r="AV24" s="125"/>
      <c r="AW24" s="127"/>
      <c r="AX24" s="125"/>
      <c r="AY24" s="125"/>
      <c r="AZ24" s="125"/>
      <c r="BA24" s="147"/>
      <c r="BB24" s="117"/>
    </row>
    <row r="25" spans="1:54" ht="18.75" customHeight="1">
      <c r="A25" s="135" t="str">
        <f>AA3</f>
        <v>絆</v>
      </c>
      <c r="B25" s="153">
        <f>AA5</f>
        <v>0</v>
      </c>
      <c r="C25" s="132"/>
      <c r="D25" s="132"/>
      <c r="E25" s="132"/>
      <c r="F25" s="132"/>
      <c r="G25" s="144">
        <f>AA9</f>
        <v>2</v>
      </c>
      <c r="H25" s="144"/>
      <c r="I25" s="144"/>
      <c r="J25" s="144"/>
      <c r="K25" s="144"/>
      <c r="L25" s="144">
        <f>AA13</f>
        <v>6</v>
      </c>
      <c r="M25" s="144"/>
      <c r="N25" s="144"/>
      <c r="O25" s="144"/>
      <c r="P25" s="144"/>
      <c r="Q25" s="144">
        <f>AA17</f>
        <v>10</v>
      </c>
      <c r="R25" s="144"/>
      <c r="S25" s="144"/>
      <c r="T25" s="144"/>
      <c r="U25" s="144"/>
      <c r="V25" s="144">
        <f>AA21</f>
        <v>14</v>
      </c>
      <c r="W25" s="144"/>
      <c r="X25" s="144"/>
      <c r="Y25" s="144"/>
      <c r="Z25" s="144"/>
      <c r="AA25" s="133"/>
      <c r="AB25" s="133"/>
      <c r="AC25" s="133"/>
      <c r="AD25" s="133"/>
      <c r="AE25" s="133"/>
      <c r="AF25" s="148">
        <v>0</v>
      </c>
      <c r="AG25" s="148"/>
      <c r="AH25" s="148"/>
      <c r="AI25" s="148"/>
      <c r="AJ25" s="149"/>
      <c r="AK25" s="19"/>
      <c r="AL25" s="135" t="str">
        <f>A25</f>
        <v>絆</v>
      </c>
      <c r="AM25" s="150">
        <f>IF(B26&gt;F26,1,0)+IF(G26&gt;K26,1,0)+IF(L26&gt;P26,1,0)+IF(Q26&gt;U26,1,0)+IF(V26&gt;Z26,1,0)+IF(AA26&gt;AE26,1,0)+IF(AF26&gt;AJ26,1,0)</f>
        <v>1</v>
      </c>
      <c r="AN25" s="146">
        <f>IF(F26&gt;B26,1,0)+IF(K26&gt;G26,1,0)+IF(P26&gt;L26,1,0)+IF(U26&gt;Q26,1,0)+IF(Z26&gt;V26,1,0)+IF(AE26&gt;AA26,1,0)+IF(AJ26&gt;AF26,1,0)</f>
        <v>3</v>
      </c>
      <c r="AO25" s="151">
        <f>SUM(AM25/(AM25+AN25))</f>
        <v>0.25</v>
      </c>
      <c r="AP25" s="146">
        <f>RANK(AO25,$AO$5:$AO$32,0)</f>
        <v>5</v>
      </c>
      <c r="AQ25" s="125">
        <f>SUM(B26+G26+L26+Q26+V26+AA26+AF26)</f>
        <v>5</v>
      </c>
      <c r="AR25" s="125">
        <f>SUM(F26+K26+P26+U26+Z26+AE26+AJ26)</f>
        <v>6</v>
      </c>
      <c r="AS25" s="127">
        <f>SUM(AQ25/(AQ25+AR25))</f>
        <v>0.45454545454545453</v>
      </c>
      <c r="AT25" s="125">
        <f>RANK(AS25,$AS$5:$AS$32,0)</f>
        <v>4</v>
      </c>
      <c r="AU25" s="125">
        <f>SUM(C26+C27+C28+H26+H27+H28+M26+M27+M28+R26+R27+R28+W26+W27+W28+AB26+AB27+AB28+AG26+AG27+AG28)</f>
        <v>133</v>
      </c>
      <c r="AV25" s="125">
        <f>SUM(E26+E27+E28+J26+J27+J28+O26+O27+O28+T26+T27+T28+Y26+Y27+Y28+AD26+AD27+AD28+AI26+AI27+AI28)</f>
        <v>150</v>
      </c>
      <c r="AW25" s="127">
        <f>SUM(AU25/(AU25+AV25))</f>
        <v>0.46996466431095407</v>
      </c>
      <c r="AX25" s="146">
        <f>RANK(AW25,$AW$5:$AW$32,0)</f>
        <v>7</v>
      </c>
      <c r="AY25" s="127">
        <f>RANK(AO25,$AO$5:$AO$32,1)+AS25</f>
        <v>1.4545454545454546</v>
      </c>
      <c r="AZ25" s="127">
        <f>RANK(AY25,$AY$5:$AY$32,1)+AW25</f>
        <v>3.469964664310954</v>
      </c>
      <c r="BA25" s="129" t="str">
        <f>AL25</f>
        <v>絆</v>
      </c>
      <c r="BB25" s="117">
        <f>RANK(AZ25,$AZ$5:$AZ$32)</f>
        <v>5</v>
      </c>
    </row>
    <row r="26" spans="1:54" ht="18.75" customHeight="1">
      <c r="A26" s="135"/>
      <c r="B26" s="145">
        <f>IF(C26&gt;E26,1,0)+IF(C27&gt;E27,1,0)+IF(C28&gt;E28,1,0)</f>
        <v>0</v>
      </c>
      <c r="C26" s="38">
        <f>AD6</f>
        <v>0</v>
      </c>
      <c r="D26" s="39" t="s">
        <v>43</v>
      </c>
      <c r="E26" s="38">
        <f>AB6</f>
        <v>0</v>
      </c>
      <c r="F26" s="123">
        <f>IF(E26&gt;C26,1,0)+IF(E27&gt;C27,1,0)+IF(E28&gt;C28,1,0)</f>
        <v>0</v>
      </c>
      <c r="G26" s="121">
        <f>IF(H26&gt;J26,1,0)+IF(H27&gt;J27,1,0)+IF(H28&gt;J28,1,0)</f>
        <v>1</v>
      </c>
      <c r="H26" s="36">
        <f>AD10</f>
        <v>15</v>
      </c>
      <c r="I26" s="37" t="s">
        <v>43</v>
      </c>
      <c r="J26" s="36">
        <f>AB10</f>
        <v>12</v>
      </c>
      <c r="K26" s="121">
        <f>IF(J26&gt;H26,1,0)+IF(J27&gt;H27,1,0)+IF(J28&gt;H28,1,0)</f>
        <v>2</v>
      </c>
      <c r="L26" s="121">
        <f>IF(M26&gt;O26,1,0)+IF(M27&gt;O27,1,0)+IF(M28&gt;O28,1,0)</f>
        <v>2</v>
      </c>
      <c r="M26" s="36">
        <f>AD14</f>
        <v>16</v>
      </c>
      <c r="N26" s="37" t="s">
        <v>43</v>
      </c>
      <c r="O26" s="36">
        <f>AB14</f>
        <v>14</v>
      </c>
      <c r="P26" s="121">
        <f>IF(O26&gt;M26,1,0)+IF(O27&gt;M27,1,0)+IF(O28&gt;M28,1,0)</f>
        <v>0</v>
      </c>
      <c r="Q26" s="121">
        <f>IF(R26&gt;T26,1,0)+IF(R27&gt;T27,1,0)+IF(R28&gt;T28,1,0)</f>
        <v>1</v>
      </c>
      <c r="R26" s="36">
        <f>AD18</f>
        <v>8</v>
      </c>
      <c r="S26" s="37" t="s">
        <v>44</v>
      </c>
      <c r="T26" s="36">
        <f>AB18</f>
        <v>15</v>
      </c>
      <c r="U26" s="121">
        <f>IF(T26&gt;R26,1,0)+IF(T27&gt;R27,1,0)+IF(T28&gt;R28,1,0)</f>
        <v>2</v>
      </c>
      <c r="V26" s="121">
        <f>IF(W26&gt;Y26,1,0)+IF(W27&gt;Y27,1,0)+IF(W28&gt;Y28,1,0)</f>
        <v>1</v>
      </c>
      <c r="W26" s="36">
        <f>AD22</f>
        <v>15</v>
      </c>
      <c r="X26" s="37" t="s">
        <v>44</v>
      </c>
      <c r="Y26" s="36">
        <f>AB22</f>
        <v>13</v>
      </c>
      <c r="Z26" s="121">
        <f>IF(Y26&gt;W26,1,0)+IF(Y27&gt;W27,1,0)+IF(Y28&gt;W28,1,0)</f>
        <v>2</v>
      </c>
      <c r="AA26" s="139">
        <f>IF(AB26&gt;AD26,1,0)+IF(AB27&gt;AD27,1,0)+IF(AB28&gt;AD28,1,0)</f>
        <v>0</v>
      </c>
      <c r="AB26" s="40"/>
      <c r="AC26" s="41" t="s">
        <v>44</v>
      </c>
      <c r="AD26" s="40"/>
      <c r="AE26" s="139">
        <f>IF(AD26&gt;AB26,1,0)+IF(AD27&gt;AB27,1,0)+IF(AD28&gt;AB28,1,0)</f>
        <v>0</v>
      </c>
      <c r="AF26" s="123">
        <f>IF(AG26&gt;AI26,1,0)+IF(AG27&gt;AI27,1,0)+IF(AG28&gt;AI28,1,0)</f>
        <v>0</v>
      </c>
      <c r="AG26" s="38"/>
      <c r="AH26" s="39" t="s">
        <v>44</v>
      </c>
      <c r="AI26" s="38"/>
      <c r="AJ26" s="152">
        <f>IF(AI26&gt;AG26,1,0)+IF(AI27&gt;AG27,1,0)+IF(AI28&gt;AG28,1,0)</f>
        <v>0</v>
      </c>
      <c r="AK26" s="22"/>
      <c r="AL26" s="135"/>
      <c r="AM26" s="137"/>
      <c r="AN26" s="125"/>
      <c r="AO26" s="127"/>
      <c r="AP26" s="125"/>
      <c r="AQ26" s="125"/>
      <c r="AR26" s="125"/>
      <c r="AS26" s="127"/>
      <c r="AT26" s="125"/>
      <c r="AU26" s="125"/>
      <c r="AV26" s="125"/>
      <c r="AW26" s="127"/>
      <c r="AX26" s="125"/>
      <c r="AY26" s="125"/>
      <c r="AZ26" s="125"/>
      <c r="BA26" s="130"/>
      <c r="BB26" s="117"/>
    </row>
    <row r="27" spans="1:54" ht="18.75" customHeight="1">
      <c r="A27" s="135"/>
      <c r="B27" s="145"/>
      <c r="C27" s="38">
        <f>AD7</f>
        <v>0</v>
      </c>
      <c r="D27" s="39" t="s">
        <v>44</v>
      </c>
      <c r="E27" s="38">
        <f>AB7</f>
        <v>0</v>
      </c>
      <c r="F27" s="123"/>
      <c r="G27" s="121"/>
      <c r="H27" s="36">
        <f>AD11</f>
        <v>10</v>
      </c>
      <c r="I27" s="37" t="s">
        <v>44</v>
      </c>
      <c r="J27" s="36">
        <f>AB11</f>
        <v>15</v>
      </c>
      <c r="K27" s="121"/>
      <c r="L27" s="121"/>
      <c r="M27" s="36">
        <f>AD15</f>
        <v>15</v>
      </c>
      <c r="N27" s="37" t="s">
        <v>44</v>
      </c>
      <c r="O27" s="36">
        <f>AB15</f>
        <v>10</v>
      </c>
      <c r="P27" s="121"/>
      <c r="Q27" s="121"/>
      <c r="R27" s="36">
        <f>AD19</f>
        <v>15</v>
      </c>
      <c r="S27" s="37" t="s">
        <v>44</v>
      </c>
      <c r="T27" s="36">
        <f>AB19</f>
        <v>11</v>
      </c>
      <c r="U27" s="121"/>
      <c r="V27" s="121"/>
      <c r="W27" s="36">
        <f>AD23</f>
        <v>9</v>
      </c>
      <c r="X27" s="37" t="s">
        <v>44</v>
      </c>
      <c r="Y27" s="36">
        <f>AB23</f>
        <v>15</v>
      </c>
      <c r="Z27" s="121"/>
      <c r="AA27" s="139"/>
      <c r="AB27" s="40"/>
      <c r="AC27" s="41" t="s">
        <v>44</v>
      </c>
      <c r="AD27" s="40"/>
      <c r="AE27" s="139"/>
      <c r="AF27" s="123"/>
      <c r="AG27" s="38"/>
      <c r="AH27" s="39" t="s">
        <v>44</v>
      </c>
      <c r="AI27" s="38"/>
      <c r="AJ27" s="152"/>
      <c r="AK27" s="22"/>
      <c r="AL27" s="135"/>
      <c r="AM27" s="137"/>
      <c r="AN27" s="125"/>
      <c r="AO27" s="127"/>
      <c r="AP27" s="125"/>
      <c r="AQ27" s="125"/>
      <c r="AR27" s="125"/>
      <c r="AS27" s="127"/>
      <c r="AT27" s="125"/>
      <c r="AU27" s="125"/>
      <c r="AV27" s="125"/>
      <c r="AW27" s="127"/>
      <c r="AX27" s="125"/>
      <c r="AY27" s="125"/>
      <c r="AZ27" s="125"/>
      <c r="BA27" s="130"/>
      <c r="BB27" s="117"/>
    </row>
    <row r="28" spans="1:54" ht="18.75" customHeight="1">
      <c r="A28" s="135"/>
      <c r="B28" s="145"/>
      <c r="C28" s="38">
        <f>AD8</f>
        <v>0</v>
      </c>
      <c r="D28" s="39" t="s">
        <v>44</v>
      </c>
      <c r="E28" s="38">
        <f>AB8</f>
        <v>0</v>
      </c>
      <c r="F28" s="123"/>
      <c r="G28" s="121"/>
      <c r="H28" s="36">
        <f>AD12</f>
        <v>10</v>
      </c>
      <c r="I28" s="37" t="s">
        <v>44</v>
      </c>
      <c r="J28" s="36">
        <f>AB12</f>
        <v>15</v>
      </c>
      <c r="K28" s="121"/>
      <c r="L28" s="121"/>
      <c r="M28" s="36">
        <f>AD16</f>
        <v>0</v>
      </c>
      <c r="N28" s="37" t="s">
        <v>44</v>
      </c>
      <c r="O28" s="36">
        <f>AB16</f>
        <v>0</v>
      </c>
      <c r="P28" s="121"/>
      <c r="Q28" s="121"/>
      <c r="R28" s="36">
        <f>AD20</f>
        <v>13</v>
      </c>
      <c r="S28" s="37" t="s">
        <v>44</v>
      </c>
      <c r="T28" s="36">
        <f>AB20</f>
        <v>15</v>
      </c>
      <c r="U28" s="121"/>
      <c r="V28" s="121"/>
      <c r="W28" s="36">
        <f>AD24</f>
        <v>7</v>
      </c>
      <c r="X28" s="37" t="s">
        <v>44</v>
      </c>
      <c r="Y28" s="36">
        <f>AB24</f>
        <v>15</v>
      </c>
      <c r="Z28" s="121"/>
      <c r="AA28" s="139"/>
      <c r="AB28" s="40"/>
      <c r="AC28" s="41" t="s">
        <v>44</v>
      </c>
      <c r="AD28" s="40"/>
      <c r="AE28" s="139"/>
      <c r="AF28" s="123"/>
      <c r="AG28" s="38"/>
      <c r="AH28" s="39" t="s">
        <v>44</v>
      </c>
      <c r="AI28" s="38"/>
      <c r="AJ28" s="152"/>
      <c r="AK28" s="22"/>
      <c r="AL28" s="135"/>
      <c r="AM28" s="137"/>
      <c r="AN28" s="125"/>
      <c r="AO28" s="127"/>
      <c r="AP28" s="125"/>
      <c r="AQ28" s="125"/>
      <c r="AR28" s="125"/>
      <c r="AS28" s="127"/>
      <c r="AT28" s="125"/>
      <c r="AU28" s="125"/>
      <c r="AV28" s="125"/>
      <c r="AW28" s="127"/>
      <c r="AX28" s="125"/>
      <c r="AY28" s="125"/>
      <c r="AZ28" s="125"/>
      <c r="BA28" s="147"/>
      <c r="BB28" s="117"/>
    </row>
    <row r="29" spans="1:54" ht="18.75" customHeight="1">
      <c r="A29" s="135" t="str">
        <f>AF3</f>
        <v>嵐☆風</v>
      </c>
      <c r="B29" s="143">
        <f>AF5</f>
        <v>1</v>
      </c>
      <c r="C29" s="144"/>
      <c r="D29" s="144"/>
      <c r="E29" s="144"/>
      <c r="F29" s="144"/>
      <c r="G29" s="144">
        <f>AF9</f>
        <v>5</v>
      </c>
      <c r="H29" s="144"/>
      <c r="I29" s="144"/>
      <c r="J29" s="144"/>
      <c r="K29" s="144"/>
      <c r="L29" s="144">
        <f>AF13</f>
        <v>9</v>
      </c>
      <c r="M29" s="144"/>
      <c r="N29" s="144"/>
      <c r="O29" s="144"/>
      <c r="P29" s="144"/>
      <c r="Q29" s="144">
        <f>AF17</f>
        <v>13</v>
      </c>
      <c r="R29" s="144"/>
      <c r="S29" s="144"/>
      <c r="T29" s="144"/>
      <c r="U29" s="144"/>
      <c r="V29" s="132">
        <f>AF21</f>
        <v>0</v>
      </c>
      <c r="W29" s="132"/>
      <c r="X29" s="132"/>
      <c r="Y29" s="132"/>
      <c r="Z29" s="132"/>
      <c r="AA29" s="132">
        <f>AF25</f>
        <v>0</v>
      </c>
      <c r="AB29" s="132"/>
      <c r="AC29" s="132"/>
      <c r="AD29" s="132"/>
      <c r="AE29" s="132"/>
      <c r="AF29" s="133"/>
      <c r="AG29" s="133"/>
      <c r="AH29" s="133"/>
      <c r="AI29" s="133"/>
      <c r="AJ29" s="134"/>
      <c r="AK29" s="19"/>
      <c r="AL29" s="135" t="str">
        <f>A29</f>
        <v>嵐☆風</v>
      </c>
      <c r="AM29" s="137">
        <f>IF(B30&gt;F30,1,0)+IF(G30&gt;K30,1,0)+IF(L30&gt;P30,1,0)+IF(Q30&gt;U30,1,0)+IF(V30&gt;Z30,1,0)+IF(AA30&gt;AE30,1,0)+IF(AF30&gt;AJ30,1,0)</f>
        <v>2</v>
      </c>
      <c r="AN29" s="125">
        <f>IF(F30&gt;B30,1,0)+IF(K30&gt;G30,1,0)+IF(P30&gt;L30,1,0)+IF(U30&gt;Q30,1,0)+IF(Z30&gt;V30,1,0)+IF(AE30&gt;AA30,1,0)+IF(AJ30&gt;AF30,1,0)</f>
        <v>2</v>
      </c>
      <c r="AO29" s="127">
        <f>SUM(AM29/(AM29+AN29))</f>
        <v>0.5</v>
      </c>
      <c r="AP29" s="125">
        <f>RANK(AO29,$AO$5:$AO$32,0)</f>
        <v>3</v>
      </c>
      <c r="AQ29" s="125">
        <f>SUM(B30+G30+L30+Q30+V30+AA30+AF30)</f>
        <v>5</v>
      </c>
      <c r="AR29" s="125">
        <f>SUM(F30+K30+P30+U30+Z30+AE30+AJ30)</f>
        <v>4</v>
      </c>
      <c r="AS29" s="127">
        <f>SUM(AQ29/(AQ29+AR29))</f>
        <v>0.5555555555555556</v>
      </c>
      <c r="AT29" s="125">
        <f>RANK(AS29,$AS$5:$AS$32,0)</f>
        <v>3</v>
      </c>
      <c r="AU29" s="125">
        <f>SUM(C30+C31+C32+H30+H31+H32+M30+M31+M32+R30+R31+R32+W30+W31+W32+AB30+AB31+AB32+AG30+AG31+AG32)</f>
        <v>120</v>
      </c>
      <c r="AV29" s="125">
        <f>SUM(E30+E31+E32+J30+J31+J32+O30+O31+O32+T30+T31+T32+Y30+Y31+Y32+AD30+AD31+AD32+AI30+AI31+AI32)</f>
        <v>114</v>
      </c>
      <c r="AW29" s="127">
        <f>SUM(AU29/(AU29+AV29))</f>
        <v>0.5128205128205128</v>
      </c>
      <c r="AX29" s="125">
        <f>RANK(AW29,$AW$5:$AW$32,0)</f>
        <v>3</v>
      </c>
      <c r="AY29" s="127">
        <f>RANK(AO29,$AO$5:$AO$32,1)+AS29</f>
        <v>4.555555555555555</v>
      </c>
      <c r="AZ29" s="127">
        <f>RANK(AY29,$AY$5:$AY$32,1)+AW29</f>
        <v>5.512820512820513</v>
      </c>
      <c r="BA29" s="129" t="str">
        <f>AL29</f>
        <v>嵐☆風</v>
      </c>
      <c r="BB29" s="117">
        <f>RANK(AZ29,$AZ$5:$AZ$32)</f>
        <v>3</v>
      </c>
    </row>
    <row r="30" spans="1:54" ht="18.75" customHeight="1">
      <c r="A30" s="135"/>
      <c r="B30" s="119">
        <f>IF(C30&gt;E30,1,0)+IF(C31&gt;E31,1,0)+IF(C32&gt;E32,1,0)</f>
        <v>0</v>
      </c>
      <c r="C30" s="36">
        <f>AI6</f>
        <v>12</v>
      </c>
      <c r="D30" s="37" t="s">
        <v>44</v>
      </c>
      <c r="E30" s="36">
        <f>AG6</f>
        <v>15</v>
      </c>
      <c r="F30" s="121">
        <f>IF(E30&gt;C30,1,0)+IF(E31&gt;C31,1,0)+IF(E32&gt;C32,1,0)</f>
        <v>2</v>
      </c>
      <c r="G30" s="121">
        <f>IF(H30&gt;J30,1,0)+IF(H31&gt;J31,1,0)+IF(H32&gt;J32,1,0)</f>
        <v>2</v>
      </c>
      <c r="H30" s="36">
        <f>AI10</f>
        <v>15</v>
      </c>
      <c r="I30" s="37" t="s">
        <v>44</v>
      </c>
      <c r="J30" s="36">
        <f>AG10</f>
        <v>11</v>
      </c>
      <c r="K30" s="121">
        <f>IF(J30&gt;H30,1,0)+IF(J31&gt;H31,1,0)+IF(J32&gt;H32,1,0)</f>
        <v>0</v>
      </c>
      <c r="L30" s="121">
        <f>IF(M30&gt;O30,1,0)+IF(M31&gt;O31,1,0)+IF(M32&gt;O32,1,0)</f>
        <v>1</v>
      </c>
      <c r="M30" s="36">
        <f>AI14</f>
        <v>12</v>
      </c>
      <c r="N30" s="37" t="s">
        <v>44</v>
      </c>
      <c r="O30" s="36">
        <f>AG14</f>
        <v>15</v>
      </c>
      <c r="P30" s="121">
        <f>IF(O30&gt;M30,1,0)+IF(O31&gt;M31,1,0)+IF(O32&gt;M32,1,0)</f>
        <v>2</v>
      </c>
      <c r="Q30" s="121">
        <f>IF(R30&gt;T30,1,0)+IF(R31&gt;T31,1,0)+IF(R32&gt;T32,1,0)</f>
        <v>2</v>
      </c>
      <c r="R30" s="36">
        <f>AI18</f>
        <v>15</v>
      </c>
      <c r="S30" s="37" t="s">
        <v>44</v>
      </c>
      <c r="T30" s="36">
        <f>AG18</f>
        <v>13</v>
      </c>
      <c r="U30" s="121">
        <f>IF(T30&gt;R30,1,0)+IF(T31&gt;R31,1,0)+IF(T32&gt;R32,1,0)</f>
        <v>0</v>
      </c>
      <c r="V30" s="123">
        <f>IF(W30&gt;Y30,1,0)+IF(W31&gt;Y31,1,0)+IF(W32&gt;Y32,1,0)</f>
        <v>0</v>
      </c>
      <c r="W30" s="38">
        <f>AI22</f>
        <v>0</v>
      </c>
      <c r="X30" s="39" t="s">
        <v>44</v>
      </c>
      <c r="Y30" s="38">
        <f>AG22</f>
        <v>0</v>
      </c>
      <c r="Z30" s="123">
        <f>IF(Y30&gt;W30,1,0)+IF(Y31&gt;W31,1,0)+IF(Y32&gt;W32,1,0)</f>
        <v>0</v>
      </c>
      <c r="AA30" s="123">
        <f>IF(AB30&gt;AD30,1,0)+IF(AB31&gt;AD31,1,0)+IF(AB32&gt;AD32,1,0)</f>
        <v>0</v>
      </c>
      <c r="AB30" s="38">
        <f>AI26</f>
        <v>0</v>
      </c>
      <c r="AC30" s="39" t="s">
        <v>44</v>
      </c>
      <c r="AD30" s="38">
        <f>AG26</f>
        <v>0</v>
      </c>
      <c r="AE30" s="123">
        <f>IF(AD30&gt;AB30,1,0)+IF(AD31&gt;AB31,1,0)+IF(AD32&gt;AB32,1,0)</f>
        <v>0</v>
      </c>
      <c r="AF30" s="139">
        <f>IF(AG30&gt;AI30,1,0)+IF(AG31&gt;AI31,1,0)+IF(AG32&gt;AI32,1,0)</f>
        <v>0</v>
      </c>
      <c r="AG30" s="40"/>
      <c r="AH30" s="41" t="s">
        <v>44</v>
      </c>
      <c r="AI30" s="40"/>
      <c r="AJ30" s="141">
        <f>IF(AI30&gt;AG30,1,0)+IF(AI31&gt;AG31,1,0)+IF(AI32&gt;AG32,1,0)</f>
        <v>0</v>
      </c>
      <c r="AK30" s="22"/>
      <c r="AL30" s="135"/>
      <c r="AM30" s="137"/>
      <c r="AN30" s="125"/>
      <c r="AO30" s="127"/>
      <c r="AP30" s="125"/>
      <c r="AQ30" s="125"/>
      <c r="AR30" s="125"/>
      <c r="AS30" s="127"/>
      <c r="AT30" s="125"/>
      <c r="AU30" s="125"/>
      <c r="AV30" s="125"/>
      <c r="AW30" s="127"/>
      <c r="AX30" s="125"/>
      <c r="AY30" s="125"/>
      <c r="AZ30" s="125"/>
      <c r="BA30" s="130"/>
      <c r="BB30" s="117"/>
    </row>
    <row r="31" spans="1:54" ht="18.75" customHeight="1">
      <c r="A31" s="135"/>
      <c r="B31" s="119"/>
      <c r="C31" s="36">
        <f>AI7</f>
        <v>8</v>
      </c>
      <c r="D31" s="37" t="s">
        <v>44</v>
      </c>
      <c r="E31" s="36">
        <f>AG7</f>
        <v>15</v>
      </c>
      <c r="F31" s="121"/>
      <c r="G31" s="121"/>
      <c r="H31" s="36">
        <f>AI11</f>
        <v>15</v>
      </c>
      <c r="I31" s="37" t="s">
        <v>44</v>
      </c>
      <c r="J31" s="36">
        <f>AG11</f>
        <v>9</v>
      </c>
      <c r="K31" s="121"/>
      <c r="L31" s="121"/>
      <c r="M31" s="36">
        <f>AI15</f>
        <v>15</v>
      </c>
      <c r="N31" s="37" t="s">
        <v>44</v>
      </c>
      <c r="O31" s="36">
        <f>AG15</f>
        <v>11</v>
      </c>
      <c r="P31" s="121"/>
      <c r="Q31" s="121"/>
      <c r="R31" s="36">
        <f>AI19</f>
        <v>15</v>
      </c>
      <c r="S31" s="37" t="s">
        <v>44</v>
      </c>
      <c r="T31" s="36">
        <f>AG19</f>
        <v>10</v>
      </c>
      <c r="U31" s="121"/>
      <c r="V31" s="123"/>
      <c r="W31" s="38">
        <f>AI23</f>
        <v>0</v>
      </c>
      <c r="X31" s="39" t="s">
        <v>44</v>
      </c>
      <c r="Y31" s="38">
        <f>AG23</f>
        <v>0</v>
      </c>
      <c r="Z31" s="123"/>
      <c r="AA31" s="123"/>
      <c r="AB31" s="38">
        <f>AI27</f>
        <v>0</v>
      </c>
      <c r="AC31" s="39" t="s">
        <v>44</v>
      </c>
      <c r="AD31" s="38">
        <f>AG27</f>
        <v>0</v>
      </c>
      <c r="AE31" s="123"/>
      <c r="AF31" s="139"/>
      <c r="AG31" s="40"/>
      <c r="AH31" s="41" t="s">
        <v>44</v>
      </c>
      <c r="AI31" s="40"/>
      <c r="AJ31" s="141"/>
      <c r="AK31" s="22"/>
      <c r="AL31" s="135"/>
      <c r="AM31" s="137"/>
      <c r="AN31" s="125"/>
      <c r="AO31" s="127"/>
      <c r="AP31" s="125"/>
      <c r="AQ31" s="125"/>
      <c r="AR31" s="125"/>
      <c r="AS31" s="127"/>
      <c r="AT31" s="125"/>
      <c r="AU31" s="125"/>
      <c r="AV31" s="125"/>
      <c r="AW31" s="127"/>
      <c r="AX31" s="125"/>
      <c r="AY31" s="125"/>
      <c r="AZ31" s="125"/>
      <c r="BA31" s="130"/>
      <c r="BB31" s="117"/>
    </row>
    <row r="32" spans="1:54" ht="18.75" customHeight="1" thickBot="1">
      <c r="A32" s="136"/>
      <c r="B32" s="120"/>
      <c r="C32" s="42">
        <f>AI8</f>
        <v>0</v>
      </c>
      <c r="D32" s="43" t="s">
        <v>44</v>
      </c>
      <c r="E32" s="42">
        <f>AG8</f>
        <v>0</v>
      </c>
      <c r="F32" s="122"/>
      <c r="G32" s="122"/>
      <c r="H32" s="42">
        <f>AI12</f>
        <v>0</v>
      </c>
      <c r="I32" s="43" t="s">
        <v>44</v>
      </c>
      <c r="J32" s="42">
        <f>AG12</f>
        <v>0</v>
      </c>
      <c r="K32" s="122"/>
      <c r="L32" s="122"/>
      <c r="M32" s="42">
        <f>AI16</f>
        <v>13</v>
      </c>
      <c r="N32" s="43" t="s">
        <v>44</v>
      </c>
      <c r="O32" s="42">
        <f>AG16</f>
        <v>15</v>
      </c>
      <c r="P32" s="122"/>
      <c r="Q32" s="122"/>
      <c r="R32" s="42">
        <f>AI20</f>
        <v>0</v>
      </c>
      <c r="S32" s="43" t="s">
        <v>44</v>
      </c>
      <c r="T32" s="42">
        <f>AG20</f>
        <v>0</v>
      </c>
      <c r="U32" s="122"/>
      <c r="V32" s="124"/>
      <c r="W32" s="44">
        <f>AI24</f>
        <v>0</v>
      </c>
      <c r="X32" s="45" t="s">
        <v>44</v>
      </c>
      <c r="Y32" s="44">
        <f>AG24</f>
        <v>0</v>
      </c>
      <c r="Z32" s="124"/>
      <c r="AA32" s="124"/>
      <c r="AB32" s="44">
        <f>AI28</f>
        <v>0</v>
      </c>
      <c r="AC32" s="45" t="s">
        <v>44</v>
      </c>
      <c r="AD32" s="44">
        <f>AG28</f>
        <v>0</v>
      </c>
      <c r="AE32" s="124"/>
      <c r="AF32" s="140"/>
      <c r="AG32" s="46"/>
      <c r="AH32" s="47" t="s">
        <v>44</v>
      </c>
      <c r="AI32" s="46"/>
      <c r="AJ32" s="142"/>
      <c r="AK32" s="22"/>
      <c r="AL32" s="136"/>
      <c r="AM32" s="138"/>
      <c r="AN32" s="126"/>
      <c r="AO32" s="128"/>
      <c r="AP32" s="126"/>
      <c r="AQ32" s="126"/>
      <c r="AR32" s="126"/>
      <c r="AS32" s="128"/>
      <c r="AT32" s="126"/>
      <c r="AU32" s="126"/>
      <c r="AV32" s="126"/>
      <c r="AW32" s="128"/>
      <c r="AX32" s="126"/>
      <c r="AY32" s="126"/>
      <c r="AZ32" s="126"/>
      <c r="BA32" s="131"/>
      <c r="BB32" s="118"/>
    </row>
    <row r="33" spans="1:54" ht="24.75" customHeight="1">
      <c r="A33" s="115"/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15"/>
      <c r="AK33" s="14"/>
      <c r="AL33" s="116">
        <f>A33</f>
        <v>0</v>
      </c>
      <c r="AM33" s="116"/>
      <c r="AN33" s="116"/>
      <c r="AO33" s="116"/>
      <c r="AP33" s="116"/>
      <c r="AQ33" s="116"/>
      <c r="AR33" s="116"/>
      <c r="AS33" s="116"/>
      <c r="AT33" s="116"/>
      <c r="AU33" s="116"/>
      <c r="AV33" s="116"/>
      <c r="AW33" s="116"/>
      <c r="AX33" s="116"/>
      <c r="AY33" s="116"/>
      <c r="AZ33" s="116"/>
      <c r="BA33" s="116"/>
      <c r="BB33" s="116"/>
    </row>
    <row r="34" ht="24.75" customHeight="1"/>
    <row r="35" ht="24.75" customHeight="1"/>
    <row r="36" ht="24.75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24.75" customHeight="1"/>
    <row r="66" ht="24.75" customHeight="1"/>
    <row r="67" ht="24.75" customHeight="1"/>
    <row r="68" ht="24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24.75" customHeight="1"/>
    <row r="98" spans="1:54" ht="24.75" customHeight="1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</row>
    <row r="99" spans="1:54" ht="24.75" customHeight="1">
      <c r="A99" s="25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5"/>
      <c r="AM99" s="27"/>
      <c r="AN99" s="27"/>
      <c r="AO99" s="27"/>
      <c r="AP99" s="28"/>
      <c r="AQ99" s="27"/>
      <c r="AR99" s="27"/>
      <c r="AS99" s="27"/>
      <c r="AT99" s="28"/>
      <c r="AU99" s="27"/>
      <c r="AV99" s="27"/>
      <c r="AW99" s="27"/>
      <c r="AX99" s="28"/>
      <c r="AY99" s="27"/>
      <c r="AZ99" s="27"/>
      <c r="BA99" s="27"/>
      <c r="BB99" s="29"/>
    </row>
    <row r="100" spans="1:54" ht="24.75" customHeight="1">
      <c r="A100" s="25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5"/>
      <c r="AM100" s="27"/>
      <c r="AN100" s="27"/>
      <c r="AO100" s="27"/>
      <c r="AP100" s="28"/>
      <c r="AQ100" s="27"/>
      <c r="AR100" s="27"/>
      <c r="AS100" s="27"/>
      <c r="AT100" s="28"/>
      <c r="AU100" s="27"/>
      <c r="AV100" s="27"/>
      <c r="AW100" s="27"/>
      <c r="AX100" s="28"/>
      <c r="AY100" s="27"/>
      <c r="AZ100" s="27"/>
      <c r="BA100" s="27"/>
      <c r="BB100" s="29"/>
    </row>
    <row r="101" spans="1:54" ht="18.75" customHeight="1">
      <c r="A101" s="26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1"/>
      <c r="AM101" s="32"/>
      <c r="AN101" s="32"/>
      <c r="AO101" s="33"/>
      <c r="AP101" s="32"/>
      <c r="AQ101" s="32"/>
      <c r="AR101" s="32"/>
      <c r="AS101" s="33"/>
      <c r="AT101" s="32"/>
      <c r="AU101" s="32"/>
      <c r="AV101" s="32"/>
      <c r="AW101" s="33"/>
      <c r="AX101" s="32"/>
      <c r="AY101" s="33"/>
      <c r="AZ101" s="33"/>
      <c r="BA101" s="33"/>
      <c r="BB101" s="34"/>
    </row>
    <row r="102" spans="1:54" ht="18.75" customHeight="1">
      <c r="A102" s="26"/>
      <c r="B102" s="31"/>
      <c r="C102" s="32"/>
      <c r="D102" s="31"/>
      <c r="E102" s="32"/>
      <c r="F102" s="31"/>
      <c r="G102" s="31"/>
      <c r="H102" s="32"/>
      <c r="I102" s="31"/>
      <c r="J102" s="32"/>
      <c r="K102" s="31"/>
      <c r="L102" s="31"/>
      <c r="M102" s="32"/>
      <c r="N102" s="31"/>
      <c r="O102" s="32"/>
      <c r="P102" s="31"/>
      <c r="Q102" s="31"/>
      <c r="R102" s="32"/>
      <c r="S102" s="31"/>
      <c r="T102" s="32"/>
      <c r="U102" s="31"/>
      <c r="V102" s="31"/>
      <c r="W102" s="32"/>
      <c r="X102" s="31"/>
      <c r="Y102" s="32"/>
      <c r="Z102" s="31"/>
      <c r="AA102" s="31"/>
      <c r="AB102" s="32"/>
      <c r="AC102" s="31"/>
      <c r="AD102" s="32"/>
      <c r="AE102" s="31"/>
      <c r="AF102" s="31"/>
      <c r="AG102" s="32"/>
      <c r="AH102" s="31"/>
      <c r="AI102" s="32"/>
      <c r="AJ102" s="31"/>
      <c r="AK102" s="31"/>
      <c r="AL102" s="31"/>
      <c r="AM102" s="32"/>
      <c r="AN102" s="32"/>
      <c r="AO102" s="33"/>
      <c r="AP102" s="32"/>
      <c r="AQ102" s="32"/>
      <c r="AR102" s="32"/>
      <c r="AS102" s="33"/>
      <c r="AT102" s="32"/>
      <c r="AU102" s="32"/>
      <c r="AV102" s="32"/>
      <c r="AW102" s="33"/>
      <c r="AX102" s="32"/>
      <c r="AY102" s="32"/>
      <c r="AZ102" s="32"/>
      <c r="BA102" s="32"/>
      <c r="BB102" s="34"/>
    </row>
    <row r="103" spans="1:54" ht="18.75" customHeight="1">
      <c r="A103" s="26"/>
      <c r="B103" s="31"/>
      <c r="C103" s="32"/>
      <c r="D103" s="31"/>
      <c r="E103" s="32"/>
      <c r="F103" s="31"/>
      <c r="G103" s="31"/>
      <c r="H103" s="32"/>
      <c r="I103" s="31"/>
      <c r="J103" s="32"/>
      <c r="K103" s="31"/>
      <c r="L103" s="31"/>
      <c r="M103" s="32"/>
      <c r="N103" s="31"/>
      <c r="O103" s="32"/>
      <c r="P103" s="31"/>
      <c r="Q103" s="31"/>
      <c r="R103" s="32"/>
      <c r="S103" s="31"/>
      <c r="T103" s="32"/>
      <c r="U103" s="31"/>
      <c r="V103" s="31"/>
      <c r="W103" s="32"/>
      <c r="X103" s="31"/>
      <c r="Y103" s="32"/>
      <c r="Z103" s="31"/>
      <c r="AA103" s="31"/>
      <c r="AB103" s="32"/>
      <c r="AC103" s="31"/>
      <c r="AD103" s="32"/>
      <c r="AE103" s="31"/>
      <c r="AF103" s="31"/>
      <c r="AG103" s="32"/>
      <c r="AH103" s="31"/>
      <c r="AI103" s="32"/>
      <c r="AJ103" s="31"/>
      <c r="AK103" s="31"/>
      <c r="AL103" s="31"/>
      <c r="AM103" s="32"/>
      <c r="AN103" s="32"/>
      <c r="AO103" s="33"/>
      <c r="AP103" s="32"/>
      <c r="AQ103" s="32"/>
      <c r="AR103" s="32"/>
      <c r="AS103" s="33"/>
      <c r="AT103" s="32"/>
      <c r="AU103" s="32"/>
      <c r="AV103" s="32"/>
      <c r="AW103" s="33"/>
      <c r="AX103" s="32"/>
      <c r="AY103" s="32"/>
      <c r="AZ103" s="32"/>
      <c r="BA103" s="32"/>
      <c r="BB103" s="34"/>
    </row>
    <row r="104" spans="1:54" ht="18.75" customHeight="1">
      <c r="A104" s="26"/>
      <c r="B104" s="31"/>
      <c r="C104" s="32"/>
      <c r="D104" s="31"/>
      <c r="E104" s="32"/>
      <c r="F104" s="31"/>
      <c r="G104" s="31"/>
      <c r="H104" s="32"/>
      <c r="I104" s="31"/>
      <c r="J104" s="32"/>
      <c r="K104" s="31"/>
      <c r="L104" s="31"/>
      <c r="M104" s="32"/>
      <c r="N104" s="31"/>
      <c r="O104" s="32"/>
      <c r="P104" s="31"/>
      <c r="Q104" s="31"/>
      <c r="R104" s="32"/>
      <c r="S104" s="31"/>
      <c r="T104" s="32"/>
      <c r="U104" s="31"/>
      <c r="V104" s="31"/>
      <c r="W104" s="32"/>
      <c r="X104" s="31"/>
      <c r="Y104" s="32"/>
      <c r="Z104" s="31"/>
      <c r="AA104" s="31"/>
      <c r="AB104" s="32"/>
      <c r="AC104" s="31"/>
      <c r="AD104" s="32"/>
      <c r="AE104" s="31"/>
      <c r="AF104" s="31"/>
      <c r="AG104" s="32"/>
      <c r="AH104" s="31"/>
      <c r="AI104" s="32"/>
      <c r="AJ104" s="31"/>
      <c r="AK104" s="31"/>
      <c r="AL104" s="31"/>
      <c r="AM104" s="32"/>
      <c r="AN104" s="32"/>
      <c r="AO104" s="33"/>
      <c r="AP104" s="32"/>
      <c r="AQ104" s="32"/>
      <c r="AR104" s="32"/>
      <c r="AS104" s="33"/>
      <c r="AT104" s="32"/>
      <c r="AU104" s="32"/>
      <c r="AV104" s="32"/>
      <c r="AW104" s="33"/>
      <c r="AX104" s="32"/>
      <c r="AY104" s="32"/>
      <c r="AZ104" s="32"/>
      <c r="BA104" s="32"/>
      <c r="BB104" s="34"/>
    </row>
    <row r="105" spans="1:54" ht="18.75" customHeight="1">
      <c r="A105" s="26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1"/>
      <c r="AM105" s="32"/>
      <c r="AN105" s="32"/>
      <c r="AO105" s="33"/>
      <c r="AP105" s="32"/>
      <c r="AQ105" s="32"/>
      <c r="AR105" s="32"/>
      <c r="AS105" s="33"/>
      <c r="AT105" s="32"/>
      <c r="AU105" s="32"/>
      <c r="AV105" s="32"/>
      <c r="AW105" s="33"/>
      <c r="AX105" s="32"/>
      <c r="AY105" s="33"/>
      <c r="AZ105" s="33"/>
      <c r="BA105" s="33"/>
      <c r="BB105" s="34"/>
    </row>
    <row r="106" spans="1:54" ht="18.75" customHeight="1">
      <c r="A106" s="26"/>
      <c r="B106" s="31"/>
      <c r="C106" s="32"/>
      <c r="D106" s="31"/>
      <c r="E106" s="32"/>
      <c r="F106" s="31"/>
      <c r="G106" s="31"/>
      <c r="H106" s="32"/>
      <c r="I106" s="31"/>
      <c r="J106" s="32"/>
      <c r="K106" s="31"/>
      <c r="L106" s="31"/>
      <c r="M106" s="32"/>
      <c r="N106" s="31"/>
      <c r="O106" s="32"/>
      <c r="P106" s="31"/>
      <c r="Q106" s="31"/>
      <c r="R106" s="32"/>
      <c r="S106" s="31"/>
      <c r="T106" s="32"/>
      <c r="U106" s="31"/>
      <c r="V106" s="31"/>
      <c r="W106" s="32"/>
      <c r="X106" s="31"/>
      <c r="Y106" s="32"/>
      <c r="Z106" s="31"/>
      <c r="AA106" s="31"/>
      <c r="AB106" s="32"/>
      <c r="AC106" s="31"/>
      <c r="AD106" s="32"/>
      <c r="AE106" s="31"/>
      <c r="AF106" s="31"/>
      <c r="AG106" s="32"/>
      <c r="AH106" s="31"/>
      <c r="AI106" s="32"/>
      <c r="AJ106" s="31"/>
      <c r="AK106" s="31"/>
      <c r="AL106" s="31"/>
      <c r="AM106" s="32"/>
      <c r="AN106" s="32"/>
      <c r="AO106" s="33"/>
      <c r="AP106" s="32"/>
      <c r="AQ106" s="32"/>
      <c r="AR106" s="32"/>
      <c r="AS106" s="33"/>
      <c r="AT106" s="32"/>
      <c r="AU106" s="32"/>
      <c r="AV106" s="32"/>
      <c r="AW106" s="33"/>
      <c r="AX106" s="32"/>
      <c r="AY106" s="32"/>
      <c r="AZ106" s="32"/>
      <c r="BA106" s="32"/>
      <c r="BB106" s="34"/>
    </row>
    <row r="107" spans="1:54" ht="18.75" customHeight="1">
      <c r="A107" s="26"/>
      <c r="B107" s="31"/>
      <c r="C107" s="32"/>
      <c r="D107" s="31"/>
      <c r="E107" s="32"/>
      <c r="F107" s="31"/>
      <c r="G107" s="31"/>
      <c r="H107" s="32"/>
      <c r="I107" s="31"/>
      <c r="J107" s="32"/>
      <c r="K107" s="31"/>
      <c r="L107" s="31"/>
      <c r="M107" s="32"/>
      <c r="N107" s="31"/>
      <c r="O107" s="32"/>
      <c r="P107" s="31"/>
      <c r="Q107" s="31"/>
      <c r="R107" s="32"/>
      <c r="S107" s="31"/>
      <c r="T107" s="32"/>
      <c r="U107" s="31"/>
      <c r="V107" s="31"/>
      <c r="W107" s="32"/>
      <c r="X107" s="31"/>
      <c r="Y107" s="32"/>
      <c r="Z107" s="31"/>
      <c r="AA107" s="31"/>
      <c r="AB107" s="32"/>
      <c r="AC107" s="31"/>
      <c r="AD107" s="32"/>
      <c r="AE107" s="31"/>
      <c r="AF107" s="31"/>
      <c r="AG107" s="32"/>
      <c r="AH107" s="31"/>
      <c r="AI107" s="32"/>
      <c r="AJ107" s="31"/>
      <c r="AK107" s="31"/>
      <c r="AL107" s="31"/>
      <c r="AM107" s="32"/>
      <c r="AN107" s="32"/>
      <c r="AO107" s="33"/>
      <c r="AP107" s="32"/>
      <c r="AQ107" s="32"/>
      <c r="AR107" s="32"/>
      <c r="AS107" s="33"/>
      <c r="AT107" s="32"/>
      <c r="AU107" s="32"/>
      <c r="AV107" s="32"/>
      <c r="AW107" s="33"/>
      <c r="AX107" s="32"/>
      <c r="AY107" s="32"/>
      <c r="AZ107" s="32"/>
      <c r="BA107" s="32"/>
      <c r="BB107" s="34"/>
    </row>
    <row r="108" spans="1:54" ht="18.75" customHeight="1">
      <c r="A108" s="26"/>
      <c r="B108" s="31"/>
      <c r="C108" s="32"/>
      <c r="D108" s="31"/>
      <c r="E108" s="32"/>
      <c r="F108" s="31"/>
      <c r="G108" s="31"/>
      <c r="H108" s="32"/>
      <c r="I108" s="31"/>
      <c r="J108" s="32"/>
      <c r="K108" s="31"/>
      <c r="L108" s="31"/>
      <c r="M108" s="32"/>
      <c r="N108" s="31"/>
      <c r="O108" s="32"/>
      <c r="P108" s="31"/>
      <c r="Q108" s="31"/>
      <c r="R108" s="32"/>
      <c r="S108" s="31"/>
      <c r="T108" s="32"/>
      <c r="U108" s="31"/>
      <c r="V108" s="31"/>
      <c r="W108" s="32"/>
      <c r="X108" s="31"/>
      <c r="Y108" s="32"/>
      <c r="Z108" s="31"/>
      <c r="AA108" s="31"/>
      <c r="AB108" s="32"/>
      <c r="AC108" s="31"/>
      <c r="AD108" s="32"/>
      <c r="AE108" s="31"/>
      <c r="AF108" s="31"/>
      <c r="AG108" s="32"/>
      <c r="AH108" s="31"/>
      <c r="AI108" s="32"/>
      <c r="AJ108" s="31"/>
      <c r="AK108" s="31"/>
      <c r="AL108" s="31"/>
      <c r="AM108" s="32"/>
      <c r="AN108" s="32"/>
      <c r="AO108" s="33"/>
      <c r="AP108" s="32"/>
      <c r="AQ108" s="32"/>
      <c r="AR108" s="32"/>
      <c r="AS108" s="33"/>
      <c r="AT108" s="32"/>
      <c r="AU108" s="32"/>
      <c r="AV108" s="32"/>
      <c r="AW108" s="33"/>
      <c r="AX108" s="32"/>
      <c r="AY108" s="32"/>
      <c r="AZ108" s="32"/>
      <c r="BA108" s="32"/>
      <c r="BB108" s="34"/>
    </row>
    <row r="109" spans="1:54" ht="18.75" customHeight="1">
      <c r="A109" s="26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1"/>
      <c r="AM109" s="32"/>
      <c r="AN109" s="32"/>
      <c r="AO109" s="33"/>
      <c r="AP109" s="32"/>
      <c r="AQ109" s="32"/>
      <c r="AR109" s="32"/>
      <c r="AS109" s="33"/>
      <c r="AT109" s="32"/>
      <c r="AU109" s="32"/>
      <c r="AV109" s="32"/>
      <c r="AW109" s="33"/>
      <c r="AX109" s="32"/>
      <c r="AY109" s="33"/>
      <c r="AZ109" s="33"/>
      <c r="BA109" s="33"/>
      <c r="BB109" s="34"/>
    </row>
    <row r="110" spans="1:54" ht="18.75" customHeight="1">
      <c r="A110" s="26"/>
      <c r="B110" s="31"/>
      <c r="C110" s="32"/>
      <c r="D110" s="31"/>
      <c r="E110" s="32"/>
      <c r="F110" s="31"/>
      <c r="G110" s="31"/>
      <c r="H110" s="32"/>
      <c r="I110" s="31"/>
      <c r="J110" s="32"/>
      <c r="K110" s="31"/>
      <c r="L110" s="31"/>
      <c r="M110" s="32"/>
      <c r="N110" s="31"/>
      <c r="O110" s="32"/>
      <c r="P110" s="31"/>
      <c r="Q110" s="31"/>
      <c r="R110" s="32"/>
      <c r="S110" s="31"/>
      <c r="T110" s="32"/>
      <c r="U110" s="31"/>
      <c r="V110" s="31"/>
      <c r="W110" s="32"/>
      <c r="X110" s="31"/>
      <c r="Y110" s="32"/>
      <c r="Z110" s="31"/>
      <c r="AA110" s="31"/>
      <c r="AB110" s="32"/>
      <c r="AC110" s="31"/>
      <c r="AD110" s="32"/>
      <c r="AE110" s="31"/>
      <c r="AF110" s="31"/>
      <c r="AG110" s="32"/>
      <c r="AH110" s="31"/>
      <c r="AI110" s="32"/>
      <c r="AJ110" s="31"/>
      <c r="AK110" s="31"/>
      <c r="AL110" s="31"/>
      <c r="AM110" s="32"/>
      <c r="AN110" s="32"/>
      <c r="AO110" s="33"/>
      <c r="AP110" s="32"/>
      <c r="AQ110" s="32"/>
      <c r="AR110" s="32"/>
      <c r="AS110" s="33"/>
      <c r="AT110" s="32"/>
      <c r="AU110" s="32"/>
      <c r="AV110" s="32"/>
      <c r="AW110" s="33"/>
      <c r="AX110" s="32"/>
      <c r="AY110" s="32"/>
      <c r="AZ110" s="32"/>
      <c r="BA110" s="32"/>
      <c r="BB110" s="34"/>
    </row>
    <row r="111" spans="1:54" ht="18.75" customHeight="1">
      <c r="A111" s="26"/>
      <c r="B111" s="31"/>
      <c r="C111" s="32"/>
      <c r="D111" s="31"/>
      <c r="E111" s="32"/>
      <c r="F111" s="31"/>
      <c r="G111" s="31"/>
      <c r="H111" s="32"/>
      <c r="I111" s="31"/>
      <c r="J111" s="32"/>
      <c r="K111" s="31"/>
      <c r="L111" s="31"/>
      <c r="M111" s="32"/>
      <c r="N111" s="31"/>
      <c r="O111" s="32"/>
      <c r="P111" s="31"/>
      <c r="Q111" s="31"/>
      <c r="R111" s="32"/>
      <c r="S111" s="31"/>
      <c r="T111" s="32"/>
      <c r="U111" s="31"/>
      <c r="V111" s="31"/>
      <c r="W111" s="32"/>
      <c r="X111" s="31"/>
      <c r="Y111" s="32"/>
      <c r="Z111" s="31"/>
      <c r="AA111" s="31"/>
      <c r="AB111" s="32"/>
      <c r="AC111" s="31"/>
      <c r="AD111" s="32"/>
      <c r="AE111" s="31"/>
      <c r="AF111" s="31"/>
      <c r="AG111" s="32"/>
      <c r="AH111" s="31"/>
      <c r="AI111" s="32"/>
      <c r="AJ111" s="31"/>
      <c r="AK111" s="31"/>
      <c r="AL111" s="31"/>
      <c r="AM111" s="32"/>
      <c r="AN111" s="32"/>
      <c r="AO111" s="33"/>
      <c r="AP111" s="32"/>
      <c r="AQ111" s="32"/>
      <c r="AR111" s="32"/>
      <c r="AS111" s="33"/>
      <c r="AT111" s="32"/>
      <c r="AU111" s="32"/>
      <c r="AV111" s="32"/>
      <c r="AW111" s="33"/>
      <c r="AX111" s="32"/>
      <c r="AY111" s="32"/>
      <c r="AZ111" s="32"/>
      <c r="BA111" s="32"/>
      <c r="BB111" s="34"/>
    </row>
    <row r="112" spans="1:54" ht="18.75" customHeight="1">
      <c r="A112" s="26"/>
      <c r="B112" s="31"/>
      <c r="C112" s="32"/>
      <c r="D112" s="31"/>
      <c r="E112" s="32"/>
      <c r="F112" s="31"/>
      <c r="G112" s="31"/>
      <c r="H112" s="32"/>
      <c r="I112" s="31"/>
      <c r="J112" s="32"/>
      <c r="K112" s="31"/>
      <c r="L112" s="31"/>
      <c r="M112" s="32"/>
      <c r="N112" s="31"/>
      <c r="O112" s="32"/>
      <c r="P112" s="31"/>
      <c r="Q112" s="31"/>
      <c r="R112" s="32"/>
      <c r="S112" s="31"/>
      <c r="T112" s="32"/>
      <c r="U112" s="31"/>
      <c r="V112" s="31"/>
      <c r="W112" s="32"/>
      <c r="X112" s="31"/>
      <c r="Y112" s="32"/>
      <c r="Z112" s="31"/>
      <c r="AA112" s="31"/>
      <c r="AB112" s="32"/>
      <c r="AC112" s="31"/>
      <c r="AD112" s="32"/>
      <c r="AE112" s="31"/>
      <c r="AF112" s="31"/>
      <c r="AG112" s="32"/>
      <c r="AH112" s="31"/>
      <c r="AI112" s="32"/>
      <c r="AJ112" s="31"/>
      <c r="AK112" s="31"/>
      <c r="AL112" s="31"/>
      <c r="AM112" s="32"/>
      <c r="AN112" s="32"/>
      <c r="AO112" s="33"/>
      <c r="AP112" s="32"/>
      <c r="AQ112" s="32"/>
      <c r="AR112" s="32"/>
      <c r="AS112" s="33"/>
      <c r="AT112" s="32"/>
      <c r="AU112" s="32"/>
      <c r="AV112" s="32"/>
      <c r="AW112" s="33"/>
      <c r="AX112" s="32"/>
      <c r="AY112" s="32"/>
      <c r="AZ112" s="32"/>
      <c r="BA112" s="32"/>
      <c r="BB112" s="34"/>
    </row>
    <row r="113" spans="1:54" ht="18.75" customHeight="1">
      <c r="A113" s="26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1"/>
      <c r="AM113" s="32"/>
      <c r="AN113" s="32"/>
      <c r="AO113" s="33"/>
      <c r="AP113" s="32"/>
      <c r="AQ113" s="32"/>
      <c r="AR113" s="32"/>
      <c r="AS113" s="33"/>
      <c r="AT113" s="32"/>
      <c r="AU113" s="32"/>
      <c r="AV113" s="32"/>
      <c r="AW113" s="33"/>
      <c r="AX113" s="32"/>
      <c r="AY113" s="33"/>
      <c r="AZ113" s="33"/>
      <c r="BA113" s="33"/>
      <c r="BB113" s="34"/>
    </row>
    <row r="114" spans="1:54" ht="18.75" customHeight="1">
      <c r="A114" s="26"/>
      <c r="B114" s="31"/>
      <c r="C114" s="32"/>
      <c r="D114" s="31"/>
      <c r="E114" s="32"/>
      <c r="F114" s="31"/>
      <c r="G114" s="31"/>
      <c r="H114" s="32"/>
      <c r="I114" s="31"/>
      <c r="J114" s="32"/>
      <c r="K114" s="31"/>
      <c r="L114" s="31"/>
      <c r="M114" s="32"/>
      <c r="N114" s="31"/>
      <c r="O114" s="32"/>
      <c r="P114" s="31"/>
      <c r="Q114" s="31"/>
      <c r="R114" s="32"/>
      <c r="S114" s="31"/>
      <c r="T114" s="32"/>
      <c r="U114" s="31"/>
      <c r="V114" s="31"/>
      <c r="W114" s="32"/>
      <c r="X114" s="31"/>
      <c r="Y114" s="32"/>
      <c r="Z114" s="31"/>
      <c r="AA114" s="31"/>
      <c r="AB114" s="32"/>
      <c r="AC114" s="31"/>
      <c r="AD114" s="32"/>
      <c r="AE114" s="31"/>
      <c r="AF114" s="31"/>
      <c r="AG114" s="32"/>
      <c r="AH114" s="31"/>
      <c r="AI114" s="32"/>
      <c r="AJ114" s="31"/>
      <c r="AK114" s="31"/>
      <c r="AL114" s="31"/>
      <c r="AM114" s="32"/>
      <c r="AN114" s="32"/>
      <c r="AO114" s="33"/>
      <c r="AP114" s="32"/>
      <c r="AQ114" s="32"/>
      <c r="AR114" s="32"/>
      <c r="AS114" s="33"/>
      <c r="AT114" s="32"/>
      <c r="AU114" s="32"/>
      <c r="AV114" s="32"/>
      <c r="AW114" s="33"/>
      <c r="AX114" s="32"/>
      <c r="AY114" s="32"/>
      <c r="AZ114" s="32"/>
      <c r="BA114" s="32"/>
      <c r="BB114" s="34"/>
    </row>
    <row r="115" spans="1:54" ht="18.75" customHeight="1">
      <c r="A115" s="26"/>
      <c r="B115" s="31"/>
      <c r="C115" s="32"/>
      <c r="D115" s="31"/>
      <c r="E115" s="32"/>
      <c r="F115" s="31"/>
      <c r="G115" s="31"/>
      <c r="H115" s="32"/>
      <c r="I115" s="31"/>
      <c r="J115" s="32"/>
      <c r="K115" s="31"/>
      <c r="L115" s="31"/>
      <c r="M115" s="32"/>
      <c r="N115" s="31"/>
      <c r="O115" s="32"/>
      <c r="P115" s="31"/>
      <c r="Q115" s="31"/>
      <c r="R115" s="32"/>
      <c r="S115" s="31"/>
      <c r="T115" s="32"/>
      <c r="U115" s="31"/>
      <c r="V115" s="31"/>
      <c r="W115" s="32"/>
      <c r="X115" s="31"/>
      <c r="Y115" s="32"/>
      <c r="Z115" s="31"/>
      <c r="AA115" s="31"/>
      <c r="AB115" s="32"/>
      <c r="AC115" s="31"/>
      <c r="AD115" s="32"/>
      <c r="AE115" s="31"/>
      <c r="AF115" s="31"/>
      <c r="AG115" s="32"/>
      <c r="AH115" s="31"/>
      <c r="AI115" s="32"/>
      <c r="AJ115" s="31"/>
      <c r="AK115" s="31"/>
      <c r="AL115" s="31"/>
      <c r="AM115" s="32"/>
      <c r="AN115" s="32"/>
      <c r="AO115" s="33"/>
      <c r="AP115" s="32"/>
      <c r="AQ115" s="32"/>
      <c r="AR115" s="32"/>
      <c r="AS115" s="33"/>
      <c r="AT115" s="32"/>
      <c r="AU115" s="32"/>
      <c r="AV115" s="32"/>
      <c r="AW115" s="33"/>
      <c r="AX115" s="32"/>
      <c r="AY115" s="32"/>
      <c r="AZ115" s="32"/>
      <c r="BA115" s="32"/>
      <c r="BB115" s="34"/>
    </row>
    <row r="116" spans="1:54" ht="18.75" customHeight="1">
      <c r="A116" s="26"/>
      <c r="B116" s="31"/>
      <c r="C116" s="32"/>
      <c r="D116" s="31"/>
      <c r="E116" s="32"/>
      <c r="F116" s="31"/>
      <c r="G116" s="31"/>
      <c r="H116" s="32"/>
      <c r="I116" s="31"/>
      <c r="J116" s="32"/>
      <c r="K116" s="31"/>
      <c r="L116" s="31"/>
      <c r="M116" s="32"/>
      <c r="N116" s="31"/>
      <c r="O116" s="32"/>
      <c r="P116" s="31"/>
      <c r="Q116" s="31"/>
      <c r="R116" s="32"/>
      <c r="S116" s="31"/>
      <c r="T116" s="32"/>
      <c r="U116" s="31"/>
      <c r="V116" s="31"/>
      <c r="W116" s="32"/>
      <c r="X116" s="31"/>
      <c r="Y116" s="32"/>
      <c r="Z116" s="31"/>
      <c r="AA116" s="31"/>
      <c r="AB116" s="32"/>
      <c r="AC116" s="31"/>
      <c r="AD116" s="32"/>
      <c r="AE116" s="31"/>
      <c r="AF116" s="31"/>
      <c r="AG116" s="32"/>
      <c r="AH116" s="31"/>
      <c r="AI116" s="32"/>
      <c r="AJ116" s="31"/>
      <c r="AK116" s="31"/>
      <c r="AL116" s="31"/>
      <c r="AM116" s="32"/>
      <c r="AN116" s="32"/>
      <c r="AO116" s="33"/>
      <c r="AP116" s="32"/>
      <c r="AQ116" s="32"/>
      <c r="AR116" s="32"/>
      <c r="AS116" s="33"/>
      <c r="AT116" s="32"/>
      <c r="AU116" s="32"/>
      <c r="AV116" s="32"/>
      <c r="AW116" s="33"/>
      <c r="AX116" s="32"/>
      <c r="AY116" s="32"/>
      <c r="AZ116" s="32"/>
      <c r="BA116" s="32"/>
      <c r="BB116" s="34"/>
    </row>
    <row r="117" spans="1:54" ht="18.75" customHeight="1">
      <c r="A117" s="26"/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1"/>
      <c r="AM117" s="32"/>
      <c r="AN117" s="32"/>
      <c r="AO117" s="33"/>
      <c r="AP117" s="32"/>
      <c r="AQ117" s="32"/>
      <c r="AR117" s="32"/>
      <c r="AS117" s="33"/>
      <c r="AT117" s="32"/>
      <c r="AU117" s="32"/>
      <c r="AV117" s="32"/>
      <c r="AW117" s="33"/>
      <c r="AX117" s="32"/>
      <c r="AY117" s="33"/>
      <c r="AZ117" s="33"/>
      <c r="BA117" s="33"/>
      <c r="BB117" s="34"/>
    </row>
    <row r="118" spans="1:54" ht="18.75" customHeight="1">
      <c r="A118" s="26"/>
      <c r="B118" s="31"/>
      <c r="C118" s="32"/>
      <c r="D118" s="31"/>
      <c r="E118" s="32"/>
      <c r="F118" s="31"/>
      <c r="G118" s="31"/>
      <c r="H118" s="32"/>
      <c r="I118" s="31"/>
      <c r="J118" s="32"/>
      <c r="K118" s="31"/>
      <c r="L118" s="31"/>
      <c r="M118" s="32"/>
      <c r="N118" s="31"/>
      <c r="O118" s="32"/>
      <c r="P118" s="31"/>
      <c r="Q118" s="31"/>
      <c r="R118" s="32"/>
      <c r="S118" s="31"/>
      <c r="T118" s="32"/>
      <c r="U118" s="31"/>
      <c r="V118" s="31"/>
      <c r="W118" s="32"/>
      <c r="X118" s="31"/>
      <c r="Y118" s="32"/>
      <c r="Z118" s="31"/>
      <c r="AA118" s="31"/>
      <c r="AB118" s="32"/>
      <c r="AC118" s="31"/>
      <c r="AD118" s="32"/>
      <c r="AE118" s="31"/>
      <c r="AF118" s="31"/>
      <c r="AG118" s="32"/>
      <c r="AH118" s="31"/>
      <c r="AI118" s="32"/>
      <c r="AJ118" s="31"/>
      <c r="AK118" s="31"/>
      <c r="AL118" s="31"/>
      <c r="AM118" s="32"/>
      <c r="AN118" s="32"/>
      <c r="AO118" s="33"/>
      <c r="AP118" s="32"/>
      <c r="AQ118" s="32"/>
      <c r="AR118" s="32"/>
      <c r="AS118" s="33"/>
      <c r="AT118" s="32"/>
      <c r="AU118" s="32"/>
      <c r="AV118" s="32"/>
      <c r="AW118" s="33"/>
      <c r="AX118" s="32"/>
      <c r="AY118" s="32"/>
      <c r="AZ118" s="32"/>
      <c r="BA118" s="32"/>
      <c r="BB118" s="34"/>
    </row>
    <row r="119" spans="1:54" ht="18.75" customHeight="1">
      <c r="A119" s="26"/>
      <c r="B119" s="31"/>
      <c r="C119" s="32"/>
      <c r="D119" s="31"/>
      <c r="E119" s="32"/>
      <c r="F119" s="31"/>
      <c r="G119" s="31"/>
      <c r="H119" s="32"/>
      <c r="I119" s="31"/>
      <c r="J119" s="32"/>
      <c r="K119" s="31"/>
      <c r="L119" s="31"/>
      <c r="M119" s="32"/>
      <c r="N119" s="31"/>
      <c r="O119" s="32"/>
      <c r="P119" s="31"/>
      <c r="Q119" s="31"/>
      <c r="R119" s="32"/>
      <c r="S119" s="31"/>
      <c r="T119" s="32"/>
      <c r="U119" s="31"/>
      <c r="V119" s="31"/>
      <c r="W119" s="32"/>
      <c r="X119" s="31"/>
      <c r="Y119" s="32"/>
      <c r="Z119" s="31"/>
      <c r="AA119" s="31"/>
      <c r="AB119" s="32"/>
      <c r="AC119" s="31"/>
      <c r="AD119" s="32"/>
      <c r="AE119" s="31"/>
      <c r="AF119" s="31"/>
      <c r="AG119" s="32"/>
      <c r="AH119" s="31"/>
      <c r="AI119" s="32"/>
      <c r="AJ119" s="31"/>
      <c r="AK119" s="31"/>
      <c r="AL119" s="31"/>
      <c r="AM119" s="32"/>
      <c r="AN119" s="32"/>
      <c r="AO119" s="33"/>
      <c r="AP119" s="32"/>
      <c r="AQ119" s="32"/>
      <c r="AR119" s="32"/>
      <c r="AS119" s="33"/>
      <c r="AT119" s="32"/>
      <c r="AU119" s="32"/>
      <c r="AV119" s="32"/>
      <c r="AW119" s="33"/>
      <c r="AX119" s="32"/>
      <c r="AY119" s="32"/>
      <c r="AZ119" s="32"/>
      <c r="BA119" s="32"/>
      <c r="BB119" s="34"/>
    </row>
    <row r="120" spans="1:54" ht="18.75" customHeight="1">
      <c r="A120" s="26"/>
      <c r="B120" s="31"/>
      <c r="C120" s="32"/>
      <c r="D120" s="31"/>
      <c r="E120" s="32"/>
      <c r="F120" s="31"/>
      <c r="G120" s="31"/>
      <c r="H120" s="32"/>
      <c r="I120" s="31"/>
      <c r="J120" s="32"/>
      <c r="K120" s="31"/>
      <c r="L120" s="31"/>
      <c r="M120" s="32"/>
      <c r="N120" s="31"/>
      <c r="O120" s="32"/>
      <c r="P120" s="31"/>
      <c r="Q120" s="31"/>
      <c r="R120" s="32"/>
      <c r="S120" s="31"/>
      <c r="T120" s="32"/>
      <c r="U120" s="31"/>
      <c r="V120" s="31"/>
      <c r="W120" s="32"/>
      <c r="X120" s="31"/>
      <c r="Y120" s="32"/>
      <c r="Z120" s="31"/>
      <c r="AA120" s="31"/>
      <c r="AB120" s="32"/>
      <c r="AC120" s="31"/>
      <c r="AD120" s="32"/>
      <c r="AE120" s="31"/>
      <c r="AF120" s="31"/>
      <c r="AG120" s="32"/>
      <c r="AH120" s="31"/>
      <c r="AI120" s="32"/>
      <c r="AJ120" s="31"/>
      <c r="AK120" s="31"/>
      <c r="AL120" s="31"/>
      <c r="AM120" s="32"/>
      <c r="AN120" s="32"/>
      <c r="AO120" s="33"/>
      <c r="AP120" s="32"/>
      <c r="AQ120" s="32"/>
      <c r="AR120" s="32"/>
      <c r="AS120" s="33"/>
      <c r="AT120" s="32"/>
      <c r="AU120" s="32"/>
      <c r="AV120" s="32"/>
      <c r="AW120" s="33"/>
      <c r="AX120" s="32"/>
      <c r="AY120" s="32"/>
      <c r="AZ120" s="32"/>
      <c r="BA120" s="32"/>
      <c r="BB120" s="34"/>
    </row>
    <row r="121" spans="1:54" ht="18.75" customHeight="1">
      <c r="A121" s="26"/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1"/>
      <c r="AM121" s="32"/>
      <c r="AN121" s="32"/>
      <c r="AO121" s="33"/>
      <c r="AP121" s="32"/>
      <c r="AQ121" s="32"/>
      <c r="AR121" s="32"/>
      <c r="AS121" s="33"/>
      <c r="AT121" s="32"/>
      <c r="AU121" s="32"/>
      <c r="AV121" s="32"/>
      <c r="AW121" s="33"/>
      <c r="AX121" s="32"/>
      <c r="AY121" s="33"/>
      <c r="AZ121" s="33"/>
      <c r="BA121" s="33"/>
      <c r="BB121" s="34"/>
    </row>
    <row r="122" spans="1:54" ht="18.75" customHeight="1">
      <c r="A122" s="26"/>
      <c r="B122" s="31"/>
      <c r="C122" s="32"/>
      <c r="D122" s="31"/>
      <c r="E122" s="32"/>
      <c r="F122" s="31"/>
      <c r="G122" s="31"/>
      <c r="H122" s="32"/>
      <c r="I122" s="31"/>
      <c r="J122" s="32"/>
      <c r="K122" s="31"/>
      <c r="L122" s="31"/>
      <c r="M122" s="32"/>
      <c r="N122" s="31"/>
      <c r="O122" s="32"/>
      <c r="P122" s="31"/>
      <c r="Q122" s="31"/>
      <c r="R122" s="32"/>
      <c r="S122" s="31"/>
      <c r="T122" s="32"/>
      <c r="U122" s="31"/>
      <c r="V122" s="31"/>
      <c r="W122" s="32"/>
      <c r="X122" s="31"/>
      <c r="Y122" s="32"/>
      <c r="Z122" s="31"/>
      <c r="AA122" s="31"/>
      <c r="AB122" s="32"/>
      <c r="AC122" s="31"/>
      <c r="AD122" s="32"/>
      <c r="AE122" s="31"/>
      <c r="AF122" s="31"/>
      <c r="AG122" s="32"/>
      <c r="AH122" s="31"/>
      <c r="AI122" s="32"/>
      <c r="AJ122" s="31"/>
      <c r="AK122" s="31"/>
      <c r="AL122" s="31"/>
      <c r="AM122" s="32"/>
      <c r="AN122" s="32"/>
      <c r="AO122" s="33"/>
      <c r="AP122" s="32"/>
      <c r="AQ122" s="32"/>
      <c r="AR122" s="32"/>
      <c r="AS122" s="33"/>
      <c r="AT122" s="32"/>
      <c r="AU122" s="32"/>
      <c r="AV122" s="32"/>
      <c r="AW122" s="33"/>
      <c r="AX122" s="32"/>
      <c r="AY122" s="32"/>
      <c r="AZ122" s="32"/>
      <c r="BA122" s="32"/>
      <c r="BB122" s="34"/>
    </row>
    <row r="123" spans="1:54" ht="18.75" customHeight="1">
      <c r="A123" s="26"/>
      <c r="B123" s="31"/>
      <c r="C123" s="32"/>
      <c r="D123" s="31"/>
      <c r="E123" s="32"/>
      <c r="F123" s="31"/>
      <c r="G123" s="31"/>
      <c r="H123" s="32"/>
      <c r="I123" s="31"/>
      <c r="J123" s="32"/>
      <c r="K123" s="31"/>
      <c r="L123" s="31"/>
      <c r="M123" s="32"/>
      <c r="N123" s="31"/>
      <c r="O123" s="32"/>
      <c r="P123" s="31"/>
      <c r="Q123" s="31"/>
      <c r="R123" s="32"/>
      <c r="S123" s="31"/>
      <c r="T123" s="32"/>
      <c r="U123" s="31"/>
      <c r="V123" s="31"/>
      <c r="W123" s="32"/>
      <c r="X123" s="31"/>
      <c r="Y123" s="32"/>
      <c r="Z123" s="31"/>
      <c r="AA123" s="31"/>
      <c r="AB123" s="32"/>
      <c r="AC123" s="31"/>
      <c r="AD123" s="32"/>
      <c r="AE123" s="31"/>
      <c r="AF123" s="31"/>
      <c r="AG123" s="32"/>
      <c r="AH123" s="31"/>
      <c r="AI123" s="32"/>
      <c r="AJ123" s="31"/>
      <c r="AK123" s="31"/>
      <c r="AL123" s="31"/>
      <c r="AM123" s="32"/>
      <c r="AN123" s="32"/>
      <c r="AO123" s="33"/>
      <c r="AP123" s="32"/>
      <c r="AQ123" s="32"/>
      <c r="AR123" s="32"/>
      <c r="AS123" s="33"/>
      <c r="AT123" s="32"/>
      <c r="AU123" s="32"/>
      <c r="AV123" s="32"/>
      <c r="AW123" s="33"/>
      <c r="AX123" s="32"/>
      <c r="AY123" s="32"/>
      <c r="AZ123" s="32"/>
      <c r="BA123" s="32"/>
      <c r="BB123" s="34"/>
    </row>
    <row r="124" spans="1:54" ht="18.75" customHeight="1">
      <c r="A124" s="26"/>
      <c r="B124" s="31"/>
      <c r="C124" s="32"/>
      <c r="D124" s="31"/>
      <c r="E124" s="32"/>
      <c r="F124" s="31"/>
      <c r="G124" s="31"/>
      <c r="H124" s="32"/>
      <c r="I124" s="31"/>
      <c r="J124" s="32"/>
      <c r="K124" s="31"/>
      <c r="L124" s="31"/>
      <c r="M124" s="32"/>
      <c r="N124" s="31"/>
      <c r="O124" s="32"/>
      <c r="P124" s="31"/>
      <c r="Q124" s="31"/>
      <c r="R124" s="32"/>
      <c r="S124" s="31"/>
      <c r="T124" s="32"/>
      <c r="U124" s="31"/>
      <c r="V124" s="31"/>
      <c r="W124" s="32"/>
      <c r="X124" s="31"/>
      <c r="Y124" s="32"/>
      <c r="Z124" s="31"/>
      <c r="AA124" s="31"/>
      <c r="AB124" s="32"/>
      <c r="AC124" s="31"/>
      <c r="AD124" s="32"/>
      <c r="AE124" s="31"/>
      <c r="AF124" s="31"/>
      <c r="AG124" s="32"/>
      <c r="AH124" s="31"/>
      <c r="AI124" s="32"/>
      <c r="AJ124" s="31"/>
      <c r="AK124" s="31"/>
      <c r="AL124" s="31"/>
      <c r="AM124" s="32"/>
      <c r="AN124" s="32"/>
      <c r="AO124" s="33"/>
      <c r="AP124" s="32"/>
      <c r="AQ124" s="32"/>
      <c r="AR124" s="32"/>
      <c r="AS124" s="33"/>
      <c r="AT124" s="32"/>
      <c r="AU124" s="32"/>
      <c r="AV124" s="32"/>
      <c r="AW124" s="33"/>
      <c r="AX124" s="32"/>
      <c r="AY124" s="32"/>
      <c r="AZ124" s="32"/>
      <c r="BA124" s="32"/>
      <c r="BB124" s="34"/>
    </row>
    <row r="125" spans="1:54" ht="18.75" customHeight="1">
      <c r="A125" s="26"/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1"/>
      <c r="AM125" s="32"/>
      <c r="AN125" s="32"/>
      <c r="AO125" s="33"/>
      <c r="AP125" s="32"/>
      <c r="AQ125" s="32"/>
      <c r="AR125" s="32"/>
      <c r="AS125" s="33"/>
      <c r="AT125" s="32"/>
      <c r="AU125" s="32"/>
      <c r="AV125" s="32"/>
      <c r="AW125" s="33"/>
      <c r="AX125" s="32"/>
      <c r="AY125" s="33"/>
      <c r="AZ125" s="33"/>
      <c r="BA125" s="33"/>
      <c r="BB125" s="34"/>
    </row>
    <row r="126" spans="1:54" ht="18.75" customHeight="1">
      <c r="A126" s="26"/>
      <c r="B126" s="31"/>
      <c r="C126" s="32"/>
      <c r="D126" s="31"/>
      <c r="E126" s="32"/>
      <c r="F126" s="31"/>
      <c r="G126" s="31"/>
      <c r="H126" s="32"/>
      <c r="I126" s="31"/>
      <c r="J126" s="32"/>
      <c r="K126" s="31"/>
      <c r="L126" s="31"/>
      <c r="M126" s="32"/>
      <c r="N126" s="31"/>
      <c r="O126" s="32"/>
      <c r="P126" s="31"/>
      <c r="Q126" s="31"/>
      <c r="R126" s="32"/>
      <c r="S126" s="31"/>
      <c r="T126" s="32"/>
      <c r="U126" s="31"/>
      <c r="V126" s="31"/>
      <c r="W126" s="32"/>
      <c r="X126" s="31"/>
      <c r="Y126" s="32"/>
      <c r="Z126" s="31"/>
      <c r="AA126" s="31"/>
      <c r="AB126" s="32"/>
      <c r="AC126" s="31"/>
      <c r="AD126" s="32"/>
      <c r="AE126" s="31"/>
      <c r="AF126" s="31"/>
      <c r="AG126" s="32"/>
      <c r="AH126" s="31"/>
      <c r="AI126" s="32"/>
      <c r="AJ126" s="31"/>
      <c r="AK126" s="31"/>
      <c r="AL126" s="31"/>
      <c r="AM126" s="32"/>
      <c r="AN126" s="32"/>
      <c r="AO126" s="33"/>
      <c r="AP126" s="32"/>
      <c r="AQ126" s="32"/>
      <c r="AR126" s="32"/>
      <c r="AS126" s="33"/>
      <c r="AT126" s="32"/>
      <c r="AU126" s="32"/>
      <c r="AV126" s="32"/>
      <c r="AW126" s="33"/>
      <c r="AX126" s="32"/>
      <c r="AY126" s="32"/>
      <c r="AZ126" s="32"/>
      <c r="BA126" s="32"/>
      <c r="BB126" s="34"/>
    </row>
    <row r="127" spans="1:54" ht="18.75" customHeight="1">
      <c r="A127" s="26"/>
      <c r="B127" s="31"/>
      <c r="C127" s="32"/>
      <c r="D127" s="31"/>
      <c r="E127" s="32"/>
      <c r="F127" s="31"/>
      <c r="G127" s="31"/>
      <c r="H127" s="32"/>
      <c r="I127" s="31"/>
      <c r="J127" s="32"/>
      <c r="K127" s="31"/>
      <c r="L127" s="31"/>
      <c r="M127" s="32"/>
      <c r="N127" s="31"/>
      <c r="O127" s="32"/>
      <c r="P127" s="31"/>
      <c r="Q127" s="31"/>
      <c r="R127" s="32"/>
      <c r="S127" s="31"/>
      <c r="T127" s="32"/>
      <c r="U127" s="31"/>
      <c r="V127" s="31"/>
      <c r="W127" s="32"/>
      <c r="X127" s="31"/>
      <c r="Y127" s="32"/>
      <c r="Z127" s="31"/>
      <c r="AA127" s="31"/>
      <c r="AB127" s="32"/>
      <c r="AC127" s="31"/>
      <c r="AD127" s="32"/>
      <c r="AE127" s="31"/>
      <c r="AF127" s="31"/>
      <c r="AG127" s="32"/>
      <c r="AH127" s="31"/>
      <c r="AI127" s="32"/>
      <c r="AJ127" s="31"/>
      <c r="AK127" s="31"/>
      <c r="AL127" s="31"/>
      <c r="AM127" s="32"/>
      <c r="AN127" s="32"/>
      <c r="AO127" s="33"/>
      <c r="AP127" s="32"/>
      <c r="AQ127" s="32"/>
      <c r="AR127" s="32"/>
      <c r="AS127" s="33"/>
      <c r="AT127" s="32"/>
      <c r="AU127" s="32"/>
      <c r="AV127" s="32"/>
      <c r="AW127" s="33"/>
      <c r="AX127" s="32"/>
      <c r="AY127" s="32"/>
      <c r="AZ127" s="32"/>
      <c r="BA127" s="32"/>
      <c r="BB127" s="34"/>
    </row>
    <row r="128" spans="1:54" ht="18.75" customHeight="1">
      <c r="A128" s="26"/>
      <c r="B128" s="31"/>
      <c r="C128" s="32"/>
      <c r="D128" s="31"/>
      <c r="E128" s="32"/>
      <c r="F128" s="31"/>
      <c r="G128" s="31"/>
      <c r="H128" s="32"/>
      <c r="I128" s="31"/>
      <c r="J128" s="32"/>
      <c r="K128" s="31"/>
      <c r="L128" s="31"/>
      <c r="M128" s="32"/>
      <c r="N128" s="31"/>
      <c r="O128" s="32"/>
      <c r="P128" s="31"/>
      <c r="Q128" s="31"/>
      <c r="R128" s="32"/>
      <c r="S128" s="31"/>
      <c r="T128" s="32"/>
      <c r="U128" s="31"/>
      <c r="V128" s="31"/>
      <c r="W128" s="32"/>
      <c r="X128" s="31"/>
      <c r="Y128" s="32"/>
      <c r="Z128" s="31"/>
      <c r="AA128" s="31"/>
      <c r="AB128" s="32"/>
      <c r="AC128" s="31"/>
      <c r="AD128" s="32"/>
      <c r="AE128" s="31"/>
      <c r="AF128" s="31"/>
      <c r="AG128" s="32"/>
      <c r="AH128" s="31"/>
      <c r="AI128" s="32"/>
      <c r="AJ128" s="31"/>
      <c r="AK128" s="31"/>
      <c r="AL128" s="31"/>
      <c r="AM128" s="32"/>
      <c r="AN128" s="32"/>
      <c r="AO128" s="33"/>
      <c r="AP128" s="32"/>
      <c r="AQ128" s="32"/>
      <c r="AR128" s="32"/>
      <c r="AS128" s="33"/>
      <c r="AT128" s="32"/>
      <c r="AU128" s="32"/>
      <c r="AV128" s="32"/>
      <c r="AW128" s="33"/>
      <c r="AX128" s="32"/>
      <c r="AY128" s="32"/>
      <c r="AZ128" s="32"/>
      <c r="BA128" s="32"/>
      <c r="BB128" s="34"/>
    </row>
    <row r="129" spans="1:54" ht="24.75" customHeight="1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</row>
    <row r="130" spans="1:54" ht="24.75" customHeight="1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</row>
    <row r="131" spans="1:54" ht="24.75" customHeight="1">
      <c r="A131" s="25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5"/>
      <c r="AM131" s="27"/>
      <c r="AN131" s="27"/>
      <c r="AO131" s="27"/>
      <c r="AP131" s="28"/>
      <c r="AQ131" s="27"/>
      <c r="AR131" s="27"/>
      <c r="AS131" s="27"/>
      <c r="AT131" s="28"/>
      <c r="AU131" s="27"/>
      <c r="AV131" s="27"/>
      <c r="AW131" s="27"/>
      <c r="AX131" s="28"/>
      <c r="AY131" s="27"/>
      <c r="AZ131" s="27"/>
      <c r="BA131" s="27"/>
      <c r="BB131" s="29"/>
    </row>
    <row r="132" spans="1:54" ht="24.75" customHeight="1">
      <c r="A132" s="25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5"/>
      <c r="AM132" s="27"/>
      <c r="AN132" s="27"/>
      <c r="AO132" s="27"/>
      <c r="AP132" s="28"/>
      <c r="AQ132" s="27"/>
      <c r="AR132" s="27"/>
      <c r="AS132" s="27"/>
      <c r="AT132" s="28"/>
      <c r="AU132" s="27"/>
      <c r="AV132" s="27"/>
      <c r="AW132" s="27"/>
      <c r="AX132" s="28"/>
      <c r="AY132" s="27"/>
      <c r="AZ132" s="27"/>
      <c r="BA132" s="27"/>
      <c r="BB132" s="29"/>
    </row>
    <row r="133" spans="1:54" ht="18.75" customHeight="1">
      <c r="A133" s="26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1"/>
      <c r="AM133" s="32"/>
      <c r="AN133" s="32"/>
      <c r="AO133" s="33"/>
      <c r="AP133" s="32"/>
      <c r="AQ133" s="32"/>
      <c r="AR133" s="32"/>
      <c r="AS133" s="33"/>
      <c r="AT133" s="32"/>
      <c r="AU133" s="32"/>
      <c r="AV133" s="32"/>
      <c r="AW133" s="33"/>
      <c r="AX133" s="32"/>
      <c r="AY133" s="33"/>
      <c r="AZ133" s="33"/>
      <c r="BA133" s="33"/>
      <c r="BB133" s="34"/>
    </row>
    <row r="134" spans="1:54" ht="18.75" customHeight="1">
      <c r="A134" s="26"/>
      <c r="B134" s="31"/>
      <c r="C134" s="32"/>
      <c r="D134" s="31"/>
      <c r="E134" s="32"/>
      <c r="F134" s="31"/>
      <c r="G134" s="31"/>
      <c r="H134" s="32"/>
      <c r="I134" s="31"/>
      <c r="J134" s="32"/>
      <c r="K134" s="31"/>
      <c r="L134" s="31"/>
      <c r="M134" s="32"/>
      <c r="N134" s="31"/>
      <c r="O134" s="32"/>
      <c r="P134" s="31"/>
      <c r="Q134" s="31"/>
      <c r="R134" s="32"/>
      <c r="S134" s="31"/>
      <c r="T134" s="32"/>
      <c r="U134" s="31"/>
      <c r="V134" s="31"/>
      <c r="W134" s="32"/>
      <c r="X134" s="31"/>
      <c r="Y134" s="32"/>
      <c r="Z134" s="31"/>
      <c r="AA134" s="31"/>
      <c r="AB134" s="32"/>
      <c r="AC134" s="31"/>
      <c r="AD134" s="32"/>
      <c r="AE134" s="31"/>
      <c r="AF134" s="31"/>
      <c r="AG134" s="32"/>
      <c r="AH134" s="31"/>
      <c r="AI134" s="32"/>
      <c r="AJ134" s="31"/>
      <c r="AK134" s="31"/>
      <c r="AL134" s="31"/>
      <c r="AM134" s="32"/>
      <c r="AN134" s="32"/>
      <c r="AO134" s="33"/>
      <c r="AP134" s="32"/>
      <c r="AQ134" s="32"/>
      <c r="AR134" s="32"/>
      <c r="AS134" s="33"/>
      <c r="AT134" s="32"/>
      <c r="AU134" s="32"/>
      <c r="AV134" s="32"/>
      <c r="AW134" s="33"/>
      <c r="AX134" s="32"/>
      <c r="AY134" s="32"/>
      <c r="AZ134" s="32"/>
      <c r="BA134" s="32"/>
      <c r="BB134" s="34"/>
    </row>
    <row r="135" spans="1:54" ht="18.75" customHeight="1">
      <c r="A135" s="26"/>
      <c r="B135" s="31"/>
      <c r="C135" s="32"/>
      <c r="D135" s="31"/>
      <c r="E135" s="32"/>
      <c r="F135" s="31"/>
      <c r="G135" s="31"/>
      <c r="H135" s="32"/>
      <c r="I135" s="31"/>
      <c r="J135" s="32"/>
      <c r="K135" s="31"/>
      <c r="L135" s="31"/>
      <c r="M135" s="32"/>
      <c r="N135" s="31"/>
      <c r="O135" s="32"/>
      <c r="P135" s="31"/>
      <c r="Q135" s="31"/>
      <c r="R135" s="32"/>
      <c r="S135" s="31"/>
      <c r="T135" s="32"/>
      <c r="U135" s="31"/>
      <c r="V135" s="31"/>
      <c r="W135" s="32"/>
      <c r="X135" s="31"/>
      <c r="Y135" s="32"/>
      <c r="Z135" s="31"/>
      <c r="AA135" s="31"/>
      <c r="AB135" s="32"/>
      <c r="AC135" s="31"/>
      <c r="AD135" s="32"/>
      <c r="AE135" s="31"/>
      <c r="AF135" s="31"/>
      <c r="AG135" s="32"/>
      <c r="AH135" s="31"/>
      <c r="AI135" s="32"/>
      <c r="AJ135" s="31"/>
      <c r="AK135" s="31"/>
      <c r="AL135" s="31"/>
      <c r="AM135" s="32"/>
      <c r="AN135" s="32"/>
      <c r="AO135" s="33"/>
      <c r="AP135" s="32"/>
      <c r="AQ135" s="32"/>
      <c r="AR135" s="32"/>
      <c r="AS135" s="33"/>
      <c r="AT135" s="32"/>
      <c r="AU135" s="32"/>
      <c r="AV135" s="32"/>
      <c r="AW135" s="33"/>
      <c r="AX135" s="32"/>
      <c r="AY135" s="32"/>
      <c r="AZ135" s="32"/>
      <c r="BA135" s="32"/>
      <c r="BB135" s="34"/>
    </row>
    <row r="136" spans="1:54" ht="18.75" customHeight="1">
      <c r="A136" s="26"/>
      <c r="B136" s="31"/>
      <c r="C136" s="32"/>
      <c r="D136" s="31"/>
      <c r="E136" s="32"/>
      <c r="F136" s="31"/>
      <c r="G136" s="31"/>
      <c r="H136" s="32"/>
      <c r="I136" s="31"/>
      <c r="J136" s="32"/>
      <c r="K136" s="31"/>
      <c r="L136" s="31"/>
      <c r="M136" s="32"/>
      <c r="N136" s="31"/>
      <c r="O136" s="32"/>
      <c r="P136" s="31"/>
      <c r="Q136" s="31"/>
      <c r="R136" s="32"/>
      <c r="S136" s="31"/>
      <c r="T136" s="32"/>
      <c r="U136" s="31"/>
      <c r="V136" s="31"/>
      <c r="W136" s="32"/>
      <c r="X136" s="31"/>
      <c r="Y136" s="32"/>
      <c r="Z136" s="31"/>
      <c r="AA136" s="31"/>
      <c r="AB136" s="32"/>
      <c r="AC136" s="31"/>
      <c r="AD136" s="32"/>
      <c r="AE136" s="31"/>
      <c r="AF136" s="31"/>
      <c r="AG136" s="32"/>
      <c r="AH136" s="31"/>
      <c r="AI136" s="32"/>
      <c r="AJ136" s="31"/>
      <c r="AK136" s="31"/>
      <c r="AL136" s="31"/>
      <c r="AM136" s="32"/>
      <c r="AN136" s="32"/>
      <c r="AO136" s="33"/>
      <c r="AP136" s="32"/>
      <c r="AQ136" s="32"/>
      <c r="AR136" s="32"/>
      <c r="AS136" s="33"/>
      <c r="AT136" s="32"/>
      <c r="AU136" s="32"/>
      <c r="AV136" s="32"/>
      <c r="AW136" s="33"/>
      <c r="AX136" s="32"/>
      <c r="AY136" s="32"/>
      <c r="AZ136" s="32"/>
      <c r="BA136" s="32"/>
      <c r="BB136" s="34"/>
    </row>
    <row r="137" spans="1:54" ht="18.75" customHeight="1">
      <c r="A137" s="26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1"/>
      <c r="AM137" s="32"/>
      <c r="AN137" s="32"/>
      <c r="AO137" s="33"/>
      <c r="AP137" s="32"/>
      <c r="AQ137" s="32"/>
      <c r="AR137" s="32"/>
      <c r="AS137" s="33"/>
      <c r="AT137" s="32"/>
      <c r="AU137" s="32"/>
      <c r="AV137" s="32"/>
      <c r="AW137" s="33"/>
      <c r="AX137" s="32"/>
      <c r="AY137" s="33"/>
      <c r="AZ137" s="33"/>
      <c r="BA137" s="33"/>
      <c r="BB137" s="34"/>
    </row>
    <row r="138" spans="1:54" ht="18.75" customHeight="1">
      <c r="A138" s="26"/>
      <c r="B138" s="31"/>
      <c r="C138" s="32"/>
      <c r="D138" s="31"/>
      <c r="E138" s="32"/>
      <c r="F138" s="31"/>
      <c r="G138" s="31"/>
      <c r="H138" s="32"/>
      <c r="I138" s="31"/>
      <c r="J138" s="32"/>
      <c r="K138" s="31"/>
      <c r="L138" s="31"/>
      <c r="M138" s="32"/>
      <c r="N138" s="31"/>
      <c r="O138" s="32"/>
      <c r="P138" s="31"/>
      <c r="Q138" s="31"/>
      <c r="R138" s="32"/>
      <c r="S138" s="31"/>
      <c r="T138" s="32"/>
      <c r="U138" s="31"/>
      <c r="V138" s="31"/>
      <c r="W138" s="32"/>
      <c r="X138" s="31"/>
      <c r="Y138" s="32"/>
      <c r="Z138" s="31"/>
      <c r="AA138" s="31"/>
      <c r="AB138" s="32"/>
      <c r="AC138" s="31"/>
      <c r="AD138" s="32"/>
      <c r="AE138" s="31"/>
      <c r="AF138" s="31"/>
      <c r="AG138" s="32"/>
      <c r="AH138" s="31"/>
      <c r="AI138" s="32"/>
      <c r="AJ138" s="31"/>
      <c r="AK138" s="31"/>
      <c r="AL138" s="31"/>
      <c r="AM138" s="32"/>
      <c r="AN138" s="32"/>
      <c r="AO138" s="33"/>
      <c r="AP138" s="32"/>
      <c r="AQ138" s="32"/>
      <c r="AR138" s="32"/>
      <c r="AS138" s="33"/>
      <c r="AT138" s="32"/>
      <c r="AU138" s="32"/>
      <c r="AV138" s="32"/>
      <c r="AW138" s="33"/>
      <c r="AX138" s="32"/>
      <c r="AY138" s="32"/>
      <c r="AZ138" s="32"/>
      <c r="BA138" s="32"/>
      <c r="BB138" s="34"/>
    </row>
    <row r="139" spans="1:54" ht="18.75" customHeight="1">
      <c r="A139" s="26"/>
      <c r="B139" s="31"/>
      <c r="C139" s="32"/>
      <c r="D139" s="31"/>
      <c r="E139" s="32"/>
      <c r="F139" s="31"/>
      <c r="G139" s="31"/>
      <c r="H139" s="32"/>
      <c r="I139" s="31"/>
      <c r="J139" s="32"/>
      <c r="K139" s="31"/>
      <c r="L139" s="31"/>
      <c r="M139" s="32"/>
      <c r="N139" s="31"/>
      <c r="O139" s="32"/>
      <c r="P139" s="31"/>
      <c r="Q139" s="31"/>
      <c r="R139" s="32"/>
      <c r="S139" s="31"/>
      <c r="T139" s="32"/>
      <c r="U139" s="31"/>
      <c r="V139" s="31"/>
      <c r="W139" s="32"/>
      <c r="X139" s="31"/>
      <c r="Y139" s="32"/>
      <c r="Z139" s="31"/>
      <c r="AA139" s="31"/>
      <c r="AB139" s="32"/>
      <c r="AC139" s="31"/>
      <c r="AD139" s="32"/>
      <c r="AE139" s="31"/>
      <c r="AF139" s="31"/>
      <c r="AG139" s="32"/>
      <c r="AH139" s="31"/>
      <c r="AI139" s="32"/>
      <c r="AJ139" s="31"/>
      <c r="AK139" s="31"/>
      <c r="AL139" s="31"/>
      <c r="AM139" s="32"/>
      <c r="AN139" s="32"/>
      <c r="AO139" s="33"/>
      <c r="AP139" s="32"/>
      <c r="AQ139" s="32"/>
      <c r="AR139" s="32"/>
      <c r="AS139" s="33"/>
      <c r="AT139" s="32"/>
      <c r="AU139" s="32"/>
      <c r="AV139" s="32"/>
      <c r="AW139" s="33"/>
      <c r="AX139" s="32"/>
      <c r="AY139" s="32"/>
      <c r="AZ139" s="32"/>
      <c r="BA139" s="32"/>
      <c r="BB139" s="34"/>
    </row>
    <row r="140" spans="1:54" ht="18.75" customHeight="1">
      <c r="A140" s="26"/>
      <c r="B140" s="31"/>
      <c r="C140" s="32"/>
      <c r="D140" s="31"/>
      <c r="E140" s="32"/>
      <c r="F140" s="31"/>
      <c r="G140" s="31"/>
      <c r="H140" s="32"/>
      <c r="I140" s="31"/>
      <c r="J140" s="32"/>
      <c r="K140" s="31"/>
      <c r="L140" s="31"/>
      <c r="M140" s="32"/>
      <c r="N140" s="31"/>
      <c r="O140" s="32"/>
      <c r="P140" s="31"/>
      <c r="Q140" s="31"/>
      <c r="R140" s="32"/>
      <c r="S140" s="31"/>
      <c r="T140" s="32"/>
      <c r="U140" s="31"/>
      <c r="V140" s="31"/>
      <c r="W140" s="32"/>
      <c r="X140" s="31"/>
      <c r="Y140" s="32"/>
      <c r="Z140" s="31"/>
      <c r="AA140" s="31"/>
      <c r="AB140" s="32"/>
      <c r="AC140" s="31"/>
      <c r="AD140" s="32"/>
      <c r="AE140" s="31"/>
      <c r="AF140" s="31"/>
      <c r="AG140" s="32"/>
      <c r="AH140" s="31"/>
      <c r="AI140" s="32"/>
      <c r="AJ140" s="31"/>
      <c r="AK140" s="31"/>
      <c r="AL140" s="31"/>
      <c r="AM140" s="32"/>
      <c r="AN140" s="32"/>
      <c r="AO140" s="33"/>
      <c r="AP140" s="32"/>
      <c r="AQ140" s="32"/>
      <c r="AR140" s="32"/>
      <c r="AS140" s="33"/>
      <c r="AT140" s="32"/>
      <c r="AU140" s="32"/>
      <c r="AV140" s="32"/>
      <c r="AW140" s="33"/>
      <c r="AX140" s="32"/>
      <c r="AY140" s="32"/>
      <c r="AZ140" s="32"/>
      <c r="BA140" s="32"/>
      <c r="BB140" s="34"/>
    </row>
    <row r="141" spans="1:54" ht="18.75" customHeight="1">
      <c r="A141" s="26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1"/>
      <c r="AM141" s="32"/>
      <c r="AN141" s="32"/>
      <c r="AO141" s="33"/>
      <c r="AP141" s="32"/>
      <c r="AQ141" s="32"/>
      <c r="AR141" s="32"/>
      <c r="AS141" s="33"/>
      <c r="AT141" s="32"/>
      <c r="AU141" s="32"/>
      <c r="AV141" s="32"/>
      <c r="AW141" s="33"/>
      <c r="AX141" s="32"/>
      <c r="AY141" s="33"/>
      <c r="AZ141" s="33"/>
      <c r="BA141" s="33"/>
      <c r="BB141" s="34"/>
    </row>
    <row r="142" spans="1:54" ht="18.75" customHeight="1">
      <c r="A142" s="26"/>
      <c r="B142" s="31"/>
      <c r="C142" s="32"/>
      <c r="D142" s="31"/>
      <c r="E142" s="32"/>
      <c r="F142" s="31"/>
      <c r="G142" s="31"/>
      <c r="H142" s="32"/>
      <c r="I142" s="31"/>
      <c r="J142" s="32"/>
      <c r="K142" s="31"/>
      <c r="L142" s="31"/>
      <c r="M142" s="32"/>
      <c r="N142" s="31"/>
      <c r="O142" s="32"/>
      <c r="P142" s="31"/>
      <c r="Q142" s="31"/>
      <c r="R142" s="32"/>
      <c r="S142" s="31"/>
      <c r="T142" s="32"/>
      <c r="U142" s="31"/>
      <c r="V142" s="31"/>
      <c r="W142" s="32"/>
      <c r="X142" s="31"/>
      <c r="Y142" s="32"/>
      <c r="Z142" s="31"/>
      <c r="AA142" s="31"/>
      <c r="AB142" s="32"/>
      <c r="AC142" s="31"/>
      <c r="AD142" s="32"/>
      <c r="AE142" s="31"/>
      <c r="AF142" s="31"/>
      <c r="AG142" s="32"/>
      <c r="AH142" s="31"/>
      <c r="AI142" s="32"/>
      <c r="AJ142" s="31"/>
      <c r="AK142" s="31"/>
      <c r="AL142" s="31"/>
      <c r="AM142" s="32"/>
      <c r="AN142" s="32"/>
      <c r="AO142" s="33"/>
      <c r="AP142" s="32"/>
      <c r="AQ142" s="32"/>
      <c r="AR142" s="32"/>
      <c r="AS142" s="33"/>
      <c r="AT142" s="32"/>
      <c r="AU142" s="32"/>
      <c r="AV142" s="32"/>
      <c r="AW142" s="33"/>
      <c r="AX142" s="32"/>
      <c r="AY142" s="32"/>
      <c r="AZ142" s="32"/>
      <c r="BA142" s="32"/>
      <c r="BB142" s="34"/>
    </row>
    <row r="143" spans="1:54" ht="18.75" customHeight="1">
      <c r="A143" s="26"/>
      <c r="B143" s="31"/>
      <c r="C143" s="32"/>
      <c r="D143" s="31"/>
      <c r="E143" s="32"/>
      <c r="F143" s="31"/>
      <c r="G143" s="31"/>
      <c r="H143" s="32"/>
      <c r="I143" s="31"/>
      <c r="J143" s="32"/>
      <c r="K143" s="31"/>
      <c r="L143" s="31"/>
      <c r="M143" s="32"/>
      <c r="N143" s="31"/>
      <c r="O143" s="32"/>
      <c r="P143" s="31"/>
      <c r="Q143" s="31"/>
      <c r="R143" s="32"/>
      <c r="S143" s="31"/>
      <c r="T143" s="32"/>
      <c r="U143" s="31"/>
      <c r="V143" s="31"/>
      <c r="W143" s="32"/>
      <c r="X143" s="31"/>
      <c r="Y143" s="32"/>
      <c r="Z143" s="31"/>
      <c r="AA143" s="31"/>
      <c r="AB143" s="32"/>
      <c r="AC143" s="31"/>
      <c r="AD143" s="32"/>
      <c r="AE143" s="31"/>
      <c r="AF143" s="31"/>
      <c r="AG143" s="32"/>
      <c r="AH143" s="31"/>
      <c r="AI143" s="32"/>
      <c r="AJ143" s="31"/>
      <c r="AK143" s="31"/>
      <c r="AL143" s="31"/>
      <c r="AM143" s="32"/>
      <c r="AN143" s="32"/>
      <c r="AO143" s="33"/>
      <c r="AP143" s="32"/>
      <c r="AQ143" s="32"/>
      <c r="AR143" s="32"/>
      <c r="AS143" s="33"/>
      <c r="AT143" s="32"/>
      <c r="AU143" s="32"/>
      <c r="AV143" s="32"/>
      <c r="AW143" s="33"/>
      <c r="AX143" s="32"/>
      <c r="AY143" s="32"/>
      <c r="AZ143" s="32"/>
      <c r="BA143" s="32"/>
      <c r="BB143" s="34"/>
    </row>
    <row r="144" spans="1:54" ht="18.75" customHeight="1">
      <c r="A144" s="26"/>
      <c r="B144" s="31"/>
      <c r="C144" s="32"/>
      <c r="D144" s="31"/>
      <c r="E144" s="32"/>
      <c r="F144" s="31"/>
      <c r="G144" s="31"/>
      <c r="H144" s="32"/>
      <c r="I144" s="31"/>
      <c r="J144" s="32"/>
      <c r="K144" s="31"/>
      <c r="L144" s="31"/>
      <c r="M144" s="32"/>
      <c r="N144" s="31"/>
      <c r="O144" s="32"/>
      <c r="P144" s="31"/>
      <c r="Q144" s="31"/>
      <c r="R144" s="32"/>
      <c r="S144" s="31"/>
      <c r="T144" s="32"/>
      <c r="U144" s="31"/>
      <c r="V144" s="31"/>
      <c r="W144" s="32"/>
      <c r="X144" s="31"/>
      <c r="Y144" s="32"/>
      <c r="Z144" s="31"/>
      <c r="AA144" s="31"/>
      <c r="AB144" s="32"/>
      <c r="AC144" s="31"/>
      <c r="AD144" s="32"/>
      <c r="AE144" s="31"/>
      <c r="AF144" s="31"/>
      <c r="AG144" s="32"/>
      <c r="AH144" s="31"/>
      <c r="AI144" s="32"/>
      <c r="AJ144" s="31"/>
      <c r="AK144" s="31"/>
      <c r="AL144" s="31"/>
      <c r="AM144" s="32"/>
      <c r="AN144" s="32"/>
      <c r="AO144" s="33"/>
      <c r="AP144" s="32"/>
      <c r="AQ144" s="32"/>
      <c r="AR144" s="32"/>
      <c r="AS144" s="33"/>
      <c r="AT144" s="32"/>
      <c r="AU144" s="32"/>
      <c r="AV144" s="32"/>
      <c r="AW144" s="33"/>
      <c r="AX144" s="32"/>
      <c r="AY144" s="32"/>
      <c r="AZ144" s="32"/>
      <c r="BA144" s="32"/>
      <c r="BB144" s="34"/>
    </row>
    <row r="145" spans="1:54" ht="18.75" customHeight="1">
      <c r="A145" s="26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1"/>
      <c r="AM145" s="32"/>
      <c r="AN145" s="32"/>
      <c r="AO145" s="33"/>
      <c r="AP145" s="32"/>
      <c r="AQ145" s="32"/>
      <c r="AR145" s="32"/>
      <c r="AS145" s="33"/>
      <c r="AT145" s="32"/>
      <c r="AU145" s="32"/>
      <c r="AV145" s="32"/>
      <c r="AW145" s="33"/>
      <c r="AX145" s="32"/>
      <c r="AY145" s="33"/>
      <c r="AZ145" s="33"/>
      <c r="BA145" s="33"/>
      <c r="BB145" s="34"/>
    </row>
    <row r="146" spans="1:54" ht="18.75" customHeight="1">
      <c r="A146" s="26"/>
      <c r="B146" s="31"/>
      <c r="C146" s="32"/>
      <c r="D146" s="31"/>
      <c r="E146" s="32"/>
      <c r="F146" s="31"/>
      <c r="G146" s="31"/>
      <c r="H146" s="32"/>
      <c r="I146" s="31"/>
      <c r="J146" s="32"/>
      <c r="K146" s="31"/>
      <c r="L146" s="31"/>
      <c r="M146" s="32"/>
      <c r="N146" s="31"/>
      <c r="O146" s="32"/>
      <c r="P146" s="31"/>
      <c r="Q146" s="31"/>
      <c r="R146" s="32"/>
      <c r="S146" s="31"/>
      <c r="T146" s="32"/>
      <c r="U146" s="31"/>
      <c r="V146" s="31"/>
      <c r="W146" s="32"/>
      <c r="X146" s="31"/>
      <c r="Y146" s="32"/>
      <c r="Z146" s="31"/>
      <c r="AA146" s="31"/>
      <c r="AB146" s="32"/>
      <c r="AC146" s="31"/>
      <c r="AD146" s="32"/>
      <c r="AE146" s="31"/>
      <c r="AF146" s="31"/>
      <c r="AG146" s="32"/>
      <c r="AH146" s="31"/>
      <c r="AI146" s="32"/>
      <c r="AJ146" s="31"/>
      <c r="AK146" s="31"/>
      <c r="AL146" s="31"/>
      <c r="AM146" s="32"/>
      <c r="AN146" s="32"/>
      <c r="AO146" s="33"/>
      <c r="AP146" s="32"/>
      <c r="AQ146" s="32"/>
      <c r="AR146" s="32"/>
      <c r="AS146" s="33"/>
      <c r="AT146" s="32"/>
      <c r="AU146" s="32"/>
      <c r="AV146" s="32"/>
      <c r="AW146" s="33"/>
      <c r="AX146" s="32"/>
      <c r="AY146" s="32"/>
      <c r="AZ146" s="32"/>
      <c r="BA146" s="32"/>
      <c r="BB146" s="34"/>
    </row>
    <row r="147" spans="1:54" ht="18.75" customHeight="1">
      <c r="A147" s="26"/>
      <c r="B147" s="31"/>
      <c r="C147" s="32"/>
      <c r="D147" s="31"/>
      <c r="E147" s="32"/>
      <c r="F147" s="31"/>
      <c r="G147" s="31"/>
      <c r="H147" s="32"/>
      <c r="I147" s="31"/>
      <c r="J147" s="32"/>
      <c r="K147" s="31"/>
      <c r="L147" s="31"/>
      <c r="M147" s="32"/>
      <c r="N147" s="31"/>
      <c r="O147" s="32"/>
      <c r="P147" s="31"/>
      <c r="Q147" s="31"/>
      <c r="R147" s="32"/>
      <c r="S147" s="31"/>
      <c r="T147" s="32"/>
      <c r="U147" s="31"/>
      <c r="V147" s="31"/>
      <c r="W147" s="32"/>
      <c r="X147" s="31"/>
      <c r="Y147" s="32"/>
      <c r="Z147" s="31"/>
      <c r="AA147" s="31"/>
      <c r="AB147" s="32"/>
      <c r="AC147" s="31"/>
      <c r="AD147" s="32"/>
      <c r="AE147" s="31"/>
      <c r="AF147" s="31"/>
      <c r="AG147" s="32"/>
      <c r="AH147" s="31"/>
      <c r="AI147" s="32"/>
      <c r="AJ147" s="31"/>
      <c r="AK147" s="31"/>
      <c r="AL147" s="31"/>
      <c r="AM147" s="32"/>
      <c r="AN147" s="32"/>
      <c r="AO147" s="33"/>
      <c r="AP147" s="32"/>
      <c r="AQ147" s="32"/>
      <c r="AR147" s="32"/>
      <c r="AS147" s="33"/>
      <c r="AT147" s="32"/>
      <c r="AU147" s="32"/>
      <c r="AV147" s="32"/>
      <c r="AW147" s="33"/>
      <c r="AX147" s="32"/>
      <c r="AY147" s="32"/>
      <c r="AZ147" s="32"/>
      <c r="BA147" s="32"/>
      <c r="BB147" s="34"/>
    </row>
    <row r="148" spans="1:54" ht="18.75" customHeight="1">
      <c r="A148" s="26"/>
      <c r="B148" s="31"/>
      <c r="C148" s="32"/>
      <c r="D148" s="31"/>
      <c r="E148" s="32"/>
      <c r="F148" s="31"/>
      <c r="G148" s="31"/>
      <c r="H148" s="32"/>
      <c r="I148" s="31"/>
      <c r="J148" s="32"/>
      <c r="K148" s="31"/>
      <c r="L148" s="31"/>
      <c r="M148" s="32"/>
      <c r="N148" s="31"/>
      <c r="O148" s="32"/>
      <c r="P148" s="31"/>
      <c r="Q148" s="31"/>
      <c r="R148" s="32"/>
      <c r="S148" s="31"/>
      <c r="T148" s="32"/>
      <c r="U148" s="31"/>
      <c r="V148" s="31"/>
      <c r="W148" s="32"/>
      <c r="X148" s="31"/>
      <c r="Y148" s="32"/>
      <c r="Z148" s="31"/>
      <c r="AA148" s="31"/>
      <c r="AB148" s="32"/>
      <c r="AC148" s="31"/>
      <c r="AD148" s="32"/>
      <c r="AE148" s="31"/>
      <c r="AF148" s="31"/>
      <c r="AG148" s="32"/>
      <c r="AH148" s="31"/>
      <c r="AI148" s="32"/>
      <c r="AJ148" s="31"/>
      <c r="AK148" s="31"/>
      <c r="AL148" s="31"/>
      <c r="AM148" s="32"/>
      <c r="AN148" s="32"/>
      <c r="AO148" s="33"/>
      <c r="AP148" s="32"/>
      <c r="AQ148" s="32"/>
      <c r="AR148" s="32"/>
      <c r="AS148" s="33"/>
      <c r="AT148" s="32"/>
      <c r="AU148" s="32"/>
      <c r="AV148" s="32"/>
      <c r="AW148" s="33"/>
      <c r="AX148" s="32"/>
      <c r="AY148" s="32"/>
      <c r="AZ148" s="32"/>
      <c r="BA148" s="32"/>
      <c r="BB148" s="34"/>
    </row>
    <row r="149" spans="1:54" ht="18.75" customHeight="1">
      <c r="A149" s="26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1"/>
      <c r="AM149" s="32"/>
      <c r="AN149" s="32"/>
      <c r="AO149" s="33"/>
      <c r="AP149" s="32"/>
      <c r="AQ149" s="32"/>
      <c r="AR149" s="32"/>
      <c r="AS149" s="33"/>
      <c r="AT149" s="32"/>
      <c r="AU149" s="32"/>
      <c r="AV149" s="32"/>
      <c r="AW149" s="33"/>
      <c r="AX149" s="32"/>
      <c r="AY149" s="33"/>
      <c r="AZ149" s="33"/>
      <c r="BA149" s="33"/>
      <c r="BB149" s="34"/>
    </row>
    <row r="150" spans="1:54" ht="18.75" customHeight="1">
      <c r="A150" s="26"/>
      <c r="B150" s="31"/>
      <c r="C150" s="32"/>
      <c r="D150" s="31"/>
      <c r="E150" s="32"/>
      <c r="F150" s="31"/>
      <c r="G150" s="31"/>
      <c r="H150" s="32"/>
      <c r="I150" s="31"/>
      <c r="J150" s="32"/>
      <c r="K150" s="31"/>
      <c r="L150" s="31"/>
      <c r="M150" s="32"/>
      <c r="N150" s="31"/>
      <c r="O150" s="32"/>
      <c r="P150" s="31"/>
      <c r="Q150" s="31"/>
      <c r="R150" s="32"/>
      <c r="S150" s="31"/>
      <c r="T150" s="32"/>
      <c r="U150" s="31"/>
      <c r="V150" s="31"/>
      <c r="W150" s="32"/>
      <c r="X150" s="31"/>
      <c r="Y150" s="32"/>
      <c r="Z150" s="31"/>
      <c r="AA150" s="31"/>
      <c r="AB150" s="32"/>
      <c r="AC150" s="31"/>
      <c r="AD150" s="32"/>
      <c r="AE150" s="31"/>
      <c r="AF150" s="31"/>
      <c r="AG150" s="32"/>
      <c r="AH150" s="31"/>
      <c r="AI150" s="32"/>
      <c r="AJ150" s="31"/>
      <c r="AK150" s="31"/>
      <c r="AL150" s="31"/>
      <c r="AM150" s="32"/>
      <c r="AN150" s="32"/>
      <c r="AO150" s="33"/>
      <c r="AP150" s="32"/>
      <c r="AQ150" s="32"/>
      <c r="AR150" s="32"/>
      <c r="AS150" s="33"/>
      <c r="AT150" s="32"/>
      <c r="AU150" s="32"/>
      <c r="AV150" s="32"/>
      <c r="AW150" s="33"/>
      <c r="AX150" s="32"/>
      <c r="AY150" s="32"/>
      <c r="AZ150" s="32"/>
      <c r="BA150" s="32"/>
      <c r="BB150" s="34"/>
    </row>
    <row r="151" spans="1:54" ht="18.75" customHeight="1">
      <c r="A151" s="26"/>
      <c r="B151" s="31"/>
      <c r="C151" s="32"/>
      <c r="D151" s="31"/>
      <c r="E151" s="32"/>
      <c r="F151" s="31"/>
      <c r="G151" s="31"/>
      <c r="H151" s="32"/>
      <c r="I151" s="31"/>
      <c r="J151" s="32"/>
      <c r="K151" s="31"/>
      <c r="L151" s="31"/>
      <c r="M151" s="32"/>
      <c r="N151" s="31"/>
      <c r="O151" s="32"/>
      <c r="P151" s="31"/>
      <c r="Q151" s="31"/>
      <c r="R151" s="32"/>
      <c r="S151" s="31"/>
      <c r="T151" s="32"/>
      <c r="U151" s="31"/>
      <c r="V151" s="31"/>
      <c r="W151" s="32"/>
      <c r="X151" s="31"/>
      <c r="Y151" s="32"/>
      <c r="Z151" s="31"/>
      <c r="AA151" s="31"/>
      <c r="AB151" s="32"/>
      <c r="AC151" s="31"/>
      <c r="AD151" s="32"/>
      <c r="AE151" s="31"/>
      <c r="AF151" s="31"/>
      <c r="AG151" s="32"/>
      <c r="AH151" s="31"/>
      <c r="AI151" s="32"/>
      <c r="AJ151" s="31"/>
      <c r="AK151" s="31"/>
      <c r="AL151" s="31"/>
      <c r="AM151" s="32"/>
      <c r="AN151" s="32"/>
      <c r="AO151" s="33"/>
      <c r="AP151" s="32"/>
      <c r="AQ151" s="32"/>
      <c r="AR151" s="32"/>
      <c r="AS151" s="33"/>
      <c r="AT151" s="32"/>
      <c r="AU151" s="32"/>
      <c r="AV151" s="32"/>
      <c r="AW151" s="33"/>
      <c r="AX151" s="32"/>
      <c r="AY151" s="32"/>
      <c r="AZ151" s="32"/>
      <c r="BA151" s="32"/>
      <c r="BB151" s="34"/>
    </row>
    <row r="152" spans="1:54" ht="18.75" customHeight="1">
      <c r="A152" s="26"/>
      <c r="B152" s="31"/>
      <c r="C152" s="32"/>
      <c r="D152" s="31"/>
      <c r="E152" s="32"/>
      <c r="F152" s="31"/>
      <c r="G152" s="31"/>
      <c r="H152" s="32"/>
      <c r="I152" s="31"/>
      <c r="J152" s="32"/>
      <c r="K152" s="31"/>
      <c r="L152" s="31"/>
      <c r="M152" s="32"/>
      <c r="N152" s="31"/>
      <c r="O152" s="32"/>
      <c r="P152" s="31"/>
      <c r="Q152" s="31"/>
      <c r="R152" s="32"/>
      <c r="S152" s="31"/>
      <c r="T152" s="32"/>
      <c r="U152" s="31"/>
      <c r="V152" s="31"/>
      <c r="W152" s="32"/>
      <c r="X152" s="31"/>
      <c r="Y152" s="32"/>
      <c r="Z152" s="31"/>
      <c r="AA152" s="31"/>
      <c r="AB152" s="32"/>
      <c r="AC152" s="31"/>
      <c r="AD152" s="32"/>
      <c r="AE152" s="31"/>
      <c r="AF152" s="31"/>
      <c r="AG152" s="32"/>
      <c r="AH152" s="31"/>
      <c r="AI152" s="32"/>
      <c r="AJ152" s="31"/>
      <c r="AK152" s="31"/>
      <c r="AL152" s="31"/>
      <c r="AM152" s="32"/>
      <c r="AN152" s="32"/>
      <c r="AO152" s="33"/>
      <c r="AP152" s="32"/>
      <c r="AQ152" s="32"/>
      <c r="AR152" s="32"/>
      <c r="AS152" s="33"/>
      <c r="AT152" s="32"/>
      <c r="AU152" s="32"/>
      <c r="AV152" s="32"/>
      <c r="AW152" s="33"/>
      <c r="AX152" s="32"/>
      <c r="AY152" s="32"/>
      <c r="AZ152" s="32"/>
      <c r="BA152" s="32"/>
      <c r="BB152" s="34"/>
    </row>
    <row r="153" spans="1:54" ht="18.75" customHeight="1">
      <c r="A153" s="26"/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1"/>
      <c r="AM153" s="32"/>
      <c r="AN153" s="32"/>
      <c r="AO153" s="33"/>
      <c r="AP153" s="32"/>
      <c r="AQ153" s="32"/>
      <c r="AR153" s="32"/>
      <c r="AS153" s="33"/>
      <c r="AT153" s="32"/>
      <c r="AU153" s="32"/>
      <c r="AV153" s="32"/>
      <c r="AW153" s="33"/>
      <c r="AX153" s="32"/>
      <c r="AY153" s="33"/>
      <c r="AZ153" s="33"/>
      <c r="BA153" s="33"/>
      <c r="BB153" s="34"/>
    </row>
    <row r="154" spans="1:54" ht="18.75" customHeight="1">
      <c r="A154" s="26"/>
      <c r="B154" s="31"/>
      <c r="C154" s="32"/>
      <c r="D154" s="31"/>
      <c r="E154" s="32"/>
      <c r="F154" s="31"/>
      <c r="G154" s="31"/>
      <c r="H154" s="32"/>
      <c r="I154" s="31"/>
      <c r="J154" s="32"/>
      <c r="K154" s="31"/>
      <c r="L154" s="31"/>
      <c r="M154" s="32"/>
      <c r="N154" s="31"/>
      <c r="O154" s="32"/>
      <c r="P154" s="31"/>
      <c r="Q154" s="31"/>
      <c r="R154" s="32"/>
      <c r="S154" s="31"/>
      <c r="T154" s="32"/>
      <c r="U154" s="31"/>
      <c r="V154" s="31"/>
      <c r="W154" s="32"/>
      <c r="X154" s="31"/>
      <c r="Y154" s="32"/>
      <c r="Z154" s="31"/>
      <c r="AA154" s="31"/>
      <c r="AB154" s="32"/>
      <c r="AC154" s="31"/>
      <c r="AD154" s="32"/>
      <c r="AE154" s="31"/>
      <c r="AF154" s="31"/>
      <c r="AG154" s="32"/>
      <c r="AH154" s="31"/>
      <c r="AI154" s="32"/>
      <c r="AJ154" s="31"/>
      <c r="AK154" s="31"/>
      <c r="AL154" s="31"/>
      <c r="AM154" s="32"/>
      <c r="AN154" s="32"/>
      <c r="AO154" s="33"/>
      <c r="AP154" s="32"/>
      <c r="AQ154" s="32"/>
      <c r="AR154" s="32"/>
      <c r="AS154" s="33"/>
      <c r="AT154" s="32"/>
      <c r="AU154" s="32"/>
      <c r="AV154" s="32"/>
      <c r="AW154" s="33"/>
      <c r="AX154" s="32"/>
      <c r="AY154" s="32"/>
      <c r="AZ154" s="32"/>
      <c r="BA154" s="32"/>
      <c r="BB154" s="34"/>
    </row>
    <row r="155" spans="1:54" ht="18.75" customHeight="1">
      <c r="A155" s="26"/>
      <c r="B155" s="31"/>
      <c r="C155" s="32"/>
      <c r="D155" s="31"/>
      <c r="E155" s="32"/>
      <c r="F155" s="31"/>
      <c r="G155" s="31"/>
      <c r="H155" s="32"/>
      <c r="I155" s="31"/>
      <c r="J155" s="32"/>
      <c r="K155" s="31"/>
      <c r="L155" s="31"/>
      <c r="M155" s="32"/>
      <c r="N155" s="31"/>
      <c r="O155" s="32"/>
      <c r="P155" s="31"/>
      <c r="Q155" s="31"/>
      <c r="R155" s="32"/>
      <c r="S155" s="31"/>
      <c r="T155" s="32"/>
      <c r="U155" s="31"/>
      <c r="V155" s="31"/>
      <c r="W155" s="32"/>
      <c r="X155" s="31"/>
      <c r="Y155" s="32"/>
      <c r="Z155" s="31"/>
      <c r="AA155" s="31"/>
      <c r="AB155" s="32"/>
      <c r="AC155" s="31"/>
      <c r="AD155" s="32"/>
      <c r="AE155" s="31"/>
      <c r="AF155" s="31"/>
      <c r="AG155" s="32"/>
      <c r="AH155" s="31"/>
      <c r="AI155" s="32"/>
      <c r="AJ155" s="31"/>
      <c r="AK155" s="31"/>
      <c r="AL155" s="31"/>
      <c r="AM155" s="32"/>
      <c r="AN155" s="32"/>
      <c r="AO155" s="33"/>
      <c r="AP155" s="32"/>
      <c r="AQ155" s="32"/>
      <c r="AR155" s="32"/>
      <c r="AS155" s="33"/>
      <c r="AT155" s="32"/>
      <c r="AU155" s="32"/>
      <c r="AV155" s="32"/>
      <c r="AW155" s="33"/>
      <c r="AX155" s="32"/>
      <c r="AY155" s="32"/>
      <c r="AZ155" s="32"/>
      <c r="BA155" s="32"/>
      <c r="BB155" s="34"/>
    </row>
    <row r="156" spans="1:54" ht="18.75" customHeight="1">
      <c r="A156" s="26"/>
      <c r="B156" s="31"/>
      <c r="C156" s="32"/>
      <c r="D156" s="31"/>
      <c r="E156" s="32"/>
      <c r="F156" s="31"/>
      <c r="G156" s="31"/>
      <c r="H156" s="32"/>
      <c r="I156" s="31"/>
      <c r="J156" s="32"/>
      <c r="K156" s="31"/>
      <c r="L156" s="31"/>
      <c r="M156" s="32"/>
      <c r="N156" s="31"/>
      <c r="O156" s="32"/>
      <c r="P156" s="31"/>
      <c r="Q156" s="31"/>
      <c r="R156" s="32"/>
      <c r="S156" s="31"/>
      <c r="T156" s="32"/>
      <c r="U156" s="31"/>
      <c r="V156" s="31"/>
      <c r="W156" s="32"/>
      <c r="X156" s="31"/>
      <c r="Y156" s="32"/>
      <c r="Z156" s="31"/>
      <c r="AA156" s="31"/>
      <c r="AB156" s="32"/>
      <c r="AC156" s="31"/>
      <c r="AD156" s="32"/>
      <c r="AE156" s="31"/>
      <c r="AF156" s="31"/>
      <c r="AG156" s="32"/>
      <c r="AH156" s="31"/>
      <c r="AI156" s="32"/>
      <c r="AJ156" s="31"/>
      <c r="AK156" s="31"/>
      <c r="AL156" s="31"/>
      <c r="AM156" s="32"/>
      <c r="AN156" s="32"/>
      <c r="AO156" s="33"/>
      <c r="AP156" s="32"/>
      <c r="AQ156" s="32"/>
      <c r="AR156" s="32"/>
      <c r="AS156" s="33"/>
      <c r="AT156" s="32"/>
      <c r="AU156" s="32"/>
      <c r="AV156" s="32"/>
      <c r="AW156" s="33"/>
      <c r="AX156" s="32"/>
      <c r="AY156" s="32"/>
      <c r="AZ156" s="32"/>
      <c r="BA156" s="32"/>
      <c r="BB156" s="34"/>
    </row>
    <row r="157" spans="1:54" ht="18.75" customHeight="1">
      <c r="A157" s="26"/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1"/>
      <c r="AM157" s="32"/>
      <c r="AN157" s="32"/>
      <c r="AO157" s="33"/>
      <c r="AP157" s="32"/>
      <c r="AQ157" s="32"/>
      <c r="AR157" s="32"/>
      <c r="AS157" s="33"/>
      <c r="AT157" s="32"/>
      <c r="AU157" s="32"/>
      <c r="AV157" s="32"/>
      <c r="AW157" s="33"/>
      <c r="AX157" s="32"/>
      <c r="AY157" s="33"/>
      <c r="AZ157" s="33"/>
      <c r="BA157" s="33"/>
      <c r="BB157" s="34"/>
    </row>
    <row r="158" spans="1:54" ht="18.75" customHeight="1">
      <c r="A158" s="26"/>
      <c r="B158" s="31"/>
      <c r="C158" s="32"/>
      <c r="D158" s="31"/>
      <c r="E158" s="32"/>
      <c r="F158" s="31"/>
      <c r="G158" s="31"/>
      <c r="H158" s="32"/>
      <c r="I158" s="31"/>
      <c r="J158" s="32"/>
      <c r="K158" s="31"/>
      <c r="L158" s="31"/>
      <c r="M158" s="32"/>
      <c r="N158" s="31"/>
      <c r="O158" s="32"/>
      <c r="P158" s="31"/>
      <c r="Q158" s="31"/>
      <c r="R158" s="32"/>
      <c r="S158" s="31"/>
      <c r="T158" s="32"/>
      <c r="U158" s="31"/>
      <c r="V158" s="31"/>
      <c r="W158" s="32"/>
      <c r="X158" s="31"/>
      <c r="Y158" s="32"/>
      <c r="Z158" s="31"/>
      <c r="AA158" s="31"/>
      <c r="AB158" s="32"/>
      <c r="AC158" s="31"/>
      <c r="AD158" s="32"/>
      <c r="AE158" s="31"/>
      <c r="AF158" s="31"/>
      <c r="AG158" s="32"/>
      <c r="AH158" s="31"/>
      <c r="AI158" s="32"/>
      <c r="AJ158" s="31"/>
      <c r="AK158" s="31"/>
      <c r="AL158" s="31"/>
      <c r="AM158" s="32"/>
      <c r="AN158" s="32"/>
      <c r="AO158" s="33"/>
      <c r="AP158" s="32"/>
      <c r="AQ158" s="32"/>
      <c r="AR158" s="32"/>
      <c r="AS158" s="33"/>
      <c r="AT158" s="32"/>
      <c r="AU158" s="32"/>
      <c r="AV158" s="32"/>
      <c r="AW158" s="33"/>
      <c r="AX158" s="32"/>
      <c r="AY158" s="32"/>
      <c r="AZ158" s="32"/>
      <c r="BA158" s="32"/>
      <c r="BB158" s="34"/>
    </row>
    <row r="159" spans="1:54" ht="18.75" customHeight="1">
      <c r="A159" s="26"/>
      <c r="B159" s="31"/>
      <c r="C159" s="32"/>
      <c r="D159" s="31"/>
      <c r="E159" s="32"/>
      <c r="F159" s="31"/>
      <c r="G159" s="31"/>
      <c r="H159" s="32"/>
      <c r="I159" s="31"/>
      <c r="J159" s="32"/>
      <c r="K159" s="31"/>
      <c r="L159" s="31"/>
      <c r="M159" s="32"/>
      <c r="N159" s="31"/>
      <c r="O159" s="32"/>
      <c r="P159" s="31"/>
      <c r="Q159" s="31"/>
      <c r="R159" s="32"/>
      <c r="S159" s="31"/>
      <c r="T159" s="32"/>
      <c r="U159" s="31"/>
      <c r="V159" s="31"/>
      <c r="W159" s="32"/>
      <c r="X159" s="31"/>
      <c r="Y159" s="32"/>
      <c r="Z159" s="31"/>
      <c r="AA159" s="31"/>
      <c r="AB159" s="32"/>
      <c r="AC159" s="31"/>
      <c r="AD159" s="32"/>
      <c r="AE159" s="31"/>
      <c r="AF159" s="31"/>
      <c r="AG159" s="32"/>
      <c r="AH159" s="31"/>
      <c r="AI159" s="32"/>
      <c r="AJ159" s="31"/>
      <c r="AK159" s="31"/>
      <c r="AL159" s="31"/>
      <c r="AM159" s="32"/>
      <c r="AN159" s="32"/>
      <c r="AO159" s="33"/>
      <c r="AP159" s="32"/>
      <c r="AQ159" s="32"/>
      <c r="AR159" s="32"/>
      <c r="AS159" s="33"/>
      <c r="AT159" s="32"/>
      <c r="AU159" s="32"/>
      <c r="AV159" s="32"/>
      <c r="AW159" s="33"/>
      <c r="AX159" s="32"/>
      <c r="AY159" s="32"/>
      <c r="AZ159" s="32"/>
      <c r="BA159" s="32"/>
      <c r="BB159" s="34"/>
    </row>
    <row r="160" spans="1:54" ht="18.75" customHeight="1">
      <c r="A160" s="26"/>
      <c r="B160" s="31"/>
      <c r="C160" s="32"/>
      <c r="D160" s="31"/>
      <c r="E160" s="32"/>
      <c r="F160" s="31"/>
      <c r="G160" s="31"/>
      <c r="H160" s="32"/>
      <c r="I160" s="31"/>
      <c r="J160" s="32"/>
      <c r="K160" s="31"/>
      <c r="L160" s="31"/>
      <c r="M160" s="32"/>
      <c r="N160" s="31"/>
      <c r="O160" s="32"/>
      <c r="P160" s="31"/>
      <c r="Q160" s="31"/>
      <c r="R160" s="32"/>
      <c r="S160" s="31"/>
      <c r="T160" s="32"/>
      <c r="U160" s="31"/>
      <c r="V160" s="31"/>
      <c r="W160" s="32"/>
      <c r="X160" s="31"/>
      <c r="Y160" s="32"/>
      <c r="Z160" s="31"/>
      <c r="AA160" s="31"/>
      <c r="AB160" s="32"/>
      <c r="AC160" s="31"/>
      <c r="AD160" s="32"/>
      <c r="AE160" s="31"/>
      <c r="AF160" s="31"/>
      <c r="AG160" s="32"/>
      <c r="AH160" s="31"/>
      <c r="AI160" s="32"/>
      <c r="AJ160" s="31"/>
      <c r="AK160" s="31"/>
      <c r="AL160" s="31"/>
      <c r="AM160" s="32"/>
      <c r="AN160" s="32"/>
      <c r="AO160" s="33"/>
      <c r="AP160" s="32"/>
      <c r="AQ160" s="32"/>
      <c r="AR160" s="32"/>
      <c r="AS160" s="33"/>
      <c r="AT160" s="32"/>
      <c r="AU160" s="32"/>
      <c r="AV160" s="32"/>
      <c r="AW160" s="33"/>
      <c r="AX160" s="32"/>
      <c r="AY160" s="32"/>
      <c r="AZ160" s="32"/>
      <c r="BA160" s="32"/>
      <c r="BB160" s="34"/>
    </row>
    <row r="161" spans="1:54" ht="24.75" customHeight="1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</row>
    <row r="162" spans="1:54" ht="24.75" customHeight="1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23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</row>
    <row r="163" spans="1:54" ht="24.75" customHeight="1">
      <c r="A163" s="25"/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25"/>
      <c r="AM163" s="27"/>
      <c r="AN163" s="27"/>
      <c r="AO163" s="27"/>
      <c r="AP163" s="28"/>
      <c r="AQ163" s="27"/>
      <c r="AR163" s="27"/>
      <c r="AS163" s="27"/>
      <c r="AT163" s="28"/>
      <c r="AU163" s="27"/>
      <c r="AV163" s="27"/>
      <c r="AW163" s="27"/>
      <c r="AX163" s="28"/>
      <c r="AY163" s="27"/>
      <c r="AZ163" s="27"/>
      <c r="BA163" s="27"/>
      <c r="BB163" s="29"/>
    </row>
    <row r="164" spans="1:54" ht="24.75" customHeight="1">
      <c r="A164" s="25"/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  <c r="AK164" s="26"/>
      <c r="AL164" s="25"/>
      <c r="AM164" s="27"/>
      <c r="AN164" s="27"/>
      <c r="AO164" s="27"/>
      <c r="AP164" s="28"/>
      <c r="AQ164" s="27"/>
      <c r="AR164" s="27"/>
      <c r="AS164" s="27"/>
      <c r="AT164" s="28"/>
      <c r="AU164" s="27"/>
      <c r="AV164" s="27"/>
      <c r="AW164" s="27"/>
      <c r="AX164" s="28"/>
      <c r="AY164" s="27"/>
      <c r="AZ164" s="27"/>
      <c r="BA164" s="27"/>
      <c r="BB164" s="29"/>
    </row>
    <row r="165" spans="1:54" ht="18.75" customHeight="1">
      <c r="A165" s="26"/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1"/>
      <c r="AM165" s="32"/>
      <c r="AN165" s="32"/>
      <c r="AO165" s="33"/>
      <c r="AP165" s="32"/>
      <c r="AQ165" s="32"/>
      <c r="AR165" s="32"/>
      <c r="AS165" s="33"/>
      <c r="AT165" s="32"/>
      <c r="AU165" s="32"/>
      <c r="AV165" s="32"/>
      <c r="AW165" s="33"/>
      <c r="AX165" s="32"/>
      <c r="AY165" s="33"/>
      <c r="AZ165" s="33"/>
      <c r="BA165" s="33"/>
      <c r="BB165" s="34"/>
    </row>
    <row r="166" spans="1:54" ht="18.75" customHeight="1">
      <c r="A166" s="26"/>
      <c r="B166" s="31"/>
      <c r="C166" s="32"/>
      <c r="D166" s="31"/>
      <c r="E166" s="32"/>
      <c r="F166" s="31"/>
      <c r="G166" s="31"/>
      <c r="H166" s="32"/>
      <c r="I166" s="31"/>
      <c r="J166" s="32"/>
      <c r="K166" s="31"/>
      <c r="L166" s="31"/>
      <c r="M166" s="32"/>
      <c r="N166" s="31"/>
      <c r="O166" s="32"/>
      <c r="P166" s="31"/>
      <c r="Q166" s="31"/>
      <c r="R166" s="32"/>
      <c r="S166" s="31"/>
      <c r="T166" s="32"/>
      <c r="U166" s="31"/>
      <c r="V166" s="31"/>
      <c r="W166" s="32"/>
      <c r="X166" s="31"/>
      <c r="Y166" s="32"/>
      <c r="Z166" s="31"/>
      <c r="AA166" s="31"/>
      <c r="AB166" s="32"/>
      <c r="AC166" s="31"/>
      <c r="AD166" s="32"/>
      <c r="AE166" s="31"/>
      <c r="AF166" s="31"/>
      <c r="AG166" s="32"/>
      <c r="AH166" s="31"/>
      <c r="AI166" s="32"/>
      <c r="AJ166" s="31"/>
      <c r="AK166" s="31"/>
      <c r="AL166" s="31"/>
      <c r="AM166" s="32"/>
      <c r="AN166" s="32"/>
      <c r="AO166" s="33"/>
      <c r="AP166" s="32"/>
      <c r="AQ166" s="32"/>
      <c r="AR166" s="32"/>
      <c r="AS166" s="33"/>
      <c r="AT166" s="32"/>
      <c r="AU166" s="32"/>
      <c r="AV166" s="32"/>
      <c r="AW166" s="33"/>
      <c r="AX166" s="32"/>
      <c r="AY166" s="32"/>
      <c r="AZ166" s="32"/>
      <c r="BA166" s="32"/>
      <c r="BB166" s="34"/>
    </row>
    <row r="167" spans="1:54" ht="18.75" customHeight="1">
      <c r="A167" s="26"/>
      <c r="B167" s="31"/>
      <c r="C167" s="32"/>
      <c r="D167" s="31"/>
      <c r="E167" s="32"/>
      <c r="F167" s="31"/>
      <c r="G167" s="31"/>
      <c r="H167" s="32"/>
      <c r="I167" s="31"/>
      <c r="J167" s="32"/>
      <c r="K167" s="31"/>
      <c r="L167" s="31"/>
      <c r="M167" s="32"/>
      <c r="N167" s="31"/>
      <c r="O167" s="32"/>
      <c r="P167" s="31"/>
      <c r="Q167" s="31"/>
      <c r="R167" s="32"/>
      <c r="S167" s="31"/>
      <c r="T167" s="32"/>
      <c r="U167" s="31"/>
      <c r="V167" s="31"/>
      <c r="W167" s="32"/>
      <c r="X167" s="31"/>
      <c r="Y167" s="32"/>
      <c r="Z167" s="31"/>
      <c r="AA167" s="31"/>
      <c r="AB167" s="32"/>
      <c r="AC167" s="31"/>
      <c r="AD167" s="32"/>
      <c r="AE167" s="31"/>
      <c r="AF167" s="31"/>
      <c r="AG167" s="32"/>
      <c r="AH167" s="31"/>
      <c r="AI167" s="32"/>
      <c r="AJ167" s="31"/>
      <c r="AK167" s="31"/>
      <c r="AL167" s="31"/>
      <c r="AM167" s="32"/>
      <c r="AN167" s="32"/>
      <c r="AO167" s="33"/>
      <c r="AP167" s="32"/>
      <c r="AQ167" s="32"/>
      <c r="AR167" s="32"/>
      <c r="AS167" s="33"/>
      <c r="AT167" s="32"/>
      <c r="AU167" s="32"/>
      <c r="AV167" s="32"/>
      <c r="AW167" s="33"/>
      <c r="AX167" s="32"/>
      <c r="AY167" s="32"/>
      <c r="AZ167" s="32"/>
      <c r="BA167" s="32"/>
      <c r="BB167" s="34"/>
    </row>
    <row r="168" spans="1:54" ht="18.75" customHeight="1">
      <c r="A168" s="26"/>
      <c r="B168" s="31"/>
      <c r="C168" s="32"/>
      <c r="D168" s="31"/>
      <c r="E168" s="32"/>
      <c r="F168" s="31"/>
      <c r="G168" s="31"/>
      <c r="H168" s="32"/>
      <c r="I168" s="31"/>
      <c r="J168" s="32"/>
      <c r="K168" s="31"/>
      <c r="L168" s="31"/>
      <c r="M168" s="32"/>
      <c r="N168" s="31"/>
      <c r="O168" s="32"/>
      <c r="P168" s="31"/>
      <c r="Q168" s="31"/>
      <c r="R168" s="32"/>
      <c r="S168" s="31"/>
      <c r="T168" s="32"/>
      <c r="U168" s="31"/>
      <c r="V168" s="31"/>
      <c r="W168" s="32"/>
      <c r="X168" s="31"/>
      <c r="Y168" s="32"/>
      <c r="Z168" s="31"/>
      <c r="AA168" s="31"/>
      <c r="AB168" s="32"/>
      <c r="AC168" s="31"/>
      <c r="AD168" s="32"/>
      <c r="AE168" s="31"/>
      <c r="AF168" s="31"/>
      <c r="AG168" s="32"/>
      <c r="AH168" s="31"/>
      <c r="AI168" s="32"/>
      <c r="AJ168" s="31"/>
      <c r="AK168" s="31"/>
      <c r="AL168" s="31"/>
      <c r="AM168" s="32"/>
      <c r="AN168" s="32"/>
      <c r="AO168" s="33"/>
      <c r="AP168" s="32"/>
      <c r="AQ168" s="32"/>
      <c r="AR168" s="32"/>
      <c r="AS168" s="33"/>
      <c r="AT168" s="32"/>
      <c r="AU168" s="32"/>
      <c r="AV168" s="32"/>
      <c r="AW168" s="33"/>
      <c r="AX168" s="32"/>
      <c r="AY168" s="32"/>
      <c r="AZ168" s="32"/>
      <c r="BA168" s="32"/>
      <c r="BB168" s="34"/>
    </row>
    <row r="169" spans="1:54" ht="18.75" customHeight="1">
      <c r="A169" s="26"/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1"/>
      <c r="AM169" s="32"/>
      <c r="AN169" s="32"/>
      <c r="AO169" s="33"/>
      <c r="AP169" s="32"/>
      <c r="AQ169" s="32"/>
      <c r="AR169" s="32"/>
      <c r="AS169" s="33"/>
      <c r="AT169" s="32"/>
      <c r="AU169" s="32"/>
      <c r="AV169" s="32"/>
      <c r="AW169" s="33"/>
      <c r="AX169" s="32"/>
      <c r="AY169" s="33"/>
      <c r="AZ169" s="33"/>
      <c r="BA169" s="33"/>
      <c r="BB169" s="34"/>
    </row>
    <row r="170" spans="1:54" ht="18.75" customHeight="1">
      <c r="A170" s="26"/>
      <c r="B170" s="31"/>
      <c r="C170" s="32"/>
      <c r="D170" s="31"/>
      <c r="E170" s="32"/>
      <c r="F170" s="31"/>
      <c r="G170" s="31"/>
      <c r="H170" s="32"/>
      <c r="I170" s="31"/>
      <c r="J170" s="32"/>
      <c r="K170" s="31"/>
      <c r="L170" s="31"/>
      <c r="M170" s="32"/>
      <c r="N170" s="31"/>
      <c r="O170" s="32"/>
      <c r="P170" s="31"/>
      <c r="Q170" s="31"/>
      <c r="R170" s="32"/>
      <c r="S170" s="31"/>
      <c r="T170" s="32"/>
      <c r="U170" s="31"/>
      <c r="V170" s="31"/>
      <c r="W170" s="32"/>
      <c r="X170" s="31"/>
      <c r="Y170" s="32"/>
      <c r="Z170" s="31"/>
      <c r="AA170" s="31"/>
      <c r="AB170" s="32"/>
      <c r="AC170" s="31"/>
      <c r="AD170" s="32"/>
      <c r="AE170" s="31"/>
      <c r="AF170" s="31"/>
      <c r="AG170" s="32"/>
      <c r="AH170" s="31"/>
      <c r="AI170" s="32"/>
      <c r="AJ170" s="31"/>
      <c r="AK170" s="31"/>
      <c r="AL170" s="31"/>
      <c r="AM170" s="32"/>
      <c r="AN170" s="32"/>
      <c r="AO170" s="33"/>
      <c r="AP170" s="32"/>
      <c r="AQ170" s="32"/>
      <c r="AR170" s="32"/>
      <c r="AS170" s="33"/>
      <c r="AT170" s="32"/>
      <c r="AU170" s="32"/>
      <c r="AV170" s="32"/>
      <c r="AW170" s="33"/>
      <c r="AX170" s="32"/>
      <c r="AY170" s="32"/>
      <c r="AZ170" s="32"/>
      <c r="BA170" s="32"/>
      <c r="BB170" s="34"/>
    </row>
    <row r="171" spans="1:54" ht="18.75" customHeight="1">
      <c r="A171" s="26"/>
      <c r="B171" s="31"/>
      <c r="C171" s="32"/>
      <c r="D171" s="31"/>
      <c r="E171" s="32"/>
      <c r="F171" s="31"/>
      <c r="G171" s="31"/>
      <c r="H171" s="32"/>
      <c r="I171" s="31"/>
      <c r="J171" s="32"/>
      <c r="K171" s="31"/>
      <c r="L171" s="31"/>
      <c r="M171" s="32"/>
      <c r="N171" s="31"/>
      <c r="O171" s="32"/>
      <c r="P171" s="31"/>
      <c r="Q171" s="31"/>
      <c r="R171" s="32"/>
      <c r="S171" s="31"/>
      <c r="T171" s="32"/>
      <c r="U171" s="31"/>
      <c r="V171" s="31"/>
      <c r="W171" s="32"/>
      <c r="X171" s="31"/>
      <c r="Y171" s="32"/>
      <c r="Z171" s="31"/>
      <c r="AA171" s="31"/>
      <c r="AB171" s="32"/>
      <c r="AC171" s="31"/>
      <c r="AD171" s="32"/>
      <c r="AE171" s="31"/>
      <c r="AF171" s="31"/>
      <c r="AG171" s="32"/>
      <c r="AH171" s="31"/>
      <c r="AI171" s="32"/>
      <c r="AJ171" s="31"/>
      <c r="AK171" s="31"/>
      <c r="AL171" s="31"/>
      <c r="AM171" s="32"/>
      <c r="AN171" s="32"/>
      <c r="AO171" s="33"/>
      <c r="AP171" s="32"/>
      <c r="AQ171" s="32"/>
      <c r="AR171" s="32"/>
      <c r="AS171" s="33"/>
      <c r="AT171" s="32"/>
      <c r="AU171" s="32"/>
      <c r="AV171" s="32"/>
      <c r="AW171" s="33"/>
      <c r="AX171" s="32"/>
      <c r="AY171" s="32"/>
      <c r="AZ171" s="32"/>
      <c r="BA171" s="32"/>
      <c r="BB171" s="34"/>
    </row>
    <row r="172" spans="1:54" ht="18.75" customHeight="1">
      <c r="A172" s="26"/>
      <c r="B172" s="31"/>
      <c r="C172" s="32"/>
      <c r="D172" s="31"/>
      <c r="E172" s="32"/>
      <c r="F172" s="31"/>
      <c r="G172" s="31"/>
      <c r="H172" s="32"/>
      <c r="I172" s="31"/>
      <c r="J172" s="32"/>
      <c r="K172" s="31"/>
      <c r="L172" s="31"/>
      <c r="M172" s="32"/>
      <c r="N172" s="31"/>
      <c r="O172" s="32"/>
      <c r="P172" s="31"/>
      <c r="Q172" s="31"/>
      <c r="R172" s="32"/>
      <c r="S172" s="31"/>
      <c r="T172" s="32"/>
      <c r="U172" s="31"/>
      <c r="V172" s="31"/>
      <c r="W172" s="32"/>
      <c r="X172" s="31"/>
      <c r="Y172" s="32"/>
      <c r="Z172" s="31"/>
      <c r="AA172" s="31"/>
      <c r="AB172" s="32"/>
      <c r="AC172" s="31"/>
      <c r="AD172" s="32"/>
      <c r="AE172" s="31"/>
      <c r="AF172" s="31"/>
      <c r="AG172" s="32"/>
      <c r="AH172" s="31"/>
      <c r="AI172" s="32"/>
      <c r="AJ172" s="31"/>
      <c r="AK172" s="31"/>
      <c r="AL172" s="31"/>
      <c r="AM172" s="32"/>
      <c r="AN172" s="32"/>
      <c r="AO172" s="33"/>
      <c r="AP172" s="32"/>
      <c r="AQ172" s="32"/>
      <c r="AR172" s="32"/>
      <c r="AS172" s="33"/>
      <c r="AT172" s="32"/>
      <c r="AU172" s="32"/>
      <c r="AV172" s="32"/>
      <c r="AW172" s="33"/>
      <c r="AX172" s="32"/>
      <c r="AY172" s="32"/>
      <c r="AZ172" s="32"/>
      <c r="BA172" s="32"/>
      <c r="BB172" s="34"/>
    </row>
    <row r="173" spans="1:54" ht="18.75" customHeight="1">
      <c r="A173" s="26"/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1"/>
      <c r="AM173" s="32"/>
      <c r="AN173" s="32"/>
      <c r="AO173" s="33"/>
      <c r="AP173" s="32"/>
      <c r="AQ173" s="32"/>
      <c r="AR173" s="32"/>
      <c r="AS173" s="33"/>
      <c r="AT173" s="32"/>
      <c r="AU173" s="32"/>
      <c r="AV173" s="32"/>
      <c r="AW173" s="33"/>
      <c r="AX173" s="32"/>
      <c r="AY173" s="33"/>
      <c r="AZ173" s="33"/>
      <c r="BA173" s="33"/>
      <c r="BB173" s="34"/>
    </row>
    <row r="174" spans="1:54" ht="18.75" customHeight="1">
      <c r="A174" s="26"/>
      <c r="B174" s="31"/>
      <c r="C174" s="32"/>
      <c r="D174" s="31"/>
      <c r="E174" s="32"/>
      <c r="F174" s="31"/>
      <c r="G174" s="31"/>
      <c r="H174" s="32"/>
      <c r="I174" s="31"/>
      <c r="J174" s="32"/>
      <c r="K174" s="31"/>
      <c r="L174" s="31"/>
      <c r="M174" s="32"/>
      <c r="N174" s="31"/>
      <c r="O174" s="32"/>
      <c r="P174" s="31"/>
      <c r="Q174" s="31"/>
      <c r="R174" s="32"/>
      <c r="S174" s="31"/>
      <c r="T174" s="32"/>
      <c r="U174" s="31"/>
      <c r="V174" s="31"/>
      <c r="W174" s="32"/>
      <c r="X174" s="31"/>
      <c r="Y174" s="32"/>
      <c r="Z174" s="31"/>
      <c r="AA174" s="31"/>
      <c r="AB174" s="32"/>
      <c r="AC174" s="31"/>
      <c r="AD174" s="32"/>
      <c r="AE174" s="31"/>
      <c r="AF174" s="31"/>
      <c r="AG174" s="32"/>
      <c r="AH174" s="31"/>
      <c r="AI174" s="32"/>
      <c r="AJ174" s="31"/>
      <c r="AK174" s="31"/>
      <c r="AL174" s="31"/>
      <c r="AM174" s="32"/>
      <c r="AN174" s="32"/>
      <c r="AO174" s="33"/>
      <c r="AP174" s="32"/>
      <c r="AQ174" s="32"/>
      <c r="AR174" s="32"/>
      <c r="AS174" s="33"/>
      <c r="AT174" s="32"/>
      <c r="AU174" s="32"/>
      <c r="AV174" s="32"/>
      <c r="AW174" s="33"/>
      <c r="AX174" s="32"/>
      <c r="AY174" s="32"/>
      <c r="AZ174" s="32"/>
      <c r="BA174" s="32"/>
      <c r="BB174" s="34"/>
    </row>
    <row r="175" spans="1:54" ht="18.75" customHeight="1">
      <c r="A175" s="26"/>
      <c r="B175" s="31"/>
      <c r="C175" s="32"/>
      <c r="D175" s="31"/>
      <c r="E175" s="32"/>
      <c r="F175" s="31"/>
      <c r="G175" s="31"/>
      <c r="H175" s="32"/>
      <c r="I175" s="31"/>
      <c r="J175" s="32"/>
      <c r="K175" s="31"/>
      <c r="L175" s="31"/>
      <c r="M175" s="32"/>
      <c r="N175" s="31"/>
      <c r="O175" s="32"/>
      <c r="P175" s="31"/>
      <c r="Q175" s="31"/>
      <c r="R175" s="32"/>
      <c r="S175" s="31"/>
      <c r="T175" s="32"/>
      <c r="U175" s="31"/>
      <c r="V175" s="31"/>
      <c r="W175" s="32"/>
      <c r="X175" s="31"/>
      <c r="Y175" s="32"/>
      <c r="Z175" s="31"/>
      <c r="AA175" s="31"/>
      <c r="AB175" s="32"/>
      <c r="AC175" s="31"/>
      <c r="AD175" s="32"/>
      <c r="AE175" s="31"/>
      <c r="AF175" s="31"/>
      <c r="AG175" s="32"/>
      <c r="AH175" s="31"/>
      <c r="AI175" s="32"/>
      <c r="AJ175" s="31"/>
      <c r="AK175" s="31"/>
      <c r="AL175" s="31"/>
      <c r="AM175" s="32"/>
      <c r="AN175" s="32"/>
      <c r="AO175" s="33"/>
      <c r="AP175" s="32"/>
      <c r="AQ175" s="32"/>
      <c r="AR175" s="32"/>
      <c r="AS175" s="33"/>
      <c r="AT175" s="32"/>
      <c r="AU175" s="32"/>
      <c r="AV175" s="32"/>
      <c r="AW175" s="33"/>
      <c r="AX175" s="32"/>
      <c r="AY175" s="32"/>
      <c r="AZ175" s="32"/>
      <c r="BA175" s="32"/>
      <c r="BB175" s="34"/>
    </row>
    <row r="176" spans="1:54" ht="18.75" customHeight="1">
      <c r="A176" s="26"/>
      <c r="B176" s="31"/>
      <c r="C176" s="32"/>
      <c r="D176" s="31"/>
      <c r="E176" s="32"/>
      <c r="F176" s="31"/>
      <c r="G176" s="31"/>
      <c r="H176" s="32"/>
      <c r="I176" s="31"/>
      <c r="J176" s="32"/>
      <c r="K176" s="31"/>
      <c r="L176" s="31"/>
      <c r="M176" s="32"/>
      <c r="N176" s="31"/>
      <c r="O176" s="32"/>
      <c r="P176" s="31"/>
      <c r="Q176" s="31"/>
      <c r="R176" s="32"/>
      <c r="S176" s="31"/>
      <c r="T176" s="32"/>
      <c r="U176" s="31"/>
      <c r="V176" s="31"/>
      <c r="W176" s="32"/>
      <c r="X176" s="31"/>
      <c r="Y176" s="32"/>
      <c r="Z176" s="31"/>
      <c r="AA176" s="31"/>
      <c r="AB176" s="32"/>
      <c r="AC176" s="31"/>
      <c r="AD176" s="32"/>
      <c r="AE176" s="31"/>
      <c r="AF176" s="31"/>
      <c r="AG176" s="32"/>
      <c r="AH176" s="31"/>
      <c r="AI176" s="32"/>
      <c r="AJ176" s="31"/>
      <c r="AK176" s="31"/>
      <c r="AL176" s="31"/>
      <c r="AM176" s="32"/>
      <c r="AN176" s="32"/>
      <c r="AO176" s="33"/>
      <c r="AP176" s="32"/>
      <c r="AQ176" s="32"/>
      <c r="AR176" s="32"/>
      <c r="AS176" s="33"/>
      <c r="AT176" s="32"/>
      <c r="AU176" s="32"/>
      <c r="AV176" s="32"/>
      <c r="AW176" s="33"/>
      <c r="AX176" s="32"/>
      <c r="AY176" s="32"/>
      <c r="AZ176" s="32"/>
      <c r="BA176" s="32"/>
      <c r="BB176" s="34"/>
    </row>
    <row r="177" spans="1:54" ht="18.75" customHeight="1">
      <c r="A177" s="26"/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30"/>
      <c r="AK177" s="30"/>
      <c r="AL177" s="31"/>
      <c r="AM177" s="32"/>
      <c r="AN177" s="32"/>
      <c r="AO177" s="33"/>
      <c r="AP177" s="32"/>
      <c r="AQ177" s="32"/>
      <c r="AR177" s="32"/>
      <c r="AS177" s="33"/>
      <c r="AT177" s="32"/>
      <c r="AU177" s="32"/>
      <c r="AV177" s="32"/>
      <c r="AW177" s="33"/>
      <c r="AX177" s="32"/>
      <c r="AY177" s="33"/>
      <c r="AZ177" s="33"/>
      <c r="BA177" s="33"/>
      <c r="BB177" s="34"/>
    </row>
    <row r="178" spans="1:54" ht="18.75" customHeight="1">
      <c r="A178" s="26"/>
      <c r="B178" s="31"/>
      <c r="C178" s="32"/>
      <c r="D178" s="31"/>
      <c r="E178" s="32"/>
      <c r="F178" s="31"/>
      <c r="G178" s="31"/>
      <c r="H178" s="32"/>
      <c r="I178" s="31"/>
      <c r="J178" s="32"/>
      <c r="K178" s="31"/>
      <c r="L178" s="31"/>
      <c r="M178" s="32"/>
      <c r="N178" s="31"/>
      <c r="O178" s="32"/>
      <c r="P178" s="31"/>
      <c r="Q178" s="31"/>
      <c r="R178" s="32"/>
      <c r="S178" s="31"/>
      <c r="T178" s="32"/>
      <c r="U178" s="31"/>
      <c r="V178" s="31"/>
      <c r="W178" s="32"/>
      <c r="X178" s="31"/>
      <c r="Y178" s="32"/>
      <c r="Z178" s="31"/>
      <c r="AA178" s="31"/>
      <c r="AB178" s="32"/>
      <c r="AC178" s="31"/>
      <c r="AD178" s="32"/>
      <c r="AE178" s="31"/>
      <c r="AF178" s="31"/>
      <c r="AG178" s="32"/>
      <c r="AH178" s="31"/>
      <c r="AI178" s="32"/>
      <c r="AJ178" s="31"/>
      <c r="AK178" s="31"/>
      <c r="AL178" s="31"/>
      <c r="AM178" s="32"/>
      <c r="AN178" s="32"/>
      <c r="AO178" s="33"/>
      <c r="AP178" s="32"/>
      <c r="AQ178" s="32"/>
      <c r="AR178" s="32"/>
      <c r="AS178" s="33"/>
      <c r="AT178" s="32"/>
      <c r="AU178" s="32"/>
      <c r="AV178" s="32"/>
      <c r="AW178" s="33"/>
      <c r="AX178" s="32"/>
      <c r="AY178" s="32"/>
      <c r="AZ178" s="32"/>
      <c r="BA178" s="32"/>
      <c r="BB178" s="34"/>
    </row>
    <row r="179" spans="1:54" ht="18.75" customHeight="1">
      <c r="A179" s="26"/>
      <c r="B179" s="31"/>
      <c r="C179" s="32"/>
      <c r="D179" s="31"/>
      <c r="E179" s="32"/>
      <c r="F179" s="31"/>
      <c r="G179" s="31"/>
      <c r="H179" s="32"/>
      <c r="I179" s="31"/>
      <c r="J179" s="32"/>
      <c r="K179" s="31"/>
      <c r="L179" s="31"/>
      <c r="M179" s="32"/>
      <c r="N179" s="31"/>
      <c r="O179" s="32"/>
      <c r="P179" s="31"/>
      <c r="Q179" s="31"/>
      <c r="R179" s="32"/>
      <c r="S179" s="31"/>
      <c r="T179" s="32"/>
      <c r="U179" s="31"/>
      <c r="V179" s="31"/>
      <c r="W179" s="32"/>
      <c r="X179" s="31"/>
      <c r="Y179" s="32"/>
      <c r="Z179" s="31"/>
      <c r="AA179" s="31"/>
      <c r="AB179" s="32"/>
      <c r="AC179" s="31"/>
      <c r="AD179" s="32"/>
      <c r="AE179" s="31"/>
      <c r="AF179" s="31"/>
      <c r="AG179" s="32"/>
      <c r="AH179" s="31"/>
      <c r="AI179" s="32"/>
      <c r="AJ179" s="31"/>
      <c r="AK179" s="31"/>
      <c r="AL179" s="31"/>
      <c r="AM179" s="32"/>
      <c r="AN179" s="32"/>
      <c r="AO179" s="33"/>
      <c r="AP179" s="32"/>
      <c r="AQ179" s="32"/>
      <c r="AR179" s="32"/>
      <c r="AS179" s="33"/>
      <c r="AT179" s="32"/>
      <c r="AU179" s="32"/>
      <c r="AV179" s="32"/>
      <c r="AW179" s="33"/>
      <c r="AX179" s="32"/>
      <c r="AY179" s="32"/>
      <c r="AZ179" s="32"/>
      <c r="BA179" s="32"/>
      <c r="BB179" s="34"/>
    </row>
    <row r="180" spans="1:54" ht="18.75" customHeight="1">
      <c r="A180" s="26"/>
      <c r="B180" s="31"/>
      <c r="C180" s="32"/>
      <c r="D180" s="31"/>
      <c r="E180" s="32"/>
      <c r="F180" s="31"/>
      <c r="G180" s="31"/>
      <c r="H180" s="32"/>
      <c r="I180" s="31"/>
      <c r="J180" s="32"/>
      <c r="K180" s="31"/>
      <c r="L180" s="31"/>
      <c r="M180" s="32"/>
      <c r="N180" s="31"/>
      <c r="O180" s="32"/>
      <c r="P180" s="31"/>
      <c r="Q180" s="31"/>
      <c r="R180" s="32"/>
      <c r="S180" s="31"/>
      <c r="T180" s="32"/>
      <c r="U180" s="31"/>
      <c r="V180" s="31"/>
      <c r="W180" s="32"/>
      <c r="X180" s="31"/>
      <c r="Y180" s="32"/>
      <c r="Z180" s="31"/>
      <c r="AA180" s="31"/>
      <c r="AB180" s="32"/>
      <c r="AC180" s="31"/>
      <c r="AD180" s="32"/>
      <c r="AE180" s="31"/>
      <c r="AF180" s="31"/>
      <c r="AG180" s="32"/>
      <c r="AH180" s="31"/>
      <c r="AI180" s="32"/>
      <c r="AJ180" s="31"/>
      <c r="AK180" s="31"/>
      <c r="AL180" s="31"/>
      <c r="AM180" s="32"/>
      <c r="AN180" s="32"/>
      <c r="AO180" s="33"/>
      <c r="AP180" s="32"/>
      <c r="AQ180" s="32"/>
      <c r="AR180" s="32"/>
      <c r="AS180" s="33"/>
      <c r="AT180" s="32"/>
      <c r="AU180" s="32"/>
      <c r="AV180" s="32"/>
      <c r="AW180" s="33"/>
      <c r="AX180" s="32"/>
      <c r="AY180" s="32"/>
      <c r="AZ180" s="32"/>
      <c r="BA180" s="32"/>
      <c r="BB180" s="34"/>
    </row>
    <row r="181" spans="1:54" ht="18.75" customHeight="1">
      <c r="A181" s="26"/>
      <c r="B181" s="30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31"/>
      <c r="AM181" s="32"/>
      <c r="AN181" s="32"/>
      <c r="AO181" s="33"/>
      <c r="AP181" s="32"/>
      <c r="AQ181" s="32"/>
      <c r="AR181" s="32"/>
      <c r="AS181" s="33"/>
      <c r="AT181" s="32"/>
      <c r="AU181" s="32"/>
      <c r="AV181" s="32"/>
      <c r="AW181" s="33"/>
      <c r="AX181" s="32"/>
      <c r="AY181" s="33"/>
      <c r="AZ181" s="33"/>
      <c r="BA181" s="33"/>
      <c r="BB181" s="34"/>
    </row>
    <row r="182" spans="1:54" ht="18.75" customHeight="1">
      <c r="A182" s="26"/>
      <c r="B182" s="31"/>
      <c r="C182" s="32"/>
      <c r="D182" s="31"/>
      <c r="E182" s="32"/>
      <c r="F182" s="31"/>
      <c r="G182" s="31"/>
      <c r="H182" s="32"/>
      <c r="I182" s="31"/>
      <c r="J182" s="32"/>
      <c r="K182" s="31"/>
      <c r="L182" s="31"/>
      <c r="M182" s="32"/>
      <c r="N182" s="31"/>
      <c r="O182" s="32"/>
      <c r="P182" s="31"/>
      <c r="Q182" s="31"/>
      <c r="R182" s="32"/>
      <c r="S182" s="31"/>
      <c r="T182" s="32"/>
      <c r="U182" s="31"/>
      <c r="V182" s="31"/>
      <c r="W182" s="32"/>
      <c r="X182" s="31"/>
      <c r="Y182" s="32"/>
      <c r="Z182" s="31"/>
      <c r="AA182" s="31"/>
      <c r="AB182" s="32"/>
      <c r="AC182" s="31"/>
      <c r="AD182" s="32"/>
      <c r="AE182" s="31"/>
      <c r="AF182" s="31"/>
      <c r="AG182" s="32"/>
      <c r="AH182" s="31"/>
      <c r="AI182" s="32"/>
      <c r="AJ182" s="31"/>
      <c r="AK182" s="31"/>
      <c r="AL182" s="31"/>
      <c r="AM182" s="32"/>
      <c r="AN182" s="32"/>
      <c r="AO182" s="33"/>
      <c r="AP182" s="32"/>
      <c r="AQ182" s="32"/>
      <c r="AR182" s="32"/>
      <c r="AS182" s="33"/>
      <c r="AT182" s="32"/>
      <c r="AU182" s="32"/>
      <c r="AV182" s="32"/>
      <c r="AW182" s="33"/>
      <c r="AX182" s="32"/>
      <c r="AY182" s="32"/>
      <c r="AZ182" s="32"/>
      <c r="BA182" s="32"/>
      <c r="BB182" s="34"/>
    </row>
    <row r="183" spans="1:54" ht="18.75" customHeight="1">
      <c r="A183" s="26"/>
      <c r="B183" s="31"/>
      <c r="C183" s="32"/>
      <c r="D183" s="31"/>
      <c r="E183" s="32"/>
      <c r="F183" s="31"/>
      <c r="G183" s="31"/>
      <c r="H183" s="32"/>
      <c r="I183" s="31"/>
      <c r="J183" s="32"/>
      <c r="K183" s="31"/>
      <c r="L183" s="31"/>
      <c r="M183" s="32"/>
      <c r="N183" s="31"/>
      <c r="O183" s="32"/>
      <c r="P183" s="31"/>
      <c r="Q183" s="31"/>
      <c r="R183" s="32"/>
      <c r="S183" s="31"/>
      <c r="T183" s="32"/>
      <c r="U183" s="31"/>
      <c r="V183" s="31"/>
      <c r="W183" s="32"/>
      <c r="X183" s="31"/>
      <c r="Y183" s="32"/>
      <c r="Z183" s="31"/>
      <c r="AA183" s="31"/>
      <c r="AB183" s="32"/>
      <c r="AC183" s="31"/>
      <c r="AD183" s="32"/>
      <c r="AE183" s="31"/>
      <c r="AF183" s="31"/>
      <c r="AG183" s="32"/>
      <c r="AH183" s="31"/>
      <c r="AI183" s="32"/>
      <c r="AJ183" s="31"/>
      <c r="AK183" s="31"/>
      <c r="AL183" s="31"/>
      <c r="AM183" s="32"/>
      <c r="AN183" s="32"/>
      <c r="AO183" s="33"/>
      <c r="AP183" s="32"/>
      <c r="AQ183" s="32"/>
      <c r="AR183" s="32"/>
      <c r="AS183" s="33"/>
      <c r="AT183" s="32"/>
      <c r="AU183" s="32"/>
      <c r="AV183" s="32"/>
      <c r="AW183" s="33"/>
      <c r="AX183" s="32"/>
      <c r="AY183" s="32"/>
      <c r="AZ183" s="32"/>
      <c r="BA183" s="32"/>
      <c r="BB183" s="34"/>
    </row>
    <row r="184" spans="1:54" ht="18.75" customHeight="1">
      <c r="A184" s="26"/>
      <c r="B184" s="31"/>
      <c r="C184" s="32"/>
      <c r="D184" s="31"/>
      <c r="E184" s="32"/>
      <c r="F184" s="31"/>
      <c r="G184" s="31"/>
      <c r="H184" s="32"/>
      <c r="I184" s="31"/>
      <c r="J184" s="32"/>
      <c r="K184" s="31"/>
      <c r="L184" s="31"/>
      <c r="M184" s="32"/>
      <c r="N184" s="31"/>
      <c r="O184" s="32"/>
      <c r="P184" s="31"/>
      <c r="Q184" s="31"/>
      <c r="R184" s="32"/>
      <c r="S184" s="31"/>
      <c r="T184" s="32"/>
      <c r="U184" s="31"/>
      <c r="V184" s="31"/>
      <c r="W184" s="32"/>
      <c r="X184" s="31"/>
      <c r="Y184" s="32"/>
      <c r="Z184" s="31"/>
      <c r="AA184" s="31"/>
      <c r="AB184" s="32"/>
      <c r="AC184" s="31"/>
      <c r="AD184" s="32"/>
      <c r="AE184" s="31"/>
      <c r="AF184" s="31"/>
      <c r="AG184" s="32"/>
      <c r="AH184" s="31"/>
      <c r="AI184" s="32"/>
      <c r="AJ184" s="31"/>
      <c r="AK184" s="31"/>
      <c r="AL184" s="31"/>
      <c r="AM184" s="32"/>
      <c r="AN184" s="32"/>
      <c r="AO184" s="33"/>
      <c r="AP184" s="32"/>
      <c r="AQ184" s="32"/>
      <c r="AR184" s="32"/>
      <c r="AS184" s="33"/>
      <c r="AT184" s="32"/>
      <c r="AU184" s="32"/>
      <c r="AV184" s="32"/>
      <c r="AW184" s="33"/>
      <c r="AX184" s="32"/>
      <c r="AY184" s="32"/>
      <c r="AZ184" s="32"/>
      <c r="BA184" s="32"/>
      <c r="BB184" s="34"/>
    </row>
    <row r="185" spans="1:54" ht="18.75" customHeight="1">
      <c r="A185" s="26"/>
      <c r="B185" s="30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1"/>
      <c r="AM185" s="32"/>
      <c r="AN185" s="32"/>
      <c r="AO185" s="33"/>
      <c r="AP185" s="32"/>
      <c r="AQ185" s="32"/>
      <c r="AR185" s="32"/>
      <c r="AS185" s="33"/>
      <c r="AT185" s="32"/>
      <c r="AU185" s="32"/>
      <c r="AV185" s="32"/>
      <c r="AW185" s="33"/>
      <c r="AX185" s="32"/>
      <c r="AY185" s="33"/>
      <c r="AZ185" s="33"/>
      <c r="BA185" s="33"/>
      <c r="BB185" s="34"/>
    </row>
    <row r="186" spans="1:54" ht="18.75" customHeight="1">
      <c r="A186" s="26"/>
      <c r="B186" s="31"/>
      <c r="C186" s="32"/>
      <c r="D186" s="31"/>
      <c r="E186" s="32"/>
      <c r="F186" s="31"/>
      <c r="G186" s="31"/>
      <c r="H186" s="32"/>
      <c r="I186" s="31"/>
      <c r="J186" s="32"/>
      <c r="K186" s="31"/>
      <c r="L186" s="31"/>
      <c r="M186" s="32"/>
      <c r="N186" s="31"/>
      <c r="O186" s="32"/>
      <c r="P186" s="31"/>
      <c r="Q186" s="31"/>
      <c r="R186" s="32"/>
      <c r="S186" s="31"/>
      <c r="T186" s="32"/>
      <c r="U186" s="31"/>
      <c r="V186" s="31"/>
      <c r="W186" s="32"/>
      <c r="X186" s="31"/>
      <c r="Y186" s="32"/>
      <c r="Z186" s="31"/>
      <c r="AA186" s="31"/>
      <c r="AB186" s="32"/>
      <c r="AC186" s="31"/>
      <c r="AD186" s="32"/>
      <c r="AE186" s="31"/>
      <c r="AF186" s="31"/>
      <c r="AG186" s="32"/>
      <c r="AH186" s="31"/>
      <c r="AI186" s="32"/>
      <c r="AJ186" s="31"/>
      <c r="AK186" s="31"/>
      <c r="AL186" s="31"/>
      <c r="AM186" s="32"/>
      <c r="AN186" s="32"/>
      <c r="AO186" s="33"/>
      <c r="AP186" s="32"/>
      <c r="AQ186" s="32"/>
      <c r="AR186" s="32"/>
      <c r="AS186" s="33"/>
      <c r="AT186" s="32"/>
      <c r="AU186" s="32"/>
      <c r="AV186" s="32"/>
      <c r="AW186" s="33"/>
      <c r="AX186" s="32"/>
      <c r="AY186" s="32"/>
      <c r="AZ186" s="32"/>
      <c r="BA186" s="32"/>
      <c r="BB186" s="34"/>
    </row>
    <row r="187" spans="1:54" ht="18.75" customHeight="1">
      <c r="A187" s="26"/>
      <c r="B187" s="31"/>
      <c r="C187" s="32"/>
      <c r="D187" s="31"/>
      <c r="E187" s="32"/>
      <c r="F187" s="31"/>
      <c r="G187" s="31"/>
      <c r="H187" s="32"/>
      <c r="I187" s="31"/>
      <c r="J187" s="32"/>
      <c r="K187" s="31"/>
      <c r="L187" s="31"/>
      <c r="M187" s="32"/>
      <c r="N187" s="31"/>
      <c r="O187" s="32"/>
      <c r="P187" s="31"/>
      <c r="Q187" s="31"/>
      <c r="R187" s="32"/>
      <c r="S187" s="31"/>
      <c r="T187" s="32"/>
      <c r="U187" s="31"/>
      <c r="V187" s="31"/>
      <c r="W187" s="32"/>
      <c r="X187" s="31"/>
      <c r="Y187" s="32"/>
      <c r="Z187" s="31"/>
      <c r="AA187" s="31"/>
      <c r="AB187" s="32"/>
      <c r="AC187" s="31"/>
      <c r="AD187" s="32"/>
      <c r="AE187" s="31"/>
      <c r="AF187" s="31"/>
      <c r="AG187" s="32"/>
      <c r="AH187" s="31"/>
      <c r="AI187" s="32"/>
      <c r="AJ187" s="31"/>
      <c r="AK187" s="31"/>
      <c r="AL187" s="31"/>
      <c r="AM187" s="32"/>
      <c r="AN187" s="32"/>
      <c r="AO187" s="33"/>
      <c r="AP187" s="32"/>
      <c r="AQ187" s="32"/>
      <c r="AR187" s="32"/>
      <c r="AS187" s="33"/>
      <c r="AT187" s="32"/>
      <c r="AU187" s="32"/>
      <c r="AV187" s="32"/>
      <c r="AW187" s="33"/>
      <c r="AX187" s="32"/>
      <c r="AY187" s="32"/>
      <c r="AZ187" s="32"/>
      <c r="BA187" s="32"/>
      <c r="BB187" s="34"/>
    </row>
    <row r="188" spans="1:54" ht="18.75" customHeight="1">
      <c r="A188" s="26"/>
      <c r="B188" s="31"/>
      <c r="C188" s="32"/>
      <c r="D188" s="31"/>
      <c r="E188" s="32"/>
      <c r="F188" s="31"/>
      <c r="G188" s="31"/>
      <c r="H188" s="32"/>
      <c r="I188" s="31"/>
      <c r="J188" s="32"/>
      <c r="K188" s="31"/>
      <c r="L188" s="31"/>
      <c r="M188" s="32"/>
      <c r="N188" s="31"/>
      <c r="O188" s="32"/>
      <c r="P188" s="31"/>
      <c r="Q188" s="31"/>
      <c r="R188" s="32"/>
      <c r="S188" s="31"/>
      <c r="T188" s="32"/>
      <c r="U188" s="31"/>
      <c r="V188" s="31"/>
      <c r="W188" s="32"/>
      <c r="X188" s="31"/>
      <c r="Y188" s="32"/>
      <c r="Z188" s="31"/>
      <c r="AA188" s="31"/>
      <c r="AB188" s="32"/>
      <c r="AC188" s="31"/>
      <c r="AD188" s="32"/>
      <c r="AE188" s="31"/>
      <c r="AF188" s="31"/>
      <c r="AG188" s="32"/>
      <c r="AH188" s="31"/>
      <c r="AI188" s="32"/>
      <c r="AJ188" s="31"/>
      <c r="AK188" s="31"/>
      <c r="AL188" s="31"/>
      <c r="AM188" s="32"/>
      <c r="AN188" s="32"/>
      <c r="AO188" s="33"/>
      <c r="AP188" s="32"/>
      <c r="AQ188" s="32"/>
      <c r="AR188" s="32"/>
      <c r="AS188" s="33"/>
      <c r="AT188" s="32"/>
      <c r="AU188" s="32"/>
      <c r="AV188" s="32"/>
      <c r="AW188" s="33"/>
      <c r="AX188" s="32"/>
      <c r="AY188" s="32"/>
      <c r="AZ188" s="32"/>
      <c r="BA188" s="32"/>
      <c r="BB188" s="34"/>
    </row>
    <row r="189" spans="1:54" ht="18.75" customHeight="1">
      <c r="A189" s="26"/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1"/>
      <c r="AM189" s="32"/>
      <c r="AN189" s="32"/>
      <c r="AO189" s="33"/>
      <c r="AP189" s="32"/>
      <c r="AQ189" s="32"/>
      <c r="AR189" s="32"/>
      <c r="AS189" s="33"/>
      <c r="AT189" s="32"/>
      <c r="AU189" s="32"/>
      <c r="AV189" s="32"/>
      <c r="AW189" s="33"/>
      <c r="AX189" s="32"/>
      <c r="AY189" s="33"/>
      <c r="AZ189" s="33"/>
      <c r="BA189" s="33"/>
      <c r="BB189" s="34"/>
    </row>
    <row r="190" spans="1:54" ht="18.75" customHeight="1">
      <c r="A190" s="26"/>
      <c r="B190" s="31"/>
      <c r="C190" s="32"/>
      <c r="D190" s="31"/>
      <c r="E190" s="32"/>
      <c r="F190" s="31"/>
      <c r="G190" s="31"/>
      <c r="H190" s="32"/>
      <c r="I190" s="31"/>
      <c r="J190" s="32"/>
      <c r="K190" s="31"/>
      <c r="L190" s="31"/>
      <c r="M190" s="32"/>
      <c r="N190" s="31"/>
      <c r="O190" s="32"/>
      <c r="P190" s="31"/>
      <c r="Q190" s="31"/>
      <c r="R190" s="32"/>
      <c r="S190" s="31"/>
      <c r="T190" s="32"/>
      <c r="U190" s="31"/>
      <c r="V190" s="31"/>
      <c r="W190" s="32"/>
      <c r="X190" s="31"/>
      <c r="Y190" s="32"/>
      <c r="Z190" s="31"/>
      <c r="AA190" s="31"/>
      <c r="AB190" s="32"/>
      <c r="AC190" s="31"/>
      <c r="AD190" s="32"/>
      <c r="AE190" s="31"/>
      <c r="AF190" s="31"/>
      <c r="AG190" s="32"/>
      <c r="AH190" s="31"/>
      <c r="AI190" s="32"/>
      <c r="AJ190" s="31"/>
      <c r="AK190" s="31"/>
      <c r="AL190" s="31"/>
      <c r="AM190" s="32"/>
      <c r="AN190" s="32"/>
      <c r="AO190" s="33"/>
      <c r="AP190" s="32"/>
      <c r="AQ190" s="32"/>
      <c r="AR190" s="32"/>
      <c r="AS190" s="33"/>
      <c r="AT190" s="32"/>
      <c r="AU190" s="32"/>
      <c r="AV190" s="32"/>
      <c r="AW190" s="33"/>
      <c r="AX190" s="32"/>
      <c r="AY190" s="32"/>
      <c r="AZ190" s="32"/>
      <c r="BA190" s="32"/>
      <c r="BB190" s="34"/>
    </row>
    <row r="191" spans="1:54" ht="18.75" customHeight="1">
      <c r="A191" s="26"/>
      <c r="B191" s="31"/>
      <c r="C191" s="32"/>
      <c r="D191" s="31"/>
      <c r="E191" s="32"/>
      <c r="F191" s="31"/>
      <c r="G191" s="31"/>
      <c r="H191" s="32"/>
      <c r="I191" s="31"/>
      <c r="J191" s="32"/>
      <c r="K191" s="31"/>
      <c r="L191" s="31"/>
      <c r="M191" s="32"/>
      <c r="N191" s="31"/>
      <c r="O191" s="32"/>
      <c r="P191" s="31"/>
      <c r="Q191" s="31"/>
      <c r="R191" s="32"/>
      <c r="S191" s="31"/>
      <c r="T191" s="32"/>
      <c r="U191" s="31"/>
      <c r="V191" s="31"/>
      <c r="W191" s="32"/>
      <c r="X191" s="31"/>
      <c r="Y191" s="32"/>
      <c r="Z191" s="31"/>
      <c r="AA191" s="31"/>
      <c r="AB191" s="32"/>
      <c r="AC191" s="31"/>
      <c r="AD191" s="32"/>
      <c r="AE191" s="31"/>
      <c r="AF191" s="31"/>
      <c r="AG191" s="32"/>
      <c r="AH191" s="31"/>
      <c r="AI191" s="32"/>
      <c r="AJ191" s="31"/>
      <c r="AK191" s="31"/>
      <c r="AL191" s="31"/>
      <c r="AM191" s="32"/>
      <c r="AN191" s="32"/>
      <c r="AO191" s="33"/>
      <c r="AP191" s="32"/>
      <c r="AQ191" s="32"/>
      <c r="AR191" s="32"/>
      <c r="AS191" s="33"/>
      <c r="AT191" s="32"/>
      <c r="AU191" s="32"/>
      <c r="AV191" s="32"/>
      <c r="AW191" s="33"/>
      <c r="AX191" s="32"/>
      <c r="AY191" s="32"/>
      <c r="AZ191" s="32"/>
      <c r="BA191" s="32"/>
      <c r="BB191" s="34"/>
    </row>
    <row r="192" spans="1:54" ht="18.75" customHeight="1">
      <c r="A192" s="26"/>
      <c r="B192" s="31"/>
      <c r="C192" s="32"/>
      <c r="D192" s="31"/>
      <c r="E192" s="32"/>
      <c r="F192" s="31"/>
      <c r="G192" s="31"/>
      <c r="H192" s="32"/>
      <c r="I192" s="31"/>
      <c r="J192" s="32"/>
      <c r="K192" s="31"/>
      <c r="L192" s="31"/>
      <c r="M192" s="32"/>
      <c r="N192" s="31"/>
      <c r="O192" s="32"/>
      <c r="P192" s="31"/>
      <c r="Q192" s="31"/>
      <c r="R192" s="32"/>
      <c r="S192" s="31"/>
      <c r="T192" s="32"/>
      <c r="U192" s="31"/>
      <c r="V192" s="31"/>
      <c r="W192" s="32"/>
      <c r="X192" s="31"/>
      <c r="Y192" s="32"/>
      <c r="Z192" s="31"/>
      <c r="AA192" s="31"/>
      <c r="AB192" s="32"/>
      <c r="AC192" s="31"/>
      <c r="AD192" s="32"/>
      <c r="AE192" s="31"/>
      <c r="AF192" s="31"/>
      <c r="AG192" s="32"/>
      <c r="AH192" s="31"/>
      <c r="AI192" s="32"/>
      <c r="AJ192" s="31"/>
      <c r="AK192" s="31"/>
      <c r="AL192" s="31"/>
      <c r="AM192" s="32"/>
      <c r="AN192" s="32"/>
      <c r="AO192" s="33"/>
      <c r="AP192" s="32"/>
      <c r="AQ192" s="32"/>
      <c r="AR192" s="32"/>
      <c r="AS192" s="33"/>
      <c r="AT192" s="32"/>
      <c r="AU192" s="32"/>
      <c r="AV192" s="32"/>
      <c r="AW192" s="33"/>
      <c r="AX192" s="32"/>
      <c r="AY192" s="32"/>
      <c r="AZ192" s="32"/>
      <c r="BA192" s="32"/>
      <c r="BB192" s="34"/>
    </row>
    <row r="193" spans="1:54" ht="13.5">
      <c r="A193" s="35"/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35"/>
      <c r="P193" s="35"/>
      <c r="Q193" s="35"/>
      <c r="R193" s="35"/>
      <c r="S193" s="35"/>
      <c r="T193" s="35"/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F193" s="35"/>
      <c r="AG193" s="35"/>
      <c r="AH193" s="35"/>
      <c r="AI193" s="35"/>
      <c r="AJ193" s="35"/>
      <c r="AK193" s="35"/>
      <c r="AL193" s="35"/>
      <c r="AM193" s="35"/>
      <c r="AN193" s="35"/>
      <c r="AO193" s="35"/>
      <c r="AP193" s="35"/>
      <c r="AQ193" s="35"/>
      <c r="AR193" s="35"/>
      <c r="AS193" s="35"/>
      <c r="AT193" s="35"/>
      <c r="AU193" s="35"/>
      <c r="AV193" s="35"/>
      <c r="AW193" s="35"/>
      <c r="AX193" s="35"/>
      <c r="AY193" s="35"/>
      <c r="AZ193" s="35"/>
      <c r="BA193" s="35"/>
      <c r="BB193" s="35"/>
    </row>
    <row r="194" spans="1:54" ht="13.5">
      <c r="A194" s="35"/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 s="35"/>
      <c r="R194" s="35"/>
      <c r="S194" s="35"/>
      <c r="T194" s="35"/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F194" s="35"/>
      <c r="AG194" s="35"/>
      <c r="AH194" s="35"/>
      <c r="AI194" s="35"/>
      <c r="AJ194" s="35"/>
      <c r="AK194" s="35"/>
      <c r="AL194" s="35"/>
      <c r="AM194" s="35"/>
      <c r="AN194" s="35"/>
      <c r="AO194" s="35"/>
      <c r="AP194" s="35"/>
      <c r="AQ194" s="35"/>
      <c r="AR194" s="35"/>
      <c r="AS194" s="35"/>
      <c r="AT194" s="35"/>
      <c r="AU194" s="35"/>
      <c r="AV194" s="35"/>
      <c r="AW194" s="35"/>
      <c r="AX194" s="35"/>
      <c r="AY194" s="35"/>
      <c r="AZ194" s="35"/>
      <c r="BA194" s="35"/>
      <c r="BB194" s="35"/>
    </row>
    <row r="195" spans="1:54" ht="13.5">
      <c r="A195" s="35"/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35"/>
      <c r="R195" s="35"/>
      <c r="S195" s="35"/>
      <c r="T195" s="35"/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F195" s="35"/>
      <c r="AG195" s="35"/>
      <c r="AH195" s="35"/>
      <c r="AI195" s="35"/>
      <c r="AJ195" s="35"/>
      <c r="AK195" s="35"/>
      <c r="AL195" s="35"/>
      <c r="AM195" s="35"/>
      <c r="AN195" s="35"/>
      <c r="AO195" s="35"/>
      <c r="AP195" s="35"/>
      <c r="AQ195" s="35"/>
      <c r="AR195" s="35"/>
      <c r="AS195" s="35"/>
      <c r="AT195" s="35"/>
      <c r="AU195" s="35"/>
      <c r="AV195" s="35"/>
      <c r="AW195" s="35"/>
      <c r="AX195" s="35"/>
      <c r="AY195" s="35"/>
      <c r="AZ195" s="35"/>
      <c r="BA195" s="35"/>
      <c r="BB195" s="35"/>
    </row>
    <row r="196" spans="1:54" ht="13.5">
      <c r="A196" s="35"/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35"/>
      <c r="R196" s="35"/>
      <c r="S196" s="35"/>
      <c r="T196" s="35"/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F196" s="35"/>
      <c r="AG196" s="35"/>
      <c r="AH196" s="35"/>
      <c r="AI196" s="35"/>
      <c r="AJ196" s="35"/>
      <c r="AK196" s="35"/>
      <c r="AL196" s="35"/>
      <c r="AM196" s="35"/>
      <c r="AN196" s="35"/>
      <c r="AO196" s="35"/>
      <c r="AP196" s="35"/>
      <c r="AQ196" s="35"/>
      <c r="AR196" s="35"/>
      <c r="AS196" s="35"/>
      <c r="AT196" s="35"/>
      <c r="AU196" s="35"/>
      <c r="AV196" s="35"/>
      <c r="AW196" s="35"/>
      <c r="AX196" s="35"/>
      <c r="AY196" s="35"/>
      <c r="AZ196" s="35"/>
      <c r="BA196" s="35"/>
      <c r="BB196" s="35"/>
    </row>
    <row r="197" spans="1:54" ht="13.5">
      <c r="A197" s="35"/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35"/>
      <c r="R197" s="35"/>
      <c r="S197" s="35"/>
      <c r="T197" s="35"/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F197" s="35"/>
      <c r="AG197" s="35"/>
      <c r="AH197" s="35"/>
      <c r="AI197" s="35"/>
      <c r="AJ197" s="35"/>
      <c r="AK197" s="35"/>
      <c r="AL197" s="35"/>
      <c r="AM197" s="35"/>
      <c r="AN197" s="35"/>
      <c r="AO197" s="35"/>
      <c r="AP197" s="35"/>
      <c r="AQ197" s="35"/>
      <c r="AR197" s="35"/>
      <c r="AS197" s="35"/>
      <c r="AT197" s="35"/>
      <c r="AU197" s="35"/>
      <c r="AV197" s="35"/>
      <c r="AW197" s="35"/>
      <c r="AX197" s="35"/>
      <c r="AY197" s="35"/>
      <c r="AZ197" s="35"/>
      <c r="BA197" s="35"/>
      <c r="BB197" s="35"/>
    </row>
    <row r="198" spans="1:54" ht="13.5">
      <c r="A198" s="35"/>
      <c r="B198" s="35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 s="35"/>
      <c r="R198" s="35"/>
      <c r="S198" s="35"/>
      <c r="T198" s="35"/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F198" s="35"/>
      <c r="AG198" s="35"/>
      <c r="AH198" s="35"/>
      <c r="AI198" s="35"/>
      <c r="AJ198" s="35"/>
      <c r="AK198" s="35"/>
      <c r="AL198" s="35"/>
      <c r="AM198" s="35"/>
      <c r="AN198" s="35"/>
      <c r="AO198" s="35"/>
      <c r="AP198" s="35"/>
      <c r="AQ198" s="35"/>
      <c r="AR198" s="35"/>
      <c r="AS198" s="35"/>
      <c r="AT198" s="35"/>
      <c r="AU198" s="35"/>
      <c r="AV198" s="35"/>
      <c r="AW198" s="35"/>
      <c r="AX198" s="35"/>
      <c r="AY198" s="35"/>
      <c r="AZ198" s="35"/>
      <c r="BA198" s="35"/>
      <c r="BB198" s="35"/>
    </row>
    <row r="199" spans="1:54" ht="13.5">
      <c r="A199" s="35"/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35"/>
      <c r="R199" s="35"/>
      <c r="S199" s="35"/>
      <c r="T199" s="35"/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F199" s="35"/>
      <c r="AG199" s="35"/>
      <c r="AH199" s="35"/>
      <c r="AI199" s="35"/>
      <c r="AJ199" s="35"/>
      <c r="AK199" s="35"/>
      <c r="AL199" s="35"/>
      <c r="AM199" s="35"/>
      <c r="AN199" s="35"/>
      <c r="AO199" s="35"/>
      <c r="AP199" s="35"/>
      <c r="AQ199" s="35"/>
      <c r="AR199" s="35"/>
      <c r="AS199" s="35"/>
      <c r="AT199" s="35"/>
      <c r="AU199" s="35"/>
      <c r="AV199" s="35"/>
      <c r="AW199" s="35"/>
      <c r="AX199" s="35"/>
      <c r="AY199" s="35"/>
      <c r="AZ199" s="35"/>
      <c r="BA199" s="35"/>
      <c r="BB199" s="35"/>
    </row>
    <row r="200" spans="1:54" ht="13.5">
      <c r="A200" s="35"/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 s="35"/>
      <c r="R200" s="35"/>
      <c r="S200" s="35"/>
      <c r="T200" s="35"/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F200" s="35"/>
      <c r="AG200" s="35"/>
      <c r="AH200" s="35"/>
      <c r="AI200" s="35"/>
      <c r="AJ200" s="35"/>
      <c r="AK200" s="35"/>
      <c r="AL200" s="35"/>
      <c r="AM200" s="35"/>
      <c r="AN200" s="35"/>
      <c r="AO200" s="35"/>
      <c r="AP200" s="35"/>
      <c r="AQ200" s="35"/>
      <c r="AR200" s="35"/>
      <c r="AS200" s="35"/>
      <c r="AT200" s="35"/>
      <c r="AU200" s="35"/>
      <c r="AV200" s="35"/>
      <c r="AW200" s="35"/>
      <c r="AX200" s="35"/>
      <c r="AY200" s="35"/>
      <c r="AZ200" s="35"/>
      <c r="BA200" s="35"/>
      <c r="BB200" s="35"/>
    </row>
  </sheetData>
  <sheetProtection sheet="1" objects="1" scenarios="1"/>
  <mergeCells count="298">
    <mergeCell ref="AL5:AL8"/>
    <mergeCell ref="A1:AJ1"/>
    <mergeCell ref="AL1:BB1"/>
    <mergeCell ref="A2:AJ2"/>
    <mergeCell ref="AL2:BB2"/>
    <mergeCell ref="A3:A4"/>
    <mergeCell ref="B3:F4"/>
    <mergeCell ref="G3:K4"/>
    <mergeCell ref="L3:P4"/>
    <mergeCell ref="Q3:U4"/>
    <mergeCell ref="V3:Z4"/>
    <mergeCell ref="BB3:BB4"/>
    <mergeCell ref="AT3:AT4"/>
    <mergeCell ref="AU3:AW3"/>
    <mergeCell ref="AX3:AX4"/>
    <mergeCell ref="AY3:AY4"/>
    <mergeCell ref="AZ3:AZ4"/>
    <mergeCell ref="BA3:BA4"/>
    <mergeCell ref="AA3:AE4"/>
    <mergeCell ref="AF3:AJ4"/>
    <mergeCell ref="AL3:AL4"/>
    <mergeCell ref="AM3:AO3"/>
    <mergeCell ref="AP3:AP4"/>
    <mergeCell ref="AQ3:AS3"/>
    <mergeCell ref="AY5:AY8"/>
    <mergeCell ref="AZ5:AZ8"/>
    <mergeCell ref="BA5:BA8"/>
    <mergeCell ref="BB5:BB8"/>
    <mergeCell ref="B6:B8"/>
    <mergeCell ref="F6:F8"/>
    <mergeCell ref="G6:G8"/>
    <mergeCell ref="K6:K8"/>
    <mergeCell ref="L6:L8"/>
    <mergeCell ref="P6:P8"/>
    <mergeCell ref="AS5:AS8"/>
    <mergeCell ref="AT5:AT8"/>
    <mergeCell ref="AU5:AU8"/>
    <mergeCell ref="AV5:AV8"/>
    <mergeCell ref="AW5:AW8"/>
    <mergeCell ref="AX5:AX8"/>
    <mergeCell ref="AM5:AM8"/>
    <mergeCell ref="AN5:AN8"/>
    <mergeCell ref="AO5:AO8"/>
    <mergeCell ref="AP5:AP8"/>
    <mergeCell ref="AQ5:AQ8"/>
    <mergeCell ref="AR5:AR8"/>
    <mergeCell ref="AF6:AF8"/>
    <mergeCell ref="AJ6:AJ8"/>
    <mergeCell ref="A9:A12"/>
    <mergeCell ref="B9:F9"/>
    <mergeCell ref="G9:K9"/>
    <mergeCell ref="L9:P9"/>
    <mergeCell ref="Q9:U9"/>
    <mergeCell ref="V9:Z9"/>
    <mergeCell ref="AA9:AE9"/>
    <mergeCell ref="AF9:AJ9"/>
    <mergeCell ref="Q6:Q8"/>
    <mergeCell ref="U6:U8"/>
    <mergeCell ref="V6:V8"/>
    <mergeCell ref="Z6:Z8"/>
    <mergeCell ref="AA6:AA8"/>
    <mergeCell ref="AE6:AE8"/>
    <mergeCell ref="AJ10:AJ12"/>
    <mergeCell ref="A5:A8"/>
    <mergeCell ref="B5:F5"/>
    <mergeCell ref="G5:K5"/>
    <mergeCell ref="L5:P5"/>
    <mergeCell ref="Q5:U5"/>
    <mergeCell ref="V5:Z5"/>
    <mergeCell ref="AA5:AE5"/>
    <mergeCell ref="AF5:AJ5"/>
    <mergeCell ref="BA9:BA12"/>
    <mergeCell ref="BB9:BB12"/>
    <mergeCell ref="B10:B12"/>
    <mergeCell ref="F10:F12"/>
    <mergeCell ref="G10:G12"/>
    <mergeCell ref="K10:K12"/>
    <mergeCell ref="L10:L12"/>
    <mergeCell ref="AR9:AR12"/>
    <mergeCell ref="AS9:AS12"/>
    <mergeCell ref="AT9:AT12"/>
    <mergeCell ref="AU9:AU12"/>
    <mergeCell ref="AV9:AV12"/>
    <mergeCell ref="AW9:AW12"/>
    <mergeCell ref="AL9:AL12"/>
    <mergeCell ref="AM9:AM12"/>
    <mergeCell ref="AN9:AN12"/>
    <mergeCell ref="AO9:AO12"/>
    <mergeCell ref="AP9:AP12"/>
    <mergeCell ref="AQ9:AQ12"/>
    <mergeCell ref="AE10:AE12"/>
    <mergeCell ref="AF10:AF12"/>
    <mergeCell ref="L14:L16"/>
    <mergeCell ref="P14:P16"/>
    <mergeCell ref="AX9:AX12"/>
    <mergeCell ref="AY9:AY12"/>
    <mergeCell ref="AZ9:AZ12"/>
    <mergeCell ref="V13:Z13"/>
    <mergeCell ref="AA13:AE13"/>
    <mergeCell ref="P10:P12"/>
    <mergeCell ref="Q10:Q12"/>
    <mergeCell ref="U10:U12"/>
    <mergeCell ref="V10:V12"/>
    <mergeCell ref="Z10:Z12"/>
    <mergeCell ref="AA10:AA12"/>
    <mergeCell ref="AA14:AA16"/>
    <mergeCell ref="AE14:AE16"/>
    <mergeCell ref="AX13:AX16"/>
    <mergeCell ref="AY13:AY16"/>
    <mergeCell ref="AZ13:AZ16"/>
    <mergeCell ref="AF13:AJ13"/>
    <mergeCell ref="AL13:AL16"/>
    <mergeCell ref="AM13:AM16"/>
    <mergeCell ref="AN13:AN16"/>
    <mergeCell ref="BA13:BA16"/>
    <mergeCell ref="BB13:BB16"/>
    <mergeCell ref="AQ13:AQ16"/>
    <mergeCell ref="AR13:AR16"/>
    <mergeCell ref="AS13:AS16"/>
    <mergeCell ref="AT13:AT16"/>
    <mergeCell ref="AU13:AU16"/>
    <mergeCell ref="AV13:AV16"/>
    <mergeCell ref="AW13:AW16"/>
    <mergeCell ref="AO13:AO16"/>
    <mergeCell ref="AP13:AP16"/>
    <mergeCell ref="AF14:AF16"/>
    <mergeCell ref="AJ14:AJ16"/>
    <mergeCell ref="A17:A20"/>
    <mergeCell ref="B17:F17"/>
    <mergeCell ref="G17:K17"/>
    <mergeCell ref="L17:P17"/>
    <mergeCell ref="Q17:U17"/>
    <mergeCell ref="V17:Z17"/>
    <mergeCell ref="Z18:Z20"/>
    <mergeCell ref="Q14:Q16"/>
    <mergeCell ref="U14:U16"/>
    <mergeCell ref="V14:V16"/>
    <mergeCell ref="Z14:Z16"/>
    <mergeCell ref="A13:A16"/>
    <mergeCell ref="B13:F13"/>
    <mergeCell ref="G13:K13"/>
    <mergeCell ref="L13:P13"/>
    <mergeCell ref="Q13:U13"/>
    <mergeCell ref="B14:B16"/>
    <mergeCell ref="F14:F16"/>
    <mergeCell ref="G14:G16"/>
    <mergeCell ref="K14:K16"/>
    <mergeCell ref="AQ17:AQ20"/>
    <mergeCell ref="AR17:AR20"/>
    <mergeCell ref="AS17:AS20"/>
    <mergeCell ref="AT17:AT20"/>
    <mergeCell ref="AU17:AU20"/>
    <mergeCell ref="AA17:AE17"/>
    <mergeCell ref="AF17:AJ17"/>
    <mergeCell ref="AL17:AL20"/>
    <mergeCell ref="AM17:AM20"/>
    <mergeCell ref="AN17:AN20"/>
    <mergeCell ref="AO17:AO20"/>
    <mergeCell ref="AA18:AA20"/>
    <mergeCell ref="AE18:AE20"/>
    <mergeCell ref="AF18:AF20"/>
    <mergeCell ref="AJ18:AJ20"/>
    <mergeCell ref="A21:A24"/>
    <mergeCell ref="B21:F21"/>
    <mergeCell ref="G21:K21"/>
    <mergeCell ref="L21:P21"/>
    <mergeCell ref="Q21:U21"/>
    <mergeCell ref="V21:Z21"/>
    <mergeCell ref="Z22:Z24"/>
    <mergeCell ref="BB17:BB20"/>
    <mergeCell ref="B18:B20"/>
    <mergeCell ref="F18:F20"/>
    <mergeCell ref="G18:G20"/>
    <mergeCell ref="K18:K20"/>
    <mergeCell ref="L18:L20"/>
    <mergeCell ref="P18:P20"/>
    <mergeCell ref="Q18:Q20"/>
    <mergeCell ref="U18:U20"/>
    <mergeCell ref="V18:V20"/>
    <mergeCell ref="AV17:AV20"/>
    <mergeCell ref="AW17:AW20"/>
    <mergeCell ref="AX17:AX20"/>
    <mergeCell ref="AY17:AY20"/>
    <mergeCell ref="AZ17:AZ20"/>
    <mergeCell ref="BA17:BA20"/>
    <mergeCell ref="AP17:AP20"/>
    <mergeCell ref="AQ21:AQ24"/>
    <mergeCell ref="AR21:AR24"/>
    <mergeCell ref="AS21:AS24"/>
    <mergeCell ref="AT21:AT24"/>
    <mergeCell ref="AU21:AU24"/>
    <mergeCell ref="AA21:AE21"/>
    <mergeCell ref="AF21:AJ21"/>
    <mergeCell ref="AL21:AL24"/>
    <mergeCell ref="AM21:AM24"/>
    <mergeCell ref="AN21:AN24"/>
    <mergeCell ref="AO21:AO24"/>
    <mergeCell ref="AA22:AA24"/>
    <mergeCell ref="AE22:AE24"/>
    <mergeCell ref="AF22:AF24"/>
    <mergeCell ref="AJ22:AJ24"/>
    <mergeCell ref="A25:A28"/>
    <mergeCell ref="B25:F25"/>
    <mergeCell ref="G25:K25"/>
    <mergeCell ref="L25:P25"/>
    <mergeCell ref="Q25:U25"/>
    <mergeCell ref="V25:Z25"/>
    <mergeCell ref="Z26:Z28"/>
    <mergeCell ref="BB21:BB24"/>
    <mergeCell ref="B22:B24"/>
    <mergeCell ref="F22:F24"/>
    <mergeCell ref="G22:G24"/>
    <mergeCell ref="K22:K24"/>
    <mergeCell ref="L22:L24"/>
    <mergeCell ref="P22:P24"/>
    <mergeCell ref="Q22:Q24"/>
    <mergeCell ref="U22:U24"/>
    <mergeCell ref="V22:V24"/>
    <mergeCell ref="AV21:AV24"/>
    <mergeCell ref="AW21:AW24"/>
    <mergeCell ref="AX21:AX24"/>
    <mergeCell ref="AY21:AY24"/>
    <mergeCell ref="AZ21:AZ24"/>
    <mergeCell ref="BA21:BA24"/>
    <mergeCell ref="AP21:AP24"/>
    <mergeCell ref="AQ25:AQ28"/>
    <mergeCell ref="AR25:AR28"/>
    <mergeCell ref="AS25:AS28"/>
    <mergeCell ref="AT25:AT28"/>
    <mergeCell ref="AU25:AU28"/>
    <mergeCell ref="AA25:AE25"/>
    <mergeCell ref="AF25:AJ25"/>
    <mergeCell ref="AL25:AL28"/>
    <mergeCell ref="AM25:AM28"/>
    <mergeCell ref="AN25:AN28"/>
    <mergeCell ref="AO25:AO28"/>
    <mergeCell ref="AA26:AA28"/>
    <mergeCell ref="AE26:AE28"/>
    <mergeCell ref="AF26:AF28"/>
    <mergeCell ref="AJ26:AJ28"/>
    <mergeCell ref="A29:A32"/>
    <mergeCell ref="B29:F29"/>
    <mergeCell ref="G29:K29"/>
    <mergeCell ref="L29:P29"/>
    <mergeCell ref="Q29:U29"/>
    <mergeCell ref="V29:Z29"/>
    <mergeCell ref="Z30:Z32"/>
    <mergeCell ref="BB25:BB28"/>
    <mergeCell ref="B26:B28"/>
    <mergeCell ref="F26:F28"/>
    <mergeCell ref="G26:G28"/>
    <mergeCell ref="K26:K28"/>
    <mergeCell ref="L26:L28"/>
    <mergeCell ref="P26:P28"/>
    <mergeCell ref="Q26:Q28"/>
    <mergeCell ref="U26:U28"/>
    <mergeCell ref="V26:V28"/>
    <mergeCell ref="AV25:AV28"/>
    <mergeCell ref="AW25:AW28"/>
    <mergeCell ref="AX25:AX28"/>
    <mergeCell ref="AY25:AY28"/>
    <mergeCell ref="AZ25:AZ28"/>
    <mergeCell ref="BA25:BA28"/>
    <mergeCell ref="AP25:AP28"/>
    <mergeCell ref="AA29:AE29"/>
    <mergeCell ref="AF29:AJ29"/>
    <mergeCell ref="AL29:AL32"/>
    <mergeCell ref="AM29:AM32"/>
    <mergeCell ref="AN29:AN32"/>
    <mergeCell ref="AO29:AO32"/>
    <mergeCell ref="AA30:AA32"/>
    <mergeCell ref="AE30:AE32"/>
    <mergeCell ref="AF30:AF32"/>
    <mergeCell ref="AJ30:AJ32"/>
    <mergeCell ref="A33:AJ33"/>
    <mergeCell ref="AL33:BB33"/>
    <mergeCell ref="BB29:BB32"/>
    <mergeCell ref="B30:B32"/>
    <mergeCell ref="F30:F32"/>
    <mergeCell ref="G30:G32"/>
    <mergeCell ref="K30:K32"/>
    <mergeCell ref="L30:L32"/>
    <mergeCell ref="P30:P32"/>
    <mergeCell ref="Q30:Q32"/>
    <mergeCell ref="U30:U32"/>
    <mergeCell ref="V30:V32"/>
    <mergeCell ref="AV29:AV32"/>
    <mergeCell ref="AW29:AW32"/>
    <mergeCell ref="AX29:AX32"/>
    <mergeCell ref="AY29:AY32"/>
    <mergeCell ref="AZ29:AZ32"/>
    <mergeCell ref="BA29:BA32"/>
    <mergeCell ref="AP29:AP32"/>
    <mergeCell ref="AQ29:AQ32"/>
    <mergeCell ref="AR29:AR32"/>
    <mergeCell ref="AS29:AS32"/>
    <mergeCell ref="AT29:AT32"/>
    <mergeCell ref="AU29:AU3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AT156"/>
  <sheetViews>
    <sheetView zoomScale="80" zoomScaleNormal="80" zoomScalePageLayoutView="80" workbookViewId="0" topLeftCell="A3">
      <selection activeCell="K6" sqref="K6:K8"/>
    </sheetView>
  </sheetViews>
  <sheetFormatPr defaultColWidth="8.8515625" defaultRowHeight="15"/>
  <cols>
    <col min="1" max="1" width="23.57421875" style="15" customWidth="1"/>
    <col min="2" max="28" width="4.57421875" style="15" customWidth="1"/>
    <col min="29" max="29" width="20.57421875" style="15" customWidth="1"/>
    <col min="30" max="31" width="4.57421875" style="15" customWidth="1"/>
    <col min="32" max="33" width="8.57421875" style="15" customWidth="1"/>
    <col min="34" max="35" width="4.57421875" style="15" customWidth="1"/>
    <col min="36" max="37" width="8.57421875" style="15" customWidth="1"/>
    <col min="38" max="39" width="4.57421875" style="15" customWidth="1"/>
    <col min="40" max="43" width="8.57421875" style="15" customWidth="1"/>
    <col min="44" max="44" width="15.57421875" style="15" customWidth="1"/>
    <col min="45" max="45" width="11.8515625" style="15" bestFit="1" customWidth="1"/>
    <col min="46" max="46" width="10.8515625" style="15" customWidth="1"/>
    <col min="47" max="16384" width="8.8515625" style="15" customWidth="1"/>
  </cols>
  <sheetData>
    <row r="1" spans="1:45" ht="24.75" customHeight="1">
      <c r="A1" s="116" t="s">
        <v>95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C1" s="116" t="str">
        <f>A1</f>
        <v>トリム50歳</v>
      </c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</row>
    <row r="2" spans="1:45" ht="24.75" customHeight="1" thickBot="1">
      <c r="A2" s="115" t="s">
        <v>96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C2" s="167" t="str">
        <f>A2</f>
        <v>　Ａグループ</v>
      </c>
      <c r="AD2" s="167"/>
      <c r="AE2" s="167"/>
      <c r="AF2" s="167"/>
      <c r="AG2" s="167"/>
      <c r="AH2" s="167"/>
      <c r="AI2" s="167"/>
      <c r="AJ2" s="167"/>
      <c r="AK2" s="167"/>
      <c r="AL2" s="167"/>
      <c r="AM2" s="167"/>
      <c r="AN2" s="167"/>
      <c r="AO2" s="167"/>
      <c r="AP2" s="167"/>
      <c r="AQ2" s="167"/>
      <c r="AR2" s="167"/>
      <c r="AS2" s="167"/>
    </row>
    <row r="3" spans="1:46" ht="24.75" customHeight="1">
      <c r="A3" s="202" t="s">
        <v>97</v>
      </c>
      <c r="B3" s="204" t="s">
        <v>91</v>
      </c>
      <c r="C3" s="204"/>
      <c r="D3" s="204"/>
      <c r="E3" s="204"/>
      <c r="F3" s="204"/>
      <c r="G3" s="204" t="s">
        <v>98</v>
      </c>
      <c r="H3" s="204"/>
      <c r="I3" s="204"/>
      <c r="J3" s="204"/>
      <c r="K3" s="204"/>
      <c r="L3" s="204" t="s">
        <v>99</v>
      </c>
      <c r="M3" s="204"/>
      <c r="N3" s="204"/>
      <c r="O3" s="204"/>
      <c r="P3" s="204"/>
      <c r="Q3" s="204" t="s">
        <v>100</v>
      </c>
      <c r="R3" s="204"/>
      <c r="S3" s="204"/>
      <c r="T3" s="204"/>
      <c r="U3" s="204"/>
      <c r="V3" s="204" t="s">
        <v>101</v>
      </c>
      <c r="W3" s="204"/>
      <c r="X3" s="204"/>
      <c r="Y3" s="204"/>
      <c r="Z3" s="206"/>
      <c r="AC3" s="202" t="str">
        <f>A3</f>
        <v>Ｄコート</v>
      </c>
      <c r="AD3" s="212" t="s">
        <v>62</v>
      </c>
      <c r="AE3" s="212"/>
      <c r="AF3" s="212"/>
      <c r="AG3" s="208" t="s">
        <v>33</v>
      </c>
      <c r="AH3" s="212" t="s">
        <v>63</v>
      </c>
      <c r="AI3" s="212"/>
      <c r="AJ3" s="212"/>
      <c r="AK3" s="208" t="s">
        <v>33</v>
      </c>
      <c r="AL3" s="212" t="s">
        <v>64</v>
      </c>
      <c r="AM3" s="212"/>
      <c r="AN3" s="212"/>
      <c r="AO3" s="213" t="s">
        <v>33</v>
      </c>
      <c r="AP3" s="213" t="s">
        <v>65</v>
      </c>
      <c r="AQ3" s="213" t="s">
        <v>66</v>
      </c>
      <c r="AR3" s="208" t="s">
        <v>39</v>
      </c>
      <c r="AS3" s="210" t="s">
        <v>33</v>
      </c>
      <c r="AT3" s="48"/>
    </row>
    <row r="4" spans="1:46" ht="24.75" customHeight="1" thickBot="1">
      <c r="A4" s="203"/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7"/>
      <c r="AC4" s="217"/>
      <c r="AD4" s="49" t="s">
        <v>67</v>
      </c>
      <c r="AE4" s="49" t="s">
        <v>41</v>
      </c>
      <c r="AF4" s="49" t="s">
        <v>42</v>
      </c>
      <c r="AG4" s="209"/>
      <c r="AH4" s="49" t="s">
        <v>67</v>
      </c>
      <c r="AI4" s="49" t="s">
        <v>41</v>
      </c>
      <c r="AJ4" s="49" t="s">
        <v>42</v>
      </c>
      <c r="AK4" s="209"/>
      <c r="AL4" s="49" t="s">
        <v>67</v>
      </c>
      <c r="AM4" s="49" t="s">
        <v>41</v>
      </c>
      <c r="AN4" s="49" t="s">
        <v>42</v>
      </c>
      <c r="AO4" s="214"/>
      <c r="AP4" s="214"/>
      <c r="AQ4" s="214"/>
      <c r="AR4" s="209"/>
      <c r="AS4" s="211"/>
      <c r="AT4" s="48"/>
    </row>
    <row r="5" spans="1:46" ht="18.75" customHeight="1" thickTop="1">
      <c r="A5" s="191" t="str">
        <f>B3</f>
        <v>絆</v>
      </c>
      <c r="B5" s="133"/>
      <c r="C5" s="133"/>
      <c r="D5" s="133"/>
      <c r="E5" s="133"/>
      <c r="F5" s="133"/>
      <c r="G5" s="154">
        <v>10</v>
      </c>
      <c r="H5" s="154"/>
      <c r="I5" s="154"/>
      <c r="J5" s="154"/>
      <c r="K5" s="154"/>
      <c r="L5" s="154">
        <v>4</v>
      </c>
      <c r="M5" s="154"/>
      <c r="N5" s="154"/>
      <c r="O5" s="154"/>
      <c r="P5" s="154"/>
      <c r="Q5" s="154">
        <v>7</v>
      </c>
      <c r="R5" s="154"/>
      <c r="S5" s="154"/>
      <c r="T5" s="154"/>
      <c r="U5" s="154"/>
      <c r="V5" s="154">
        <v>1</v>
      </c>
      <c r="W5" s="154"/>
      <c r="X5" s="154"/>
      <c r="Y5" s="154"/>
      <c r="Z5" s="156"/>
      <c r="AC5" s="218" t="str">
        <f>A5</f>
        <v>絆</v>
      </c>
      <c r="AD5" s="146">
        <f>IF(B6&gt;F6,1,0)+IF(G6&gt;K6,1,0)+IF(L6&gt;P6,1,0)+IF(Q6&gt;U6,1,0)+IF(V6&gt;Z6,1,0)</f>
        <v>3</v>
      </c>
      <c r="AE5" s="146">
        <f>IF(F6&gt;B6,1,0)+IF(K6&gt;G6,1,0)+IF(P6&gt;L6,1,0)+IF(U6&gt;Q6,1,0)+IF(Z6&gt;V6,1,0)</f>
        <v>1</v>
      </c>
      <c r="AF5" s="151">
        <f>SUM(AD5/(AD5+AE5))</f>
        <v>0.75</v>
      </c>
      <c r="AG5" s="146">
        <f>RANK(AF5,$AF$5:$AF$24,0)</f>
        <v>2</v>
      </c>
      <c r="AH5" s="146">
        <f>SUM(B6+G6+L6+Q6+V6)</f>
        <v>6</v>
      </c>
      <c r="AI5" s="146">
        <f>SUM(F6+K6+P6+U6+Z6)</f>
        <v>4</v>
      </c>
      <c r="AJ5" s="151">
        <f>SUM(AH5/(AH5+AI5))</f>
        <v>0.6</v>
      </c>
      <c r="AK5" s="146">
        <f>RANK(AJ5,$AJ$5:$AJ$24,0)</f>
        <v>2</v>
      </c>
      <c r="AL5" s="146">
        <f>SUM(C6+C7+C8+H6+H7+H8+M6+M7+M8+R6+R7+R8+W6+W7+W8)</f>
        <v>134</v>
      </c>
      <c r="AM5" s="146">
        <f>SUM(E6+E7+E8+J6+J7+J8+O6+O7+O8+T6+T7+T8+Y6+Y7+Y8)</f>
        <v>126</v>
      </c>
      <c r="AN5" s="151">
        <f>SUM(AL5/(AL5+AM5))</f>
        <v>0.5153846153846153</v>
      </c>
      <c r="AO5" s="146">
        <f>RANK(AN5,$AN$5:$AN$24,0)</f>
        <v>3</v>
      </c>
      <c r="AP5" s="151">
        <f>RANK(AF5,$AF$5:$AF$24,1)+AJ5</f>
        <v>4.6</v>
      </c>
      <c r="AQ5" s="151">
        <f>RANK(AP5,$AP$5:$AP$24,1)+AN5</f>
        <v>4.515384615384615</v>
      </c>
      <c r="AR5" s="215" t="str">
        <f>$AC$5</f>
        <v>絆</v>
      </c>
      <c r="AS5" s="216">
        <f>RANK(AQ5,$AQ$5:$AQ$24)</f>
        <v>2</v>
      </c>
      <c r="AT5" s="48"/>
    </row>
    <row r="6" spans="1:46" ht="18.75" customHeight="1">
      <c r="A6" s="191"/>
      <c r="B6" s="193">
        <f>IF(C6&gt;E6,1,0)+IF(C7&gt;E7,1,0)+IF(C8&gt;E8,1,0)</f>
        <v>0</v>
      </c>
      <c r="C6" s="40"/>
      <c r="D6" s="57" t="s">
        <v>61</v>
      </c>
      <c r="E6" s="40"/>
      <c r="F6" s="193">
        <f>IF(E6&gt;C6,1,0)+IF(E7&gt;C7,1,0)+IF(E8&gt;C8,1,0)</f>
        <v>0</v>
      </c>
      <c r="G6" s="197">
        <f>IF(H6&gt;J6,1,0)+IF(H7&gt;J7,1,0)+IF(H8&gt;J8,1,0)</f>
        <v>2</v>
      </c>
      <c r="H6" s="20">
        <v>17</v>
      </c>
      <c r="I6" s="50" t="s">
        <v>61</v>
      </c>
      <c r="J6" s="20">
        <v>16</v>
      </c>
      <c r="K6" s="197">
        <f>IF(J6&gt;H6,1,0)+IF(J7&gt;H7,1,0)+IF(J8&gt;H8,1,0)</f>
        <v>0</v>
      </c>
      <c r="L6" s="197">
        <f>IF(M6&gt;O6,1,0)+IF(M7&gt;O7,1,0)+IF(M8&gt;O8,1,0)</f>
        <v>0</v>
      </c>
      <c r="M6" s="20">
        <v>13</v>
      </c>
      <c r="N6" s="50" t="s">
        <v>61</v>
      </c>
      <c r="O6" s="20">
        <v>15</v>
      </c>
      <c r="P6" s="197">
        <f>IF(O6&gt;M6,1,0)+IF(O7&gt;M7,1,0)+IF(O8&gt;M8,1,0)</f>
        <v>2</v>
      </c>
      <c r="Q6" s="197">
        <f>IF(R6&gt;T6,1,0)+IF(R7&gt;T7,1,0)+IF(R8&gt;T8,1,0)</f>
        <v>2</v>
      </c>
      <c r="R6" s="20">
        <v>15</v>
      </c>
      <c r="S6" s="50" t="s">
        <v>61</v>
      </c>
      <c r="T6" s="20">
        <v>7</v>
      </c>
      <c r="U6" s="197">
        <f>IF(T6&gt;R6,1,0)+IF(T7&gt;R7,1,0)+IF(T8&gt;R8,1,0)</f>
        <v>1</v>
      </c>
      <c r="V6" s="197">
        <f>IF(W6&gt;Y6,1,0)+IF(W7&gt;Y7,1,0)+IF(W8&gt;Y8,1,0)</f>
        <v>2</v>
      </c>
      <c r="W6" s="20">
        <v>13</v>
      </c>
      <c r="X6" s="50" t="s">
        <v>61</v>
      </c>
      <c r="Y6" s="20">
        <v>15</v>
      </c>
      <c r="Z6" s="198">
        <f>IF(Y6&gt;W6,1,0)+IF(Y7&gt;W7,1,0)+IF(Y8&gt;W8,1,0)</f>
        <v>1</v>
      </c>
      <c r="AC6" s="191"/>
      <c r="AD6" s="125"/>
      <c r="AE6" s="125"/>
      <c r="AF6" s="127"/>
      <c r="AG6" s="125"/>
      <c r="AH6" s="125"/>
      <c r="AI6" s="125"/>
      <c r="AJ6" s="127"/>
      <c r="AK6" s="125"/>
      <c r="AL6" s="125"/>
      <c r="AM6" s="125"/>
      <c r="AN6" s="127"/>
      <c r="AO6" s="125"/>
      <c r="AP6" s="125"/>
      <c r="AQ6" s="125"/>
      <c r="AR6" s="130"/>
      <c r="AS6" s="189"/>
      <c r="AT6" s="48"/>
    </row>
    <row r="7" spans="1:46" ht="18.75" customHeight="1">
      <c r="A7" s="191"/>
      <c r="B7" s="193"/>
      <c r="C7" s="40"/>
      <c r="D7" s="57" t="s">
        <v>61</v>
      </c>
      <c r="E7" s="40"/>
      <c r="F7" s="193"/>
      <c r="G7" s="197"/>
      <c r="H7" s="20">
        <v>15</v>
      </c>
      <c r="I7" s="50" t="s">
        <v>61</v>
      </c>
      <c r="J7" s="20">
        <v>9</v>
      </c>
      <c r="K7" s="197"/>
      <c r="L7" s="197"/>
      <c r="M7" s="20">
        <v>4</v>
      </c>
      <c r="N7" s="50" t="s">
        <v>61</v>
      </c>
      <c r="O7" s="20">
        <v>15</v>
      </c>
      <c r="P7" s="197"/>
      <c r="Q7" s="197"/>
      <c r="R7" s="20">
        <v>10</v>
      </c>
      <c r="S7" s="50" t="s">
        <v>61</v>
      </c>
      <c r="T7" s="20">
        <v>15</v>
      </c>
      <c r="U7" s="197"/>
      <c r="V7" s="197"/>
      <c r="W7" s="20">
        <v>17</v>
      </c>
      <c r="X7" s="50" t="s">
        <v>61</v>
      </c>
      <c r="Y7" s="20">
        <v>15</v>
      </c>
      <c r="Z7" s="198"/>
      <c r="AC7" s="191"/>
      <c r="AD7" s="125"/>
      <c r="AE7" s="125"/>
      <c r="AF7" s="127"/>
      <c r="AG7" s="125"/>
      <c r="AH7" s="125"/>
      <c r="AI7" s="125"/>
      <c r="AJ7" s="127"/>
      <c r="AK7" s="125"/>
      <c r="AL7" s="125"/>
      <c r="AM7" s="125"/>
      <c r="AN7" s="127"/>
      <c r="AO7" s="125"/>
      <c r="AP7" s="125"/>
      <c r="AQ7" s="125"/>
      <c r="AR7" s="130"/>
      <c r="AS7" s="189"/>
      <c r="AT7" s="48"/>
    </row>
    <row r="8" spans="1:46" ht="18.75" customHeight="1">
      <c r="A8" s="191"/>
      <c r="B8" s="193"/>
      <c r="C8" s="40"/>
      <c r="D8" s="57" t="s">
        <v>61</v>
      </c>
      <c r="E8" s="40"/>
      <c r="F8" s="193"/>
      <c r="G8" s="197"/>
      <c r="H8" s="20"/>
      <c r="I8" s="50" t="s">
        <v>61</v>
      </c>
      <c r="J8" s="20"/>
      <c r="K8" s="197"/>
      <c r="L8" s="197"/>
      <c r="M8" s="20"/>
      <c r="N8" s="50" t="s">
        <v>61</v>
      </c>
      <c r="O8" s="20"/>
      <c r="P8" s="197"/>
      <c r="Q8" s="197"/>
      <c r="R8" s="20">
        <v>15</v>
      </c>
      <c r="S8" s="50" t="s">
        <v>61</v>
      </c>
      <c r="T8" s="20">
        <v>10</v>
      </c>
      <c r="U8" s="197"/>
      <c r="V8" s="197"/>
      <c r="W8" s="20">
        <v>15</v>
      </c>
      <c r="X8" s="50" t="s">
        <v>61</v>
      </c>
      <c r="Y8" s="20">
        <v>9</v>
      </c>
      <c r="Z8" s="198"/>
      <c r="AC8" s="191"/>
      <c r="AD8" s="125"/>
      <c r="AE8" s="125"/>
      <c r="AF8" s="127"/>
      <c r="AG8" s="125"/>
      <c r="AH8" s="125"/>
      <c r="AI8" s="125"/>
      <c r="AJ8" s="127"/>
      <c r="AK8" s="125"/>
      <c r="AL8" s="125"/>
      <c r="AM8" s="125"/>
      <c r="AN8" s="127"/>
      <c r="AO8" s="125"/>
      <c r="AP8" s="125"/>
      <c r="AQ8" s="125"/>
      <c r="AR8" s="147"/>
      <c r="AS8" s="189"/>
      <c r="AT8" s="48"/>
    </row>
    <row r="9" spans="1:46" ht="18.75" customHeight="1">
      <c r="A9" s="191" t="str">
        <f>G3</f>
        <v>SVB楽友会</v>
      </c>
      <c r="B9" s="144">
        <f>G5</f>
        <v>10</v>
      </c>
      <c r="C9" s="144"/>
      <c r="D9" s="144"/>
      <c r="E9" s="144"/>
      <c r="F9" s="144"/>
      <c r="G9" s="133"/>
      <c r="H9" s="133"/>
      <c r="I9" s="133"/>
      <c r="J9" s="133"/>
      <c r="K9" s="133"/>
      <c r="L9" s="154">
        <v>2</v>
      </c>
      <c r="M9" s="154"/>
      <c r="N9" s="154"/>
      <c r="O9" s="154"/>
      <c r="P9" s="154"/>
      <c r="Q9" s="154">
        <v>5</v>
      </c>
      <c r="R9" s="154"/>
      <c r="S9" s="154"/>
      <c r="T9" s="154"/>
      <c r="U9" s="154"/>
      <c r="V9" s="154">
        <v>8</v>
      </c>
      <c r="W9" s="154"/>
      <c r="X9" s="154"/>
      <c r="Y9" s="154"/>
      <c r="Z9" s="156"/>
      <c r="AC9" s="191" t="str">
        <f>A9</f>
        <v>SVB楽友会</v>
      </c>
      <c r="AD9" s="125">
        <f>IF(B10&gt;F10,1,0)+IF(G10&gt;K10,1,0)+IF(L10&gt;P10,1,0)+IF(Q10&gt;U10,1,0)+IF(V10&gt;Z10,1,0)</f>
        <v>0</v>
      </c>
      <c r="AE9" s="125">
        <f>IF(F10&gt;B10,1,0)+IF(K10&gt;G10,1,0)+IF(P10&gt;L10,1,0)+IF(U10&gt;Q10,1,0)+IF(Z10&gt;V10,1,0)</f>
        <v>4</v>
      </c>
      <c r="AF9" s="127">
        <f>SUM(AD9/(AD9+AE9))</f>
        <v>0</v>
      </c>
      <c r="AG9" s="125">
        <f>RANK(AF9,$AF$5:$AF$24,0)</f>
        <v>5</v>
      </c>
      <c r="AH9" s="125">
        <f>SUM(B10+G10+L10+Q10+V10)</f>
        <v>0</v>
      </c>
      <c r="AI9" s="125">
        <f>SUM(F10+K10+P10+U10+Z10)</f>
        <v>8</v>
      </c>
      <c r="AJ9" s="127">
        <f>SUM(AH9/(AH9+AI9))</f>
        <v>0</v>
      </c>
      <c r="AK9" s="125">
        <f>RANK(AJ9,$AJ$5:$AJ$24,0)</f>
        <v>5</v>
      </c>
      <c r="AL9" s="125">
        <f>SUM(C10+C11+C12+H10+H11+H12+M10+M11+M12+R10+R11+R12+W10+W11+W12)</f>
        <v>85</v>
      </c>
      <c r="AM9" s="125">
        <f>SUM(E10+E11+E12+J10+J11+J12+O10+O11+O12+T10+T11+T12+Y10+Y11+Y12)</f>
        <v>122</v>
      </c>
      <c r="AN9" s="127">
        <f>SUM(AL9/(AL9+AM9))</f>
        <v>0.4106280193236715</v>
      </c>
      <c r="AO9" s="125">
        <f>RANK(AN9,$AN$5:$AN$24,0)</f>
        <v>5</v>
      </c>
      <c r="AP9" s="127">
        <f>RANK(AF9,$AF$5:$AF$24,1)+AJ9</f>
        <v>1</v>
      </c>
      <c r="AQ9" s="127">
        <f>RANK(AP9,$AP$5:$AP$24,1)+AN9</f>
        <v>1.4106280193236715</v>
      </c>
      <c r="AR9" s="129" t="str">
        <f>$AC$9</f>
        <v>SVB楽友会</v>
      </c>
      <c r="AS9" s="189">
        <f>RANK(AQ9,$AQ$5:$AQ$24)</f>
        <v>5</v>
      </c>
      <c r="AT9" s="48"/>
    </row>
    <row r="10" spans="1:46" ht="18.75" customHeight="1">
      <c r="A10" s="191"/>
      <c r="B10" s="187">
        <f>IF(C10&gt;E10,1,0)+IF(C11&gt;E11,1,0)+IF(C12&gt;E12,1,0)</f>
        <v>0</v>
      </c>
      <c r="C10" s="36">
        <f>J6</f>
        <v>16</v>
      </c>
      <c r="D10" s="58" t="s">
        <v>61</v>
      </c>
      <c r="E10" s="36">
        <f>H6</f>
        <v>17</v>
      </c>
      <c r="F10" s="187">
        <f>IF(E10&gt;C10,1,0)+IF(E11&gt;C11,1,0)+IF(E12&gt;C12,1,0)</f>
        <v>2</v>
      </c>
      <c r="G10" s="193">
        <f>IF(H10&gt;J10,1,0)+IF(H11&gt;J11,1,0)+IF(H12&gt;J12,1,0)</f>
        <v>0</v>
      </c>
      <c r="H10" s="40"/>
      <c r="I10" s="57" t="s">
        <v>44</v>
      </c>
      <c r="J10" s="40"/>
      <c r="K10" s="193">
        <f>IF(J10&gt;H10,1,0)+IF(J11&gt;H11,1,0)+IF(J12&gt;H12,1,0)</f>
        <v>0</v>
      </c>
      <c r="L10" s="197">
        <f>IF(M10&gt;O10,1,0)+IF(M11&gt;O11,1,0)+IF(M12&gt;O12,1,0)</f>
        <v>0</v>
      </c>
      <c r="M10" s="20">
        <v>8</v>
      </c>
      <c r="N10" s="50" t="s">
        <v>44</v>
      </c>
      <c r="O10" s="20">
        <v>15</v>
      </c>
      <c r="P10" s="197">
        <f>IF(O10&gt;M10,1,0)+IF(O11&gt;M11,1,0)+IF(O12&gt;M12,1,0)</f>
        <v>2</v>
      </c>
      <c r="Q10" s="197">
        <f>IF(R10&gt;T10,1,0)+IF(R11&gt;T11,1,0)+IF(R12&gt;T12,1,0)</f>
        <v>0</v>
      </c>
      <c r="R10" s="20">
        <v>12</v>
      </c>
      <c r="S10" s="50" t="s">
        <v>44</v>
      </c>
      <c r="T10" s="20">
        <v>15</v>
      </c>
      <c r="U10" s="197">
        <f>IF(T10&gt;R10,1,0)+IF(T11&gt;R11,1,0)+IF(T12&gt;R12,1,0)</f>
        <v>2</v>
      </c>
      <c r="V10" s="197">
        <f>IF(W10&gt;Y10,1,0)+IF(W11&gt;Y11,1,0)+IF(W12&gt;Y12,1,0)</f>
        <v>0</v>
      </c>
      <c r="W10" s="20">
        <v>10</v>
      </c>
      <c r="X10" s="50" t="s">
        <v>44</v>
      </c>
      <c r="Y10" s="20">
        <v>15</v>
      </c>
      <c r="Z10" s="198">
        <f>IF(Y10&gt;W10,1,0)+IF(Y11&gt;W11,1,0)+IF(Y12&gt;W12,1,0)</f>
        <v>2</v>
      </c>
      <c r="AC10" s="191"/>
      <c r="AD10" s="125"/>
      <c r="AE10" s="125"/>
      <c r="AF10" s="127"/>
      <c r="AG10" s="125"/>
      <c r="AH10" s="125"/>
      <c r="AI10" s="125"/>
      <c r="AJ10" s="127"/>
      <c r="AK10" s="125"/>
      <c r="AL10" s="125"/>
      <c r="AM10" s="125"/>
      <c r="AN10" s="127"/>
      <c r="AO10" s="125"/>
      <c r="AP10" s="125"/>
      <c r="AQ10" s="125"/>
      <c r="AR10" s="130"/>
      <c r="AS10" s="189"/>
      <c r="AT10" s="48"/>
    </row>
    <row r="11" spans="1:46" ht="18.75" customHeight="1">
      <c r="A11" s="191"/>
      <c r="B11" s="187"/>
      <c r="C11" s="36">
        <f>J7</f>
        <v>9</v>
      </c>
      <c r="D11" s="58" t="s">
        <v>61</v>
      </c>
      <c r="E11" s="36">
        <f>H7</f>
        <v>15</v>
      </c>
      <c r="F11" s="187"/>
      <c r="G11" s="193"/>
      <c r="H11" s="40"/>
      <c r="I11" s="57" t="s">
        <v>61</v>
      </c>
      <c r="J11" s="40"/>
      <c r="K11" s="193"/>
      <c r="L11" s="197"/>
      <c r="M11" s="20">
        <v>10</v>
      </c>
      <c r="N11" s="50" t="s">
        <v>61</v>
      </c>
      <c r="O11" s="20">
        <v>15</v>
      </c>
      <c r="P11" s="197"/>
      <c r="Q11" s="197"/>
      <c r="R11" s="20">
        <v>13</v>
      </c>
      <c r="S11" s="50" t="s">
        <v>61</v>
      </c>
      <c r="T11" s="20">
        <v>15</v>
      </c>
      <c r="U11" s="197"/>
      <c r="V11" s="197"/>
      <c r="W11" s="20">
        <v>7</v>
      </c>
      <c r="X11" s="50" t="s">
        <v>61</v>
      </c>
      <c r="Y11" s="20">
        <v>15</v>
      </c>
      <c r="Z11" s="198"/>
      <c r="AC11" s="191"/>
      <c r="AD11" s="125"/>
      <c r="AE11" s="125"/>
      <c r="AF11" s="127"/>
      <c r="AG11" s="125"/>
      <c r="AH11" s="125"/>
      <c r="AI11" s="125"/>
      <c r="AJ11" s="127"/>
      <c r="AK11" s="125"/>
      <c r="AL11" s="125"/>
      <c r="AM11" s="125"/>
      <c r="AN11" s="127"/>
      <c r="AO11" s="125"/>
      <c r="AP11" s="125"/>
      <c r="AQ11" s="125"/>
      <c r="AR11" s="130"/>
      <c r="AS11" s="189"/>
      <c r="AT11" s="48"/>
    </row>
    <row r="12" spans="1:46" ht="18.75" customHeight="1">
      <c r="A12" s="191"/>
      <c r="B12" s="187"/>
      <c r="C12" s="36">
        <f>J8</f>
        <v>0</v>
      </c>
      <c r="D12" s="58" t="s">
        <v>61</v>
      </c>
      <c r="E12" s="36">
        <f>H8</f>
        <v>0</v>
      </c>
      <c r="F12" s="187"/>
      <c r="G12" s="193"/>
      <c r="H12" s="40"/>
      <c r="I12" s="57" t="s">
        <v>44</v>
      </c>
      <c r="J12" s="40"/>
      <c r="K12" s="193"/>
      <c r="L12" s="197"/>
      <c r="M12" s="20"/>
      <c r="N12" s="50" t="s">
        <v>44</v>
      </c>
      <c r="O12" s="20"/>
      <c r="P12" s="197"/>
      <c r="Q12" s="197"/>
      <c r="R12" s="20"/>
      <c r="S12" s="50" t="s">
        <v>44</v>
      </c>
      <c r="T12" s="20"/>
      <c r="U12" s="197"/>
      <c r="V12" s="197"/>
      <c r="W12" s="20"/>
      <c r="X12" s="50" t="s">
        <v>44</v>
      </c>
      <c r="Y12" s="20"/>
      <c r="Z12" s="198"/>
      <c r="AC12" s="191"/>
      <c r="AD12" s="125"/>
      <c r="AE12" s="125"/>
      <c r="AF12" s="127"/>
      <c r="AG12" s="125"/>
      <c r="AH12" s="125"/>
      <c r="AI12" s="125"/>
      <c r="AJ12" s="127"/>
      <c r="AK12" s="125"/>
      <c r="AL12" s="125"/>
      <c r="AM12" s="125"/>
      <c r="AN12" s="127"/>
      <c r="AO12" s="125"/>
      <c r="AP12" s="125"/>
      <c r="AQ12" s="125"/>
      <c r="AR12" s="147"/>
      <c r="AS12" s="189"/>
      <c r="AT12" s="48"/>
    </row>
    <row r="13" spans="1:46" ht="18.75" customHeight="1">
      <c r="A13" s="191" t="str">
        <f>L3</f>
        <v>レッドゾーン</v>
      </c>
      <c r="B13" s="144">
        <f>L5</f>
        <v>4</v>
      </c>
      <c r="C13" s="144"/>
      <c r="D13" s="144"/>
      <c r="E13" s="144"/>
      <c r="F13" s="144"/>
      <c r="G13" s="144">
        <f>L9</f>
        <v>2</v>
      </c>
      <c r="H13" s="144"/>
      <c r="I13" s="144"/>
      <c r="J13" s="144"/>
      <c r="K13" s="144"/>
      <c r="L13" s="133"/>
      <c r="M13" s="133"/>
      <c r="N13" s="133"/>
      <c r="O13" s="133"/>
      <c r="P13" s="133"/>
      <c r="Q13" s="154">
        <v>9</v>
      </c>
      <c r="R13" s="154"/>
      <c r="S13" s="154"/>
      <c r="T13" s="154"/>
      <c r="U13" s="154"/>
      <c r="V13" s="154">
        <v>6</v>
      </c>
      <c r="W13" s="154"/>
      <c r="X13" s="154"/>
      <c r="Y13" s="154"/>
      <c r="Z13" s="156"/>
      <c r="AC13" s="191" t="str">
        <f>A13</f>
        <v>レッドゾーン</v>
      </c>
      <c r="AD13" s="125">
        <f>IF(B14&gt;F14,1,0)+IF(G14&gt;K14,1,0)+IF(L14&gt;P14,1,0)+IF(Q14&gt;U14,1,0)+IF(V14&gt;Z14,1,0)</f>
        <v>4</v>
      </c>
      <c r="AE13" s="125">
        <f>IF(F14&gt;B14,1,0)+IF(K14&gt;G14,1,0)+IF(P14&gt;L14,1,0)+IF(U14&gt;Q14,1,0)+IF(Z14&gt;V14,1,0)</f>
        <v>0</v>
      </c>
      <c r="AF13" s="127">
        <f>SUM(AD13/(AD13+AE13))</f>
        <v>1</v>
      </c>
      <c r="AG13" s="125">
        <f>RANK(AF13,$AF$5:$AF$24,0)</f>
        <v>1</v>
      </c>
      <c r="AH13" s="125">
        <f>SUM(B14+G14+L14+Q14+V14)</f>
        <v>8</v>
      </c>
      <c r="AI13" s="125">
        <f>SUM(F14+K14+P14+U14+Z14)</f>
        <v>0</v>
      </c>
      <c r="AJ13" s="127">
        <f>SUM(AH13/(AH13+AI13))</f>
        <v>1</v>
      </c>
      <c r="AK13" s="125">
        <f>RANK(AJ13,$AJ$5:$AJ$24,0)</f>
        <v>1</v>
      </c>
      <c r="AL13" s="125">
        <f>SUM(C14+C15+C16+H14+H15+H16+M14+M15+M16+R14+R15+R16+W14+W15+W16)</f>
        <v>120</v>
      </c>
      <c r="AM13" s="125">
        <f>SUM(E14+E15+E16+J14+J15+J16+O14+O15+O16+T14+T15+T16+Y14+Y15+Y16)</f>
        <v>74</v>
      </c>
      <c r="AN13" s="127">
        <f>SUM(AL13/(AL13+AM13))</f>
        <v>0.6185567010309279</v>
      </c>
      <c r="AO13" s="125">
        <f>RANK(AN13,$AN$5:$AN$24,0)</f>
        <v>1</v>
      </c>
      <c r="AP13" s="127">
        <f>RANK(AF13,$AF$5:$AF$24,1)+AJ13</f>
        <v>6</v>
      </c>
      <c r="AQ13" s="199">
        <f>RANK(AP13,$AP$5:$AP$24,1)+AN13</f>
        <v>5.618556701030927</v>
      </c>
      <c r="AR13" s="201" t="str">
        <f>$AC$13</f>
        <v>レッドゾーン</v>
      </c>
      <c r="AS13" s="189">
        <f>RANK(AQ13,$AQ$5:$AQ$24)</f>
        <v>1</v>
      </c>
      <c r="AT13" s="48"/>
    </row>
    <row r="14" spans="1:46" ht="18.75" customHeight="1">
      <c r="A14" s="191"/>
      <c r="B14" s="187">
        <f>IF(C14&gt;E14,1,0)+IF(C15&gt;E15,1,0)+IF(C16&gt;E16,1,0)</f>
        <v>2</v>
      </c>
      <c r="C14" s="36">
        <f>O6</f>
        <v>15</v>
      </c>
      <c r="D14" s="58" t="s">
        <v>61</v>
      </c>
      <c r="E14" s="36">
        <f>M6</f>
        <v>13</v>
      </c>
      <c r="F14" s="187">
        <f>IF(E14&gt;C14,1,0)+IF(E15&gt;C15,1,0)+IF(E16&gt;C16,1,0)</f>
        <v>0</v>
      </c>
      <c r="G14" s="187">
        <f>IF(H14&gt;J14,1,0)+IF(H15&gt;J15,1,0)+IF(H16&gt;J16,1,0)</f>
        <v>2</v>
      </c>
      <c r="H14" s="36">
        <f>O10</f>
        <v>15</v>
      </c>
      <c r="I14" s="58" t="s">
        <v>61</v>
      </c>
      <c r="J14" s="36">
        <f>M10</f>
        <v>8</v>
      </c>
      <c r="K14" s="187">
        <f>IF(J14&gt;H14,1,0)+IF(J15&gt;H15,1,0)+IF(J16&gt;H16,1,0)</f>
        <v>0</v>
      </c>
      <c r="L14" s="193">
        <f>IF(M14&gt;O14,1,0)+IF(M15&gt;O15,1,0)+IF(M16&gt;O16,1,0)</f>
        <v>0</v>
      </c>
      <c r="M14" s="40"/>
      <c r="N14" s="57" t="s">
        <v>44</v>
      </c>
      <c r="O14" s="40"/>
      <c r="P14" s="193">
        <f>IF(O14&gt;M14,1,0)+IF(O15&gt;M15,1,0)+IF(O16&gt;M16,1,0)</f>
        <v>0</v>
      </c>
      <c r="Q14" s="197">
        <f>IF(R14&gt;T14,1,0)+IF(R15&gt;T15,1,0)+IF(R16&gt;T16,1,0)</f>
        <v>2</v>
      </c>
      <c r="R14" s="20">
        <v>15</v>
      </c>
      <c r="S14" s="50" t="s">
        <v>44</v>
      </c>
      <c r="T14" s="20">
        <v>11</v>
      </c>
      <c r="U14" s="197">
        <f>IF(T14&gt;R14,1,0)+IF(T15&gt;R15,1,0)+IF(T16&gt;R16,1,0)</f>
        <v>0</v>
      </c>
      <c r="V14" s="197">
        <f>IF(W14&gt;Y14,1,0)+IF(W15&gt;Y15,1,0)+IF(W16&gt;Y16,1,0)</f>
        <v>2</v>
      </c>
      <c r="W14" s="20">
        <v>15</v>
      </c>
      <c r="X14" s="50" t="s">
        <v>44</v>
      </c>
      <c r="Y14" s="20">
        <v>13</v>
      </c>
      <c r="Z14" s="198">
        <f>IF(Y14&gt;W14,1,0)+IF(Y15&gt;W15,1,0)+IF(Y16&gt;W16,1,0)</f>
        <v>0</v>
      </c>
      <c r="AC14" s="191"/>
      <c r="AD14" s="125"/>
      <c r="AE14" s="125"/>
      <c r="AF14" s="127"/>
      <c r="AG14" s="125"/>
      <c r="AH14" s="125"/>
      <c r="AI14" s="125"/>
      <c r="AJ14" s="127"/>
      <c r="AK14" s="125"/>
      <c r="AL14" s="125"/>
      <c r="AM14" s="125"/>
      <c r="AN14" s="127"/>
      <c r="AO14" s="125"/>
      <c r="AP14" s="125"/>
      <c r="AQ14" s="200"/>
      <c r="AR14" s="201"/>
      <c r="AS14" s="189"/>
      <c r="AT14" s="48"/>
    </row>
    <row r="15" spans="1:46" ht="18.75" customHeight="1">
      <c r="A15" s="191"/>
      <c r="B15" s="187"/>
      <c r="C15" s="36">
        <f>O7</f>
        <v>15</v>
      </c>
      <c r="D15" s="58" t="s">
        <v>61</v>
      </c>
      <c r="E15" s="36">
        <f>M7</f>
        <v>4</v>
      </c>
      <c r="F15" s="187"/>
      <c r="G15" s="187"/>
      <c r="H15" s="36">
        <f>O11</f>
        <v>15</v>
      </c>
      <c r="I15" s="58" t="s">
        <v>44</v>
      </c>
      <c r="J15" s="36">
        <f>M11</f>
        <v>10</v>
      </c>
      <c r="K15" s="187"/>
      <c r="L15" s="193"/>
      <c r="M15" s="40"/>
      <c r="N15" s="57" t="s">
        <v>61</v>
      </c>
      <c r="O15" s="40"/>
      <c r="P15" s="193"/>
      <c r="Q15" s="197"/>
      <c r="R15" s="20">
        <v>15</v>
      </c>
      <c r="S15" s="50" t="s">
        <v>61</v>
      </c>
      <c r="T15" s="20">
        <v>8</v>
      </c>
      <c r="U15" s="197"/>
      <c r="V15" s="197"/>
      <c r="W15" s="20">
        <v>15</v>
      </c>
      <c r="X15" s="50" t="s">
        <v>61</v>
      </c>
      <c r="Y15" s="20">
        <v>7</v>
      </c>
      <c r="Z15" s="198"/>
      <c r="AC15" s="191"/>
      <c r="AD15" s="125"/>
      <c r="AE15" s="125"/>
      <c r="AF15" s="127"/>
      <c r="AG15" s="125"/>
      <c r="AH15" s="125"/>
      <c r="AI15" s="125"/>
      <c r="AJ15" s="127"/>
      <c r="AK15" s="125"/>
      <c r="AL15" s="125"/>
      <c r="AM15" s="125"/>
      <c r="AN15" s="127"/>
      <c r="AO15" s="125"/>
      <c r="AP15" s="125"/>
      <c r="AQ15" s="200"/>
      <c r="AR15" s="201"/>
      <c r="AS15" s="189"/>
      <c r="AT15" s="48"/>
    </row>
    <row r="16" spans="1:46" ht="18.75" customHeight="1">
      <c r="A16" s="191"/>
      <c r="B16" s="187"/>
      <c r="C16" s="36">
        <f>O8</f>
        <v>0</v>
      </c>
      <c r="D16" s="58" t="s">
        <v>61</v>
      </c>
      <c r="E16" s="36">
        <f>M8</f>
        <v>0</v>
      </c>
      <c r="F16" s="187"/>
      <c r="G16" s="187"/>
      <c r="H16" s="36">
        <f>O12</f>
        <v>0</v>
      </c>
      <c r="I16" s="58" t="s">
        <v>44</v>
      </c>
      <c r="J16" s="36">
        <f>M12</f>
        <v>0</v>
      </c>
      <c r="K16" s="187"/>
      <c r="L16" s="193"/>
      <c r="M16" s="40"/>
      <c r="N16" s="57" t="s">
        <v>61</v>
      </c>
      <c r="O16" s="40"/>
      <c r="P16" s="193"/>
      <c r="Q16" s="197"/>
      <c r="R16" s="20"/>
      <c r="S16" s="50" t="s">
        <v>61</v>
      </c>
      <c r="T16" s="20"/>
      <c r="U16" s="197"/>
      <c r="V16" s="197"/>
      <c r="W16" s="20"/>
      <c r="X16" s="50" t="s">
        <v>61</v>
      </c>
      <c r="Y16" s="20"/>
      <c r="Z16" s="198"/>
      <c r="AC16" s="191"/>
      <c r="AD16" s="125"/>
      <c r="AE16" s="125"/>
      <c r="AF16" s="127"/>
      <c r="AG16" s="125"/>
      <c r="AH16" s="125"/>
      <c r="AI16" s="125"/>
      <c r="AJ16" s="127"/>
      <c r="AK16" s="125"/>
      <c r="AL16" s="125"/>
      <c r="AM16" s="125"/>
      <c r="AN16" s="127"/>
      <c r="AO16" s="125"/>
      <c r="AP16" s="125"/>
      <c r="AQ16" s="200"/>
      <c r="AR16" s="201"/>
      <c r="AS16" s="189"/>
      <c r="AT16" s="48"/>
    </row>
    <row r="17" spans="1:46" ht="18.75" customHeight="1">
      <c r="A17" s="191" t="str">
        <f>Q3</f>
        <v>ビギナーズ Z</v>
      </c>
      <c r="B17" s="144">
        <f>Q5</f>
        <v>7</v>
      </c>
      <c r="C17" s="144"/>
      <c r="D17" s="144"/>
      <c r="E17" s="144"/>
      <c r="F17" s="144"/>
      <c r="G17" s="144">
        <f>Q9</f>
        <v>5</v>
      </c>
      <c r="H17" s="144"/>
      <c r="I17" s="144"/>
      <c r="J17" s="144"/>
      <c r="K17" s="144"/>
      <c r="L17" s="144">
        <f>Q13</f>
        <v>9</v>
      </c>
      <c r="M17" s="144"/>
      <c r="N17" s="144"/>
      <c r="O17" s="144"/>
      <c r="P17" s="144"/>
      <c r="Q17" s="133"/>
      <c r="R17" s="133"/>
      <c r="S17" s="133"/>
      <c r="T17" s="133"/>
      <c r="U17" s="133"/>
      <c r="V17" s="154">
        <v>3</v>
      </c>
      <c r="W17" s="154"/>
      <c r="X17" s="154"/>
      <c r="Y17" s="154"/>
      <c r="Z17" s="156"/>
      <c r="AC17" s="191" t="str">
        <f>A17</f>
        <v>ビギナーズ Z</v>
      </c>
      <c r="AD17" s="125">
        <f>IF(B18&gt;F18,1,0)+IF(G18&gt;K18,1,0)+IF(L18&gt;P18,1,0)+IF(Q18&gt;U18,1,0)+IF(V18&gt;Z18,1,0)</f>
        <v>1</v>
      </c>
      <c r="AE17" s="125">
        <f>IF(F18&gt;B18,1,0)+IF(K18&gt;G18,1,0)+IF(P18&gt;L18,1,0)+IF(U18&gt;Q18,1,0)+IF(Z18&gt;V18,1,0)</f>
        <v>3</v>
      </c>
      <c r="AF17" s="127">
        <f>SUM(AD17/(AD17+AE17))</f>
        <v>0.25</v>
      </c>
      <c r="AG17" s="125">
        <f>RANK(AF17,$AF$5:$AF$24,0)</f>
        <v>4</v>
      </c>
      <c r="AH17" s="125">
        <f>SUM(B18+G18+L18+Q18+V18)</f>
        <v>4</v>
      </c>
      <c r="AI17" s="125">
        <f>SUM(F18+K18+P18+U18+Z18)</f>
        <v>6</v>
      </c>
      <c r="AJ17" s="127">
        <f>SUM(AH17/(AH17+AI17))</f>
        <v>0.4</v>
      </c>
      <c r="AK17" s="125">
        <f>RANK(AJ17,$AJ$5:$AJ$24,0)</f>
        <v>4</v>
      </c>
      <c r="AL17" s="125">
        <f>SUM(C18+C19+C20+H18+H19+H20+M18+M19+M20+R18+R19+R20+W18+W19+W20)</f>
        <v>104</v>
      </c>
      <c r="AM17" s="125">
        <f>SUM(E18+E19+E20+J18+J19+J20+O18+O19+O20+T18+T19+T20+Y18+Y19+Y20)</f>
        <v>136</v>
      </c>
      <c r="AN17" s="127">
        <f>SUM(AL17/(AL17+AM17))</f>
        <v>0.43333333333333335</v>
      </c>
      <c r="AO17" s="125">
        <f>RANK(AN17,$AN$5:$AN$24,0)</f>
        <v>4</v>
      </c>
      <c r="AP17" s="127">
        <f>RANK(AF17,$AF$5:$AF$24,1)+AJ17</f>
        <v>2.4</v>
      </c>
      <c r="AQ17" s="127">
        <f>RANK(AP17,$AP$5:$AP$24,1)+AN17</f>
        <v>2.4333333333333336</v>
      </c>
      <c r="AR17" s="129" t="str">
        <f>$AC$17</f>
        <v>ビギナーズ Z</v>
      </c>
      <c r="AS17" s="189">
        <f>RANK(AQ17,$AQ$5:$AQ$24)</f>
        <v>4</v>
      </c>
      <c r="AT17" s="48"/>
    </row>
    <row r="18" spans="1:46" ht="18.75" customHeight="1">
      <c r="A18" s="191"/>
      <c r="B18" s="187">
        <f>IF(C18&gt;E18,1,0)+IF(C19&gt;E19,1,0)+IF(C20&gt;E20,1,0)</f>
        <v>1</v>
      </c>
      <c r="C18" s="36">
        <f>T6</f>
        <v>7</v>
      </c>
      <c r="D18" s="58" t="s">
        <v>44</v>
      </c>
      <c r="E18" s="36">
        <f>R6</f>
        <v>15</v>
      </c>
      <c r="F18" s="187">
        <f>IF(E18&gt;C18,1,0)+IF(E19&gt;C19,1,0)+IF(E20&gt;C20,1,0)</f>
        <v>2</v>
      </c>
      <c r="G18" s="187">
        <f>IF(H18&gt;J18,1,0)+IF(H19&gt;J19,1,0)+IF(H20&gt;J20,1,0)</f>
        <v>2</v>
      </c>
      <c r="H18" s="36">
        <f>T10</f>
        <v>15</v>
      </c>
      <c r="I18" s="58" t="s">
        <v>61</v>
      </c>
      <c r="J18" s="36">
        <f>R10</f>
        <v>12</v>
      </c>
      <c r="K18" s="187">
        <f>IF(J18&gt;H18,1,0)+IF(J19&gt;H19,1,0)+IF(J20&gt;H20,1,0)</f>
        <v>0</v>
      </c>
      <c r="L18" s="187">
        <f>IF(M18&gt;O18,1,0)+IF(M19&gt;O19,1,0)+IF(M20&gt;O20,1,0)</f>
        <v>0</v>
      </c>
      <c r="M18" s="36">
        <f>T14</f>
        <v>11</v>
      </c>
      <c r="N18" s="58" t="s">
        <v>61</v>
      </c>
      <c r="O18" s="36">
        <f>R14</f>
        <v>15</v>
      </c>
      <c r="P18" s="187">
        <f>IF(O18&gt;M18,1,0)+IF(O19&gt;M19,1,0)+IF(O20&gt;M20,1,0)</f>
        <v>2</v>
      </c>
      <c r="Q18" s="193">
        <f>IF(R18&gt;T18,1,0)+IF(R19&gt;T19,1,0)+IF(R20&gt;T20,1,0)</f>
        <v>0</v>
      </c>
      <c r="R18" s="40"/>
      <c r="S18" s="57" t="s">
        <v>44</v>
      </c>
      <c r="T18" s="40"/>
      <c r="U18" s="193">
        <f>IF(T18&gt;R18,1,0)+IF(T19&gt;R19,1,0)+IF(T20&gt;R20,1,0)</f>
        <v>0</v>
      </c>
      <c r="V18" s="197">
        <f>IF(W18&gt;Y18,1,0)+IF(W19&gt;Y19,1,0)+IF(W20&gt;Y20,1,0)</f>
        <v>1</v>
      </c>
      <c r="W18" s="20">
        <v>4</v>
      </c>
      <c r="X18" s="50" t="s">
        <v>44</v>
      </c>
      <c r="Y18" s="20">
        <v>15</v>
      </c>
      <c r="Z18" s="198">
        <f>IF(Y18&gt;W18,1,0)+IF(Y19&gt;W19,1,0)+IF(Y20&gt;W20,1,0)</f>
        <v>2</v>
      </c>
      <c r="AC18" s="191"/>
      <c r="AD18" s="125"/>
      <c r="AE18" s="125"/>
      <c r="AF18" s="127"/>
      <c r="AG18" s="125"/>
      <c r="AH18" s="125"/>
      <c r="AI18" s="125"/>
      <c r="AJ18" s="127"/>
      <c r="AK18" s="125"/>
      <c r="AL18" s="125"/>
      <c r="AM18" s="125"/>
      <c r="AN18" s="127"/>
      <c r="AO18" s="125"/>
      <c r="AP18" s="125"/>
      <c r="AQ18" s="125"/>
      <c r="AR18" s="130"/>
      <c r="AS18" s="189"/>
      <c r="AT18" s="48"/>
    </row>
    <row r="19" spans="1:46" ht="18.75" customHeight="1">
      <c r="A19" s="191"/>
      <c r="B19" s="187"/>
      <c r="C19" s="36">
        <f>T7</f>
        <v>15</v>
      </c>
      <c r="D19" s="58" t="s">
        <v>61</v>
      </c>
      <c r="E19" s="36">
        <f>R7</f>
        <v>10</v>
      </c>
      <c r="F19" s="187"/>
      <c r="G19" s="187"/>
      <c r="H19" s="36">
        <f>T11</f>
        <v>15</v>
      </c>
      <c r="I19" s="58" t="s">
        <v>44</v>
      </c>
      <c r="J19" s="36">
        <f>R11</f>
        <v>13</v>
      </c>
      <c r="K19" s="187"/>
      <c r="L19" s="187"/>
      <c r="M19" s="36">
        <f>T15</f>
        <v>8</v>
      </c>
      <c r="N19" s="58" t="s">
        <v>61</v>
      </c>
      <c r="O19" s="36">
        <f>R15</f>
        <v>15</v>
      </c>
      <c r="P19" s="187"/>
      <c r="Q19" s="193"/>
      <c r="R19" s="40"/>
      <c r="S19" s="57" t="s">
        <v>61</v>
      </c>
      <c r="T19" s="40"/>
      <c r="U19" s="193"/>
      <c r="V19" s="197"/>
      <c r="W19" s="20">
        <v>15</v>
      </c>
      <c r="X19" s="50" t="s">
        <v>61</v>
      </c>
      <c r="Y19" s="20">
        <v>11</v>
      </c>
      <c r="Z19" s="198"/>
      <c r="AC19" s="191"/>
      <c r="AD19" s="125"/>
      <c r="AE19" s="125"/>
      <c r="AF19" s="127"/>
      <c r="AG19" s="125"/>
      <c r="AH19" s="125"/>
      <c r="AI19" s="125"/>
      <c r="AJ19" s="127"/>
      <c r="AK19" s="125"/>
      <c r="AL19" s="125"/>
      <c r="AM19" s="125"/>
      <c r="AN19" s="127"/>
      <c r="AO19" s="125"/>
      <c r="AP19" s="125"/>
      <c r="AQ19" s="125"/>
      <c r="AR19" s="130"/>
      <c r="AS19" s="189"/>
      <c r="AT19" s="48"/>
    </row>
    <row r="20" spans="1:46" ht="18.75" customHeight="1">
      <c r="A20" s="191"/>
      <c r="B20" s="187"/>
      <c r="C20" s="36">
        <f>T8</f>
        <v>10</v>
      </c>
      <c r="D20" s="58" t="s">
        <v>44</v>
      </c>
      <c r="E20" s="36">
        <f>R8</f>
        <v>15</v>
      </c>
      <c r="F20" s="187"/>
      <c r="G20" s="187"/>
      <c r="H20" s="36">
        <f>T12</f>
        <v>0</v>
      </c>
      <c r="I20" s="58" t="s">
        <v>61</v>
      </c>
      <c r="J20" s="36">
        <f>R12</f>
        <v>0</v>
      </c>
      <c r="K20" s="187"/>
      <c r="L20" s="187"/>
      <c r="M20" s="36">
        <f>T16</f>
        <v>0</v>
      </c>
      <c r="N20" s="58" t="s">
        <v>44</v>
      </c>
      <c r="O20" s="36">
        <f>R16</f>
        <v>0</v>
      </c>
      <c r="P20" s="187"/>
      <c r="Q20" s="193"/>
      <c r="R20" s="40"/>
      <c r="S20" s="57" t="s">
        <v>61</v>
      </c>
      <c r="T20" s="40"/>
      <c r="U20" s="193"/>
      <c r="V20" s="197"/>
      <c r="W20" s="20">
        <v>4</v>
      </c>
      <c r="X20" s="50" t="s">
        <v>61</v>
      </c>
      <c r="Y20" s="20">
        <v>15</v>
      </c>
      <c r="Z20" s="198"/>
      <c r="AC20" s="191"/>
      <c r="AD20" s="125"/>
      <c r="AE20" s="125"/>
      <c r="AF20" s="127"/>
      <c r="AG20" s="125"/>
      <c r="AH20" s="125"/>
      <c r="AI20" s="125"/>
      <c r="AJ20" s="127"/>
      <c r="AK20" s="125"/>
      <c r="AL20" s="125"/>
      <c r="AM20" s="125"/>
      <c r="AN20" s="127"/>
      <c r="AO20" s="125"/>
      <c r="AP20" s="125"/>
      <c r="AQ20" s="125"/>
      <c r="AR20" s="147"/>
      <c r="AS20" s="189"/>
      <c r="AT20" s="48"/>
    </row>
    <row r="21" spans="1:46" ht="18.75" customHeight="1">
      <c r="A21" s="191" t="str">
        <f>V3</f>
        <v>SV・ドリーム</v>
      </c>
      <c r="B21" s="144">
        <f>V5</f>
        <v>1</v>
      </c>
      <c r="C21" s="144"/>
      <c r="D21" s="144"/>
      <c r="E21" s="144"/>
      <c r="F21" s="144"/>
      <c r="G21" s="144">
        <f>V9</f>
        <v>8</v>
      </c>
      <c r="H21" s="144"/>
      <c r="I21" s="144"/>
      <c r="J21" s="144"/>
      <c r="K21" s="144"/>
      <c r="L21" s="144">
        <f>V13</f>
        <v>6</v>
      </c>
      <c r="M21" s="144"/>
      <c r="N21" s="144"/>
      <c r="O21" s="144"/>
      <c r="P21" s="144"/>
      <c r="Q21" s="144">
        <f>V17</f>
        <v>3</v>
      </c>
      <c r="R21" s="144"/>
      <c r="S21" s="144"/>
      <c r="T21" s="144"/>
      <c r="U21" s="144"/>
      <c r="V21" s="133"/>
      <c r="W21" s="133"/>
      <c r="X21" s="133"/>
      <c r="Y21" s="133"/>
      <c r="Z21" s="134"/>
      <c r="AC21" s="191" t="str">
        <f>A21</f>
        <v>SV・ドリーム</v>
      </c>
      <c r="AD21" s="125">
        <f>IF(B22&gt;F22,1,0)+IF(G22&gt;K22,1,0)+IF(L22&gt;P22,1,0)+IF(Q22&gt;U22,1,0)+IF(V22&gt;Z22,1,0)</f>
        <v>2</v>
      </c>
      <c r="AE21" s="125">
        <f>IF(F22&gt;B22,1,0)+IF(K22&gt;G22,1,0)+IF(P22&gt;L22,1,0)+IF(U22&gt;Q22,1,0)+IF(Z22&gt;V22,1,0)</f>
        <v>2</v>
      </c>
      <c r="AF21" s="127">
        <f>SUM(AD21/(AD21+AE21))</f>
        <v>0.5</v>
      </c>
      <c r="AG21" s="125">
        <f>RANK(AF21,$AF$5:$AF$24,0)</f>
        <v>3</v>
      </c>
      <c r="AH21" s="125">
        <f>SUM(B22+G22+L22+Q22+V22)</f>
        <v>5</v>
      </c>
      <c r="AI21" s="125">
        <f>SUM(F22+K22+P22+U22+Z22)</f>
        <v>5</v>
      </c>
      <c r="AJ21" s="127">
        <f>SUM(AH21/(AH21+AI21))</f>
        <v>0.5</v>
      </c>
      <c r="AK21" s="125">
        <f>RANK(AJ21,$AJ$5:$AJ$24,0)</f>
        <v>3</v>
      </c>
      <c r="AL21" s="125">
        <f>SUM(C22+C23+C24+H22+H23+H24+M22+M23+M24+R22+R23+R24+W22+W23+W24)</f>
        <v>130</v>
      </c>
      <c r="AM21" s="125">
        <f>SUM(E22+E23+E24+J22+J23+J24+O22+O23+O24+T22+T23+T24+Y22+Y23+Y24)</f>
        <v>115</v>
      </c>
      <c r="AN21" s="127">
        <f>SUM(AL21/(AL21+AM21))</f>
        <v>0.5306122448979592</v>
      </c>
      <c r="AO21" s="125">
        <f>RANK(AN21,$AN$5:$AN$24,0)</f>
        <v>2</v>
      </c>
      <c r="AP21" s="127">
        <f>RANK(AF21,$AF$5:$AF$24,1)+AJ21</f>
        <v>3.5</v>
      </c>
      <c r="AQ21" s="127">
        <f>RANK(AP21,$AP$5:$AP$24,1)+AN21</f>
        <v>3.5306122448979593</v>
      </c>
      <c r="AR21" s="129" t="str">
        <f>$AC$21</f>
        <v>SV・ドリーム</v>
      </c>
      <c r="AS21" s="189">
        <f>RANK(AQ21,$AQ$5:$AQ$24)</f>
        <v>3</v>
      </c>
      <c r="AT21" s="48"/>
    </row>
    <row r="22" spans="1:46" ht="18.75" customHeight="1">
      <c r="A22" s="191"/>
      <c r="B22" s="187">
        <f>IF(C22&gt;E22,1,0)+IF(C23&gt;E23,1,0)+IF(C24&gt;E24,1,0)</f>
        <v>1</v>
      </c>
      <c r="C22" s="36">
        <f>Y6</f>
        <v>15</v>
      </c>
      <c r="D22" s="58" t="s">
        <v>44</v>
      </c>
      <c r="E22" s="36">
        <f>W6</f>
        <v>13</v>
      </c>
      <c r="F22" s="187">
        <f>IF(E22&gt;C22,1,0)+IF(E23&gt;C23,1,0)+IF(E24&gt;C24,1,0)</f>
        <v>2</v>
      </c>
      <c r="G22" s="187">
        <f>IF(H22&gt;J22,1,0)+IF(H23&gt;J23,1,0)+IF(H24&gt;J24,1,0)</f>
        <v>2</v>
      </c>
      <c r="H22" s="36">
        <f>Y10</f>
        <v>15</v>
      </c>
      <c r="I22" s="58" t="s">
        <v>61</v>
      </c>
      <c r="J22" s="36">
        <f>W10</f>
        <v>10</v>
      </c>
      <c r="K22" s="187">
        <f>IF(J22&gt;H22,1,0)+IF(J23&gt;H23,1,0)+IF(J24&gt;H24,1,0)</f>
        <v>0</v>
      </c>
      <c r="L22" s="187">
        <f>IF(M22&gt;O22,1,0)+IF(M23&gt;O23,1,0)+IF(M24&gt;O24,1,0)</f>
        <v>0</v>
      </c>
      <c r="M22" s="36">
        <f>Y14</f>
        <v>13</v>
      </c>
      <c r="N22" s="58" t="s">
        <v>61</v>
      </c>
      <c r="O22" s="36">
        <f>W14</f>
        <v>15</v>
      </c>
      <c r="P22" s="187">
        <f>IF(O22&gt;M22,1,0)+IF(O23&gt;M23,1,0)+IF(O24&gt;M24,1,0)</f>
        <v>2</v>
      </c>
      <c r="Q22" s="187">
        <f>IF(R22&gt;T22,1,0)+IF(R23&gt;T23,1,0)+IF(R24&gt;T24,1,0)</f>
        <v>2</v>
      </c>
      <c r="R22" s="36">
        <f>Y18</f>
        <v>15</v>
      </c>
      <c r="S22" s="58" t="s">
        <v>61</v>
      </c>
      <c r="T22" s="36">
        <f>W18</f>
        <v>4</v>
      </c>
      <c r="U22" s="187">
        <f>IF(T22&gt;R22,1,0)+IF(T23&gt;R23,1,0)+IF(T24&gt;R24,1,0)</f>
        <v>1</v>
      </c>
      <c r="V22" s="193">
        <f>IF(W22&gt;Y22,1,0)+IF(W23&gt;Y23,1,0)+IF(W24&gt;Y24,1,0)</f>
        <v>0</v>
      </c>
      <c r="W22" s="40"/>
      <c r="X22" s="57" t="s">
        <v>44</v>
      </c>
      <c r="Y22" s="40"/>
      <c r="Z22" s="195">
        <f>IF(Y22&gt;W22,1,0)+IF(Y23&gt;W23,1,0)+IF(Y24&gt;W24,1,0)</f>
        <v>0</v>
      </c>
      <c r="AC22" s="191"/>
      <c r="AD22" s="125"/>
      <c r="AE22" s="125"/>
      <c r="AF22" s="127"/>
      <c r="AG22" s="125"/>
      <c r="AH22" s="125"/>
      <c r="AI22" s="125"/>
      <c r="AJ22" s="127"/>
      <c r="AK22" s="125"/>
      <c r="AL22" s="125"/>
      <c r="AM22" s="125"/>
      <c r="AN22" s="127"/>
      <c r="AO22" s="125"/>
      <c r="AP22" s="125"/>
      <c r="AQ22" s="125"/>
      <c r="AR22" s="130"/>
      <c r="AS22" s="189"/>
      <c r="AT22" s="48"/>
    </row>
    <row r="23" spans="1:46" ht="18.75" customHeight="1">
      <c r="A23" s="191"/>
      <c r="B23" s="187"/>
      <c r="C23" s="36">
        <f>Y7</f>
        <v>15</v>
      </c>
      <c r="D23" s="58" t="s">
        <v>61</v>
      </c>
      <c r="E23" s="36">
        <f>W7</f>
        <v>17</v>
      </c>
      <c r="F23" s="187"/>
      <c r="G23" s="187"/>
      <c r="H23" s="36">
        <f>Y11</f>
        <v>15</v>
      </c>
      <c r="I23" s="58" t="s">
        <v>61</v>
      </c>
      <c r="J23" s="36">
        <f>W11</f>
        <v>7</v>
      </c>
      <c r="K23" s="187"/>
      <c r="L23" s="187"/>
      <c r="M23" s="36">
        <f>Y15</f>
        <v>7</v>
      </c>
      <c r="N23" s="58" t="s">
        <v>61</v>
      </c>
      <c r="O23" s="36">
        <f>W15</f>
        <v>15</v>
      </c>
      <c r="P23" s="187"/>
      <c r="Q23" s="187"/>
      <c r="R23" s="36">
        <f>Y19</f>
        <v>11</v>
      </c>
      <c r="S23" s="58" t="s">
        <v>61</v>
      </c>
      <c r="T23" s="36">
        <f>W19</f>
        <v>15</v>
      </c>
      <c r="U23" s="187"/>
      <c r="V23" s="193"/>
      <c r="W23" s="40"/>
      <c r="X23" s="57" t="s">
        <v>44</v>
      </c>
      <c r="Y23" s="40"/>
      <c r="Z23" s="195"/>
      <c r="AC23" s="191"/>
      <c r="AD23" s="125"/>
      <c r="AE23" s="125"/>
      <c r="AF23" s="127"/>
      <c r="AG23" s="125"/>
      <c r="AH23" s="125"/>
      <c r="AI23" s="125"/>
      <c r="AJ23" s="127"/>
      <c r="AK23" s="125"/>
      <c r="AL23" s="125"/>
      <c r="AM23" s="125"/>
      <c r="AN23" s="127"/>
      <c r="AO23" s="125"/>
      <c r="AP23" s="125"/>
      <c r="AQ23" s="125"/>
      <c r="AR23" s="130"/>
      <c r="AS23" s="189"/>
      <c r="AT23" s="48"/>
    </row>
    <row r="24" spans="1:46" ht="18.75" customHeight="1" thickBot="1">
      <c r="A24" s="192"/>
      <c r="B24" s="188"/>
      <c r="C24" s="42">
        <f>Y8</f>
        <v>9</v>
      </c>
      <c r="D24" s="59" t="s">
        <v>61</v>
      </c>
      <c r="E24" s="42">
        <f>W8</f>
        <v>15</v>
      </c>
      <c r="F24" s="188"/>
      <c r="G24" s="188"/>
      <c r="H24" s="42">
        <f>Y12</f>
        <v>0</v>
      </c>
      <c r="I24" s="59" t="s">
        <v>43</v>
      </c>
      <c r="J24" s="42">
        <f>W12</f>
        <v>0</v>
      </c>
      <c r="K24" s="188"/>
      <c r="L24" s="188"/>
      <c r="M24" s="42">
        <f>Y16</f>
        <v>0</v>
      </c>
      <c r="N24" s="59" t="s">
        <v>43</v>
      </c>
      <c r="O24" s="42">
        <f>W16</f>
        <v>0</v>
      </c>
      <c r="P24" s="188"/>
      <c r="Q24" s="188"/>
      <c r="R24" s="42">
        <f>Y20</f>
        <v>15</v>
      </c>
      <c r="S24" s="59" t="s">
        <v>43</v>
      </c>
      <c r="T24" s="42">
        <f>W20</f>
        <v>4</v>
      </c>
      <c r="U24" s="188"/>
      <c r="V24" s="194"/>
      <c r="W24" s="46"/>
      <c r="X24" s="60" t="s">
        <v>43</v>
      </c>
      <c r="Y24" s="46"/>
      <c r="Z24" s="196"/>
      <c r="AC24" s="192"/>
      <c r="AD24" s="126"/>
      <c r="AE24" s="126"/>
      <c r="AF24" s="128"/>
      <c r="AG24" s="126"/>
      <c r="AH24" s="126"/>
      <c r="AI24" s="126"/>
      <c r="AJ24" s="128"/>
      <c r="AK24" s="126"/>
      <c r="AL24" s="126"/>
      <c r="AM24" s="126"/>
      <c r="AN24" s="128"/>
      <c r="AO24" s="126"/>
      <c r="AP24" s="126"/>
      <c r="AQ24" s="126"/>
      <c r="AR24" s="131"/>
      <c r="AS24" s="190"/>
      <c r="AT24" s="48"/>
    </row>
    <row r="25" spans="1:45" ht="24.75" customHeight="1">
      <c r="A25" s="116"/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C25" s="116">
        <f>A25</f>
        <v>0</v>
      </c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  <c r="AS25" s="116"/>
    </row>
    <row r="26" ht="24.75" customHeight="1"/>
    <row r="27" ht="33.75" customHeight="1"/>
    <row r="28" ht="33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4.75" customHeight="1"/>
    <row r="50" ht="24.75" customHeight="1"/>
    <row r="51" ht="32.25" customHeight="1"/>
    <row r="52" ht="34.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4.75" customHeight="1"/>
    <row r="74" spans="1:45" ht="24.75" customHeight="1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35"/>
      <c r="AB74" s="35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</row>
    <row r="75" spans="1:45" ht="34.5" customHeight="1">
      <c r="A75" s="25"/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35"/>
      <c r="AB75" s="35"/>
      <c r="AC75" s="52"/>
      <c r="AD75" s="32"/>
      <c r="AE75" s="32"/>
      <c r="AF75" s="32"/>
      <c r="AG75" s="53"/>
      <c r="AH75" s="32"/>
      <c r="AI75" s="32"/>
      <c r="AJ75" s="32"/>
      <c r="AK75" s="53"/>
      <c r="AL75" s="32"/>
      <c r="AM75" s="32"/>
      <c r="AN75" s="32"/>
      <c r="AO75" s="53"/>
      <c r="AP75" s="53"/>
      <c r="AQ75" s="53"/>
      <c r="AR75" s="53"/>
      <c r="AS75" s="54"/>
    </row>
    <row r="76" spans="1:45" ht="35.25" customHeight="1">
      <c r="A76" s="25"/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35"/>
      <c r="AB76" s="35"/>
      <c r="AC76" s="52"/>
      <c r="AD76" s="32"/>
      <c r="AE76" s="32"/>
      <c r="AF76" s="32"/>
      <c r="AG76" s="53"/>
      <c r="AH76" s="32"/>
      <c r="AI76" s="32"/>
      <c r="AJ76" s="32"/>
      <c r="AK76" s="53"/>
      <c r="AL76" s="32"/>
      <c r="AM76" s="32"/>
      <c r="AN76" s="32"/>
      <c r="AO76" s="53"/>
      <c r="AP76" s="53"/>
      <c r="AQ76" s="53"/>
      <c r="AR76" s="53"/>
      <c r="AS76" s="54"/>
    </row>
    <row r="77" spans="1:45" ht="21.75" customHeight="1">
      <c r="A77" s="51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5"/>
      <c r="AB77" s="35"/>
      <c r="AC77" s="51"/>
      <c r="AD77" s="32"/>
      <c r="AE77" s="32"/>
      <c r="AF77" s="33"/>
      <c r="AG77" s="32"/>
      <c r="AH77" s="32"/>
      <c r="AI77" s="32"/>
      <c r="AJ77" s="33"/>
      <c r="AK77" s="32"/>
      <c r="AL77" s="32"/>
      <c r="AM77" s="32"/>
      <c r="AN77" s="33"/>
      <c r="AO77" s="32"/>
      <c r="AP77" s="33"/>
      <c r="AQ77" s="33"/>
      <c r="AR77" s="33"/>
      <c r="AS77" s="55"/>
    </row>
    <row r="78" spans="1:45" ht="21.75" customHeight="1">
      <c r="A78" s="51"/>
      <c r="B78" s="52"/>
      <c r="C78" s="32"/>
      <c r="D78" s="56"/>
      <c r="E78" s="32"/>
      <c r="F78" s="52"/>
      <c r="G78" s="52"/>
      <c r="H78" s="32"/>
      <c r="I78" s="56"/>
      <c r="J78" s="32"/>
      <c r="K78" s="52"/>
      <c r="L78" s="52"/>
      <c r="M78" s="32"/>
      <c r="N78" s="56"/>
      <c r="O78" s="32"/>
      <c r="P78" s="52"/>
      <c r="Q78" s="52"/>
      <c r="R78" s="32"/>
      <c r="S78" s="56"/>
      <c r="T78" s="32"/>
      <c r="U78" s="52"/>
      <c r="V78" s="52"/>
      <c r="W78" s="32"/>
      <c r="X78" s="56"/>
      <c r="Y78" s="32"/>
      <c r="Z78" s="52"/>
      <c r="AA78" s="35"/>
      <c r="AB78" s="35"/>
      <c r="AC78" s="51"/>
      <c r="AD78" s="32"/>
      <c r="AE78" s="32"/>
      <c r="AF78" s="33"/>
      <c r="AG78" s="32"/>
      <c r="AH78" s="32"/>
      <c r="AI78" s="32"/>
      <c r="AJ78" s="33"/>
      <c r="AK78" s="32"/>
      <c r="AL78" s="32"/>
      <c r="AM78" s="32"/>
      <c r="AN78" s="33"/>
      <c r="AO78" s="32"/>
      <c r="AP78" s="32"/>
      <c r="AQ78" s="32"/>
      <c r="AR78" s="32"/>
      <c r="AS78" s="55"/>
    </row>
    <row r="79" spans="1:45" ht="21.75" customHeight="1">
      <c r="A79" s="51"/>
      <c r="B79" s="52"/>
      <c r="C79" s="32"/>
      <c r="D79" s="56"/>
      <c r="E79" s="32"/>
      <c r="F79" s="52"/>
      <c r="G79" s="52"/>
      <c r="H79" s="32"/>
      <c r="I79" s="56"/>
      <c r="J79" s="32"/>
      <c r="K79" s="52"/>
      <c r="L79" s="52"/>
      <c r="M79" s="32"/>
      <c r="N79" s="56"/>
      <c r="O79" s="32"/>
      <c r="P79" s="52"/>
      <c r="Q79" s="52"/>
      <c r="R79" s="32"/>
      <c r="S79" s="56"/>
      <c r="T79" s="32"/>
      <c r="U79" s="52"/>
      <c r="V79" s="52"/>
      <c r="W79" s="32"/>
      <c r="X79" s="56"/>
      <c r="Y79" s="32"/>
      <c r="Z79" s="52"/>
      <c r="AA79" s="35"/>
      <c r="AB79" s="35"/>
      <c r="AC79" s="51"/>
      <c r="AD79" s="32"/>
      <c r="AE79" s="32"/>
      <c r="AF79" s="33"/>
      <c r="AG79" s="32"/>
      <c r="AH79" s="32"/>
      <c r="AI79" s="32"/>
      <c r="AJ79" s="33"/>
      <c r="AK79" s="32"/>
      <c r="AL79" s="32"/>
      <c r="AM79" s="32"/>
      <c r="AN79" s="33"/>
      <c r="AO79" s="32"/>
      <c r="AP79" s="32"/>
      <c r="AQ79" s="32"/>
      <c r="AR79" s="32"/>
      <c r="AS79" s="55"/>
    </row>
    <row r="80" spans="1:45" ht="21.75" customHeight="1">
      <c r="A80" s="51"/>
      <c r="B80" s="52"/>
      <c r="C80" s="32"/>
      <c r="D80" s="56"/>
      <c r="E80" s="32"/>
      <c r="F80" s="52"/>
      <c r="G80" s="52"/>
      <c r="H80" s="32"/>
      <c r="I80" s="56"/>
      <c r="J80" s="32"/>
      <c r="K80" s="52"/>
      <c r="L80" s="52"/>
      <c r="M80" s="32"/>
      <c r="N80" s="56"/>
      <c r="O80" s="32"/>
      <c r="P80" s="52"/>
      <c r="Q80" s="52"/>
      <c r="R80" s="32"/>
      <c r="S80" s="56"/>
      <c r="T80" s="32"/>
      <c r="U80" s="52"/>
      <c r="V80" s="52"/>
      <c r="W80" s="32"/>
      <c r="X80" s="56"/>
      <c r="Y80" s="32"/>
      <c r="Z80" s="52"/>
      <c r="AA80" s="35"/>
      <c r="AB80" s="35"/>
      <c r="AC80" s="51"/>
      <c r="AD80" s="32"/>
      <c r="AE80" s="32"/>
      <c r="AF80" s="33"/>
      <c r="AG80" s="32"/>
      <c r="AH80" s="32"/>
      <c r="AI80" s="32"/>
      <c r="AJ80" s="33"/>
      <c r="AK80" s="32"/>
      <c r="AL80" s="32"/>
      <c r="AM80" s="32"/>
      <c r="AN80" s="33"/>
      <c r="AO80" s="32"/>
      <c r="AP80" s="32"/>
      <c r="AQ80" s="32"/>
      <c r="AR80" s="32"/>
      <c r="AS80" s="55"/>
    </row>
    <row r="81" spans="1:45" ht="21.75" customHeight="1">
      <c r="A81" s="51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5"/>
      <c r="AB81" s="35"/>
      <c r="AC81" s="51"/>
      <c r="AD81" s="32"/>
      <c r="AE81" s="32"/>
      <c r="AF81" s="33"/>
      <c r="AG81" s="32"/>
      <c r="AH81" s="32"/>
      <c r="AI81" s="32"/>
      <c r="AJ81" s="33"/>
      <c r="AK81" s="32"/>
      <c r="AL81" s="32"/>
      <c r="AM81" s="32"/>
      <c r="AN81" s="33"/>
      <c r="AO81" s="32"/>
      <c r="AP81" s="33"/>
      <c r="AQ81" s="33"/>
      <c r="AR81" s="33"/>
      <c r="AS81" s="55"/>
    </row>
    <row r="82" spans="1:45" ht="21.75" customHeight="1">
      <c r="A82" s="51"/>
      <c r="B82" s="52"/>
      <c r="C82" s="32"/>
      <c r="D82" s="56"/>
      <c r="E82" s="32"/>
      <c r="F82" s="52"/>
      <c r="G82" s="52"/>
      <c r="H82" s="32"/>
      <c r="I82" s="56"/>
      <c r="J82" s="32"/>
      <c r="K82" s="52"/>
      <c r="L82" s="52"/>
      <c r="M82" s="32"/>
      <c r="N82" s="56"/>
      <c r="O82" s="32"/>
      <c r="P82" s="52"/>
      <c r="Q82" s="52"/>
      <c r="R82" s="32"/>
      <c r="S82" s="56"/>
      <c r="T82" s="32"/>
      <c r="U82" s="52"/>
      <c r="V82" s="52"/>
      <c r="W82" s="32"/>
      <c r="X82" s="56"/>
      <c r="Y82" s="32"/>
      <c r="Z82" s="52"/>
      <c r="AA82" s="35"/>
      <c r="AB82" s="35"/>
      <c r="AC82" s="51"/>
      <c r="AD82" s="32"/>
      <c r="AE82" s="32"/>
      <c r="AF82" s="33"/>
      <c r="AG82" s="32"/>
      <c r="AH82" s="32"/>
      <c r="AI82" s="32"/>
      <c r="AJ82" s="33"/>
      <c r="AK82" s="32"/>
      <c r="AL82" s="32"/>
      <c r="AM82" s="32"/>
      <c r="AN82" s="33"/>
      <c r="AO82" s="32"/>
      <c r="AP82" s="32"/>
      <c r="AQ82" s="32"/>
      <c r="AR82" s="32"/>
      <c r="AS82" s="55"/>
    </row>
    <row r="83" spans="1:45" ht="21.75" customHeight="1">
      <c r="A83" s="51"/>
      <c r="B83" s="52"/>
      <c r="C83" s="32"/>
      <c r="D83" s="56"/>
      <c r="E83" s="32"/>
      <c r="F83" s="52"/>
      <c r="G83" s="52"/>
      <c r="H83" s="32"/>
      <c r="I83" s="56"/>
      <c r="J83" s="32"/>
      <c r="K83" s="52"/>
      <c r="L83" s="52"/>
      <c r="M83" s="32"/>
      <c r="N83" s="56"/>
      <c r="O83" s="32"/>
      <c r="P83" s="52"/>
      <c r="Q83" s="52"/>
      <c r="R83" s="32"/>
      <c r="S83" s="56"/>
      <c r="T83" s="32"/>
      <c r="U83" s="52"/>
      <c r="V83" s="52"/>
      <c r="W83" s="32"/>
      <c r="X83" s="56"/>
      <c r="Y83" s="32"/>
      <c r="Z83" s="52"/>
      <c r="AA83" s="35"/>
      <c r="AB83" s="35"/>
      <c r="AC83" s="51"/>
      <c r="AD83" s="32"/>
      <c r="AE83" s="32"/>
      <c r="AF83" s="33"/>
      <c r="AG83" s="32"/>
      <c r="AH83" s="32"/>
      <c r="AI83" s="32"/>
      <c r="AJ83" s="33"/>
      <c r="AK83" s="32"/>
      <c r="AL83" s="32"/>
      <c r="AM83" s="32"/>
      <c r="AN83" s="33"/>
      <c r="AO83" s="32"/>
      <c r="AP83" s="32"/>
      <c r="AQ83" s="32"/>
      <c r="AR83" s="32"/>
      <c r="AS83" s="55"/>
    </row>
    <row r="84" spans="1:45" ht="21.75" customHeight="1">
      <c r="A84" s="51"/>
      <c r="B84" s="52"/>
      <c r="C84" s="32"/>
      <c r="D84" s="56"/>
      <c r="E84" s="32"/>
      <c r="F84" s="52"/>
      <c r="G84" s="52"/>
      <c r="H84" s="32"/>
      <c r="I84" s="56"/>
      <c r="J84" s="32"/>
      <c r="K84" s="52"/>
      <c r="L84" s="52"/>
      <c r="M84" s="32"/>
      <c r="N84" s="56"/>
      <c r="O84" s="32"/>
      <c r="P84" s="52"/>
      <c r="Q84" s="52"/>
      <c r="R84" s="32"/>
      <c r="S84" s="56"/>
      <c r="T84" s="32"/>
      <c r="U84" s="52"/>
      <c r="V84" s="52"/>
      <c r="W84" s="32"/>
      <c r="X84" s="56"/>
      <c r="Y84" s="32"/>
      <c r="Z84" s="52"/>
      <c r="AA84" s="35"/>
      <c r="AB84" s="35"/>
      <c r="AC84" s="51"/>
      <c r="AD84" s="32"/>
      <c r="AE84" s="32"/>
      <c r="AF84" s="33"/>
      <c r="AG84" s="32"/>
      <c r="AH84" s="32"/>
      <c r="AI84" s="32"/>
      <c r="AJ84" s="33"/>
      <c r="AK84" s="32"/>
      <c r="AL84" s="32"/>
      <c r="AM84" s="32"/>
      <c r="AN84" s="33"/>
      <c r="AO84" s="32"/>
      <c r="AP84" s="32"/>
      <c r="AQ84" s="32"/>
      <c r="AR84" s="32"/>
      <c r="AS84" s="55"/>
    </row>
    <row r="85" spans="1:45" ht="21.75" customHeight="1">
      <c r="A85" s="51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5"/>
      <c r="AB85" s="35"/>
      <c r="AC85" s="51"/>
      <c r="AD85" s="32"/>
      <c r="AE85" s="32"/>
      <c r="AF85" s="33"/>
      <c r="AG85" s="32"/>
      <c r="AH85" s="32"/>
      <c r="AI85" s="32"/>
      <c r="AJ85" s="33"/>
      <c r="AK85" s="32"/>
      <c r="AL85" s="32"/>
      <c r="AM85" s="32"/>
      <c r="AN85" s="33"/>
      <c r="AO85" s="32"/>
      <c r="AP85" s="33"/>
      <c r="AQ85" s="33"/>
      <c r="AR85" s="33"/>
      <c r="AS85" s="55"/>
    </row>
    <row r="86" spans="1:45" ht="21.75" customHeight="1">
      <c r="A86" s="51"/>
      <c r="B86" s="52"/>
      <c r="C86" s="32"/>
      <c r="D86" s="56"/>
      <c r="E86" s="32"/>
      <c r="F86" s="52"/>
      <c r="G86" s="52"/>
      <c r="H86" s="32"/>
      <c r="I86" s="56"/>
      <c r="J86" s="32"/>
      <c r="K86" s="52"/>
      <c r="L86" s="52"/>
      <c r="M86" s="32"/>
      <c r="N86" s="56"/>
      <c r="O86" s="32"/>
      <c r="P86" s="52"/>
      <c r="Q86" s="52"/>
      <c r="R86" s="32"/>
      <c r="S86" s="56"/>
      <c r="T86" s="32"/>
      <c r="U86" s="52"/>
      <c r="V86" s="52"/>
      <c r="W86" s="32"/>
      <c r="X86" s="56"/>
      <c r="Y86" s="32"/>
      <c r="Z86" s="52"/>
      <c r="AA86" s="35"/>
      <c r="AB86" s="35"/>
      <c r="AC86" s="51"/>
      <c r="AD86" s="32"/>
      <c r="AE86" s="32"/>
      <c r="AF86" s="33"/>
      <c r="AG86" s="32"/>
      <c r="AH86" s="32"/>
      <c r="AI86" s="32"/>
      <c r="AJ86" s="33"/>
      <c r="AK86" s="32"/>
      <c r="AL86" s="32"/>
      <c r="AM86" s="32"/>
      <c r="AN86" s="33"/>
      <c r="AO86" s="32"/>
      <c r="AP86" s="32"/>
      <c r="AQ86" s="32"/>
      <c r="AR86" s="32"/>
      <c r="AS86" s="55"/>
    </row>
    <row r="87" spans="1:45" ht="21.75" customHeight="1">
      <c r="A87" s="51"/>
      <c r="B87" s="52"/>
      <c r="C87" s="32"/>
      <c r="D87" s="56"/>
      <c r="E87" s="32"/>
      <c r="F87" s="52"/>
      <c r="G87" s="52"/>
      <c r="H87" s="32"/>
      <c r="I87" s="56"/>
      <c r="J87" s="32"/>
      <c r="K87" s="52"/>
      <c r="L87" s="52"/>
      <c r="M87" s="32"/>
      <c r="N87" s="56"/>
      <c r="O87" s="32"/>
      <c r="P87" s="52"/>
      <c r="Q87" s="52"/>
      <c r="R87" s="32"/>
      <c r="S87" s="56"/>
      <c r="T87" s="32"/>
      <c r="U87" s="52"/>
      <c r="V87" s="52"/>
      <c r="W87" s="32"/>
      <c r="X87" s="56"/>
      <c r="Y87" s="32"/>
      <c r="Z87" s="52"/>
      <c r="AA87" s="35"/>
      <c r="AB87" s="35"/>
      <c r="AC87" s="51"/>
      <c r="AD87" s="32"/>
      <c r="AE87" s="32"/>
      <c r="AF87" s="33"/>
      <c r="AG87" s="32"/>
      <c r="AH87" s="32"/>
      <c r="AI87" s="32"/>
      <c r="AJ87" s="33"/>
      <c r="AK87" s="32"/>
      <c r="AL87" s="32"/>
      <c r="AM87" s="32"/>
      <c r="AN87" s="33"/>
      <c r="AO87" s="32"/>
      <c r="AP87" s="32"/>
      <c r="AQ87" s="32"/>
      <c r="AR87" s="32"/>
      <c r="AS87" s="55"/>
    </row>
    <row r="88" spans="1:45" ht="21.75" customHeight="1">
      <c r="A88" s="51"/>
      <c r="B88" s="52"/>
      <c r="C88" s="32"/>
      <c r="D88" s="56"/>
      <c r="E88" s="32"/>
      <c r="F88" s="52"/>
      <c r="G88" s="52"/>
      <c r="H88" s="32"/>
      <c r="I88" s="56"/>
      <c r="J88" s="32"/>
      <c r="K88" s="52"/>
      <c r="L88" s="52"/>
      <c r="M88" s="32"/>
      <c r="N88" s="56"/>
      <c r="O88" s="32"/>
      <c r="P88" s="52"/>
      <c r="Q88" s="52"/>
      <c r="R88" s="32"/>
      <c r="S88" s="56"/>
      <c r="T88" s="32"/>
      <c r="U88" s="52"/>
      <c r="V88" s="52"/>
      <c r="W88" s="32"/>
      <c r="X88" s="56"/>
      <c r="Y88" s="32"/>
      <c r="Z88" s="52"/>
      <c r="AA88" s="35"/>
      <c r="AB88" s="35"/>
      <c r="AC88" s="51"/>
      <c r="AD88" s="32"/>
      <c r="AE88" s="32"/>
      <c r="AF88" s="33"/>
      <c r="AG88" s="32"/>
      <c r="AH88" s="32"/>
      <c r="AI88" s="32"/>
      <c r="AJ88" s="33"/>
      <c r="AK88" s="32"/>
      <c r="AL88" s="32"/>
      <c r="AM88" s="32"/>
      <c r="AN88" s="33"/>
      <c r="AO88" s="32"/>
      <c r="AP88" s="32"/>
      <c r="AQ88" s="32"/>
      <c r="AR88" s="32"/>
      <c r="AS88" s="55"/>
    </row>
    <row r="89" spans="1:45" ht="21.75" customHeight="1">
      <c r="A89" s="51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5"/>
      <c r="AB89" s="35"/>
      <c r="AC89" s="51"/>
      <c r="AD89" s="32"/>
      <c r="AE89" s="32"/>
      <c r="AF89" s="33"/>
      <c r="AG89" s="32"/>
      <c r="AH89" s="32"/>
      <c r="AI89" s="32"/>
      <c r="AJ89" s="33"/>
      <c r="AK89" s="32"/>
      <c r="AL89" s="32"/>
      <c r="AM89" s="32"/>
      <c r="AN89" s="33"/>
      <c r="AO89" s="32"/>
      <c r="AP89" s="33"/>
      <c r="AQ89" s="33"/>
      <c r="AR89" s="33"/>
      <c r="AS89" s="55"/>
    </row>
    <row r="90" spans="1:45" ht="21.75" customHeight="1">
      <c r="A90" s="51"/>
      <c r="B90" s="52"/>
      <c r="C90" s="32"/>
      <c r="D90" s="56"/>
      <c r="E90" s="32"/>
      <c r="F90" s="52"/>
      <c r="G90" s="52"/>
      <c r="H90" s="32"/>
      <c r="I90" s="56"/>
      <c r="J90" s="32"/>
      <c r="K90" s="52"/>
      <c r="L90" s="52"/>
      <c r="M90" s="32"/>
      <c r="N90" s="56"/>
      <c r="O90" s="32"/>
      <c r="P90" s="52"/>
      <c r="Q90" s="52"/>
      <c r="R90" s="32"/>
      <c r="S90" s="56"/>
      <c r="T90" s="32"/>
      <c r="U90" s="52"/>
      <c r="V90" s="52"/>
      <c r="W90" s="32"/>
      <c r="X90" s="56"/>
      <c r="Y90" s="32"/>
      <c r="Z90" s="52"/>
      <c r="AA90" s="35"/>
      <c r="AB90" s="35"/>
      <c r="AC90" s="51"/>
      <c r="AD90" s="32"/>
      <c r="AE90" s="32"/>
      <c r="AF90" s="33"/>
      <c r="AG90" s="32"/>
      <c r="AH90" s="32"/>
      <c r="AI90" s="32"/>
      <c r="AJ90" s="33"/>
      <c r="AK90" s="32"/>
      <c r="AL90" s="32"/>
      <c r="AM90" s="32"/>
      <c r="AN90" s="33"/>
      <c r="AO90" s="32"/>
      <c r="AP90" s="32"/>
      <c r="AQ90" s="32"/>
      <c r="AR90" s="32"/>
      <c r="AS90" s="55"/>
    </row>
    <row r="91" spans="1:45" ht="21.75" customHeight="1">
      <c r="A91" s="51"/>
      <c r="B91" s="52"/>
      <c r="C91" s="32"/>
      <c r="D91" s="56"/>
      <c r="E91" s="32"/>
      <c r="F91" s="52"/>
      <c r="G91" s="52"/>
      <c r="H91" s="32"/>
      <c r="I91" s="56"/>
      <c r="J91" s="32"/>
      <c r="K91" s="52"/>
      <c r="L91" s="52"/>
      <c r="M91" s="32"/>
      <c r="N91" s="56"/>
      <c r="O91" s="32"/>
      <c r="P91" s="52"/>
      <c r="Q91" s="52"/>
      <c r="R91" s="32"/>
      <c r="S91" s="56"/>
      <c r="T91" s="32"/>
      <c r="U91" s="52"/>
      <c r="V91" s="52"/>
      <c r="W91" s="32"/>
      <c r="X91" s="56"/>
      <c r="Y91" s="32"/>
      <c r="Z91" s="52"/>
      <c r="AA91" s="35"/>
      <c r="AB91" s="35"/>
      <c r="AC91" s="51"/>
      <c r="AD91" s="32"/>
      <c r="AE91" s="32"/>
      <c r="AF91" s="33"/>
      <c r="AG91" s="32"/>
      <c r="AH91" s="32"/>
      <c r="AI91" s="32"/>
      <c r="AJ91" s="33"/>
      <c r="AK91" s="32"/>
      <c r="AL91" s="32"/>
      <c r="AM91" s="32"/>
      <c r="AN91" s="33"/>
      <c r="AO91" s="32"/>
      <c r="AP91" s="32"/>
      <c r="AQ91" s="32"/>
      <c r="AR91" s="32"/>
      <c r="AS91" s="55"/>
    </row>
    <row r="92" spans="1:45" ht="21.75" customHeight="1">
      <c r="A92" s="51"/>
      <c r="B92" s="52"/>
      <c r="C92" s="32"/>
      <c r="D92" s="56"/>
      <c r="E92" s="32"/>
      <c r="F92" s="52"/>
      <c r="G92" s="52"/>
      <c r="H92" s="32"/>
      <c r="I92" s="56"/>
      <c r="J92" s="32"/>
      <c r="K92" s="52"/>
      <c r="L92" s="52"/>
      <c r="M92" s="32"/>
      <c r="N92" s="56"/>
      <c r="O92" s="32"/>
      <c r="P92" s="52"/>
      <c r="Q92" s="52"/>
      <c r="R92" s="32"/>
      <c r="S92" s="56"/>
      <c r="T92" s="32"/>
      <c r="U92" s="52"/>
      <c r="V92" s="52"/>
      <c r="W92" s="32"/>
      <c r="X92" s="56"/>
      <c r="Y92" s="32"/>
      <c r="Z92" s="52"/>
      <c r="AA92" s="35"/>
      <c r="AB92" s="35"/>
      <c r="AC92" s="51"/>
      <c r="AD92" s="32"/>
      <c r="AE92" s="32"/>
      <c r="AF92" s="33"/>
      <c r="AG92" s="32"/>
      <c r="AH92" s="32"/>
      <c r="AI92" s="32"/>
      <c r="AJ92" s="33"/>
      <c r="AK92" s="32"/>
      <c r="AL92" s="32"/>
      <c r="AM92" s="32"/>
      <c r="AN92" s="33"/>
      <c r="AO92" s="32"/>
      <c r="AP92" s="32"/>
      <c r="AQ92" s="32"/>
      <c r="AR92" s="32"/>
      <c r="AS92" s="55"/>
    </row>
    <row r="93" spans="1:45" ht="21.75" customHeight="1">
      <c r="A93" s="51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5"/>
      <c r="AB93" s="35"/>
      <c r="AC93" s="51"/>
      <c r="AD93" s="32"/>
      <c r="AE93" s="32"/>
      <c r="AF93" s="33"/>
      <c r="AG93" s="32"/>
      <c r="AH93" s="32"/>
      <c r="AI93" s="32"/>
      <c r="AJ93" s="33"/>
      <c r="AK93" s="32"/>
      <c r="AL93" s="32"/>
      <c r="AM93" s="32"/>
      <c r="AN93" s="33"/>
      <c r="AO93" s="32"/>
      <c r="AP93" s="33"/>
      <c r="AQ93" s="33"/>
      <c r="AR93" s="33"/>
      <c r="AS93" s="55"/>
    </row>
    <row r="94" spans="1:45" ht="21.75" customHeight="1">
      <c r="A94" s="51"/>
      <c r="B94" s="52"/>
      <c r="C94" s="32"/>
      <c r="D94" s="56"/>
      <c r="E94" s="32"/>
      <c r="F94" s="52"/>
      <c r="G94" s="52"/>
      <c r="H94" s="32"/>
      <c r="I94" s="56"/>
      <c r="J94" s="32"/>
      <c r="K94" s="52"/>
      <c r="L94" s="52"/>
      <c r="M94" s="32"/>
      <c r="N94" s="56"/>
      <c r="O94" s="32"/>
      <c r="P94" s="52"/>
      <c r="Q94" s="52"/>
      <c r="R94" s="32"/>
      <c r="S94" s="56"/>
      <c r="T94" s="32"/>
      <c r="U94" s="52"/>
      <c r="V94" s="52"/>
      <c r="W94" s="32"/>
      <c r="X94" s="56"/>
      <c r="Y94" s="32"/>
      <c r="Z94" s="52"/>
      <c r="AA94" s="35"/>
      <c r="AB94" s="35"/>
      <c r="AC94" s="51"/>
      <c r="AD94" s="32"/>
      <c r="AE94" s="32"/>
      <c r="AF94" s="33"/>
      <c r="AG94" s="32"/>
      <c r="AH94" s="32"/>
      <c r="AI94" s="32"/>
      <c r="AJ94" s="33"/>
      <c r="AK94" s="32"/>
      <c r="AL94" s="32"/>
      <c r="AM94" s="32"/>
      <c r="AN94" s="33"/>
      <c r="AO94" s="32"/>
      <c r="AP94" s="32"/>
      <c r="AQ94" s="32"/>
      <c r="AR94" s="32"/>
      <c r="AS94" s="55"/>
    </row>
    <row r="95" spans="1:45" ht="21.75" customHeight="1">
      <c r="A95" s="51"/>
      <c r="B95" s="52"/>
      <c r="C95" s="32"/>
      <c r="D95" s="56"/>
      <c r="E95" s="32"/>
      <c r="F95" s="52"/>
      <c r="G95" s="52"/>
      <c r="H95" s="32"/>
      <c r="I95" s="56"/>
      <c r="J95" s="32"/>
      <c r="K95" s="52"/>
      <c r="L95" s="52"/>
      <c r="M95" s="32"/>
      <c r="N95" s="56"/>
      <c r="O95" s="32"/>
      <c r="P95" s="52"/>
      <c r="Q95" s="52"/>
      <c r="R95" s="32"/>
      <c r="S95" s="56"/>
      <c r="T95" s="32"/>
      <c r="U95" s="52"/>
      <c r="V95" s="52"/>
      <c r="W95" s="32"/>
      <c r="X95" s="56"/>
      <c r="Y95" s="32"/>
      <c r="Z95" s="52"/>
      <c r="AA95" s="35"/>
      <c r="AB95" s="35"/>
      <c r="AC95" s="51"/>
      <c r="AD95" s="32"/>
      <c r="AE95" s="32"/>
      <c r="AF95" s="33"/>
      <c r="AG95" s="32"/>
      <c r="AH95" s="32"/>
      <c r="AI95" s="32"/>
      <c r="AJ95" s="33"/>
      <c r="AK95" s="32"/>
      <c r="AL95" s="32"/>
      <c r="AM95" s="32"/>
      <c r="AN95" s="33"/>
      <c r="AO95" s="32"/>
      <c r="AP95" s="32"/>
      <c r="AQ95" s="32"/>
      <c r="AR95" s="32"/>
      <c r="AS95" s="55"/>
    </row>
    <row r="96" spans="1:45" ht="21.75" customHeight="1">
      <c r="A96" s="51"/>
      <c r="B96" s="52"/>
      <c r="C96" s="32"/>
      <c r="D96" s="56"/>
      <c r="E96" s="32"/>
      <c r="F96" s="52"/>
      <c r="G96" s="52"/>
      <c r="H96" s="32"/>
      <c r="I96" s="56"/>
      <c r="J96" s="32"/>
      <c r="K96" s="52"/>
      <c r="L96" s="52"/>
      <c r="M96" s="32"/>
      <c r="N96" s="56"/>
      <c r="O96" s="32"/>
      <c r="P96" s="52"/>
      <c r="Q96" s="52"/>
      <c r="R96" s="32"/>
      <c r="S96" s="56"/>
      <c r="T96" s="32"/>
      <c r="U96" s="52"/>
      <c r="V96" s="52"/>
      <c r="W96" s="32"/>
      <c r="X96" s="56"/>
      <c r="Y96" s="32"/>
      <c r="Z96" s="52"/>
      <c r="AA96" s="35"/>
      <c r="AB96" s="35"/>
      <c r="AC96" s="51"/>
      <c r="AD96" s="32"/>
      <c r="AE96" s="32"/>
      <c r="AF96" s="33"/>
      <c r="AG96" s="32"/>
      <c r="AH96" s="32"/>
      <c r="AI96" s="32"/>
      <c r="AJ96" s="33"/>
      <c r="AK96" s="32"/>
      <c r="AL96" s="32"/>
      <c r="AM96" s="32"/>
      <c r="AN96" s="33"/>
      <c r="AO96" s="32"/>
      <c r="AP96" s="32"/>
      <c r="AQ96" s="32"/>
      <c r="AR96" s="32"/>
      <c r="AS96" s="55"/>
    </row>
    <row r="97" spans="1:45" ht="24.75" customHeight="1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5"/>
      <c r="AR97" s="35"/>
      <c r="AS97" s="35"/>
    </row>
    <row r="98" spans="1:45" ht="24.75" customHeight="1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</row>
    <row r="99" spans="1:45" ht="24.75" customHeight="1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5"/>
      <c r="AR99" s="35"/>
      <c r="AS99" s="35"/>
    </row>
    <row r="100" spans="1:45" ht="24.75" customHeight="1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  <c r="AO100" s="35"/>
      <c r="AP100" s="35"/>
      <c r="AQ100" s="35"/>
      <c r="AR100" s="35"/>
      <c r="AS100" s="35"/>
    </row>
    <row r="101" spans="1:45" ht="24.75" customHeight="1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  <c r="AO101" s="35"/>
      <c r="AP101" s="35"/>
      <c r="AQ101" s="35"/>
      <c r="AR101" s="35"/>
      <c r="AS101" s="35"/>
    </row>
    <row r="102" spans="1:45" ht="24.75" customHeight="1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35"/>
      <c r="AN102" s="35"/>
      <c r="AO102" s="35"/>
      <c r="AP102" s="35"/>
      <c r="AQ102" s="35"/>
      <c r="AR102" s="35"/>
      <c r="AS102" s="35"/>
    </row>
    <row r="103" spans="1:45" ht="24.75" customHeight="1">
      <c r="A103" s="35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35"/>
      <c r="AN103" s="35"/>
      <c r="AO103" s="35"/>
      <c r="AP103" s="35"/>
      <c r="AQ103" s="35"/>
      <c r="AR103" s="35"/>
      <c r="AS103" s="35"/>
    </row>
    <row r="104" spans="1:45" ht="24.75" customHeight="1">
      <c r="A104" s="35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35"/>
      <c r="AM104" s="35"/>
      <c r="AN104" s="35"/>
      <c r="AO104" s="35"/>
      <c r="AP104" s="35"/>
      <c r="AQ104" s="35"/>
      <c r="AR104" s="35"/>
      <c r="AS104" s="35"/>
    </row>
    <row r="105" spans="1:45" ht="24.75" customHeight="1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35"/>
      <c r="AM105" s="35"/>
      <c r="AN105" s="35"/>
      <c r="AO105" s="35"/>
      <c r="AP105" s="35"/>
      <c r="AQ105" s="35"/>
      <c r="AR105" s="35"/>
      <c r="AS105" s="35"/>
    </row>
    <row r="106" spans="1:45" ht="24.75" customHeight="1">
      <c r="A106" s="35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  <c r="AL106" s="35"/>
      <c r="AM106" s="35"/>
      <c r="AN106" s="35"/>
      <c r="AO106" s="35"/>
      <c r="AP106" s="35"/>
      <c r="AQ106" s="35"/>
      <c r="AR106" s="35"/>
      <c r="AS106" s="35"/>
    </row>
    <row r="107" spans="1:45" ht="24.75" customHeight="1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F107" s="35"/>
      <c r="AG107" s="35"/>
      <c r="AH107" s="35"/>
      <c r="AI107" s="35"/>
      <c r="AJ107" s="35"/>
      <c r="AK107" s="35"/>
      <c r="AL107" s="35"/>
      <c r="AM107" s="35"/>
      <c r="AN107" s="35"/>
      <c r="AO107" s="35"/>
      <c r="AP107" s="35"/>
      <c r="AQ107" s="35"/>
      <c r="AR107" s="35"/>
      <c r="AS107" s="35"/>
    </row>
    <row r="108" spans="1:45" ht="24.75" customHeight="1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35"/>
      <c r="AM108" s="35"/>
      <c r="AN108" s="35"/>
      <c r="AO108" s="35"/>
      <c r="AP108" s="35"/>
      <c r="AQ108" s="35"/>
      <c r="AR108" s="35"/>
      <c r="AS108" s="35"/>
    </row>
    <row r="109" spans="1:45" ht="24.75" customHeight="1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  <c r="AL109" s="35"/>
      <c r="AM109" s="35"/>
      <c r="AN109" s="35"/>
      <c r="AO109" s="35"/>
      <c r="AP109" s="35"/>
      <c r="AQ109" s="35"/>
      <c r="AR109" s="35"/>
      <c r="AS109" s="35"/>
    </row>
    <row r="110" spans="1:45" ht="24.75" customHeight="1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35"/>
      <c r="AM110" s="35"/>
      <c r="AN110" s="35"/>
      <c r="AO110" s="35"/>
      <c r="AP110" s="35"/>
      <c r="AQ110" s="35"/>
      <c r="AR110" s="35"/>
      <c r="AS110" s="35"/>
    </row>
    <row r="111" spans="1:45" ht="24.75" customHeight="1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35"/>
      <c r="AM111" s="35"/>
      <c r="AN111" s="35"/>
      <c r="AO111" s="35"/>
      <c r="AP111" s="35"/>
      <c r="AQ111" s="35"/>
      <c r="AR111" s="35"/>
      <c r="AS111" s="35"/>
    </row>
    <row r="112" spans="1:45" ht="24.75" customHeight="1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35"/>
      <c r="AM112" s="35"/>
      <c r="AN112" s="35"/>
      <c r="AO112" s="35"/>
      <c r="AP112" s="35"/>
      <c r="AQ112" s="35"/>
      <c r="AR112" s="35"/>
      <c r="AS112" s="35"/>
    </row>
    <row r="113" spans="1:45" ht="24.75" customHeight="1">
      <c r="A113" s="35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35"/>
      <c r="AJ113" s="35"/>
      <c r="AK113" s="35"/>
      <c r="AL113" s="35"/>
      <c r="AM113" s="35"/>
      <c r="AN113" s="35"/>
      <c r="AO113" s="35"/>
      <c r="AP113" s="35"/>
      <c r="AQ113" s="35"/>
      <c r="AR113" s="35"/>
      <c r="AS113" s="35"/>
    </row>
    <row r="114" spans="1:45" ht="24.75" customHeight="1">
      <c r="A114" s="35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  <c r="AK114" s="35"/>
      <c r="AL114" s="35"/>
      <c r="AM114" s="35"/>
      <c r="AN114" s="35"/>
      <c r="AO114" s="35"/>
      <c r="AP114" s="35"/>
      <c r="AQ114" s="35"/>
      <c r="AR114" s="35"/>
      <c r="AS114" s="35"/>
    </row>
    <row r="115" spans="1:45" ht="24.75" customHeight="1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35"/>
      <c r="AM115" s="35"/>
      <c r="AN115" s="35"/>
      <c r="AO115" s="35"/>
      <c r="AP115" s="35"/>
      <c r="AQ115" s="35"/>
      <c r="AR115" s="35"/>
      <c r="AS115" s="35"/>
    </row>
    <row r="116" spans="1:45" ht="24.75" customHeight="1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35"/>
      <c r="AM116" s="35"/>
      <c r="AN116" s="35"/>
      <c r="AO116" s="35"/>
      <c r="AP116" s="35"/>
      <c r="AQ116" s="35"/>
      <c r="AR116" s="35"/>
      <c r="AS116" s="35"/>
    </row>
    <row r="117" spans="1:45" ht="24.75" customHeight="1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35"/>
      <c r="AI117" s="35"/>
      <c r="AJ117" s="35"/>
      <c r="AK117" s="35"/>
      <c r="AL117" s="35"/>
      <c r="AM117" s="35"/>
      <c r="AN117" s="35"/>
      <c r="AO117" s="35"/>
      <c r="AP117" s="35"/>
      <c r="AQ117" s="35"/>
      <c r="AR117" s="35"/>
      <c r="AS117" s="35"/>
    </row>
    <row r="118" spans="1:45" ht="24.75" customHeight="1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35"/>
      <c r="AM118" s="35"/>
      <c r="AN118" s="35"/>
      <c r="AO118" s="35"/>
      <c r="AP118" s="35"/>
      <c r="AQ118" s="35"/>
      <c r="AR118" s="35"/>
      <c r="AS118" s="35"/>
    </row>
    <row r="119" spans="1:45" ht="24.75" customHeight="1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F119" s="35"/>
      <c r="AG119" s="35"/>
      <c r="AH119" s="35"/>
      <c r="AI119" s="35"/>
      <c r="AJ119" s="35"/>
      <c r="AK119" s="35"/>
      <c r="AL119" s="35"/>
      <c r="AM119" s="35"/>
      <c r="AN119" s="35"/>
      <c r="AO119" s="35"/>
      <c r="AP119" s="35"/>
      <c r="AQ119" s="35"/>
      <c r="AR119" s="35"/>
      <c r="AS119" s="35"/>
    </row>
    <row r="120" spans="1:45" ht="24.75" customHeight="1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  <c r="AK120" s="35"/>
      <c r="AL120" s="35"/>
      <c r="AM120" s="35"/>
      <c r="AN120" s="35"/>
      <c r="AO120" s="35"/>
      <c r="AP120" s="35"/>
      <c r="AQ120" s="35"/>
      <c r="AR120" s="35"/>
      <c r="AS120" s="35"/>
    </row>
    <row r="121" spans="1:45" ht="24.75" customHeight="1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5"/>
      <c r="AL121" s="35"/>
      <c r="AM121" s="35"/>
      <c r="AN121" s="35"/>
      <c r="AO121" s="35"/>
      <c r="AP121" s="35"/>
      <c r="AQ121" s="35"/>
      <c r="AR121" s="35"/>
      <c r="AS121" s="35"/>
    </row>
    <row r="122" spans="1:45" ht="24.75" customHeight="1">
      <c r="A122" s="35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35"/>
      <c r="AM122" s="35"/>
      <c r="AN122" s="35"/>
      <c r="AO122" s="35"/>
      <c r="AP122" s="35"/>
      <c r="AQ122" s="35"/>
      <c r="AR122" s="35"/>
      <c r="AS122" s="35"/>
    </row>
    <row r="123" spans="1:45" ht="24.75" customHeight="1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5"/>
      <c r="AL123" s="35"/>
      <c r="AM123" s="35"/>
      <c r="AN123" s="35"/>
      <c r="AO123" s="35"/>
      <c r="AP123" s="35"/>
      <c r="AQ123" s="35"/>
      <c r="AR123" s="35"/>
      <c r="AS123" s="35"/>
    </row>
    <row r="124" spans="1:45" ht="24.75" customHeight="1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  <c r="AK124" s="35"/>
      <c r="AL124" s="35"/>
      <c r="AM124" s="35"/>
      <c r="AN124" s="35"/>
      <c r="AO124" s="35"/>
      <c r="AP124" s="35"/>
      <c r="AQ124" s="35"/>
      <c r="AR124" s="35"/>
      <c r="AS124" s="35"/>
    </row>
    <row r="125" spans="1:45" ht="24.75" customHeight="1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35"/>
      <c r="AG125" s="35"/>
      <c r="AH125" s="35"/>
      <c r="AI125" s="35"/>
      <c r="AJ125" s="35"/>
      <c r="AK125" s="35"/>
      <c r="AL125" s="35"/>
      <c r="AM125" s="35"/>
      <c r="AN125" s="35"/>
      <c r="AO125" s="35"/>
      <c r="AP125" s="35"/>
      <c r="AQ125" s="35"/>
      <c r="AR125" s="35"/>
      <c r="AS125" s="35"/>
    </row>
    <row r="126" spans="1:45" ht="24.75" customHeight="1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F126" s="35"/>
      <c r="AG126" s="35"/>
      <c r="AH126" s="35"/>
      <c r="AI126" s="35"/>
      <c r="AJ126" s="35"/>
      <c r="AK126" s="35"/>
      <c r="AL126" s="35"/>
      <c r="AM126" s="35"/>
      <c r="AN126" s="35"/>
      <c r="AO126" s="35"/>
      <c r="AP126" s="35"/>
      <c r="AQ126" s="35"/>
      <c r="AR126" s="35"/>
      <c r="AS126" s="35"/>
    </row>
    <row r="127" spans="1:45" ht="13.5">
      <c r="A127" s="35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F127" s="35"/>
      <c r="AG127" s="35"/>
      <c r="AH127" s="35"/>
      <c r="AI127" s="35"/>
      <c r="AJ127" s="35"/>
      <c r="AK127" s="35"/>
      <c r="AL127" s="35"/>
      <c r="AM127" s="35"/>
      <c r="AN127" s="35"/>
      <c r="AO127" s="35"/>
      <c r="AP127" s="35"/>
      <c r="AQ127" s="35"/>
      <c r="AR127" s="35"/>
      <c r="AS127" s="35"/>
    </row>
    <row r="128" spans="1:45" ht="13.5">
      <c r="A128" s="35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  <c r="AK128" s="35"/>
      <c r="AL128" s="35"/>
      <c r="AM128" s="35"/>
      <c r="AN128" s="35"/>
      <c r="AO128" s="35"/>
      <c r="AP128" s="35"/>
      <c r="AQ128" s="35"/>
      <c r="AR128" s="35"/>
      <c r="AS128" s="35"/>
    </row>
    <row r="129" spans="1:45" ht="13.5">
      <c r="A129" s="35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F129" s="35"/>
      <c r="AG129" s="35"/>
      <c r="AH129" s="35"/>
      <c r="AI129" s="35"/>
      <c r="AJ129" s="35"/>
      <c r="AK129" s="35"/>
      <c r="AL129" s="35"/>
      <c r="AM129" s="35"/>
      <c r="AN129" s="35"/>
      <c r="AO129" s="35"/>
      <c r="AP129" s="35"/>
      <c r="AQ129" s="35"/>
      <c r="AR129" s="35"/>
      <c r="AS129" s="35"/>
    </row>
    <row r="130" spans="1:45" ht="13.5">
      <c r="A130" s="35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F130" s="35"/>
      <c r="AG130" s="35"/>
      <c r="AH130" s="35"/>
      <c r="AI130" s="35"/>
      <c r="AJ130" s="35"/>
      <c r="AK130" s="35"/>
      <c r="AL130" s="35"/>
      <c r="AM130" s="35"/>
      <c r="AN130" s="35"/>
      <c r="AO130" s="35"/>
      <c r="AP130" s="35"/>
      <c r="AQ130" s="35"/>
      <c r="AR130" s="35"/>
      <c r="AS130" s="35"/>
    </row>
    <row r="131" spans="1:45" ht="13.5">
      <c r="A131" s="35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F131" s="35"/>
      <c r="AG131" s="35"/>
      <c r="AH131" s="35"/>
      <c r="AI131" s="35"/>
      <c r="AJ131" s="35"/>
      <c r="AK131" s="35"/>
      <c r="AL131" s="35"/>
      <c r="AM131" s="35"/>
      <c r="AN131" s="35"/>
      <c r="AO131" s="35"/>
      <c r="AP131" s="35"/>
      <c r="AQ131" s="35"/>
      <c r="AR131" s="35"/>
      <c r="AS131" s="35"/>
    </row>
    <row r="132" spans="1:45" ht="13.5">
      <c r="A132" s="35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F132" s="35"/>
      <c r="AG132" s="35"/>
      <c r="AH132" s="35"/>
      <c r="AI132" s="35"/>
      <c r="AJ132" s="35"/>
      <c r="AK132" s="35"/>
      <c r="AL132" s="35"/>
      <c r="AM132" s="35"/>
      <c r="AN132" s="35"/>
      <c r="AO132" s="35"/>
      <c r="AP132" s="35"/>
      <c r="AQ132" s="35"/>
      <c r="AR132" s="35"/>
      <c r="AS132" s="35"/>
    </row>
    <row r="133" spans="1:45" ht="13.5">
      <c r="A133" s="35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F133" s="35"/>
      <c r="AG133" s="35"/>
      <c r="AH133" s="35"/>
      <c r="AI133" s="35"/>
      <c r="AJ133" s="35"/>
      <c r="AK133" s="35"/>
      <c r="AL133" s="35"/>
      <c r="AM133" s="35"/>
      <c r="AN133" s="35"/>
      <c r="AO133" s="35"/>
      <c r="AP133" s="35"/>
      <c r="AQ133" s="35"/>
      <c r="AR133" s="35"/>
      <c r="AS133" s="35"/>
    </row>
    <row r="134" spans="1:45" ht="13.5">
      <c r="A134" s="35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F134" s="35"/>
      <c r="AG134" s="35"/>
      <c r="AH134" s="35"/>
      <c r="AI134" s="35"/>
      <c r="AJ134" s="35"/>
      <c r="AK134" s="35"/>
      <c r="AL134" s="35"/>
      <c r="AM134" s="35"/>
      <c r="AN134" s="35"/>
      <c r="AO134" s="35"/>
      <c r="AP134" s="35"/>
      <c r="AQ134" s="35"/>
      <c r="AR134" s="35"/>
      <c r="AS134" s="35"/>
    </row>
    <row r="135" spans="1:45" ht="13.5">
      <c r="A135" s="35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F135" s="35"/>
      <c r="AG135" s="35"/>
      <c r="AH135" s="35"/>
      <c r="AI135" s="35"/>
      <c r="AJ135" s="35"/>
      <c r="AK135" s="35"/>
      <c r="AL135" s="35"/>
      <c r="AM135" s="35"/>
      <c r="AN135" s="35"/>
      <c r="AO135" s="35"/>
      <c r="AP135" s="35"/>
      <c r="AQ135" s="35"/>
      <c r="AR135" s="35"/>
      <c r="AS135" s="35"/>
    </row>
    <row r="136" spans="1:45" ht="13.5">
      <c r="A136" s="35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  <c r="AK136" s="35"/>
      <c r="AL136" s="35"/>
      <c r="AM136" s="35"/>
      <c r="AN136" s="35"/>
      <c r="AO136" s="35"/>
      <c r="AP136" s="35"/>
      <c r="AQ136" s="35"/>
      <c r="AR136" s="35"/>
      <c r="AS136" s="35"/>
    </row>
    <row r="137" spans="1:45" ht="13.5">
      <c r="A137" s="35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F137" s="35"/>
      <c r="AG137" s="35"/>
      <c r="AH137" s="35"/>
      <c r="AI137" s="35"/>
      <c r="AJ137" s="35"/>
      <c r="AK137" s="35"/>
      <c r="AL137" s="35"/>
      <c r="AM137" s="35"/>
      <c r="AN137" s="35"/>
      <c r="AO137" s="35"/>
      <c r="AP137" s="35"/>
      <c r="AQ137" s="35"/>
      <c r="AR137" s="35"/>
      <c r="AS137" s="35"/>
    </row>
    <row r="138" spans="1:45" ht="13.5">
      <c r="A138" s="35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F138" s="35"/>
      <c r="AG138" s="35"/>
      <c r="AH138" s="35"/>
      <c r="AI138" s="35"/>
      <c r="AJ138" s="35"/>
      <c r="AK138" s="35"/>
      <c r="AL138" s="35"/>
      <c r="AM138" s="35"/>
      <c r="AN138" s="35"/>
      <c r="AO138" s="35"/>
      <c r="AP138" s="35"/>
      <c r="AQ138" s="35"/>
      <c r="AR138" s="35"/>
      <c r="AS138" s="35"/>
    </row>
    <row r="139" spans="1:45" ht="13.5">
      <c r="A139" s="35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F139" s="35"/>
      <c r="AG139" s="35"/>
      <c r="AH139" s="35"/>
      <c r="AI139" s="35"/>
      <c r="AJ139" s="35"/>
      <c r="AK139" s="35"/>
      <c r="AL139" s="35"/>
      <c r="AM139" s="35"/>
      <c r="AN139" s="35"/>
      <c r="AO139" s="35"/>
      <c r="AP139" s="35"/>
      <c r="AQ139" s="35"/>
      <c r="AR139" s="35"/>
      <c r="AS139" s="35"/>
    </row>
    <row r="140" spans="1:45" ht="13.5">
      <c r="A140" s="35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F140" s="35"/>
      <c r="AG140" s="35"/>
      <c r="AH140" s="35"/>
      <c r="AI140" s="35"/>
      <c r="AJ140" s="35"/>
      <c r="AK140" s="35"/>
      <c r="AL140" s="35"/>
      <c r="AM140" s="35"/>
      <c r="AN140" s="35"/>
      <c r="AO140" s="35"/>
      <c r="AP140" s="35"/>
      <c r="AQ140" s="35"/>
      <c r="AR140" s="35"/>
      <c r="AS140" s="35"/>
    </row>
    <row r="141" spans="1:45" ht="13.5">
      <c r="A141" s="35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F141" s="35"/>
      <c r="AG141" s="35"/>
      <c r="AH141" s="35"/>
      <c r="AI141" s="35"/>
      <c r="AJ141" s="35"/>
      <c r="AK141" s="35"/>
      <c r="AL141" s="35"/>
      <c r="AM141" s="35"/>
      <c r="AN141" s="35"/>
      <c r="AO141" s="35"/>
      <c r="AP141" s="35"/>
      <c r="AQ141" s="35"/>
      <c r="AR141" s="35"/>
      <c r="AS141" s="35"/>
    </row>
    <row r="142" spans="1:45" ht="13.5">
      <c r="A142" s="35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F142" s="35"/>
      <c r="AG142" s="35"/>
      <c r="AH142" s="35"/>
      <c r="AI142" s="35"/>
      <c r="AJ142" s="35"/>
      <c r="AK142" s="35"/>
      <c r="AL142" s="35"/>
      <c r="AM142" s="35"/>
      <c r="AN142" s="35"/>
      <c r="AO142" s="35"/>
      <c r="AP142" s="35"/>
      <c r="AQ142" s="35"/>
      <c r="AR142" s="35"/>
      <c r="AS142" s="35"/>
    </row>
    <row r="143" spans="1:45" ht="13.5">
      <c r="A143" s="35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F143" s="35"/>
      <c r="AG143" s="35"/>
      <c r="AH143" s="35"/>
      <c r="AI143" s="35"/>
      <c r="AJ143" s="35"/>
      <c r="AK143" s="35"/>
      <c r="AL143" s="35"/>
      <c r="AM143" s="35"/>
      <c r="AN143" s="35"/>
      <c r="AO143" s="35"/>
      <c r="AP143" s="35"/>
      <c r="AQ143" s="35"/>
      <c r="AR143" s="35"/>
      <c r="AS143" s="35"/>
    </row>
    <row r="144" spans="1:45" ht="13.5">
      <c r="A144" s="35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F144" s="35"/>
      <c r="AG144" s="35"/>
      <c r="AH144" s="35"/>
      <c r="AI144" s="35"/>
      <c r="AJ144" s="35"/>
      <c r="AK144" s="35"/>
      <c r="AL144" s="35"/>
      <c r="AM144" s="35"/>
      <c r="AN144" s="35"/>
      <c r="AO144" s="35"/>
      <c r="AP144" s="35"/>
      <c r="AQ144" s="35"/>
      <c r="AR144" s="35"/>
      <c r="AS144" s="35"/>
    </row>
    <row r="145" spans="1:45" ht="13.5">
      <c r="A145" s="35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F145" s="35"/>
      <c r="AG145" s="35"/>
      <c r="AH145" s="35"/>
      <c r="AI145" s="35"/>
      <c r="AJ145" s="35"/>
      <c r="AK145" s="35"/>
      <c r="AL145" s="35"/>
      <c r="AM145" s="35"/>
      <c r="AN145" s="35"/>
      <c r="AO145" s="35"/>
      <c r="AP145" s="35"/>
      <c r="AQ145" s="35"/>
      <c r="AR145" s="35"/>
      <c r="AS145" s="35"/>
    </row>
    <row r="146" spans="1:45" ht="13.5">
      <c r="A146" s="35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  <c r="AJ146" s="35"/>
      <c r="AK146" s="35"/>
      <c r="AL146" s="35"/>
      <c r="AM146" s="35"/>
      <c r="AN146" s="35"/>
      <c r="AO146" s="35"/>
      <c r="AP146" s="35"/>
      <c r="AQ146" s="35"/>
      <c r="AR146" s="35"/>
      <c r="AS146" s="35"/>
    </row>
    <row r="147" spans="1:45" ht="13.5">
      <c r="A147" s="35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F147" s="35"/>
      <c r="AG147" s="35"/>
      <c r="AH147" s="35"/>
      <c r="AI147" s="35"/>
      <c r="AJ147" s="35"/>
      <c r="AK147" s="35"/>
      <c r="AL147" s="35"/>
      <c r="AM147" s="35"/>
      <c r="AN147" s="35"/>
      <c r="AO147" s="35"/>
      <c r="AP147" s="35"/>
      <c r="AQ147" s="35"/>
      <c r="AR147" s="35"/>
      <c r="AS147" s="35"/>
    </row>
    <row r="148" spans="1:45" ht="13.5">
      <c r="A148" s="35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F148" s="35"/>
      <c r="AG148" s="35"/>
      <c r="AH148" s="35"/>
      <c r="AI148" s="35"/>
      <c r="AJ148" s="35"/>
      <c r="AK148" s="35"/>
      <c r="AL148" s="35"/>
      <c r="AM148" s="35"/>
      <c r="AN148" s="35"/>
      <c r="AO148" s="35"/>
      <c r="AP148" s="35"/>
      <c r="AQ148" s="35"/>
      <c r="AR148" s="35"/>
      <c r="AS148" s="35"/>
    </row>
    <row r="149" spans="1:45" ht="13.5">
      <c r="A149" s="35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F149" s="35"/>
      <c r="AG149" s="35"/>
      <c r="AH149" s="35"/>
      <c r="AI149" s="35"/>
      <c r="AJ149" s="35"/>
      <c r="AK149" s="35"/>
      <c r="AL149" s="35"/>
      <c r="AM149" s="35"/>
      <c r="AN149" s="35"/>
      <c r="AO149" s="35"/>
      <c r="AP149" s="35"/>
      <c r="AQ149" s="35"/>
      <c r="AR149" s="35"/>
      <c r="AS149" s="35"/>
    </row>
    <row r="150" spans="1:45" ht="13.5">
      <c r="A150" s="35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F150" s="35"/>
      <c r="AG150" s="35"/>
      <c r="AH150" s="35"/>
      <c r="AI150" s="35"/>
      <c r="AJ150" s="35"/>
      <c r="AK150" s="35"/>
      <c r="AL150" s="35"/>
      <c r="AM150" s="35"/>
      <c r="AN150" s="35"/>
      <c r="AO150" s="35"/>
      <c r="AP150" s="35"/>
      <c r="AQ150" s="35"/>
      <c r="AR150" s="35"/>
      <c r="AS150" s="35"/>
    </row>
    <row r="151" spans="1:45" ht="13.5">
      <c r="A151" s="35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F151" s="35"/>
      <c r="AG151" s="35"/>
      <c r="AH151" s="35"/>
      <c r="AI151" s="35"/>
      <c r="AJ151" s="35"/>
      <c r="AK151" s="35"/>
      <c r="AL151" s="35"/>
      <c r="AM151" s="35"/>
      <c r="AN151" s="35"/>
      <c r="AO151" s="35"/>
      <c r="AP151" s="35"/>
      <c r="AQ151" s="35"/>
      <c r="AR151" s="35"/>
      <c r="AS151" s="35"/>
    </row>
    <row r="152" spans="1:45" ht="13.5">
      <c r="A152" s="35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  <c r="AM152" s="35"/>
      <c r="AN152" s="35"/>
      <c r="AO152" s="35"/>
      <c r="AP152" s="35"/>
      <c r="AQ152" s="35"/>
      <c r="AR152" s="35"/>
      <c r="AS152" s="35"/>
    </row>
    <row r="153" spans="1:45" ht="13.5">
      <c r="A153" s="35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F153" s="35"/>
      <c r="AG153" s="35"/>
      <c r="AH153" s="35"/>
      <c r="AI153" s="35"/>
      <c r="AJ153" s="35"/>
      <c r="AK153" s="35"/>
      <c r="AL153" s="35"/>
      <c r="AM153" s="35"/>
      <c r="AN153" s="35"/>
      <c r="AO153" s="35"/>
      <c r="AP153" s="35"/>
      <c r="AQ153" s="35"/>
      <c r="AR153" s="35"/>
      <c r="AS153" s="35"/>
    </row>
    <row r="154" spans="1:45" ht="13.5">
      <c r="A154" s="35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F154" s="35"/>
      <c r="AG154" s="35"/>
      <c r="AH154" s="35"/>
      <c r="AI154" s="35"/>
      <c r="AJ154" s="35"/>
      <c r="AK154" s="35"/>
      <c r="AL154" s="35"/>
      <c r="AM154" s="35"/>
      <c r="AN154" s="35"/>
      <c r="AO154" s="35"/>
      <c r="AP154" s="35"/>
      <c r="AQ154" s="35"/>
      <c r="AR154" s="35"/>
      <c r="AS154" s="35"/>
    </row>
    <row r="155" spans="1:45" ht="13.5">
      <c r="A155" s="35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F155" s="35"/>
      <c r="AG155" s="35"/>
      <c r="AH155" s="35"/>
      <c r="AI155" s="35"/>
      <c r="AJ155" s="35"/>
      <c r="AK155" s="35"/>
      <c r="AL155" s="35"/>
      <c r="AM155" s="35"/>
      <c r="AN155" s="35"/>
      <c r="AO155" s="35"/>
      <c r="AP155" s="35"/>
      <c r="AQ155" s="35"/>
      <c r="AR155" s="35"/>
      <c r="AS155" s="35"/>
    </row>
    <row r="156" spans="1:45" ht="13.5">
      <c r="A156" s="35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F156" s="35"/>
      <c r="AG156" s="35"/>
      <c r="AH156" s="35"/>
      <c r="AI156" s="35"/>
      <c r="AJ156" s="35"/>
      <c r="AK156" s="35"/>
      <c r="AL156" s="35"/>
      <c r="AM156" s="35"/>
      <c r="AN156" s="35"/>
      <c r="AO156" s="35"/>
      <c r="AP156" s="35"/>
      <c r="AQ156" s="35"/>
      <c r="AR156" s="35"/>
      <c r="AS156" s="35"/>
    </row>
  </sheetData>
  <sheetProtection sheet="1" objects="1" scenarios="1"/>
  <mergeCells count="188">
    <mergeCell ref="AK5:AK8"/>
    <mergeCell ref="AL5:AL8"/>
    <mergeCell ref="AM5:AM8"/>
    <mergeCell ref="AD3:AF3"/>
    <mergeCell ref="AG3:AG4"/>
    <mergeCell ref="AH3:AJ3"/>
    <mergeCell ref="AC5:AC8"/>
    <mergeCell ref="AD5:AD8"/>
    <mergeCell ref="AE5:AE8"/>
    <mergeCell ref="AF5:AF8"/>
    <mergeCell ref="AG5:AG8"/>
    <mergeCell ref="AH5:AH8"/>
    <mergeCell ref="AI5:AI8"/>
    <mergeCell ref="AJ5:AJ8"/>
    <mergeCell ref="AN5:AN8"/>
    <mergeCell ref="A1:Z1"/>
    <mergeCell ref="AC1:AS1"/>
    <mergeCell ref="A2:Z2"/>
    <mergeCell ref="AC2:AS2"/>
    <mergeCell ref="A3:A4"/>
    <mergeCell ref="B3:F4"/>
    <mergeCell ref="G3:K4"/>
    <mergeCell ref="L3:P4"/>
    <mergeCell ref="Q3:U4"/>
    <mergeCell ref="V3:Z4"/>
    <mergeCell ref="AR3:AR4"/>
    <mergeCell ref="AS3:AS4"/>
    <mergeCell ref="AK3:AK4"/>
    <mergeCell ref="AL3:AN3"/>
    <mergeCell ref="AO3:AO4"/>
    <mergeCell ref="AP3:AP4"/>
    <mergeCell ref="AO5:AO8"/>
    <mergeCell ref="AP5:AP8"/>
    <mergeCell ref="AQ5:AQ8"/>
    <mergeCell ref="AR5:AR8"/>
    <mergeCell ref="AS5:AS8"/>
    <mergeCell ref="AQ3:AQ4"/>
    <mergeCell ref="AC3:AC4"/>
    <mergeCell ref="A9:A12"/>
    <mergeCell ref="B9:F9"/>
    <mergeCell ref="G9:K9"/>
    <mergeCell ref="L9:P9"/>
    <mergeCell ref="Q9:U9"/>
    <mergeCell ref="V9:Z9"/>
    <mergeCell ref="B6:B8"/>
    <mergeCell ref="F6:F8"/>
    <mergeCell ref="G6:G8"/>
    <mergeCell ref="K6:K8"/>
    <mergeCell ref="L6:L8"/>
    <mergeCell ref="P6:P8"/>
    <mergeCell ref="A5:A8"/>
    <mergeCell ref="B5:F5"/>
    <mergeCell ref="G5:K5"/>
    <mergeCell ref="L5:P5"/>
    <mergeCell ref="Q5:U5"/>
    <mergeCell ref="Q6:Q8"/>
    <mergeCell ref="U6:U8"/>
    <mergeCell ref="V5:Z5"/>
    <mergeCell ref="V6:V8"/>
    <mergeCell ref="Z6:Z8"/>
    <mergeCell ref="AO9:AO12"/>
    <mergeCell ref="AP9:AP12"/>
    <mergeCell ref="AQ9:AQ12"/>
    <mergeCell ref="AR9:AR12"/>
    <mergeCell ref="AS9:AS12"/>
    <mergeCell ref="B10:B12"/>
    <mergeCell ref="F10:F12"/>
    <mergeCell ref="G10:G12"/>
    <mergeCell ref="K10:K12"/>
    <mergeCell ref="L10:L12"/>
    <mergeCell ref="AI9:AI12"/>
    <mergeCell ref="AJ9:AJ12"/>
    <mergeCell ref="AK9:AK12"/>
    <mergeCell ref="AL9:AL12"/>
    <mergeCell ref="AM9:AM12"/>
    <mergeCell ref="AN9:AN12"/>
    <mergeCell ref="AC9:AC12"/>
    <mergeCell ref="AD9:AD12"/>
    <mergeCell ref="AE9:AE12"/>
    <mergeCell ref="AF9:AF12"/>
    <mergeCell ref="AG9:AG12"/>
    <mergeCell ref="AH9:AH12"/>
    <mergeCell ref="AC13:AC16"/>
    <mergeCell ref="AD13:AD16"/>
    <mergeCell ref="AE13:AE16"/>
    <mergeCell ref="AF13:AF16"/>
    <mergeCell ref="AG13:AG16"/>
    <mergeCell ref="P10:P12"/>
    <mergeCell ref="Q10:Q12"/>
    <mergeCell ref="U10:U12"/>
    <mergeCell ref="V10:V12"/>
    <mergeCell ref="Z10:Z12"/>
    <mergeCell ref="L13:P13"/>
    <mergeCell ref="Q13:U13"/>
    <mergeCell ref="Q14:Q16"/>
    <mergeCell ref="U14:U16"/>
    <mergeCell ref="V14:V16"/>
    <mergeCell ref="Z14:Z16"/>
    <mergeCell ref="AN13:AN16"/>
    <mergeCell ref="AO13:AO16"/>
    <mergeCell ref="AP13:AP16"/>
    <mergeCell ref="AQ13:AQ16"/>
    <mergeCell ref="AR13:AR16"/>
    <mergeCell ref="AS13:AS16"/>
    <mergeCell ref="AH13:AH16"/>
    <mergeCell ref="AI13:AI16"/>
    <mergeCell ref="AJ13:AJ16"/>
    <mergeCell ref="AK13:AK16"/>
    <mergeCell ref="AL13:AL16"/>
    <mergeCell ref="AM13:AM16"/>
    <mergeCell ref="A17:A20"/>
    <mergeCell ref="B17:F17"/>
    <mergeCell ref="G17:K17"/>
    <mergeCell ref="L17:P17"/>
    <mergeCell ref="Q17:U17"/>
    <mergeCell ref="V17:Z17"/>
    <mergeCell ref="B14:B16"/>
    <mergeCell ref="F14:F16"/>
    <mergeCell ref="G14:G16"/>
    <mergeCell ref="K14:K16"/>
    <mergeCell ref="L14:L16"/>
    <mergeCell ref="P14:P16"/>
    <mergeCell ref="A13:A16"/>
    <mergeCell ref="B13:F13"/>
    <mergeCell ref="G13:K13"/>
    <mergeCell ref="V13:Z13"/>
    <mergeCell ref="AS17:AS20"/>
    <mergeCell ref="B18:B20"/>
    <mergeCell ref="F18:F20"/>
    <mergeCell ref="G18:G20"/>
    <mergeCell ref="K18:K20"/>
    <mergeCell ref="L18:L20"/>
    <mergeCell ref="AI17:AI20"/>
    <mergeCell ref="AJ17:AJ20"/>
    <mergeCell ref="AK17:AK20"/>
    <mergeCell ref="AL17:AL20"/>
    <mergeCell ref="AM17:AM20"/>
    <mergeCell ref="AN17:AN20"/>
    <mergeCell ref="AC17:AC20"/>
    <mergeCell ref="AD17:AD20"/>
    <mergeCell ref="AE17:AE20"/>
    <mergeCell ref="AF17:AF20"/>
    <mergeCell ref="AG17:AG20"/>
    <mergeCell ref="AH17:AH20"/>
    <mergeCell ref="P18:P20"/>
    <mergeCell ref="Q18:Q20"/>
    <mergeCell ref="U18:U20"/>
    <mergeCell ref="V18:V20"/>
    <mergeCell ref="Z18:Z20"/>
    <mergeCell ref="Q22:Q24"/>
    <mergeCell ref="U22:U24"/>
    <mergeCell ref="V22:V24"/>
    <mergeCell ref="Z22:Z24"/>
    <mergeCell ref="Q21:U21"/>
    <mergeCell ref="AO17:AO20"/>
    <mergeCell ref="AP17:AP20"/>
    <mergeCell ref="AQ17:AQ20"/>
    <mergeCell ref="AR17:AR20"/>
    <mergeCell ref="V21:Z21"/>
    <mergeCell ref="AC21:AC24"/>
    <mergeCell ref="AD21:AD24"/>
    <mergeCell ref="AE21:AE24"/>
    <mergeCell ref="AF21:AF24"/>
    <mergeCell ref="AG21:AG24"/>
    <mergeCell ref="A25:Z25"/>
    <mergeCell ref="AC25:AS25"/>
    <mergeCell ref="B22:B24"/>
    <mergeCell ref="F22:F24"/>
    <mergeCell ref="G22:G24"/>
    <mergeCell ref="K22:K24"/>
    <mergeCell ref="L22:L24"/>
    <mergeCell ref="P22:P24"/>
    <mergeCell ref="AN21:AN24"/>
    <mergeCell ref="AO21:AO24"/>
    <mergeCell ref="AP21:AP24"/>
    <mergeCell ref="AQ21:AQ24"/>
    <mergeCell ref="AR21:AR24"/>
    <mergeCell ref="AS21:AS24"/>
    <mergeCell ref="AH21:AH24"/>
    <mergeCell ref="AI21:AI24"/>
    <mergeCell ref="AJ21:AJ24"/>
    <mergeCell ref="AK21:AK24"/>
    <mergeCell ref="AL21:AL24"/>
    <mergeCell ref="AM21:AM24"/>
    <mergeCell ref="A21:A24"/>
    <mergeCell ref="B21:F21"/>
    <mergeCell ref="G21:K21"/>
    <mergeCell ref="L21:P2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AT156"/>
  <sheetViews>
    <sheetView zoomScale="80" zoomScaleNormal="80" zoomScalePageLayoutView="80" workbookViewId="0" topLeftCell="F1">
      <selection activeCell="K6" sqref="K6:K8"/>
    </sheetView>
  </sheetViews>
  <sheetFormatPr defaultColWidth="8.8515625" defaultRowHeight="15"/>
  <cols>
    <col min="1" max="1" width="23.57421875" style="15" customWidth="1"/>
    <col min="2" max="28" width="4.57421875" style="15" customWidth="1"/>
    <col min="29" max="29" width="20.57421875" style="15" customWidth="1"/>
    <col min="30" max="31" width="4.57421875" style="15" customWidth="1"/>
    <col min="32" max="33" width="8.57421875" style="15" customWidth="1"/>
    <col min="34" max="35" width="4.57421875" style="15" customWidth="1"/>
    <col min="36" max="37" width="8.57421875" style="15" customWidth="1"/>
    <col min="38" max="39" width="4.57421875" style="15" customWidth="1"/>
    <col min="40" max="43" width="8.57421875" style="15" customWidth="1"/>
    <col min="44" max="44" width="15.57421875" style="15" customWidth="1"/>
    <col min="45" max="45" width="11.8515625" style="15" bestFit="1" customWidth="1"/>
    <col min="46" max="46" width="10.8515625" style="15" customWidth="1"/>
    <col min="47" max="16384" width="8.8515625" style="15" customWidth="1"/>
  </cols>
  <sheetData>
    <row r="1" spans="1:45" ht="24.75" customHeight="1">
      <c r="A1" s="116" t="s">
        <v>95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C1" s="116" t="str">
        <f>A1</f>
        <v>トリム50歳</v>
      </c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</row>
    <row r="2" spans="1:45" ht="24.75" customHeight="1" thickBot="1">
      <c r="A2" s="115" t="s">
        <v>102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C2" s="167" t="str">
        <f>A2</f>
        <v>　Ｂグループ</v>
      </c>
      <c r="AD2" s="167"/>
      <c r="AE2" s="167"/>
      <c r="AF2" s="167"/>
      <c r="AG2" s="167"/>
      <c r="AH2" s="167"/>
      <c r="AI2" s="167"/>
      <c r="AJ2" s="167"/>
      <c r="AK2" s="167"/>
      <c r="AL2" s="167"/>
      <c r="AM2" s="167"/>
      <c r="AN2" s="167"/>
      <c r="AO2" s="167"/>
      <c r="AP2" s="167"/>
      <c r="AQ2" s="167"/>
      <c r="AR2" s="167"/>
      <c r="AS2" s="167"/>
    </row>
    <row r="3" spans="1:46" ht="24.75" customHeight="1">
      <c r="A3" s="202" t="s">
        <v>103</v>
      </c>
      <c r="B3" s="204" t="s">
        <v>104</v>
      </c>
      <c r="C3" s="204"/>
      <c r="D3" s="204"/>
      <c r="E3" s="204"/>
      <c r="F3" s="204"/>
      <c r="G3" s="204" t="s">
        <v>105</v>
      </c>
      <c r="H3" s="204"/>
      <c r="I3" s="204"/>
      <c r="J3" s="204"/>
      <c r="K3" s="204"/>
      <c r="L3" s="204" t="s">
        <v>106</v>
      </c>
      <c r="M3" s="204"/>
      <c r="N3" s="204"/>
      <c r="O3" s="204"/>
      <c r="P3" s="204"/>
      <c r="Q3" s="204" t="s">
        <v>107</v>
      </c>
      <c r="R3" s="204"/>
      <c r="S3" s="204"/>
      <c r="T3" s="204"/>
      <c r="U3" s="204"/>
      <c r="V3" s="204" t="s">
        <v>108</v>
      </c>
      <c r="W3" s="204"/>
      <c r="X3" s="204"/>
      <c r="Y3" s="204"/>
      <c r="Z3" s="206"/>
      <c r="AC3" s="202" t="str">
        <f>A3</f>
        <v>Ｅコート</v>
      </c>
      <c r="AD3" s="212" t="s">
        <v>62</v>
      </c>
      <c r="AE3" s="212"/>
      <c r="AF3" s="212"/>
      <c r="AG3" s="208" t="s">
        <v>33</v>
      </c>
      <c r="AH3" s="212" t="s">
        <v>63</v>
      </c>
      <c r="AI3" s="212"/>
      <c r="AJ3" s="212"/>
      <c r="AK3" s="208" t="s">
        <v>33</v>
      </c>
      <c r="AL3" s="212" t="s">
        <v>64</v>
      </c>
      <c r="AM3" s="212"/>
      <c r="AN3" s="212"/>
      <c r="AO3" s="213" t="s">
        <v>33</v>
      </c>
      <c r="AP3" s="213" t="s">
        <v>65</v>
      </c>
      <c r="AQ3" s="213" t="s">
        <v>66</v>
      </c>
      <c r="AR3" s="208" t="s">
        <v>39</v>
      </c>
      <c r="AS3" s="210" t="s">
        <v>33</v>
      </c>
      <c r="AT3" s="48"/>
    </row>
    <row r="4" spans="1:46" ht="24.75" customHeight="1" thickBot="1">
      <c r="A4" s="203"/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7"/>
      <c r="AC4" s="217"/>
      <c r="AD4" s="49" t="s">
        <v>67</v>
      </c>
      <c r="AE4" s="49" t="s">
        <v>41</v>
      </c>
      <c r="AF4" s="49" t="s">
        <v>42</v>
      </c>
      <c r="AG4" s="209"/>
      <c r="AH4" s="49" t="s">
        <v>67</v>
      </c>
      <c r="AI4" s="49" t="s">
        <v>41</v>
      </c>
      <c r="AJ4" s="49" t="s">
        <v>42</v>
      </c>
      <c r="AK4" s="209"/>
      <c r="AL4" s="49" t="s">
        <v>67</v>
      </c>
      <c r="AM4" s="49" t="s">
        <v>41</v>
      </c>
      <c r="AN4" s="49" t="s">
        <v>42</v>
      </c>
      <c r="AO4" s="214"/>
      <c r="AP4" s="214"/>
      <c r="AQ4" s="214"/>
      <c r="AR4" s="209"/>
      <c r="AS4" s="211"/>
      <c r="AT4" s="48"/>
    </row>
    <row r="5" spans="1:46" ht="18.75" customHeight="1" thickTop="1">
      <c r="A5" s="191" t="str">
        <f>B3</f>
        <v>万年青（おもと）</v>
      </c>
      <c r="B5" s="133"/>
      <c r="C5" s="133"/>
      <c r="D5" s="133"/>
      <c r="E5" s="133"/>
      <c r="F5" s="133"/>
      <c r="G5" s="154">
        <v>10</v>
      </c>
      <c r="H5" s="154"/>
      <c r="I5" s="154"/>
      <c r="J5" s="154"/>
      <c r="K5" s="154"/>
      <c r="L5" s="154">
        <v>4</v>
      </c>
      <c r="M5" s="154"/>
      <c r="N5" s="154"/>
      <c r="O5" s="154"/>
      <c r="P5" s="154"/>
      <c r="Q5" s="154">
        <v>7</v>
      </c>
      <c r="R5" s="154"/>
      <c r="S5" s="154"/>
      <c r="T5" s="154"/>
      <c r="U5" s="154"/>
      <c r="V5" s="154">
        <v>1</v>
      </c>
      <c r="W5" s="154"/>
      <c r="X5" s="154"/>
      <c r="Y5" s="154"/>
      <c r="Z5" s="156"/>
      <c r="AC5" s="218" t="str">
        <f>A5</f>
        <v>万年青（おもと）</v>
      </c>
      <c r="AD5" s="146">
        <f>IF(B6&gt;F6,1,0)+IF(G6&gt;K6,1,0)+IF(L6&gt;P6,1,0)+IF(Q6&gt;U6,1,0)+IF(V6&gt;Z6,1,0)</f>
        <v>2</v>
      </c>
      <c r="AE5" s="146">
        <f>IF(F6&gt;B6,1,0)+IF(K6&gt;G6,1,0)+IF(P6&gt;L6,1,0)+IF(U6&gt;Q6,1,0)+IF(Z6&gt;V6,1,0)</f>
        <v>2</v>
      </c>
      <c r="AF5" s="151">
        <f>SUM(AD5/(AD5+AE5))</f>
        <v>0.5</v>
      </c>
      <c r="AG5" s="146">
        <f>RANK(AF5,$AF$5:$AF$24,0)</f>
        <v>2</v>
      </c>
      <c r="AH5" s="146">
        <f>SUM(B6+G6+L6+Q6+V6)</f>
        <v>5</v>
      </c>
      <c r="AI5" s="146">
        <f>SUM(F6+K6+P6+U6+Z6)</f>
        <v>5</v>
      </c>
      <c r="AJ5" s="151">
        <f>SUM(AH5/(AH5+AI5))</f>
        <v>0.5</v>
      </c>
      <c r="AK5" s="146">
        <f>RANK(AJ5,$AJ$5:$AJ$24,0)</f>
        <v>2</v>
      </c>
      <c r="AL5" s="146">
        <f>SUM(C6+C7+C8+H6+H7+H8+M6+M7+M8+R6+R7+R8+W6+W7+W8)</f>
        <v>128</v>
      </c>
      <c r="AM5" s="146">
        <f>SUM(E6+E7+E8+J6+J7+J8+O6+O7+O8+T6+T7+T8+Y6+Y7+Y8)</f>
        <v>132</v>
      </c>
      <c r="AN5" s="151">
        <f>SUM(AL5/(AL5+AM5))</f>
        <v>0.49230769230769234</v>
      </c>
      <c r="AO5" s="146">
        <f>RANK(AN5,$AN$5:$AN$24,0)</f>
        <v>2</v>
      </c>
      <c r="AP5" s="151">
        <f>RANK(AF5,$AF$5:$AF$24,1)+AJ5</f>
        <v>3.5</v>
      </c>
      <c r="AQ5" s="151">
        <f>RANK(AP5,$AP$5:$AP$24,1)+AN5</f>
        <v>4.492307692307692</v>
      </c>
      <c r="AR5" s="215" t="str">
        <f>$AC$5</f>
        <v>万年青（おもと）</v>
      </c>
      <c r="AS5" s="216">
        <f>RANK(AQ5,$AQ$5:$AQ$24)</f>
        <v>2</v>
      </c>
      <c r="AT5" s="48"/>
    </row>
    <row r="6" spans="1:46" ht="18.75" customHeight="1">
      <c r="A6" s="191"/>
      <c r="B6" s="193">
        <f>IF(C6&gt;E6,1,0)+IF(C7&gt;E7,1,0)+IF(C8&gt;E8,1,0)</f>
        <v>0</v>
      </c>
      <c r="C6" s="40"/>
      <c r="D6" s="57" t="s">
        <v>61</v>
      </c>
      <c r="E6" s="40"/>
      <c r="F6" s="193">
        <f>IF(E6&gt;C6,1,0)+IF(E7&gt;C7,1,0)+IF(E8&gt;C8,1,0)</f>
        <v>0</v>
      </c>
      <c r="G6" s="197">
        <f>IF(H6&gt;J6,1,0)+IF(H7&gt;J7,1,0)+IF(H8&gt;J8,1,0)</f>
        <v>0</v>
      </c>
      <c r="H6" s="20">
        <v>7</v>
      </c>
      <c r="I6" s="50" t="s">
        <v>61</v>
      </c>
      <c r="J6" s="20">
        <v>15</v>
      </c>
      <c r="K6" s="197">
        <f>IF(J6&gt;H6,1,0)+IF(J7&gt;H7,1,0)+IF(J8&gt;H8,1,0)</f>
        <v>2</v>
      </c>
      <c r="L6" s="197">
        <f>IF(M6&gt;O6,1,0)+IF(M7&gt;O7,1,0)+IF(M8&gt;O8,1,0)</f>
        <v>2</v>
      </c>
      <c r="M6" s="20">
        <v>17</v>
      </c>
      <c r="N6" s="50" t="s">
        <v>61</v>
      </c>
      <c r="O6" s="20">
        <v>15</v>
      </c>
      <c r="P6" s="197">
        <f>IF(O6&gt;M6,1,0)+IF(O7&gt;M7,1,0)+IF(O8&gt;M8,1,0)</f>
        <v>1</v>
      </c>
      <c r="Q6" s="197">
        <f>IF(R6&gt;T6,1,0)+IF(R7&gt;T7,1,0)+IF(R8&gt;T8,1,0)</f>
        <v>2</v>
      </c>
      <c r="R6" s="20">
        <v>15</v>
      </c>
      <c r="S6" s="50" t="s">
        <v>61</v>
      </c>
      <c r="T6" s="20">
        <v>9</v>
      </c>
      <c r="U6" s="197">
        <f>IF(T6&gt;R6,1,0)+IF(T7&gt;R7,1,0)+IF(T8&gt;R8,1,0)</f>
        <v>0</v>
      </c>
      <c r="V6" s="197">
        <f>IF(W6&gt;Y6,1,0)+IF(W7&gt;Y7,1,0)+IF(W8&gt;Y8,1,0)</f>
        <v>1</v>
      </c>
      <c r="W6" s="20">
        <v>15</v>
      </c>
      <c r="X6" s="50" t="s">
        <v>61</v>
      </c>
      <c r="Y6" s="20">
        <v>11</v>
      </c>
      <c r="Z6" s="198">
        <f>IF(Y6&gt;W6,1,0)+IF(Y7&gt;W7,1,0)+IF(Y8&gt;W8,1,0)</f>
        <v>2</v>
      </c>
      <c r="AC6" s="191"/>
      <c r="AD6" s="125"/>
      <c r="AE6" s="125"/>
      <c r="AF6" s="127"/>
      <c r="AG6" s="125"/>
      <c r="AH6" s="125"/>
      <c r="AI6" s="125"/>
      <c r="AJ6" s="127"/>
      <c r="AK6" s="125"/>
      <c r="AL6" s="125"/>
      <c r="AM6" s="125"/>
      <c r="AN6" s="127"/>
      <c r="AO6" s="125"/>
      <c r="AP6" s="125"/>
      <c r="AQ6" s="125"/>
      <c r="AR6" s="130"/>
      <c r="AS6" s="189"/>
      <c r="AT6" s="48"/>
    </row>
    <row r="7" spans="1:46" ht="18.75" customHeight="1">
      <c r="A7" s="191"/>
      <c r="B7" s="193"/>
      <c r="C7" s="40"/>
      <c r="D7" s="57" t="s">
        <v>61</v>
      </c>
      <c r="E7" s="40"/>
      <c r="F7" s="193"/>
      <c r="G7" s="197"/>
      <c r="H7" s="20">
        <v>11</v>
      </c>
      <c r="I7" s="50" t="s">
        <v>61</v>
      </c>
      <c r="J7" s="20">
        <v>15</v>
      </c>
      <c r="K7" s="197"/>
      <c r="L7" s="197"/>
      <c r="M7" s="20">
        <v>10</v>
      </c>
      <c r="N7" s="50" t="s">
        <v>61</v>
      </c>
      <c r="O7" s="20">
        <v>15</v>
      </c>
      <c r="P7" s="197"/>
      <c r="Q7" s="197"/>
      <c r="R7" s="20">
        <v>15</v>
      </c>
      <c r="S7" s="50" t="s">
        <v>61</v>
      </c>
      <c r="T7" s="20">
        <v>9</v>
      </c>
      <c r="U7" s="197"/>
      <c r="V7" s="197"/>
      <c r="W7" s="20">
        <v>12</v>
      </c>
      <c r="X7" s="50" t="s">
        <v>61</v>
      </c>
      <c r="Y7" s="20">
        <v>15</v>
      </c>
      <c r="Z7" s="198"/>
      <c r="AC7" s="191"/>
      <c r="AD7" s="125"/>
      <c r="AE7" s="125"/>
      <c r="AF7" s="127"/>
      <c r="AG7" s="125"/>
      <c r="AH7" s="125"/>
      <c r="AI7" s="125"/>
      <c r="AJ7" s="127"/>
      <c r="AK7" s="125"/>
      <c r="AL7" s="125"/>
      <c r="AM7" s="125"/>
      <c r="AN7" s="127"/>
      <c r="AO7" s="125"/>
      <c r="AP7" s="125"/>
      <c r="AQ7" s="125"/>
      <c r="AR7" s="130"/>
      <c r="AS7" s="189"/>
      <c r="AT7" s="48"/>
    </row>
    <row r="8" spans="1:46" ht="18.75" customHeight="1">
      <c r="A8" s="191"/>
      <c r="B8" s="193"/>
      <c r="C8" s="40"/>
      <c r="D8" s="57" t="s">
        <v>61</v>
      </c>
      <c r="E8" s="40"/>
      <c r="F8" s="193"/>
      <c r="G8" s="197"/>
      <c r="H8" s="20"/>
      <c r="I8" s="50" t="s">
        <v>61</v>
      </c>
      <c r="J8" s="20"/>
      <c r="K8" s="197"/>
      <c r="L8" s="197"/>
      <c r="M8" s="20">
        <v>15</v>
      </c>
      <c r="N8" s="50" t="s">
        <v>61</v>
      </c>
      <c r="O8" s="20">
        <v>13</v>
      </c>
      <c r="P8" s="197"/>
      <c r="Q8" s="197"/>
      <c r="R8" s="20"/>
      <c r="S8" s="50" t="s">
        <v>61</v>
      </c>
      <c r="T8" s="20"/>
      <c r="U8" s="197"/>
      <c r="V8" s="197"/>
      <c r="W8" s="20">
        <v>11</v>
      </c>
      <c r="X8" s="50" t="s">
        <v>61</v>
      </c>
      <c r="Y8" s="20">
        <v>15</v>
      </c>
      <c r="Z8" s="198"/>
      <c r="AC8" s="191"/>
      <c r="AD8" s="125"/>
      <c r="AE8" s="125"/>
      <c r="AF8" s="127"/>
      <c r="AG8" s="125"/>
      <c r="AH8" s="125"/>
      <c r="AI8" s="125"/>
      <c r="AJ8" s="127"/>
      <c r="AK8" s="125"/>
      <c r="AL8" s="125"/>
      <c r="AM8" s="125"/>
      <c r="AN8" s="127"/>
      <c r="AO8" s="125"/>
      <c r="AP8" s="125"/>
      <c r="AQ8" s="125"/>
      <c r="AR8" s="147"/>
      <c r="AS8" s="189"/>
      <c r="AT8" s="48"/>
    </row>
    <row r="9" spans="1:46" ht="18.75" customHeight="1">
      <c r="A9" s="191" t="str">
        <f>G3</f>
        <v>ソレイユ５０</v>
      </c>
      <c r="B9" s="144">
        <f>G5</f>
        <v>10</v>
      </c>
      <c r="C9" s="144"/>
      <c r="D9" s="144"/>
      <c r="E9" s="144"/>
      <c r="F9" s="144"/>
      <c r="G9" s="133"/>
      <c r="H9" s="133"/>
      <c r="I9" s="133"/>
      <c r="J9" s="133"/>
      <c r="K9" s="133"/>
      <c r="L9" s="154">
        <v>2</v>
      </c>
      <c r="M9" s="154"/>
      <c r="N9" s="154"/>
      <c r="O9" s="154"/>
      <c r="P9" s="154"/>
      <c r="Q9" s="154">
        <v>5</v>
      </c>
      <c r="R9" s="154"/>
      <c r="S9" s="154"/>
      <c r="T9" s="154"/>
      <c r="U9" s="154"/>
      <c r="V9" s="154">
        <v>8</v>
      </c>
      <c r="W9" s="154"/>
      <c r="X9" s="154"/>
      <c r="Y9" s="154"/>
      <c r="Z9" s="156"/>
      <c r="AC9" s="191" t="str">
        <f>A9</f>
        <v>ソレイユ５０</v>
      </c>
      <c r="AD9" s="125">
        <f>IF(B10&gt;F10,1,0)+IF(G10&gt;K10,1,0)+IF(L10&gt;P10,1,0)+IF(Q10&gt;U10,1,0)+IF(V10&gt;Z10,1,0)</f>
        <v>1</v>
      </c>
      <c r="AE9" s="125">
        <f>IF(F10&gt;B10,1,0)+IF(K10&gt;G10,1,0)+IF(P10&gt;L10,1,0)+IF(U10&gt;Q10,1,0)+IF(Z10&gt;V10,1,0)</f>
        <v>3</v>
      </c>
      <c r="AF9" s="127">
        <f>SUM(AD9/(AD9+AE9))</f>
        <v>0.25</v>
      </c>
      <c r="AG9" s="125">
        <f>RANK(AF9,$AF$5:$AF$24,0)</f>
        <v>4</v>
      </c>
      <c r="AH9" s="125">
        <f>SUM(B10+G10+L10+Q10+V10)</f>
        <v>3</v>
      </c>
      <c r="AI9" s="125">
        <f>SUM(F10+K10+P10+U10+Z10)</f>
        <v>6</v>
      </c>
      <c r="AJ9" s="127">
        <f>SUM(AH9/(AH9+AI9))</f>
        <v>0.3333333333333333</v>
      </c>
      <c r="AK9" s="125">
        <f>RANK(AJ9,$AJ$5:$AJ$24,0)</f>
        <v>4</v>
      </c>
      <c r="AL9" s="125">
        <f>SUM(C10+C11+C12+H10+H11+H12+M10+M11+M12+R10+R11+R12+W10+W11+W12)</f>
        <v>108</v>
      </c>
      <c r="AM9" s="125">
        <f>SUM(E10+E11+E12+J10+J11+J12+O10+O11+O12+T10+T11+T12+Y10+Y11+Y12)</f>
        <v>120</v>
      </c>
      <c r="AN9" s="127">
        <f>SUM(AL9/(AL9+AM9))</f>
        <v>0.47368421052631576</v>
      </c>
      <c r="AO9" s="125">
        <f>RANK(AN9,$AN$5:$AN$24,0)</f>
        <v>5</v>
      </c>
      <c r="AP9" s="127">
        <f>RANK(AF9,$AF$5:$AF$24,1)+AJ9</f>
        <v>1.3333333333333333</v>
      </c>
      <c r="AQ9" s="127">
        <f>RANK(AP9,$AP$5:$AP$24,1)+AN9</f>
        <v>1.4736842105263157</v>
      </c>
      <c r="AR9" s="129" t="str">
        <f>$AC$9</f>
        <v>ソレイユ５０</v>
      </c>
      <c r="AS9" s="189">
        <f>RANK(AQ9,$AQ$5:$AQ$24)</f>
        <v>5</v>
      </c>
      <c r="AT9" s="48"/>
    </row>
    <row r="10" spans="1:46" ht="18.75" customHeight="1">
      <c r="A10" s="191"/>
      <c r="B10" s="187">
        <f>IF(C10&gt;E10,1,0)+IF(C11&gt;E11,1,0)+IF(C12&gt;E12,1,0)</f>
        <v>2</v>
      </c>
      <c r="C10" s="36">
        <f>J6</f>
        <v>15</v>
      </c>
      <c r="D10" s="58" t="s">
        <v>61</v>
      </c>
      <c r="E10" s="36">
        <f>H6</f>
        <v>7</v>
      </c>
      <c r="F10" s="187">
        <f>IF(E10&gt;C10,1,0)+IF(E11&gt;C11,1,0)+IF(E12&gt;C12,1,0)</f>
        <v>0</v>
      </c>
      <c r="G10" s="193">
        <f>IF(H10&gt;J10,1,0)+IF(H11&gt;J11,1,0)+IF(H12&gt;J12,1,0)</f>
        <v>0</v>
      </c>
      <c r="H10" s="40"/>
      <c r="I10" s="57" t="s">
        <v>44</v>
      </c>
      <c r="J10" s="40"/>
      <c r="K10" s="193">
        <f>IF(J10&gt;H10,1,0)+IF(J11&gt;H11,1,0)+IF(J12&gt;H12,1,0)</f>
        <v>0</v>
      </c>
      <c r="L10" s="197">
        <f>IF(M10&gt;O10,1,0)+IF(M11&gt;O11,1,0)+IF(M12&gt;O12,1,0)</f>
        <v>1</v>
      </c>
      <c r="M10" s="20">
        <v>12</v>
      </c>
      <c r="N10" s="50" t="s">
        <v>44</v>
      </c>
      <c r="O10" s="20">
        <v>15</v>
      </c>
      <c r="P10" s="197">
        <f>IF(O10&gt;M10,1,0)+IF(O11&gt;M11,1,0)+IF(O12&gt;M12,1,0)</f>
        <v>2</v>
      </c>
      <c r="Q10" s="197">
        <f>IF(R10&gt;T10,1,0)+IF(R11&gt;T11,1,0)+IF(R12&gt;T12,1,0)</f>
        <v>0</v>
      </c>
      <c r="R10" s="20">
        <v>11</v>
      </c>
      <c r="S10" s="50" t="s">
        <v>44</v>
      </c>
      <c r="T10" s="20">
        <v>15</v>
      </c>
      <c r="U10" s="197">
        <f>IF(T10&gt;R10,1,0)+IF(T11&gt;R11,1,0)+IF(T12&gt;R12,1,0)</f>
        <v>2</v>
      </c>
      <c r="V10" s="197">
        <f>IF(W10&gt;Y10,1,0)+IF(W11&gt;Y11,1,0)+IF(W12&gt;Y12,1,0)</f>
        <v>0</v>
      </c>
      <c r="W10" s="20">
        <v>16</v>
      </c>
      <c r="X10" s="50" t="s">
        <v>44</v>
      </c>
      <c r="Y10" s="20">
        <v>17</v>
      </c>
      <c r="Z10" s="198">
        <f>IF(Y10&gt;W10,1,0)+IF(Y11&gt;W11,1,0)+IF(Y12&gt;W12,1,0)</f>
        <v>2</v>
      </c>
      <c r="AC10" s="191"/>
      <c r="AD10" s="125"/>
      <c r="AE10" s="125"/>
      <c r="AF10" s="127"/>
      <c r="AG10" s="125"/>
      <c r="AH10" s="125"/>
      <c r="AI10" s="125"/>
      <c r="AJ10" s="127"/>
      <c r="AK10" s="125"/>
      <c r="AL10" s="125"/>
      <c r="AM10" s="125"/>
      <c r="AN10" s="127"/>
      <c r="AO10" s="125"/>
      <c r="AP10" s="125"/>
      <c r="AQ10" s="125"/>
      <c r="AR10" s="130"/>
      <c r="AS10" s="189"/>
      <c r="AT10" s="48"/>
    </row>
    <row r="11" spans="1:46" ht="18.75" customHeight="1">
      <c r="A11" s="191"/>
      <c r="B11" s="187"/>
      <c r="C11" s="36">
        <f>J7</f>
        <v>15</v>
      </c>
      <c r="D11" s="58" t="s">
        <v>61</v>
      </c>
      <c r="E11" s="36">
        <f>H7</f>
        <v>11</v>
      </c>
      <c r="F11" s="187"/>
      <c r="G11" s="193"/>
      <c r="H11" s="40"/>
      <c r="I11" s="57" t="s">
        <v>61</v>
      </c>
      <c r="J11" s="40"/>
      <c r="K11" s="193"/>
      <c r="L11" s="197"/>
      <c r="M11" s="20">
        <v>15</v>
      </c>
      <c r="N11" s="50" t="s">
        <v>61</v>
      </c>
      <c r="O11" s="20">
        <v>10</v>
      </c>
      <c r="P11" s="197"/>
      <c r="Q11" s="197"/>
      <c r="R11" s="20">
        <v>9</v>
      </c>
      <c r="S11" s="50" t="s">
        <v>61</v>
      </c>
      <c r="T11" s="20">
        <v>15</v>
      </c>
      <c r="U11" s="197"/>
      <c r="V11" s="197"/>
      <c r="W11" s="20">
        <v>6</v>
      </c>
      <c r="X11" s="50" t="s">
        <v>61</v>
      </c>
      <c r="Y11" s="20">
        <v>15</v>
      </c>
      <c r="Z11" s="198"/>
      <c r="AC11" s="191"/>
      <c r="AD11" s="125"/>
      <c r="AE11" s="125"/>
      <c r="AF11" s="127"/>
      <c r="AG11" s="125"/>
      <c r="AH11" s="125"/>
      <c r="AI11" s="125"/>
      <c r="AJ11" s="127"/>
      <c r="AK11" s="125"/>
      <c r="AL11" s="125"/>
      <c r="AM11" s="125"/>
      <c r="AN11" s="127"/>
      <c r="AO11" s="125"/>
      <c r="AP11" s="125"/>
      <c r="AQ11" s="125"/>
      <c r="AR11" s="130"/>
      <c r="AS11" s="189"/>
      <c r="AT11" s="48"/>
    </row>
    <row r="12" spans="1:46" ht="18.75" customHeight="1">
      <c r="A12" s="191"/>
      <c r="B12" s="187"/>
      <c r="C12" s="36">
        <f>J8</f>
        <v>0</v>
      </c>
      <c r="D12" s="58" t="s">
        <v>61</v>
      </c>
      <c r="E12" s="36">
        <f>H8</f>
        <v>0</v>
      </c>
      <c r="F12" s="187"/>
      <c r="G12" s="193"/>
      <c r="H12" s="40"/>
      <c r="I12" s="57" t="s">
        <v>44</v>
      </c>
      <c r="J12" s="40"/>
      <c r="K12" s="193"/>
      <c r="L12" s="197"/>
      <c r="M12" s="20">
        <v>9</v>
      </c>
      <c r="N12" s="50" t="s">
        <v>44</v>
      </c>
      <c r="O12" s="20">
        <v>15</v>
      </c>
      <c r="P12" s="197"/>
      <c r="Q12" s="197"/>
      <c r="R12" s="20"/>
      <c r="S12" s="50" t="s">
        <v>44</v>
      </c>
      <c r="T12" s="20"/>
      <c r="U12" s="197"/>
      <c r="V12" s="197"/>
      <c r="W12" s="20"/>
      <c r="X12" s="50" t="s">
        <v>44</v>
      </c>
      <c r="Y12" s="20"/>
      <c r="Z12" s="198"/>
      <c r="AC12" s="191"/>
      <c r="AD12" s="125"/>
      <c r="AE12" s="125"/>
      <c r="AF12" s="127"/>
      <c r="AG12" s="125"/>
      <c r="AH12" s="125"/>
      <c r="AI12" s="125"/>
      <c r="AJ12" s="127"/>
      <c r="AK12" s="125"/>
      <c r="AL12" s="125"/>
      <c r="AM12" s="125"/>
      <c r="AN12" s="127"/>
      <c r="AO12" s="125"/>
      <c r="AP12" s="125"/>
      <c r="AQ12" s="125"/>
      <c r="AR12" s="147"/>
      <c r="AS12" s="189"/>
      <c r="AT12" s="48"/>
    </row>
    <row r="13" spans="1:46" ht="18.75" customHeight="1">
      <c r="A13" s="191" t="str">
        <f>L3</f>
        <v>みなみスポーツクラブＢ</v>
      </c>
      <c r="B13" s="144">
        <f>L5</f>
        <v>4</v>
      </c>
      <c r="C13" s="144"/>
      <c r="D13" s="144"/>
      <c r="E13" s="144"/>
      <c r="F13" s="144"/>
      <c r="G13" s="144">
        <f>L9</f>
        <v>2</v>
      </c>
      <c r="H13" s="144"/>
      <c r="I13" s="144"/>
      <c r="J13" s="144"/>
      <c r="K13" s="144"/>
      <c r="L13" s="133"/>
      <c r="M13" s="133"/>
      <c r="N13" s="133"/>
      <c r="O13" s="133"/>
      <c r="P13" s="133"/>
      <c r="Q13" s="154">
        <v>9</v>
      </c>
      <c r="R13" s="154"/>
      <c r="S13" s="154"/>
      <c r="T13" s="154"/>
      <c r="U13" s="154"/>
      <c r="V13" s="154">
        <v>6</v>
      </c>
      <c r="W13" s="154"/>
      <c r="X13" s="154"/>
      <c r="Y13" s="154"/>
      <c r="Z13" s="156"/>
      <c r="AC13" s="191" t="str">
        <f>A13</f>
        <v>みなみスポーツクラブＢ</v>
      </c>
      <c r="AD13" s="125">
        <f>IF(B14&gt;F14,1,0)+IF(G14&gt;K14,1,0)+IF(L14&gt;P14,1,0)+IF(Q14&gt;U14,1,0)+IF(V14&gt;Z14,1,0)</f>
        <v>2</v>
      </c>
      <c r="AE13" s="125">
        <f>IF(F14&gt;B14,1,0)+IF(K14&gt;G14,1,0)+IF(P14&gt;L14,1,0)+IF(U14&gt;Q14,1,0)+IF(Z14&gt;V14,1,0)</f>
        <v>2</v>
      </c>
      <c r="AF13" s="127">
        <f>SUM(AD13/(AD13+AE13))</f>
        <v>0.5</v>
      </c>
      <c r="AG13" s="125">
        <f>RANK(AF13,$AF$5:$AF$24,0)</f>
        <v>2</v>
      </c>
      <c r="AH13" s="125">
        <f>SUM(B14+G14+L14+Q14+V14)</f>
        <v>5</v>
      </c>
      <c r="AI13" s="125">
        <f>SUM(F14+K14+P14+U14+Z14)</f>
        <v>6</v>
      </c>
      <c r="AJ13" s="127">
        <f>SUM(AH13/(AH13+AI13))</f>
        <v>0.45454545454545453</v>
      </c>
      <c r="AK13" s="125">
        <f>RANK(AJ13,$AJ$5:$AJ$24,0)</f>
        <v>3</v>
      </c>
      <c r="AL13" s="125">
        <f>SUM(C14+C15+C16+H14+H15+H16+M14+M15+M16+R14+R15+R16+W14+W15+W16)</f>
        <v>141</v>
      </c>
      <c r="AM13" s="125">
        <f>SUM(E14+E15+E16+J14+J15+J16+O14+O15+O16+T14+T15+T16+Y14+Y15+Y16)</f>
        <v>150</v>
      </c>
      <c r="AN13" s="127">
        <f>SUM(AL13/(AL13+AM13))</f>
        <v>0.4845360824742268</v>
      </c>
      <c r="AO13" s="125">
        <f>RANK(AN13,$AN$5:$AN$24,0)</f>
        <v>3</v>
      </c>
      <c r="AP13" s="127">
        <f>RANK(AF13,$AF$5:$AF$24,1)+AJ13</f>
        <v>3.4545454545454546</v>
      </c>
      <c r="AQ13" s="199">
        <f>RANK(AP13,$AP$5:$AP$24,1)+AN13</f>
        <v>3.484536082474227</v>
      </c>
      <c r="AR13" s="201" t="str">
        <f>$AC$13</f>
        <v>みなみスポーツクラブＢ</v>
      </c>
      <c r="AS13" s="189">
        <f>RANK(AQ13,$AQ$5:$AQ$24)</f>
        <v>3</v>
      </c>
      <c r="AT13" s="48"/>
    </row>
    <row r="14" spans="1:46" ht="18.75" customHeight="1">
      <c r="A14" s="191"/>
      <c r="B14" s="187">
        <f>IF(C14&gt;E14,1,0)+IF(C15&gt;E15,1,0)+IF(C16&gt;E16,1,0)</f>
        <v>1</v>
      </c>
      <c r="C14" s="36">
        <f>O6</f>
        <v>15</v>
      </c>
      <c r="D14" s="58" t="s">
        <v>61</v>
      </c>
      <c r="E14" s="36">
        <f>M6</f>
        <v>17</v>
      </c>
      <c r="F14" s="187">
        <f>IF(E14&gt;C14,1,0)+IF(E15&gt;C15,1,0)+IF(E16&gt;C16,1,0)</f>
        <v>2</v>
      </c>
      <c r="G14" s="187">
        <f>IF(H14&gt;J14,1,0)+IF(H15&gt;J15,1,0)+IF(H16&gt;J16,1,0)</f>
        <v>2</v>
      </c>
      <c r="H14" s="36">
        <f>O10</f>
        <v>15</v>
      </c>
      <c r="I14" s="58" t="s">
        <v>61</v>
      </c>
      <c r="J14" s="36">
        <f>M10</f>
        <v>12</v>
      </c>
      <c r="K14" s="187">
        <f>IF(J14&gt;H14,1,0)+IF(J15&gt;H15,1,0)+IF(J16&gt;H16,1,0)</f>
        <v>1</v>
      </c>
      <c r="L14" s="193">
        <f>IF(M14&gt;O14,1,0)+IF(M15&gt;O15,1,0)+IF(M16&gt;O16,1,0)</f>
        <v>0</v>
      </c>
      <c r="M14" s="40"/>
      <c r="N14" s="57" t="s">
        <v>44</v>
      </c>
      <c r="O14" s="40"/>
      <c r="P14" s="193">
        <f>IF(O14&gt;M14,1,0)+IF(O15&gt;M15,1,0)+IF(O16&gt;M16,1,0)</f>
        <v>0</v>
      </c>
      <c r="Q14" s="197">
        <f>IF(R14&gt;T14,1,0)+IF(R15&gt;T15,1,0)+IF(R16&gt;T16,1,0)</f>
        <v>2</v>
      </c>
      <c r="R14" s="20">
        <v>10</v>
      </c>
      <c r="S14" s="50" t="s">
        <v>44</v>
      </c>
      <c r="T14" s="20">
        <v>15</v>
      </c>
      <c r="U14" s="197">
        <f>IF(T14&gt;R14,1,0)+IF(T15&gt;R15,1,0)+IF(T16&gt;R16,1,0)</f>
        <v>1</v>
      </c>
      <c r="V14" s="197">
        <f>IF(W14&gt;Y14,1,0)+IF(W15&gt;Y15,1,0)+IF(W16&gt;Y16,1,0)</f>
        <v>0</v>
      </c>
      <c r="W14" s="20">
        <v>8</v>
      </c>
      <c r="X14" s="50" t="s">
        <v>44</v>
      </c>
      <c r="Y14" s="20">
        <v>15</v>
      </c>
      <c r="Z14" s="198">
        <f>IF(Y14&gt;W14,1,0)+IF(Y15&gt;W15,1,0)+IF(Y16&gt;W16,1,0)</f>
        <v>2</v>
      </c>
      <c r="AC14" s="191"/>
      <c r="AD14" s="125"/>
      <c r="AE14" s="125"/>
      <c r="AF14" s="127"/>
      <c r="AG14" s="125"/>
      <c r="AH14" s="125"/>
      <c r="AI14" s="125"/>
      <c r="AJ14" s="127"/>
      <c r="AK14" s="125"/>
      <c r="AL14" s="125"/>
      <c r="AM14" s="125"/>
      <c r="AN14" s="127"/>
      <c r="AO14" s="125"/>
      <c r="AP14" s="125"/>
      <c r="AQ14" s="200"/>
      <c r="AR14" s="201"/>
      <c r="AS14" s="189"/>
      <c r="AT14" s="48"/>
    </row>
    <row r="15" spans="1:46" ht="18.75" customHeight="1">
      <c r="A15" s="191"/>
      <c r="B15" s="187"/>
      <c r="C15" s="36">
        <f>O7</f>
        <v>15</v>
      </c>
      <c r="D15" s="58" t="s">
        <v>61</v>
      </c>
      <c r="E15" s="36">
        <f>M7</f>
        <v>10</v>
      </c>
      <c r="F15" s="187"/>
      <c r="G15" s="187"/>
      <c r="H15" s="36">
        <f>O11</f>
        <v>10</v>
      </c>
      <c r="I15" s="58" t="s">
        <v>44</v>
      </c>
      <c r="J15" s="36">
        <f>M11</f>
        <v>15</v>
      </c>
      <c r="K15" s="187"/>
      <c r="L15" s="193"/>
      <c r="M15" s="40"/>
      <c r="N15" s="57" t="s">
        <v>61</v>
      </c>
      <c r="O15" s="40"/>
      <c r="P15" s="193"/>
      <c r="Q15" s="197"/>
      <c r="R15" s="20">
        <v>15</v>
      </c>
      <c r="S15" s="50" t="s">
        <v>61</v>
      </c>
      <c r="T15" s="20">
        <v>12</v>
      </c>
      <c r="U15" s="197"/>
      <c r="V15" s="197"/>
      <c r="W15" s="20">
        <v>8</v>
      </c>
      <c r="X15" s="50" t="s">
        <v>61</v>
      </c>
      <c r="Y15" s="20">
        <v>15</v>
      </c>
      <c r="Z15" s="198"/>
      <c r="AC15" s="191"/>
      <c r="AD15" s="125"/>
      <c r="AE15" s="125"/>
      <c r="AF15" s="127"/>
      <c r="AG15" s="125"/>
      <c r="AH15" s="125"/>
      <c r="AI15" s="125"/>
      <c r="AJ15" s="127"/>
      <c r="AK15" s="125"/>
      <c r="AL15" s="125"/>
      <c r="AM15" s="125"/>
      <c r="AN15" s="127"/>
      <c r="AO15" s="125"/>
      <c r="AP15" s="125"/>
      <c r="AQ15" s="200"/>
      <c r="AR15" s="201"/>
      <c r="AS15" s="189"/>
      <c r="AT15" s="48"/>
    </row>
    <row r="16" spans="1:46" ht="18.75" customHeight="1">
      <c r="A16" s="191"/>
      <c r="B16" s="187"/>
      <c r="C16" s="36">
        <f>O8</f>
        <v>13</v>
      </c>
      <c r="D16" s="58" t="s">
        <v>61</v>
      </c>
      <c r="E16" s="36">
        <f>M8</f>
        <v>15</v>
      </c>
      <c r="F16" s="187"/>
      <c r="G16" s="187"/>
      <c r="H16" s="36">
        <f>O12</f>
        <v>15</v>
      </c>
      <c r="I16" s="58" t="s">
        <v>44</v>
      </c>
      <c r="J16" s="36">
        <f>M12</f>
        <v>9</v>
      </c>
      <c r="K16" s="187"/>
      <c r="L16" s="193"/>
      <c r="M16" s="40"/>
      <c r="N16" s="57" t="s">
        <v>61</v>
      </c>
      <c r="O16" s="40"/>
      <c r="P16" s="193"/>
      <c r="Q16" s="197"/>
      <c r="R16" s="20">
        <v>17</v>
      </c>
      <c r="S16" s="50" t="s">
        <v>61</v>
      </c>
      <c r="T16" s="20">
        <v>15</v>
      </c>
      <c r="U16" s="197"/>
      <c r="V16" s="197"/>
      <c r="W16" s="20"/>
      <c r="X16" s="50" t="s">
        <v>61</v>
      </c>
      <c r="Y16" s="20"/>
      <c r="Z16" s="198"/>
      <c r="AC16" s="191"/>
      <c r="AD16" s="125"/>
      <c r="AE16" s="125"/>
      <c r="AF16" s="127"/>
      <c r="AG16" s="125"/>
      <c r="AH16" s="125"/>
      <c r="AI16" s="125"/>
      <c r="AJ16" s="127"/>
      <c r="AK16" s="125"/>
      <c r="AL16" s="125"/>
      <c r="AM16" s="125"/>
      <c r="AN16" s="127"/>
      <c r="AO16" s="125"/>
      <c r="AP16" s="125"/>
      <c r="AQ16" s="200"/>
      <c r="AR16" s="201"/>
      <c r="AS16" s="189"/>
      <c r="AT16" s="48"/>
    </row>
    <row r="17" spans="1:46" ht="18.75" customHeight="1">
      <c r="A17" s="191" t="str">
        <f>Q3</f>
        <v>９９９（鉄郎）</v>
      </c>
      <c r="B17" s="144">
        <f>Q5</f>
        <v>7</v>
      </c>
      <c r="C17" s="144"/>
      <c r="D17" s="144"/>
      <c r="E17" s="144"/>
      <c r="F17" s="144"/>
      <c r="G17" s="144">
        <f>Q9</f>
        <v>5</v>
      </c>
      <c r="H17" s="144"/>
      <c r="I17" s="144"/>
      <c r="J17" s="144"/>
      <c r="K17" s="144"/>
      <c r="L17" s="144">
        <f>Q13</f>
        <v>9</v>
      </c>
      <c r="M17" s="144"/>
      <c r="N17" s="144"/>
      <c r="O17" s="144"/>
      <c r="P17" s="144"/>
      <c r="Q17" s="133"/>
      <c r="R17" s="133"/>
      <c r="S17" s="133"/>
      <c r="T17" s="133"/>
      <c r="U17" s="133"/>
      <c r="V17" s="154">
        <v>3</v>
      </c>
      <c r="W17" s="154"/>
      <c r="X17" s="154"/>
      <c r="Y17" s="154"/>
      <c r="Z17" s="156"/>
      <c r="AC17" s="191" t="str">
        <f>A17</f>
        <v>９９９（鉄郎）</v>
      </c>
      <c r="AD17" s="125">
        <f>IF(B18&gt;F18,1,0)+IF(G18&gt;K18,1,0)+IF(L18&gt;P18,1,0)+IF(Q18&gt;U18,1,0)+IF(V18&gt;Z18,1,0)</f>
        <v>1</v>
      </c>
      <c r="AE17" s="125">
        <f>IF(F18&gt;B18,1,0)+IF(K18&gt;G18,1,0)+IF(P18&gt;L18,1,0)+IF(U18&gt;Q18,1,0)+IF(Z18&gt;V18,1,0)</f>
        <v>3</v>
      </c>
      <c r="AF17" s="127">
        <f>SUM(AD17/(AD17+AE17))</f>
        <v>0.25</v>
      </c>
      <c r="AG17" s="125">
        <f>RANK(AF17,$AF$5:$AF$24,0)</f>
        <v>4</v>
      </c>
      <c r="AH17" s="125">
        <f>SUM(B18+G18+L18+Q18+V18)</f>
        <v>3</v>
      </c>
      <c r="AI17" s="125">
        <f>SUM(F18+K18+P18+U18+Z18)</f>
        <v>6</v>
      </c>
      <c r="AJ17" s="127">
        <f>SUM(AH17/(AH17+AI17))</f>
        <v>0.3333333333333333</v>
      </c>
      <c r="AK17" s="125">
        <f>RANK(AJ17,$AJ$5:$AJ$24,0)</f>
        <v>4</v>
      </c>
      <c r="AL17" s="125">
        <f>SUM(C18+C19+C20+H18+H19+H20+M18+M19+M20+R18+R19+R20+W18+W19+W20)</f>
        <v>112</v>
      </c>
      <c r="AM17" s="125">
        <f>SUM(E18+E19+E20+J18+J19+J20+O18+O19+O20+T18+T19+T20+Y18+Y19+Y20)</f>
        <v>122</v>
      </c>
      <c r="AN17" s="127">
        <f>SUM(AL17/(AL17+AM17))</f>
        <v>0.47863247863247865</v>
      </c>
      <c r="AO17" s="125">
        <f>RANK(AN17,$AN$5:$AN$24,0)</f>
        <v>4</v>
      </c>
      <c r="AP17" s="127">
        <f>RANK(AF17,$AF$5:$AF$24,1)+AJ17</f>
        <v>1.3333333333333333</v>
      </c>
      <c r="AQ17" s="127">
        <f>RANK(AP17,$AP$5:$AP$24,1)+AN17</f>
        <v>1.4786324786324787</v>
      </c>
      <c r="AR17" s="129" t="str">
        <f>$AC$17</f>
        <v>９９９（鉄郎）</v>
      </c>
      <c r="AS17" s="189">
        <f>RANK(AQ17,$AQ$5:$AQ$24)</f>
        <v>4</v>
      </c>
      <c r="AT17" s="48"/>
    </row>
    <row r="18" spans="1:46" ht="18.75" customHeight="1">
      <c r="A18" s="191"/>
      <c r="B18" s="187">
        <f>IF(C18&gt;E18,1,0)+IF(C19&gt;E19,1,0)+IF(C20&gt;E20,1,0)</f>
        <v>0</v>
      </c>
      <c r="C18" s="36">
        <f>T6</f>
        <v>9</v>
      </c>
      <c r="D18" s="58" t="s">
        <v>44</v>
      </c>
      <c r="E18" s="36">
        <f>R6</f>
        <v>15</v>
      </c>
      <c r="F18" s="187">
        <f>IF(E18&gt;C18,1,0)+IF(E19&gt;C19,1,0)+IF(E20&gt;C20,1,0)</f>
        <v>2</v>
      </c>
      <c r="G18" s="187">
        <f>IF(H18&gt;J18,1,0)+IF(H19&gt;J19,1,0)+IF(H20&gt;J20,1,0)</f>
        <v>2</v>
      </c>
      <c r="H18" s="36">
        <f>T10</f>
        <v>15</v>
      </c>
      <c r="I18" s="58" t="s">
        <v>61</v>
      </c>
      <c r="J18" s="36">
        <f>R10</f>
        <v>11</v>
      </c>
      <c r="K18" s="187">
        <f>IF(J18&gt;H18,1,0)+IF(J19&gt;H19,1,0)+IF(J20&gt;H20,1,0)</f>
        <v>0</v>
      </c>
      <c r="L18" s="187">
        <f>IF(M18&gt;O18,1,0)+IF(M19&gt;O19,1,0)+IF(M20&gt;O20,1,0)</f>
        <v>1</v>
      </c>
      <c r="M18" s="36">
        <f>T14</f>
        <v>15</v>
      </c>
      <c r="N18" s="58" t="s">
        <v>61</v>
      </c>
      <c r="O18" s="36">
        <f>R14</f>
        <v>10</v>
      </c>
      <c r="P18" s="187">
        <f>IF(O18&gt;M18,1,0)+IF(O19&gt;M19,1,0)+IF(O20&gt;M20,1,0)</f>
        <v>2</v>
      </c>
      <c r="Q18" s="193">
        <f>IF(R18&gt;T18,1,0)+IF(R19&gt;T19,1,0)+IF(R20&gt;T20,1,0)</f>
        <v>0</v>
      </c>
      <c r="R18" s="40"/>
      <c r="S18" s="57" t="s">
        <v>44</v>
      </c>
      <c r="T18" s="40"/>
      <c r="U18" s="193">
        <f>IF(T18&gt;R18,1,0)+IF(T19&gt;R19,1,0)+IF(T20&gt;R20,1,0)</f>
        <v>0</v>
      </c>
      <c r="V18" s="197">
        <f>IF(W18&gt;Y18,1,0)+IF(W19&gt;Y19,1,0)+IF(W20&gt;Y20,1,0)</f>
        <v>0</v>
      </c>
      <c r="W18" s="20">
        <v>12</v>
      </c>
      <c r="X18" s="50" t="s">
        <v>44</v>
      </c>
      <c r="Y18" s="20">
        <v>15</v>
      </c>
      <c r="Z18" s="198">
        <f>IF(Y18&gt;W18,1,0)+IF(Y19&gt;W19,1,0)+IF(Y20&gt;W20,1,0)</f>
        <v>2</v>
      </c>
      <c r="AC18" s="191"/>
      <c r="AD18" s="125"/>
      <c r="AE18" s="125"/>
      <c r="AF18" s="127"/>
      <c r="AG18" s="125"/>
      <c r="AH18" s="125"/>
      <c r="AI18" s="125"/>
      <c r="AJ18" s="127"/>
      <c r="AK18" s="125"/>
      <c r="AL18" s="125"/>
      <c r="AM18" s="125"/>
      <c r="AN18" s="127"/>
      <c r="AO18" s="125"/>
      <c r="AP18" s="125"/>
      <c r="AQ18" s="125"/>
      <c r="AR18" s="130"/>
      <c r="AS18" s="189"/>
      <c r="AT18" s="48"/>
    </row>
    <row r="19" spans="1:46" ht="18.75" customHeight="1">
      <c r="A19" s="191"/>
      <c r="B19" s="187"/>
      <c r="C19" s="36">
        <f>T7</f>
        <v>9</v>
      </c>
      <c r="D19" s="58" t="s">
        <v>61</v>
      </c>
      <c r="E19" s="36">
        <f>R7</f>
        <v>15</v>
      </c>
      <c r="F19" s="187"/>
      <c r="G19" s="187"/>
      <c r="H19" s="36">
        <f>T11</f>
        <v>15</v>
      </c>
      <c r="I19" s="58" t="s">
        <v>44</v>
      </c>
      <c r="J19" s="36">
        <f>R11</f>
        <v>9</v>
      </c>
      <c r="K19" s="187"/>
      <c r="L19" s="187"/>
      <c r="M19" s="36">
        <f>T15</f>
        <v>12</v>
      </c>
      <c r="N19" s="58" t="s">
        <v>61</v>
      </c>
      <c r="O19" s="36">
        <f>R15</f>
        <v>15</v>
      </c>
      <c r="P19" s="187"/>
      <c r="Q19" s="193"/>
      <c r="R19" s="40"/>
      <c r="S19" s="57" t="s">
        <v>61</v>
      </c>
      <c r="T19" s="40"/>
      <c r="U19" s="193"/>
      <c r="V19" s="197"/>
      <c r="W19" s="20">
        <v>10</v>
      </c>
      <c r="X19" s="50" t="s">
        <v>61</v>
      </c>
      <c r="Y19" s="20">
        <v>15</v>
      </c>
      <c r="Z19" s="198"/>
      <c r="AC19" s="191"/>
      <c r="AD19" s="125"/>
      <c r="AE19" s="125"/>
      <c r="AF19" s="127"/>
      <c r="AG19" s="125"/>
      <c r="AH19" s="125"/>
      <c r="AI19" s="125"/>
      <c r="AJ19" s="127"/>
      <c r="AK19" s="125"/>
      <c r="AL19" s="125"/>
      <c r="AM19" s="125"/>
      <c r="AN19" s="127"/>
      <c r="AO19" s="125"/>
      <c r="AP19" s="125"/>
      <c r="AQ19" s="125"/>
      <c r="AR19" s="130"/>
      <c r="AS19" s="189"/>
      <c r="AT19" s="48"/>
    </row>
    <row r="20" spans="1:46" ht="18.75" customHeight="1">
      <c r="A20" s="191"/>
      <c r="B20" s="187"/>
      <c r="C20" s="36">
        <f>T8</f>
        <v>0</v>
      </c>
      <c r="D20" s="58" t="s">
        <v>44</v>
      </c>
      <c r="E20" s="36">
        <f>R8</f>
        <v>0</v>
      </c>
      <c r="F20" s="187"/>
      <c r="G20" s="187"/>
      <c r="H20" s="36">
        <f>T12</f>
        <v>0</v>
      </c>
      <c r="I20" s="58" t="s">
        <v>61</v>
      </c>
      <c r="J20" s="36">
        <f>R12</f>
        <v>0</v>
      </c>
      <c r="K20" s="187"/>
      <c r="L20" s="187"/>
      <c r="M20" s="36">
        <f>T16</f>
        <v>15</v>
      </c>
      <c r="N20" s="58" t="s">
        <v>44</v>
      </c>
      <c r="O20" s="36">
        <f>R16</f>
        <v>17</v>
      </c>
      <c r="P20" s="187"/>
      <c r="Q20" s="193"/>
      <c r="R20" s="40"/>
      <c r="S20" s="57" t="s">
        <v>61</v>
      </c>
      <c r="T20" s="40"/>
      <c r="U20" s="193"/>
      <c r="V20" s="197"/>
      <c r="W20" s="20"/>
      <c r="X20" s="50" t="s">
        <v>61</v>
      </c>
      <c r="Y20" s="20"/>
      <c r="Z20" s="198"/>
      <c r="AC20" s="191"/>
      <c r="AD20" s="125"/>
      <c r="AE20" s="125"/>
      <c r="AF20" s="127"/>
      <c r="AG20" s="125"/>
      <c r="AH20" s="125"/>
      <c r="AI20" s="125"/>
      <c r="AJ20" s="127"/>
      <c r="AK20" s="125"/>
      <c r="AL20" s="125"/>
      <c r="AM20" s="125"/>
      <c r="AN20" s="127"/>
      <c r="AO20" s="125"/>
      <c r="AP20" s="125"/>
      <c r="AQ20" s="125"/>
      <c r="AR20" s="147"/>
      <c r="AS20" s="189"/>
      <c r="AT20" s="48"/>
    </row>
    <row r="21" spans="1:46" ht="18.75" customHeight="1">
      <c r="A21" s="191" t="str">
        <f>V3</f>
        <v>サンライズ Ｂ</v>
      </c>
      <c r="B21" s="144">
        <f>V5</f>
        <v>1</v>
      </c>
      <c r="C21" s="144"/>
      <c r="D21" s="144"/>
      <c r="E21" s="144"/>
      <c r="F21" s="144"/>
      <c r="G21" s="144">
        <f>V9</f>
        <v>8</v>
      </c>
      <c r="H21" s="144"/>
      <c r="I21" s="144"/>
      <c r="J21" s="144"/>
      <c r="K21" s="144"/>
      <c r="L21" s="144">
        <f>V13</f>
        <v>6</v>
      </c>
      <c r="M21" s="144"/>
      <c r="N21" s="144"/>
      <c r="O21" s="144"/>
      <c r="P21" s="144"/>
      <c r="Q21" s="144">
        <f>V17</f>
        <v>3</v>
      </c>
      <c r="R21" s="144"/>
      <c r="S21" s="144"/>
      <c r="T21" s="144"/>
      <c r="U21" s="144"/>
      <c r="V21" s="133"/>
      <c r="W21" s="133"/>
      <c r="X21" s="133"/>
      <c r="Y21" s="133"/>
      <c r="Z21" s="134"/>
      <c r="AC21" s="191" t="str">
        <f>A21</f>
        <v>サンライズ Ｂ</v>
      </c>
      <c r="AD21" s="125">
        <f>IF(B22&gt;F22,1,0)+IF(G22&gt;K22,1,0)+IF(L22&gt;P22,1,0)+IF(Q22&gt;U22,1,0)+IF(V22&gt;Z22,1,0)</f>
        <v>4</v>
      </c>
      <c r="AE21" s="125">
        <f>IF(F22&gt;B22,1,0)+IF(K22&gt;G22,1,0)+IF(P22&gt;L22,1,0)+IF(U22&gt;Q22,1,0)+IF(Z22&gt;V22,1,0)</f>
        <v>0</v>
      </c>
      <c r="AF21" s="127">
        <f>SUM(AD21/(AD21+AE21))</f>
        <v>1</v>
      </c>
      <c r="AG21" s="125">
        <f>RANK(AF21,$AF$5:$AF$24,0)</f>
        <v>1</v>
      </c>
      <c r="AH21" s="125">
        <f>SUM(B22+G22+L22+Q22+V22)</f>
        <v>8</v>
      </c>
      <c r="AI21" s="125">
        <f>SUM(F22+K22+P22+U22+Z22)</f>
        <v>1</v>
      </c>
      <c r="AJ21" s="127">
        <f>SUM(AH21/(AH21+AI21))</f>
        <v>0.8888888888888888</v>
      </c>
      <c r="AK21" s="125">
        <f>RANK(AJ21,$AJ$5:$AJ$24,0)</f>
        <v>1</v>
      </c>
      <c r="AL21" s="125">
        <f>SUM(C22+C23+C24+H22+H23+H24+M22+M23+M24+R22+R23+R24+W22+W23+W24)</f>
        <v>133</v>
      </c>
      <c r="AM21" s="125">
        <f>SUM(E22+E23+E24+J22+J23+J24+O22+O23+O24+T22+T23+T24+Y22+Y23+Y24)</f>
        <v>98</v>
      </c>
      <c r="AN21" s="127">
        <f>SUM(AL21/(AL21+AM21))</f>
        <v>0.5757575757575758</v>
      </c>
      <c r="AO21" s="125">
        <f>RANK(AN21,$AN$5:$AN$24,0)</f>
        <v>1</v>
      </c>
      <c r="AP21" s="127">
        <f>RANK(AF21,$AF$5:$AF$24,1)+AJ21</f>
        <v>5.888888888888889</v>
      </c>
      <c r="AQ21" s="127">
        <f>RANK(AP21,$AP$5:$AP$24,1)+AN21</f>
        <v>5.575757575757576</v>
      </c>
      <c r="AR21" s="129" t="str">
        <f>$AC$21</f>
        <v>サンライズ Ｂ</v>
      </c>
      <c r="AS21" s="189">
        <f>RANK(AQ21,$AQ$5:$AQ$24)</f>
        <v>1</v>
      </c>
      <c r="AT21" s="48"/>
    </row>
    <row r="22" spans="1:46" ht="18.75" customHeight="1">
      <c r="A22" s="191"/>
      <c r="B22" s="187">
        <f>IF(C22&gt;E22,1,0)+IF(C23&gt;E23,1,0)+IF(C24&gt;E24,1,0)</f>
        <v>2</v>
      </c>
      <c r="C22" s="36">
        <f>Y6</f>
        <v>11</v>
      </c>
      <c r="D22" s="58" t="s">
        <v>44</v>
      </c>
      <c r="E22" s="36">
        <f>W6</f>
        <v>15</v>
      </c>
      <c r="F22" s="187">
        <f>IF(E22&gt;C22,1,0)+IF(E23&gt;C23,1,0)+IF(E24&gt;C24,1,0)</f>
        <v>1</v>
      </c>
      <c r="G22" s="187">
        <f>IF(H22&gt;J22,1,0)+IF(H23&gt;J23,1,0)+IF(H24&gt;J24,1,0)</f>
        <v>2</v>
      </c>
      <c r="H22" s="36">
        <f>Y10</f>
        <v>17</v>
      </c>
      <c r="I22" s="58" t="s">
        <v>61</v>
      </c>
      <c r="J22" s="36">
        <f>W10</f>
        <v>16</v>
      </c>
      <c r="K22" s="187">
        <f>IF(J22&gt;H22,1,0)+IF(J23&gt;H23,1,0)+IF(J24&gt;H24,1,0)</f>
        <v>0</v>
      </c>
      <c r="L22" s="187">
        <f>IF(M22&gt;O22,1,0)+IF(M23&gt;O23,1,0)+IF(M24&gt;O24,1,0)</f>
        <v>2</v>
      </c>
      <c r="M22" s="36">
        <f>Y14</f>
        <v>15</v>
      </c>
      <c r="N22" s="58" t="s">
        <v>61</v>
      </c>
      <c r="O22" s="36">
        <f>W14</f>
        <v>8</v>
      </c>
      <c r="P22" s="187">
        <f>IF(O22&gt;M22,1,0)+IF(O23&gt;M23,1,0)+IF(O24&gt;M24,1,0)</f>
        <v>0</v>
      </c>
      <c r="Q22" s="187">
        <f>IF(R22&gt;T22,1,0)+IF(R23&gt;T23,1,0)+IF(R24&gt;T24,1,0)</f>
        <v>2</v>
      </c>
      <c r="R22" s="36">
        <f>Y18</f>
        <v>15</v>
      </c>
      <c r="S22" s="58" t="s">
        <v>61</v>
      </c>
      <c r="T22" s="36">
        <f>W18</f>
        <v>12</v>
      </c>
      <c r="U22" s="187">
        <f>IF(T22&gt;R22,1,0)+IF(T23&gt;R23,1,0)+IF(T24&gt;R24,1,0)</f>
        <v>0</v>
      </c>
      <c r="V22" s="193">
        <f>IF(W22&gt;Y22,1,0)+IF(W23&gt;Y23,1,0)+IF(W24&gt;Y24,1,0)</f>
        <v>0</v>
      </c>
      <c r="W22" s="40"/>
      <c r="X22" s="57" t="s">
        <v>44</v>
      </c>
      <c r="Y22" s="40"/>
      <c r="Z22" s="195">
        <f>IF(Y22&gt;W22,1,0)+IF(Y23&gt;W23,1,0)+IF(Y24&gt;W24,1,0)</f>
        <v>0</v>
      </c>
      <c r="AC22" s="191"/>
      <c r="AD22" s="125"/>
      <c r="AE22" s="125"/>
      <c r="AF22" s="127"/>
      <c r="AG22" s="125"/>
      <c r="AH22" s="125"/>
      <c r="AI22" s="125"/>
      <c r="AJ22" s="127"/>
      <c r="AK22" s="125"/>
      <c r="AL22" s="125"/>
      <c r="AM22" s="125"/>
      <c r="AN22" s="127"/>
      <c r="AO22" s="125"/>
      <c r="AP22" s="125"/>
      <c r="AQ22" s="125"/>
      <c r="AR22" s="130"/>
      <c r="AS22" s="189"/>
      <c r="AT22" s="48"/>
    </row>
    <row r="23" spans="1:46" ht="18.75" customHeight="1">
      <c r="A23" s="191"/>
      <c r="B23" s="187"/>
      <c r="C23" s="36">
        <f>Y7</f>
        <v>15</v>
      </c>
      <c r="D23" s="58" t="s">
        <v>61</v>
      </c>
      <c r="E23" s="36">
        <f>W7</f>
        <v>12</v>
      </c>
      <c r="F23" s="187"/>
      <c r="G23" s="187"/>
      <c r="H23" s="36">
        <f>Y11</f>
        <v>15</v>
      </c>
      <c r="I23" s="58" t="s">
        <v>61</v>
      </c>
      <c r="J23" s="36">
        <f>W11</f>
        <v>6</v>
      </c>
      <c r="K23" s="187"/>
      <c r="L23" s="187"/>
      <c r="M23" s="36">
        <f>Y15</f>
        <v>15</v>
      </c>
      <c r="N23" s="58" t="s">
        <v>61</v>
      </c>
      <c r="O23" s="36">
        <f>W15</f>
        <v>8</v>
      </c>
      <c r="P23" s="187"/>
      <c r="Q23" s="187"/>
      <c r="R23" s="36">
        <f>Y19</f>
        <v>15</v>
      </c>
      <c r="S23" s="58" t="s">
        <v>61</v>
      </c>
      <c r="T23" s="36">
        <f>W19</f>
        <v>10</v>
      </c>
      <c r="U23" s="187"/>
      <c r="V23" s="193"/>
      <c r="W23" s="40"/>
      <c r="X23" s="57" t="s">
        <v>44</v>
      </c>
      <c r="Y23" s="40"/>
      <c r="Z23" s="195"/>
      <c r="AC23" s="191"/>
      <c r="AD23" s="125"/>
      <c r="AE23" s="125"/>
      <c r="AF23" s="127"/>
      <c r="AG23" s="125"/>
      <c r="AH23" s="125"/>
      <c r="AI23" s="125"/>
      <c r="AJ23" s="127"/>
      <c r="AK23" s="125"/>
      <c r="AL23" s="125"/>
      <c r="AM23" s="125"/>
      <c r="AN23" s="127"/>
      <c r="AO23" s="125"/>
      <c r="AP23" s="125"/>
      <c r="AQ23" s="125"/>
      <c r="AR23" s="130"/>
      <c r="AS23" s="189"/>
      <c r="AT23" s="48"/>
    </row>
    <row r="24" spans="1:46" ht="18.75" customHeight="1" thickBot="1">
      <c r="A24" s="192"/>
      <c r="B24" s="188"/>
      <c r="C24" s="42">
        <f>Y8</f>
        <v>15</v>
      </c>
      <c r="D24" s="59" t="s">
        <v>61</v>
      </c>
      <c r="E24" s="42">
        <f>W8</f>
        <v>11</v>
      </c>
      <c r="F24" s="188"/>
      <c r="G24" s="188"/>
      <c r="H24" s="42">
        <f>Y12</f>
        <v>0</v>
      </c>
      <c r="I24" s="59" t="s">
        <v>43</v>
      </c>
      <c r="J24" s="42">
        <f>W12</f>
        <v>0</v>
      </c>
      <c r="K24" s="188"/>
      <c r="L24" s="188"/>
      <c r="M24" s="42">
        <f>Y16</f>
        <v>0</v>
      </c>
      <c r="N24" s="59" t="s">
        <v>43</v>
      </c>
      <c r="O24" s="42">
        <f>W16</f>
        <v>0</v>
      </c>
      <c r="P24" s="188"/>
      <c r="Q24" s="188"/>
      <c r="R24" s="42">
        <f>Y20</f>
        <v>0</v>
      </c>
      <c r="S24" s="59" t="s">
        <v>43</v>
      </c>
      <c r="T24" s="42">
        <f>W20</f>
        <v>0</v>
      </c>
      <c r="U24" s="188"/>
      <c r="V24" s="194"/>
      <c r="W24" s="46"/>
      <c r="X24" s="60" t="s">
        <v>43</v>
      </c>
      <c r="Y24" s="46"/>
      <c r="Z24" s="196"/>
      <c r="AC24" s="192"/>
      <c r="AD24" s="126"/>
      <c r="AE24" s="126"/>
      <c r="AF24" s="128"/>
      <c r="AG24" s="126"/>
      <c r="AH24" s="126"/>
      <c r="AI24" s="126"/>
      <c r="AJ24" s="128"/>
      <c r="AK24" s="126"/>
      <c r="AL24" s="126"/>
      <c r="AM24" s="126"/>
      <c r="AN24" s="128"/>
      <c r="AO24" s="126"/>
      <c r="AP24" s="126"/>
      <c r="AQ24" s="126"/>
      <c r="AR24" s="131"/>
      <c r="AS24" s="190"/>
      <c r="AT24" s="48"/>
    </row>
    <row r="25" spans="1:45" ht="24.75" customHeight="1">
      <c r="A25" s="116"/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C25" s="116">
        <f>A25</f>
        <v>0</v>
      </c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  <c r="AS25" s="116"/>
    </row>
    <row r="26" ht="24.75" customHeight="1"/>
    <row r="27" ht="33.75" customHeight="1"/>
    <row r="28" ht="33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4.75" customHeight="1"/>
    <row r="50" ht="24.75" customHeight="1"/>
    <row r="51" ht="32.25" customHeight="1"/>
    <row r="52" ht="34.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4.75" customHeight="1"/>
    <row r="74" spans="1:45" ht="24.75" customHeight="1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35"/>
      <c r="AB74" s="35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</row>
    <row r="75" spans="1:45" ht="34.5" customHeight="1">
      <c r="A75" s="25"/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35"/>
      <c r="AB75" s="35"/>
      <c r="AC75" s="52"/>
      <c r="AD75" s="32"/>
      <c r="AE75" s="32"/>
      <c r="AF75" s="32"/>
      <c r="AG75" s="53"/>
      <c r="AH75" s="32"/>
      <c r="AI75" s="32"/>
      <c r="AJ75" s="32"/>
      <c r="AK75" s="53"/>
      <c r="AL75" s="32"/>
      <c r="AM75" s="32"/>
      <c r="AN75" s="32"/>
      <c r="AO75" s="53"/>
      <c r="AP75" s="53"/>
      <c r="AQ75" s="53"/>
      <c r="AR75" s="53"/>
      <c r="AS75" s="54"/>
    </row>
    <row r="76" spans="1:45" ht="35.25" customHeight="1">
      <c r="A76" s="25"/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35"/>
      <c r="AB76" s="35"/>
      <c r="AC76" s="52"/>
      <c r="AD76" s="32"/>
      <c r="AE76" s="32"/>
      <c r="AF76" s="32"/>
      <c r="AG76" s="53"/>
      <c r="AH76" s="32"/>
      <c r="AI76" s="32"/>
      <c r="AJ76" s="32"/>
      <c r="AK76" s="53"/>
      <c r="AL76" s="32"/>
      <c r="AM76" s="32"/>
      <c r="AN76" s="32"/>
      <c r="AO76" s="53"/>
      <c r="AP76" s="53"/>
      <c r="AQ76" s="53"/>
      <c r="AR76" s="53"/>
      <c r="AS76" s="54"/>
    </row>
    <row r="77" spans="1:45" ht="21.75" customHeight="1">
      <c r="A77" s="51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5"/>
      <c r="AB77" s="35"/>
      <c r="AC77" s="51"/>
      <c r="AD77" s="32"/>
      <c r="AE77" s="32"/>
      <c r="AF77" s="33"/>
      <c r="AG77" s="32"/>
      <c r="AH77" s="32"/>
      <c r="AI77" s="32"/>
      <c r="AJ77" s="33"/>
      <c r="AK77" s="32"/>
      <c r="AL77" s="32"/>
      <c r="AM77" s="32"/>
      <c r="AN77" s="33"/>
      <c r="AO77" s="32"/>
      <c r="AP77" s="33"/>
      <c r="AQ77" s="33"/>
      <c r="AR77" s="33"/>
      <c r="AS77" s="55"/>
    </row>
    <row r="78" spans="1:45" ht="21.75" customHeight="1">
      <c r="A78" s="51"/>
      <c r="B78" s="52"/>
      <c r="C78" s="32"/>
      <c r="D78" s="56"/>
      <c r="E78" s="32"/>
      <c r="F78" s="52"/>
      <c r="G78" s="52"/>
      <c r="H78" s="32"/>
      <c r="I78" s="56"/>
      <c r="J78" s="32"/>
      <c r="K78" s="52"/>
      <c r="L78" s="52"/>
      <c r="M78" s="32"/>
      <c r="N78" s="56"/>
      <c r="O78" s="32"/>
      <c r="P78" s="52"/>
      <c r="Q78" s="52"/>
      <c r="R78" s="32"/>
      <c r="S78" s="56"/>
      <c r="T78" s="32"/>
      <c r="U78" s="52"/>
      <c r="V78" s="52"/>
      <c r="W78" s="32"/>
      <c r="X78" s="56"/>
      <c r="Y78" s="32"/>
      <c r="Z78" s="52"/>
      <c r="AA78" s="35"/>
      <c r="AB78" s="35"/>
      <c r="AC78" s="51"/>
      <c r="AD78" s="32"/>
      <c r="AE78" s="32"/>
      <c r="AF78" s="33"/>
      <c r="AG78" s="32"/>
      <c r="AH78" s="32"/>
      <c r="AI78" s="32"/>
      <c r="AJ78" s="33"/>
      <c r="AK78" s="32"/>
      <c r="AL78" s="32"/>
      <c r="AM78" s="32"/>
      <c r="AN78" s="33"/>
      <c r="AO78" s="32"/>
      <c r="AP78" s="32"/>
      <c r="AQ78" s="32"/>
      <c r="AR78" s="32"/>
      <c r="AS78" s="55"/>
    </row>
    <row r="79" spans="1:45" ht="21.75" customHeight="1">
      <c r="A79" s="51"/>
      <c r="B79" s="52"/>
      <c r="C79" s="32"/>
      <c r="D79" s="56"/>
      <c r="E79" s="32"/>
      <c r="F79" s="52"/>
      <c r="G79" s="52"/>
      <c r="H79" s="32"/>
      <c r="I79" s="56"/>
      <c r="J79" s="32"/>
      <c r="K79" s="52"/>
      <c r="L79" s="52"/>
      <c r="M79" s="32"/>
      <c r="N79" s="56"/>
      <c r="O79" s="32"/>
      <c r="P79" s="52"/>
      <c r="Q79" s="52"/>
      <c r="R79" s="32"/>
      <c r="S79" s="56"/>
      <c r="T79" s="32"/>
      <c r="U79" s="52"/>
      <c r="V79" s="52"/>
      <c r="W79" s="32"/>
      <c r="X79" s="56"/>
      <c r="Y79" s="32"/>
      <c r="Z79" s="52"/>
      <c r="AA79" s="35"/>
      <c r="AB79" s="35"/>
      <c r="AC79" s="51"/>
      <c r="AD79" s="32"/>
      <c r="AE79" s="32"/>
      <c r="AF79" s="33"/>
      <c r="AG79" s="32"/>
      <c r="AH79" s="32"/>
      <c r="AI79" s="32"/>
      <c r="AJ79" s="33"/>
      <c r="AK79" s="32"/>
      <c r="AL79" s="32"/>
      <c r="AM79" s="32"/>
      <c r="AN79" s="33"/>
      <c r="AO79" s="32"/>
      <c r="AP79" s="32"/>
      <c r="AQ79" s="32"/>
      <c r="AR79" s="32"/>
      <c r="AS79" s="55"/>
    </row>
    <row r="80" spans="1:45" ht="21.75" customHeight="1">
      <c r="A80" s="51"/>
      <c r="B80" s="52"/>
      <c r="C80" s="32"/>
      <c r="D80" s="56"/>
      <c r="E80" s="32"/>
      <c r="F80" s="52"/>
      <c r="G80" s="52"/>
      <c r="H80" s="32"/>
      <c r="I80" s="56"/>
      <c r="J80" s="32"/>
      <c r="K80" s="52"/>
      <c r="L80" s="52"/>
      <c r="M80" s="32"/>
      <c r="N80" s="56"/>
      <c r="O80" s="32"/>
      <c r="P80" s="52"/>
      <c r="Q80" s="52"/>
      <c r="R80" s="32"/>
      <c r="S80" s="56"/>
      <c r="T80" s="32"/>
      <c r="U80" s="52"/>
      <c r="V80" s="52"/>
      <c r="W80" s="32"/>
      <c r="X80" s="56"/>
      <c r="Y80" s="32"/>
      <c r="Z80" s="52"/>
      <c r="AA80" s="35"/>
      <c r="AB80" s="35"/>
      <c r="AC80" s="51"/>
      <c r="AD80" s="32"/>
      <c r="AE80" s="32"/>
      <c r="AF80" s="33"/>
      <c r="AG80" s="32"/>
      <c r="AH80" s="32"/>
      <c r="AI80" s="32"/>
      <c r="AJ80" s="33"/>
      <c r="AK80" s="32"/>
      <c r="AL80" s="32"/>
      <c r="AM80" s="32"/>
      <c r="AN80" s="33"/>
      <c r="AO80" s="32"/>
      <c r="AP80" s="32"/>
      <c r="AQ80" s="32"/>
      <c r="AR80" s="32"/>
      <c r="AS80" s="55"/>
    </row>
    <row r="81" spans="1:45" ht="21.75" customHeight="1">
      <c r="A81" s="51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5"/>
      <c r="AB81" s="35"/>
      <c r="AC81" s="51"/>
      <c r="AD81" s="32"/>
      <c r="AE81" s="32"/>
      <c r="AF81" s="33"/>
      <c r="AG81" s="32"/>
      <c r="AH81" s="32"/>
      <c r="AI81" s="32"/>
      <c r="AJ81" s="33"/>
      <c r="AK81" s="32"/>
      <c r="AL81" s="32"/>
      <c r="AM81" s="32"/>
      <c r="AN81" s="33"/>
      <c r="AO81" s="32"/>
      <c r="AP81" s="33"/>
      <c r="AQ81" s="33"/>
      <c r="AR81" s="33"/>
      <c r="AS81" s="55"/>
    </row>
    <row r="82" spans="1:45" ht="21.75" customHeight="1">
      <c r="A82" s="51"/>
      <c r="B82" s="52"/>
      <c r="C82" s="32"/>
      <c r="D82" s="56"/>
      <c r="E82" s="32"/>
      <c r="F82" s="52"/>
      <c r="G82" s="52"/>
      <c r="H82" s="32"/>
      <c r="I82" s="56"/>
      <c r="J82" s="32"/>
      <c r="K82" s="52"/>
      <c r="L82" s="52"/>
      <c r="M82" s="32"/>
      <c r="N82" s="56"/>
      <c r="O82" s="32"/>
      <c r="P82" s="52"/>
      <c r="Q82" s="52"/>
      <c r="R82" s="32"/>
      <c r="S82" s="56"/>
      <c r="T82" s="32"/>
      <c r="U82" s="52"/>
      <c r="V82" s="52"/>
      <c r="W82" s="32"/>
      <c r="X82" s="56"/>
      <c r="Y82" s="32"/>
      <c r="Z82" s="52"/>
      <c r="AA82" s="35"/>
      <c r="AB82" s="35"/>
      <c r="AC82" s="51"/>
      <c r="AD82" s="32"/>
      <c r="AE82" s="32"/>
      <c r="AF82" s="33"/>
      <c r="AG82" s="32"/>
      <c r="AH82" s="32"/>
      <c r="AI82" s="32"/>
      <c r="AJ82" s="33"/>
      <c r="AK82" s="32"/>
      <c r="AL82" s="32"/>
      <c r="AM82" s="32"/>
      <c r="AN82" s="33"/>
      <c r="AO82" s="32"/>
      <c r="AP82" s="32"/>
      <c r="AQ82" s="32"/>
      <c r="AR82" s="32"/>
      <c r="AS82" s="55"/>
    </row>
    <row r="83" spans="1:45" ht="21.75" customHeight="1">
      <c r="A83" s="51"/>
      <c r="B83" s="52"/>
      <c r="C83" s="32"/>
      <c r="D83" s="56"/>
      <c r="E83" s="32"/>
      <c r="F83" s="52"/>
      <c r="G83" s="52"/>
      <c r="H83" s="32"/>
      <c r="I83" s="56"/>
      <c r="J83" s="32"/>
      <c r="K83" s="52"/>
      <c r="L83" s="52"/>
      <c r="M83" s="32"/>
      <c r="N83" s="56"/>
      <c r="O83" s="32"/>
      <c r="P83" s="52"/>
      <c r="Q83" s="52"/>
      <c r="R83" s="32"/>
      <c r="S83" s="56"/>
      <c r="T83" s="32"/>
      <c r="U83" s="52"/>
      <c r="V83" s="52"/>
      <c r="W83" s="32"/>
      <c r="X83" s="56"/>
      <c r="Y83" s="32"/>
      <c r="Z83" s="52"/>
      <c r="AA83" s="35"/>
      <c r="AB83" s="35"/>
      <c r="AC83" s="51"/>
      <c r="AD83" s="32"/>
      <c r="AE83" s="32"/>
      <c r="AF83" s="33"/>
      <c r="AG83" s="32"/>
      <c r="AH83" s="32"/>
      <c r="AI83" s="32"/>
      <c r="AJ83" s="33"/>
      <c r="AK83" s="32"/>
      <c r="AL83" s="32"/>
      <c r="AM83" s="32"/>
      <c r="AN83" s="33"/>
      <c r="AO83" s="32"/>
      <c r="AP83" s="32"/>
      <c r="AQ83" s="32"/>
      <c r="AR83" s="32"/>
      <c r="AS83" s="55"/>
    </row>
    <row r="84" spans="1:45" ht="21.75" customHeight="1">
      <c r="A84" s="51"/>
      <c r="B84" s="52"/>
      <c r="C84" s="32"/>
      <c r="D84" s="56"/>
      <c r="E84" s="32"/>
      <c r="F84" s="52"/>
      <c r="G84" s="52"/>
      <c r="H84" s="32"/>
      <c r="I84" s="56"/>
      <c r="J84" s="32"/>
      <c r="K84" s="52"/>
      <c r="L84" s="52"/>
      <c r="M84" s="32"/>
      <c r="N84" s="56"/>
      <c r="O84" s="32"/>
      <c r="P84" s="52"/>
      <c r="Q84" s="52"/>
      <c r="R84" s="32"/>
      <c r="S84" s="56"/>
      <c r="T84" s="32"/>
      <c r="U84" s="52"/>
      <c r="V84" s="52"/>
      <c r="W84" s="32"/>
      <c r="X84" s="56"/>
      <c r="Y84" s="32"/>
      <c r="Z84" s="52"/>
      <c r="AA84" s="35"/>
      <c r="AB84" s="35"/>
      <c r="AC84" s="51"/>
      <c r="AD84" s="32"/>
      <c r="AE84" s="32"/>
      <c r="AF84" s="33"/>
      <c r="AG84" s="32"/>
      <c r="AH84" s="32"/>
      <c r="AI84" s="32"/>
      <c r="AJ84" s="33"/>
      <c r="AK84" s="32"/>
      <c r="AL84" s="32"/>
      <c r="AM84" s="32"/>
      <c r="AN84" s="33"/>
      <c r="AO84" s="32"/>
      <c r="AP84" s="32"/>
      <c r="AQ84" s="32"/>
      <c r="AR84" s="32"/>
      <c r="AS84" s="55"/>
    </row>
    <row r="85" spans="1:45" ht="21.75" customHeight="1">
      <c r="A85" s="51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5"/>
      <c r="AB85" s="35"/>
      <c r="AC85" s="51"/>
      <c r="AD85" s="32"/>
      <c r="AE85" s="32"/>
      <c r="AF85" s="33"/>
      <c r="AG85" s="32"/>
      <c r="AH85" s="32"/>
      <c r="AI85" s="32"/>
      <c r="AJ85" s="33"/>
      <c r="AK85" s="32"/>
      <c r="AL85" s="32"/>
      <c r="AM85" s="32"/>
      <c r="AN85" s="33"/>
      <c r="AO85" s="32"/>
      <c r="AP85" s="33"/>
      <c r="AQ85" s="33"/>
      <c r="AR85" s="33"/>
      <c r="AS85" s="55"/>
    </row>
    <row r="86" spans="1:45" ht="21.75" customHeight="1">
      <c r="A86" s="51"/>
      <c r="B86" s="52"/>
      <c r="C86" s="32"/>
      <c r="D86" s="56"/>
      <c r="E86" s="32"/>
      <c r="F86" s="52"/>
      <c r="G86" s="52"/>
      <c r="H86" s="32"/>
      <c r="I86" s="56"/>
      <c r="J86" s="32"/>
      <c r="K86" s="52"/>
      <c r="L86" s="52"/>
      <c r="M86" s="32"/>
      <c r="N86" s="56"/>
      <c r="O86" s="32"/>
      <c r="P86" s="52"/>
      <c r="Q86" s="52"/>
      <c r="R86" s="32"/>
      <c r="S86" s="56"/>
      <c r="T86" s="32"/>
      <c r="U86" s="52"/>
      <c r="V86" s="52"/>
      <c r="W86" s="32"/>
      <c r="X86" s="56"/>
      <c r="Y86" s="32"/>
      <c r="Z86" s="52"/>
      <c r="AA86" s="35"/>
      <c r="AB86" s="35"/>
      <c r="AC86" s="51"/>
      <c r="AD86" s="32"/>
      <c r="AE86" s="32"/>
      <c r="AF86" s="33"/>
      <c r="AG86" s="32"/>
      <c r="AH86" s="32"/>
      <c r="AI86" s="32"/>
      <c r="AJ86" s="33"/>
      <c r="AK86" s="32"/>
      <c r="AL86" s="32"/>
      <c r="AM86" s="32"/>
      <c r="AN86" s="33"/>
      <c r="AO86" s="32"/>
      <c r="AP86" s="32"/>
      <c r="AQ86" s="32"/>
      <c r="AR86" s="32"/>
      <c r="AS86" s="55"/>
    </row>
    <row r="87" spans="1:45" ht="21.75" customHeight="1">
      <c r="A87" s="51"/>
      <c r="B87" s="52"/>
      <c r="C87" s="32"/>
      <c r="D87" s="56"/>
      <c r="E87" s="32"/>
      <c r="F87" s="52"/>
      <c r="G87" s="52"/>
      <c r="H87" s="32"/>
      <c r="I87" s="56"/>
      <c r="J87" s="32"/>
      <c r="K87" s="52"/>
      <c r="L87" s="52"/>
      <c r="M87" s="32"/>
      <c r="N87" s="56"/>
      <c r="O87" s="32"/>
      <c r="P87" s="52"/>
      <c r="Q87" s="52"/>
      <c r="R87" s="32"/>
      <c r="S87" s="56"/>
      <c r="T87" s="32"/>
      <c r="U87" s="52"/>
      <c r="V87" s="52"/>
      <c r="W87" s="32"/>
      <c r="X87" s="56"/>
      <c r="Y87" s="32"/>
      <c r="Z87" s="52"/>
      <c r="AA87" s="35"/>
      <c r="AB87" s="35"/>
      <c r="AC87" s="51"/>
      <c r="AD87" s="32"/>
      <c r="AE87" s="32"/>
      <c r="AF87" s="33"/>
      <c r="AG87" s="32"/>
      <c r="AH87" s="32"/>
      <c r="AI87" s="32"/>
      <c r="AJ87" s="33"/>
      <c r="AK87" s="32"/>
      <c r="AL87" s="32"/>
      <c r="AM87" s="32"/>
      <c r="AN87" s="33"/>
      <c r="AO87" s="32"/>
      <c r="AP87" s="32"/>
      <c r="AQ87" s="32"/>
      <c r="AR87" s="32"/>
      <c r="AS87" s="55"/>
    </row>
    <row r="88" spans="1:45" ht="21.75" customHeight="1">
      <c r="A88" s="51"/>
      <c r="B88" s="52"/>
      <c r="C88" s="32"/>
      <c r="D88" s="56"/>
      <c r="E88" s="32"/>
      <c r="F88" s="52"/>
      <c r="G88" s="52"/>
      <c r="H88" s="32"/>
      <c r="I88" s="56"/>
      <c r="J88" s="32"/>
      <c r="K88" s="52"/>
      <c r="L88" s="52"/>
      <c r="M88" s="32"/>
      <c r="N88" s="56"/>
      <c r="O88" s="32"/>
      <c r="P88" s="52"/>
      <c r="Q88" s="52"/>
      <c r="R88" s="32"/>
      <c r="S88" s="56"/>
      <c r="T88" s="32"/>
      <c r="U88" s="52"/>
      <c r="V88" s="52"/>
      <c r="W88" s="32"/>
      <c r="X88" s="56"/>
      <c r="Y88" s="32"/>
      <c r="Z88" s="52"/>
      <c r="AA88" s="35"/>
      <c r="AB88" s="35"/>
      <c r="AC88" s="51"/>
      <c r="AD88" s="32"/>
      <c r="AE88" s="32"/>
      <c r="AF88" s="33"/>
      <c r="AG88" s="32"/>
      <c r="AH88" s="32"/>
      <c r="AI88" s="32"/>
      <c r="AJ88" s="33"/>
      <c r="AK88" s="32"/>
      <c r="AL88" s="32"/>
      <c r="AM88" s="32"/>
      <c r="AN88" s="33"/>
      <c r="AO88" s="32"/>
      <c r="AP88" s="32"/>
      <c r="AQ88" s="32"/>
      <c r="AR88" s="32"/>
      <c r="AS88" s="55"/>
    </row>
    <row r="89" spans="1:45" ht="21.75" customHeight="1">
      <c r="A89" s="51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5"/>
      <c r="AB89" s="35"/>
      <c r="AC89" s="51"/>
      <c r="AD89" s="32"/>
      <c r="AE89" s="32"/>
      <c r="AF89" s="33"/>
      <c r="AG89" s="32"/>
      <c r="AH89" s="32"/>
      <c r="AI89" s="32"/>
      <c r="AJ89" s="33"/>
      <c r="AK89" s="32"/>
      <c r="AL89" s="32"/>
      <c r="AM89" s="32"/>
      <c r="AN89" s="33"/>
      <c r="AO89" s="32"/>
      <c r="AP89" s="33"/>
      <c r="AQ89" s="33"/>
      <c r="AR89" s="33"/>
      <c r="AS89" s="55"/>
    </row>
    <row r="90" spans="1:45" ht="21.75" customHeight="1">
      <c r="A90" s="51"/>
      <c r="B90" s="52"/>
      <c r="C90" s="32"/>
      <c r="D90" s="56"/>
      <c r="E90" s="32"/>
      <c r="F90" s="52"/>
      <c r="G90" s="52"/>
      <c r="H90" s="32"/>
      <c r="I90" s="56"/>
      <c r="J90" s="32"/>
      <c r="K90" s="52"/>
      <c r="L90" s="52"/>
      <c r="M90" s="32"/>
      <c r="N90" s="56"/>
      <c r="O90" s="32"/>
      <c r="P90" s="52"/>
      <c r="Q90" s="52"/>
      <c r="R90" s="32"/>
      <c r="S90" s="56"/>
      <c r="T90" s="32"/>
      <c r="U90" s="52"/>
      <c r="V90" s="52"/>
      <c r="W90" s="32"/>
      <c r="X90" s="56"/>
      <c r="Y90" s="32"/>
      <c r="Z90" s="52"/>
      <c r="AA90" s="35"/>
      <c r="AB90" s="35"/>
      <c r="AC90" s="51"/>
      <c r="AD90" s="32"/>
      <c r="AE90" s="32"/>
      <c r="AF90" s="33"/>
      <c r="AG90" s="32"/>
      <c r="AH90" s="32"/>
      <c r="AI90" s="32"/>
      <c r="AJ90" s="33"/>
      <c r="AK90" s="32"/>
      <c r="AL90" s="32"/>
      <c r="AM90" s="32"/>
      <c r="AN90" s="33"/>
      <c r="AO90" s="32"/>
      <c r="AP90" s="32"/>
      <c r="AQ90" s="32"/>
      <c r="AR90" s="32"/>
      <c r="AS90" s="55"/>
    </row>
    <row r="91" spans="1:45" ht="21.75" customHeight="1">
      <c r="A91" s="51"/>
      <c r="B91" s="52"/>
      <c r="C91" s="32"/>
      <c r="D91" s="56"/>
      <c r="E91" s="32"/>
      <c r="F91" s="52"/>
      <c r="G91" s="52"/>
      <c r="H91" s="32"/>
      <c r="I91" s="56"/>
      <c r="J91" s="32"/>
      <c r="K91" s="52"/>
      <c r="L91" s="52"/>
      <c r="M91" s="32"/>
      <c r="N91" s="56"/>
      <c r="O91" s="32"/>
      <c r="P91" s="52"/>
      <c r="Q91" s="52"/>
      <c r="R91" s="32"/>
      <c r="S91" s="56"/>
      <c r="T91" s="32"/>
      <c r="U91" s="52"/>
      <c r="V91" s="52"/>
      <c r="W91" s="32"/>
      <c r="X91" s="56"/>
      <c r="Y91" s="32"/>
      <c r="Z91" s="52"/>
      <c r="AA91" s="35"/>
      <c r="AB91" s="35"/>
      <c r="AC91" s="51"/>
      <c r="AD91" s="32"/>
      <c r="AE91" s="32"/>
      <c r="AF91" s="33"/>
      <c r="AG91" s="32"/>
      <c r="AH91" s="32"/>
      <c r="AI91" s="32"/>
      <c r="AJ91" s="33"/>
      <c r="AK91" s="32"/>
      <c r="AL91" s="32"/>
      <c r="AM91" s="32"/>
      <c r="AN91" s="33"/>
      <c r="AO91" s="32"/>
      <c r="AP91" s="32"/>
      <c r="AQ91" s="32"/>
      <c r="AR91" s="32"/>
      <c r="AS91" s="55"/>
    </row>
    <row r="92" spans="1:45" ht="21.75" customHeight="1">
      <c r="A92" s="51"/>
      <c r="B92" s="52"/>
      <c r="C92" s="32"/>
      <c r="D92" s="56"/>
      <c r="E92" s="32"/>
      <c r="F92" s="52"/>
      <c r="G92" s="52"/>
      <c r="H92" s="32"/>
      <c r="I92" s="56"/>
      <c r="J92" s="32"/>
      <c r="K92" s="52"/>
      <c r="L92" s="52"/>
      <c r="M92" s="32"/>
      <c r="N92" s="56"/>
      <c r="O92" s="32"/>
      <c r="P92" s="52"/>
      <c r="Q92" s="52"/>
      <c r="R92" s="32"/>
      <c r="S92" s="56"/>
      <c r="T92" s="32"/>
      <c r="U92" s="52"/>
      <c r="V92" s="52"/>
      <c r="W92" s="32"/>
      <c r="X92" s="56"/>
      <c r="Y92" s="32"/>
      <c r="Z92" s="52"/>
      <c r="AA92" s="35"/>
      <c r="AB92" s="35"/>
      <c r="AC92" s="51"/>
      <c r="AD92" s="32"/>
      <c r="AE92" s="32"/>
      <c r="AF92" s="33"/>
      <c r="AG92" s="32"/>
      <c r="AH92" s="32"/>
      <c r="AI92" s="32"/>
      <c r="AJ92" s="33"/>
      <c r="AK92" s="32"/>
      <c r="AL92" s="32"/>
      <c r="AM92" s="32"/>
      <c r="AN92" s="33"/>
      <c r="AO92" s="32"/>
      <c r="AP92" s="32"/>
      <c r="AQ92" s="32"/>
      <c r="AR92" s="32"/>
      <c r="AS92" s="55"/>
    </row>
    <row r="93" spans="1:45" ht="21.75" customHeight="1">
      <c r="A93" s="51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5"/>
      <c r="AB93" s="35"/>
      <c r="AC93" s="51"/>
      <c r="AD93" s="32"/>
      <c r="AE93" s="32"/>
      <c r="AF93" s="33"/>
      <c r="AG93" s="32"/>
      <c r="AH93" s="32"/>
      <c r="AI93" s="32"/>
      <c r="AJ93" s="33"/>
      <c r="AK93" s="32"/>
      <c r="AL93" s="32"/>
      <c r="AM93" s="32"/>
      <c r="AN93" s="33"/>
      <c r="AO93" s="32"/>
      <c r="AP93" s="33"/>
      <c r="AQ93" s="33"/>
      <c r="AR93" s="33"/>
      <c r="AS93" s="55"/>
    </row>
    <row r="94" spans="1:45" ht="21.75" customHeight="1">
      <c r="A94" s="51"/>
      <c r="B94" s="52"/>
      <c r="C94" s="32"/>
      <c r="D94" s="56"/>
      <c r="E94" s="32"/>
      <c r="F94" s="52"/>
      <c r="G94" s="52"/>
      <c r="H94" s="32"/>
      <c r="I94" s="56"/>
      <c r="J94" s="32"/>
      <c r="K94" s="52"/>
      <c r="L94" s="52"/>
      <c r="M94" s="32"/>
      <c r="N94" s="56"/>
      <c r="O94" s="32"/>
      <c r="P94" s="52"/>
      <c r="Q94" s="52"/>
      <c r="R94" s="32"/>
      <c r="S94" s="56"/>
      <c r="T94" s="32"/>
      <c r="U94" s="52"/>
      <c r="V94" s="52"/>
      <c r="W94" s="32"/>
      <c r="X94" s="56"/>
      <c r="Y94" s="32"/>
      <c r="Z94" s="52"/>
      <c r="AA94" s="35"/>
      <c r="AB94" s="35"/>
      <c r="AC94" s="51"/>
      <c r="AD94" s="32"/>
      <c r="AE94" s="32"/>
      <c r="AF94" s="33"/>
      <c r="AG94" s="32"/>
      <c r="AH94" s="32"/>
      <c r="AI94" s="32"/>
      <c r="AJ94" s="33"/>
      <c r="AK94" s="32"/>
      <c r="AL94" s="32"/>
      <c r="AM94" s="32"/>
      <c r="AN94" s="33"/>
      <c r="AO94" s="32"/>
      <c r="AP94" s="32"/>
      <c r="AQ94" s="32"/>
      <c r="AR94" s="32"/>
      <c r="AS94" s="55"/>
    </row>
    <row r="95" spans="1:45" ht="21.75" customHeight="1">
      <c r="A95" s="51"/>
      <c r="B95" s="52"/>
      <c r="C95" s="32"/>
      <c r="D95" s="56"/>
      <c r="E95" s="32"/>
      <c r="F95" s="52"/>
      <c r="G95" s="52"/>
      <c r="H95" s="32"/>
      <c r="I95" s="56"/>
      <c r="J95" s="32"/>
      <c r="K95" s="52"/>
      <c r="L95" s="52"/>
      <c r="M95" s="32"/>
      <c r="N95" s="56"/>
      <c r="O95" s="32"/>
      <c r="P95" s="52"/>
      <c r="Q95" s="52"/>
      <c r="R95" s="32"/>
      <c r="S95" s="56"/>
      <c r="T95" s="32"/>
      <c r="U95" s="52"/>
      <c r="V95" s="52"/>
      <c r="W95" s="32"/>
      <c r="X95" s="56"/>
      <c r="Y95" s="32"/>
      <c r="Z95" s="52"/>
      <c r="AA95" s="35"/>
      <c r="AB95" s="35"/>
      <c r="AC95" s="51"/>
      <c r="AD95" s="32"/>
      <c r="AE95" s="32"/>
      <c r="AF95" s="33"/>
      <c r="AG95" s="32"/>
      <c r="AH95" s="32"/>
      <c r="AI95" s="32"/>
      <c r="AJ95" s="33"/>
      <c r="AK95" s="32"/>
      <c r="AL95" s="32"/>
      <c r="AM95" s="32"/>
      <c r="AN95" s="33"/>
      <c r="AO95" s="32"/>
      <c r="AP95" s="32"/>
      <c r="AQ95" s="32"/>
      <c r="AR95" s="32"/>
      <c r="AS95" s="55"/>
    </row>
    <row r="96" spans="1:45" ht="21.75" customHeight="1">
      <c r="A96" s="51"/>
      <c r="B96" s="52"/>
      <c r="C96" s="32"/>
      <c r="D96" s="56"/>
      <c r="E96" s="32"/>
      <c r="F96" s="52"/>
      <c r="G96" s="52"/>
      <c r="H96" s="32"/>
      <c r="I96" s="56"/>
      <c r="J96" s="32"/>
      <c r="K96" s="52"/>
      <c r="L96" s="52"/>
      <c r="M96" s="32"/>
      <c r="N96" s="56"/>
      <c r="O96" s="32"/>
      <c r="P96" s="52"/>
      <c r="Q96" s="52"/>
      <c r="R96" s="32"/>
      <c r="S96" s="56"/>
      <c r="T96" s="32"/>
      <c r="U96" s="52"/>
      <c r="V96" s="52"/>
      <c r="W96" s="32"/>
      <c r="X96" s="56"/>
      <c r="Y96" s="32"/>
      <c r="Z96" s="52"/>
      <c r="AA96" s="35"/>
      <c r="AB96" s="35"/>
      <c r="AC96" s="51"/>
      <c r="AD96" s="32"/>
      <c r="AE96" s="32"/>
      <c r="AF96" s="33"/>
      <c r="AG96" s="32"/>
      <c r="AH96" s="32"/>
      <c r="AI96" s="32"/>
      <c r="AJ96" s="33"/>
      <c r="AK96" s="32"/>
      <c r="AL96" s="32"/>
      <c r="AM96" s="32"/>
      <c r="AN96" s="33"/>
      <c r="AO96" s="32"/>
      <c r="AP96" s="32"/>
      <c r="AQ96" s="32"/>
      <c r="AR96" s="32"/>
      <c r="AS96" s="55"/>
    </row>
    <row r="97" spans="1:45" ht="24.75" customHeight="1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5"/>
      <c r="AR97" s="35"/>
      <c r="AS97" s="35"/>
    </row>
    <row r="98" spans="1:45" ht="24.75" customHeight="1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</row>
    <row r="99" spans="1:45" ht="24.75" customHeight="1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5"/>
      <c r="AR99" s="35"/>
      <c r="AS99" s="35"/>
    </row>
    <row r="100" spans="1:45" ht="24.75" customHeight="1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  <c r="AO100" s="35"/>
      <c r="AP100" s="35"/>
      <c r="AQ100" s="35"/>
      <c r="AR100" s="35"/>
      <c r="AS100" s="35"/>
    </row>
    <row r="101" spans="1:45" ht="24.75" customHeight="1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  <c r="AO101" s="35"/>
      <c r="AP101" s="35"/>
      <c r="AQ101" s="35"/>
      <c r="AR101" s="35"/>
      <c r="AS101" s="35"/>
    </row>
    <row r="102" spans="1:45" ht="24.75" customHeight="1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35"/>
      <c r="AN102" s="35"/>
      <c r="AO102" s="35"/>
      <c r="AP102" s="35"/>
      <c r="AQ102" s="35"/>
      <c r="AR102" s="35"/>
      <c r="AS102" s="35"/>
    </row>
    <row r="103" spans="1:45" ht="24.75" customHeight="1">
      <c r="A103" s="35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35"/>
      <c r="AN103" s="35"/>
      <c r="AO103" s="35"/>
      <c r="AP103" s="35"/>
      <c r="AQ103" s="35"/>
      <c r="AR103" s="35"/>
      <c r="AS103" s="35"/>
    </row>
    <row r="104" spans="1:45" ht="24.75" customHeight="1">
      <c r="A104" s="35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35"/>
      <c r="AM104" s="35"/>
      <c r="AN104" s="35"/>
      <c r="AO104" s="35"/>
      <c r="AP104" s="35"/>
      <c r="AQ104" s="35"/>
      <c r="AR104" s="35"/>
      <c r="AS104" s="35"/>
    </row>
    <row r="105" spans="1:45" ht="24.75" customHeight="1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35"/>
      <c r="AM105" s="35"/>
      <c r="AN105" s="35"/>
      <c r="AO105" s="35"/>
      <c r="AP105" s="35"/>
      <c r="AQ105" s="35"/>
      <c r="AR105" s="35"/>
      <c r="AS105" s="35"/>
    </row>
    <row r="106" spans="1:45" ht="24.75" customHeight="1">
      <c r="A106" s="35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  <c r="AL106" s="35"/>
      <c r="AM106" s="35"/>
      <c r="AN106" s="35"/>
      <c r="AO106" s="35"/>
      <c r="AP106" s="35"/>
      <c r="AQ106" s="35"/>
      <c r="AR106" s="35"/>
      <c r="AS106" s="35"/>
    </row>
    <row r="107" spans="1:45" ht="24.75" customHeight="1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F107" s="35"/>
      <c r="AG107" s="35"/>
      <c r="AH107" s="35"/>
      <c r="AI107" s="35"/>
      <c r="AJ107" s="35"/>
      <c r="AK107" s="35"/>
      <c r="AL107" s="35"/>
      <c r="AM107" s="35"/>
      <c r="AN107" s="35"/>
      <c r="AO107" s="35"/>
      <c r="AP107" s="35"/>
      <c r="AQ107" s="35"/>
      <c r="AR107" s="35"/>
      <c r="AS107" s="35"/>
    </row>
    <row r="108" spans="1:45" ht="24.75" customHeight="1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35"/>
      <c r="AM108" s="35"/>
      <c r="AN108" s="35"/>
      <c r="AO108" s="35"/>
      <c r="AP108" s="35"/>
      <c r="AQ108" s="35"/>
      <c r="AR108" s="35"/>
      <c r="AS108" s="35"/>
    </row>
    <row r="109" spans="1:45" ht="24.75" customHeight="1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  <c r="AL109" s="35"/>
      <c r="AM109" s="35"/>
      <c r="AN109" s="35"/>
      <c r="AO109" s="35"/>
      <c r="AP109" s="35"/>
      <c r="AQ109" s="35"/>
      <c r="AR109" s="35"/>
      <c r="AS109" s="35"/>
    </row>
    <row r="110" spans="1:45" ht="24.75" customHeight="1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35"/>
      <c r="AM110" s="35"/>
      <c r="AN110" s="35"/>
      <c r="AO110" s="35"/>
      <c r="AP110" s="35"/>
      <c r="AQ110" s="35"/>
      <c r="AR110" s="35"/>
      <c r="AS110" s="35"/>
    </row>
    <row r="111" spans="1:45" ht="24.75" customHeight="1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35"/>
      <c r="AM111" s="35"/>
      <c r="AN111" s="35"/>
      <c r="AO111" s="35"/>
      <c r="AP111" s="35"/>
      <c r="AQ111" s="35"/>
      <c r="AR111" s="35"/>
      <c r="AS111" s="35"/>
    </row>
    <row r="112" spans="1:45" ht="24.75" customHeight="1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35"/>
      <c r="AM112" s="35"/>
      <c r="AN112" s="35"/>
      <c r="AO112" s="35"/>
      <c r="AP112" s="35"/>
      <c r="AQ112" s="35"/>
      <c r="AR112" s="35"/>
      <c r="AS112" s="35"/>
    </row>
    <row r="113" spans="1:45" ht="24.75" customHeight="1">
      <c r="A113" s="35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35"/>
      <c r="AJ113" s="35"/>
      <c r="AK113" s="35"/>
      <c r="AL113" s="35"/>
      <c r="AM113" s="35"/>
      <c r="AN113" s="35"/>
      <c r="AO113" s="35"/>
      <c r="AP113" s="35"/>
      <c r="AQ113" s="35"/>
      <c r="AR113" s="35"/>
      <c r="AS113" s="35"/>
    </row>
    <row r="114" spans="1:45" ht="24.75" customHeight="1">
      <c r="A114" s="35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  <c r="AK114" s="35"/>
      <c r="AL114" s="35"/>
      <c r="AM114" s="35"/>
      <c r="AN114" s="35"/>
      <c r="AO114" s="35"/>
      <c r="AP114" s="35"/>
      <c r="AQ114" s="35"/>
      <c r="AR114" s="35"/>
      <c r="AS114" s="35"/>
    </row>
    <row r="115" spans="1:45" ht="24.75" customHeight="1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35"/>
      <c r="AM115" s="35"/>
      <c r="AN115" s="35"/>
      <c r="AO115" s="35"/>
      <c r="AP115" s="35"/>
      <c r="AQ115" s="35"/>
      <c r="AR115" s="35"/>
      <c r="AS115" s="35"/>
    </row>
    <row r="116" spans="1:45" ht="24.75" customHeight="1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35"/>
      <c r="AM116" s="35"/>
      <c r="AN116" s="35"/>
      <c r="AO116" s="35"/>
      <c r="AP116" s="35"/>
      <c r="AQ116" s="35"/>
      <c r="AR116" s="35"/>
      <c r="AS116" s="35"/>
    </row>
    <row r="117" spans="1:45" ht="24.75" customHeight="1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35"/>
      <c r="AI117" s="35"/>
      <c r="AJ117" s="35"/>
      <c r="AK117" s="35"/>
      <c r="AL117" s="35"/>
      <c r="AM117" s="35"/>
      <c r="AN117" s="35"/>
      <c r="AO117" s="35"/>
      <c r="AP117" s="35"/>
      <c r="AQ117" s="35"/>
      <c r="AR117" s="35"/>
      <c r="AS117" s="35"/>
    </row>
    <row r="118" spans="1:45" ht="24.75" customHeight="1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35"/>
      <c r="AM118" s="35"/>
      <c r="AN118" s="35"/>
      <c r="AO118" s="35"/>
      <c r="AP118" s="35"/>
      <c r="AQ118" s="35"/>
      <c r="AR118" s="35"/>
      <c r="AS118" s="35"/>
    </row>
    <row r="119" spans="1:45" ht="24.75" customHeight="1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F119" s="35"/>
      <c r="AG119" s="35"/>
      <c r="AH119" s="35"/>
      <c r="AI119" s="35"/>
      <c r="AJ119" s="35"/>
      <c r="AK119" s="35"/>
      <c r="AL119" s="35"/>
      <c r="AM119" s="35"/>
      <c r="AN119" s="35"/>
      <c r="AO119" s="35"/>
      <c r="AP119" s="35"/>
      <c r="AQ119" s="35"/>
      <c r="AR119" s="35"/>
      <c r="AS119" s="35"/>
    </row>
    <row r="120" spans="1:45" ht="24.75" customHeight="1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  <c r="AK120" s="35"/>
      <c r="AL120" s="35"/>
      <c r="AM120" s="35"/>
      <c r="AN120" s="35"/>
      <c r="AO120" s="35"/>
      <c r="AP120" s="35"/>
      <c r="AQ120" s="35"/>
      <c r="AR120" s="35"/>
      <c r="AS120" s="35"/>
    </row>
    <row r="121" spans="1:45" ht="24.75" customHeight="1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5"/>
      <c r="AL121" s="35"/>
      <c r="AM121" s="35"/>
      <c r="AN121" s="35"/>
      <c r="AO121" s="35"/>
      <c r="AP121" s="35"/>
      <c r="AQ121" s="35"/>
      <c r="AR121" s="35"/>
      <c r="AS121" s="35"/>
    </row>
    <row r="122" spans="1:45" ht="24.75" customHeight="1">
      <c r="A122" s="35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35"/>
      <c r="AM122" s="35"/>
      <c r="AN122" s="35"/>
      <c r="AO122" s="35"/>
      <c r="AP122" s="35"/>
      <c r="AQ122" s="35"/>
      <c r="AR122" s="35"/>
      <c r="AS122" s="35"/>
    </row>
    <row r="123" spans="1:45" ht="24.75" customHeight="1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5"/>
      <c r="AL123" s="35"/>
      <c r="AM123" s="35"/>
      <c r="AN123" s="35"/>
      <c r="AO123" s="35"/>
      <c r="AP123" s="35"/>
      <c r="AQ123" s="35"/>
      <c r="AR123" s="35"/>
      <c r="AS123" s="35"/>
    </row>
    <row r="124" spans="1:45" ht="24.75" customHeight="1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  <c r="AK124" s="35"/>
      <c r="AL124" s="35"/>
      <c r="AM124" s="35"/>
      <c r="AN124" s="35"/>
      <c r="AO124" s="35"/>
      <c r="AP124" s="35"/>
      <c r="AQ124" s="35"/>
      <c r="AR124" s="35"/>
      <c r="AS124" s="35"/>
    </row>
    <row r="125" spans="1:45" ht="24.75" customHeight="1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35"/>
      <c r="AG125" s="35"/>
      <c r="AH125" s="35"/>
      <c r="AI125" s="35"/>
      <c r="AJ125" s="35"/>
      <c r="AK125" s="35"/>
      <c r="AL125" s="35"/>
      <c r="AM125" s="35"/>
      <c r="AN125" s="35"/>
      <c r="AO125" s="35"/>
      <c r="AP125" s="35"/>
      <c r="AQ125" s="35"/>
      <c r="AR125" s="35"/>
      <c r="AS125" s="35"/>
    </row>
    <row r="126" spans="1:45" ht="24.75" customHeight="1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F126" s="35"/>
      <c r="AG126" s="35"/>
      <c r="AH126" s="35"/>
      <c r="AI126" s="35"/>
      <c r="AJ126" s="35"/>
      <c r="AK126" s="35"/>
      <c r="AL126" s="35"/>
      <c r="AM126" s="35"/>
      <c r="AN126" s="35"/>
      <c r="AO126" s="35"/>
      <c r="AP126" s="35"/>
      <c r="AQ126" s="35"/>
      <c r="AR126" s="35"/>
      <c r="AS126" s="35"/>
    </row>
    <row r="127" spans="1:45" ht="13.5">
      <c r="A127" s="35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F127" s="35"/>
      <c r="AG127" s="35"/>
      <c r="AH127" s="35"/>
      <c r="AI127" s="35"/>
      <c r="AJ127" s="35"/>
      <c r="AK127" s="35"/>
      <c r="AL127" s="35"/>
      <c r="AM127" s="35"/>
      <c r="AN127" s="35"/>
      <c r="AO127" s="35"/>
      <c r="AP127" s="35"/>
      <c r="AQ127" s="35"/>
      <c r="AR127" s="35"/>
      <c r="AS127" s="35"/>
    </row>
    <row r="128" spans="1:45" ht="13.5">
      <c r="A128" s="35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  <c r="AK128" s="35"/>
      <c r="AL128" s="35"/>
      <c r="AM128" s="35"/>
      <c r="AN128" s="35"/>
      <c r="AO128" s="35"/>
      <c r="AP128" s="35"/>
      <c r="AQ128" s="35"/>
      <c r="AR128" s="35"/>
      <c r="AS128" s="35"/>
    </row>
    <row r="129" spans="1:45" ht="13.5">
      <c r="A129" s="35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F129" s="35"/>
      <c r="AG129" s="35"/>
      <c r="AH129" s="35"/>
      <c r="AI129" s="35"/>
      <c r="AJ129" s="35"/>
      <c r="AK129" s="35"/>
      <c r="AL129" s="35"/>
      <c r="AM129" s="35"/>
      <c r="AN129" s="35"/>
      <c r="AO129" s="35"/>
      <c r="AP129" s="35"/>
      <c r="AQ129" s="35"/>
      <c r="AR129" s="35"/>
      <c r="AS129" s="35"/>
    </row>
    <row r="130" spans="1:45" ht="13.5">
      <c r="A130" s="35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F130" s="35"/>
      <c r="AG130" s="35"/>
      <c r="AH130" s="35"/>
      <c r="AI130" s="35"/>
      <c r="AJ130" s="35"/>
      <c r="AK130" s="35"/>
      <c r="AL130" s="35"/>
      <c r="AM130" s="35"/>
      <c r="AN130" s="35"/>
      <c r="AO130" s="35"/>
      <c r="AP130" s="35"/>
      <c r="AQ130" s="35"/>
      <c r="AR130" s="35"/>
      <c r="AS130" s="35"/>
    </row>
    <row r="131" spans="1:45" ht="13.5">
      <c r="A131" s="35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F131" s="35"/>
      <c r="AG131" s="35"/>
      <c r="AH131" s="35"/>
      <c r="AI131" s="35"/>
      <c r="AJ131" s="35"/>
      <c r="AK131" s="35"/>
      <c r="AL131" s="35"/>
      <c r="AM131" s="35"/>
      <c r="AN131" s="35"/>
      <c r="AO131" s="35"/>
      <c r="AP131" s="35"/>
      <c r="AQ131" s="35"/>
      <c r="AR131" s="35"/>
      <c r="AS131" s="35"/>
    </row>
    <row r="132" spans="1:45" ht="13.5">
      <c r="A132" s="35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F132" s="35"/>
      <c r="AG132" s="35"/>
      <c r="AH132" s="35"/>
      <c r="AI132" s="35"/>
      <c r="AJ132" s="35"/>
      <c r="AK132" s="35"/>
      <c r="AL132" s="35"/>
      <c r="AM132" s="35"/>
      <c r="AN132" s="35"/>
      <c r="AO132" s="35"/>
      <c r="AP132" s="35"/>
      <c r="AQ132" s="35"/>
      <c r="AR132" s="35"/>
      <c r="AS132" s="35"/>
    </row>
    <row r="133" spans="1:45" ht="13.5">
      <c r="A133" s="35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F133" s="35"/>
      <c r="AG133" s="35"/>
      <c r="AH133" s="35"/>
      <c r="AI133" s="35"/>
      <c r="AJ133" s="35"/>
      <c r="AK133" s="35"/>
      <c r="AL133" s="35"/>
      <c r="AM133" s="35"/>
      <c r="AN133" s="35"/>
      <c r="AO133" s="35"/>
      <c r="AP133" s="35"/>
      <c r="AQ133" s="35"/>
      <c r="AR133" s="35"/>
      <c r="AS133" s="35"/>
    </row>
    <row r="134" spans="1:45" ht="13.5">
      <c r="A134" s="35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F134" s="35"/>
      <c r="AG134" s="35"/>
      <c r="AH134" s="35"/>
      <c r="AI134" s="35"/>
      <c r="AJ134" s="35"/>
      <c r="AK134" s="35"/>
      <c r="AL134" s="35"/>
      <c r="AM134" s="35"/>
      <c r="AN134" s="35"/>
      <c r="AO134" s="35"/>
      <c r="AP134" s="35"/>
      <c r="AQ134" s="35"/>
      <c r="AR134" s="35"/>
      <c r="AS134" s="35"/>
    </row>
    <row r="135" spans="1:45" ht="13.5">
      <c r="A135" s="35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F135" s="35"/>
      <c r="AG135" s="35"/>
      <c r="AH135" s="35"/>
      <c r="AI135" s="35"/>
      <c r="AJ135" s="35"/>
      <c r="AK135" s="35"/>
      <c r="AL135" s="35"/>
      <c r="AM135" s="35"/>
      <c r="AN135" s="35"/>
      <c r="AO135" s="35"/>
      <c r="AP135" s="35"/>
      <c r="AQ135" s="35"/>
      <c r="AR135" s="35"/>
      <c r="AS135" s="35"/>
    </row>
    <row r="136" spans="1:45" ht="13.5">
      <c r="A136" s="35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  <c r="AK136" s="35"/>
      <c r="AL136" s="35"/>
      <c r="AM136" s="35"/>
      <c r="AN136" s="35"/>
      <c r="AO136" s="35"/>
      <c r="AP136" s="35"/>
      <c r="AQ136" s="35"/>
      <c r="AR136" s="35"/>
      <c r="AS136" s="35"/>
    </row>
    <row r="137" spans="1:45" ht="13.5">
      <c r="A137" s="35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F137" s="35"/>
      <c r="AG137" s="35"/>
      <c r="AH137" s="35"/>
      <c r="AI137" s="35"/>
      <c r="AJ137" s="35"/>
      <c r="AK137" s="35"/>
      <c r="AL137" s="35"/>
      <c r="AM137" s="35"/>
      <c r="AN137" s="35"/>
      <c r="AO137" s="35"/>
      <c r="AP137" s="35"/>
      <c r="AQ137" s="35"/>
      <c r="AR137" s="35"/>
      <c r="AS137" s="35"/>
    </row>
    <row r="138" spans="1:45" ht="13.5">
      <c r="A138" s="35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F138" s="35"/>
      <c r="AG138" s="35"/>
      <c r="AH138" s="35"/>
      <c r="AI138" s="35"/>
      <c r="AJ138" s="35"/>
      <c r="AK138" s="35"/>
      <c r="AL138" s="35"/>
      <c r="AM138" s="35"/>
      <c r="AN138" s="35"/>
      <c r="AO138" s="35"/>
      <c r="AP138" s="35"/>
      <c r="AQ138" s="35"/>
      <c r="AR138" s="35"/>
      <c r="AS138" s="35"/>
    </row>
    <row r="139" spans="1:45" ht="13.5">
      <c r="A139" s="35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F139" s="35"/>
      <c r="AG139" s="35"/>
      <c r="AH139" s="35"/>
      <c r="AI139" s="35"/>
      <c r="AJ139" s="35"/>
      <c r="AK139" s="35"/>
      <c r="AL139" s="35"/>
      <c r="AM139" s="35"/>
      <c r="AN139" s="35"/>
      <c r="AO139" s="35"/>
      <c r="AP139" s="35"/>
      <c r="AQ139" s="35"/>
      <c r="AR139" s="35"/>
      <c r="AS139" s="35"/>
    </row>
    <row r="140" spans="1:45" ht="13.5">
      <c r="A140" s="35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F140" s="35"/>
      <c r="AG140" s="35"/>
      <c r="AH140" s="35"/>
      <c r="AI140" s="35"/>
      <c r="AJ140" s="35"/>
      <c r="AK140" s="35"/>
      <c r="AL140" s="35"/>
      <c r="AM140" s="35"/>
      <c r="AN140" s="35"/>
      <c r="AO140" s="35"/>
      <c r="AP140" s="35"/>
      <c r="AQ140" s="35"/>
      <c r="AR140" s="35"/>
      <c r="AS140" s="35"/>
    </row>
    <row r="141" spans="1:45" ht="13.5">
      <c r="A141" s="35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F141" s="35"/>
      <c r="AG141" s="35"/>
      <c r="AH141" s="35"/>
      <c r="AI141" s="35"/>
      <c r="AJ141" s="35"/>
      <c r="AK141" s="35"/>
      <c r="AL141" s="35"/>
      <c r="AM141" s="35"/>
      <c r="AN141" s="35"/>
      <c r="AO141" s="35"/>
      <c r="AP141" s="35"/>
      <c r="AQ141" s="35"/>
      <c r="AR141" s="35"/>
      <c r="AS141" s="35"/>
    </row>
    <row r="142" spans="1:45" ht="13.5">
      <c r="A142" s="35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F142" s="35"/>
      <c r="AG142" s="35"/>
      <c r="AH142" s="35"/>
      <c r="AI142" s="35"/>
      <c r="AJ142" s="35"/>
      <c r="AK142" s="35"/>
      <c r="AL142" s="35"/>
      <c r="AM142" s="35"/>
      <c r="AN142" s="35"/>
      <c r="AO142" s="35"/>
      <c r="AP142" s="35"/>
      <c r="AQ142" s="35"/>
      <c r="AR142" s="35"/>
      <c r="AS142" s="35"/>
    </row>
    <row r="143" spans="1:45" ht="13.5">
      <c r="A143" s="35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F143" s="35"/>
      <c r="AG143" s="35"/>
      <c r="AH143" s="35"/>
      <c r="AI143" s="35"/>
      <c r="AJ143" s="35"/>
      <c r="AK143" s="35"/>
      <c r="AL143" s="35"/>
      <c r="AM143" s="35"/>
      <c r="AN143" s="35"/>
      <c r="AO143" s="35"/>
      <c r="AP143" s="35"/>
      <c r="AQ143" s="35"/>
      <c r="AR143" s="35"/>
      <c r="AS143" s="35"/>
    </row>
    <row r="144" spans="1:45" ht="13.5">
      <c r="A144" s="35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F144" s="35"/>
      <c r="AG144" s="35"/>
      <c r="AH144" s="35"/>
      <c r="AI144" s="35"/>
      <c r="AJ144" s="35"/>
      <c r="AK144" s="35"/>
      <c r="AL144" s="35"/>
      <c r="AM144" s="35"/>
      <c r="AN144" s="35"/>
      <c r="AO144" s="35"/>
      <c r="AP144" s="35"/>
      <c r="AQ144" s="35"/>
      <c r="AR144" s="35"/>
      <c r="AS144" s="35"/>
    </row>
    <row r="145" spans="1:45" ht="13.5">
      <c r="A145" s="35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F145" s="35"/>
      <c r="AG145" s="35"/>
      <c r="AH145" s="35"/>
      <c r="AI145" s="35"/>
      <c r="AJ145" s="35"/>
      <c r="AK145" s="35"/>
      <c r="AL145" s="35"/>
      <c r="AM145" s="35"/>
      <c r="AN145" s="35"/>
      <c r="AO145" s="35"/>
      <c r="AP145" s="35"/>
      <c r="AQ145" s="35"/>
      <c r="AR145" s="35"/>
      <c r="AS145" s="35"/>
    </row>
    <row r="146" spans="1:45" ht="13.5">
      <c r="A146" s="35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  <c r="AJ146" s="35"/>
      <c r="AK146" s="35"/>
      <c r="AL146" s="35"/>
      <c r="AM146" s="35"/>
      <c r="AN146" s="35"/>
      <c r="AO146" s="35"/>
      <c r="AP146" s="35"/>
      <c r="AQ146" s="35"/>
      <c r="AR146" s="35"/>
      <c r="AS146" s="35"/>
    </row>
    <row r="147" spans="1:45" ht="13.5">
      <c r="A147" s="35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F147" s="35"/>
      <c r="AG147" s="35"/>
      <c r="AH147" s="35"/>
      <c r="AI147" s="35"/>
      <c r="AJ147" s="35"/>
      <c r="AK147" s="35"/>
      <c r="AL147" s="35"/>
      <c r="AM147" s="35"/>
      <c r="AN147" s="35"/>
      <c r="AO147" s="35"/>
      <c r="AP147" s="35"/>
      <c r="AQ147" s="35"/>
      <c r="AR147" s="35"/>
      <c r="AS147" s="35"/>
    </row>
    <row r="148" spans="1:45" ht="13.5">
      <c r="A148" s="35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F148" s="35"/>
      <c r="AG148" s="35"/>
      <c r="AH148" s="35"/>
      <c r="AI148" s="35"/>
      <c r="AJ148" s="35"/>
      <c r="AK148" s="35"/>
      <c r="AL148" s="35"/>
      <c r="AM148" s="35"/>
      <c r="AN148" s="35"/>
      <c r="AO148" s="35"/>
      <c r="AP148" s="35"/>
      <c r="AQ148" s="35"/>
      <c r="AR148" s="35"/>
      <c r="AS148" s="35"/>
    </row>
    <row r="149" spans="1:45" ht="13.5">
      <c r="A149" s="35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F149" s="35"/>
      <c r="AG149" s="35"/>
      <c r="AH149" s="35"/>
      <c r="AI149" s="35"/>
      <c r="AJ149" s="35"/>
      <c r="AK149" s="35"/>
      <c r="AL149" s="35"/>
      <c r="AM149" s="35"/>
      <c r="AN149" s="35"/>
      <c r="AO149" s="35"/>
      <c r="AP149" s="35"/>
      <c r="AQ149" s="35"/>
      <c r="AR149" s="35"/>
      <c r="AS149" s="35"/>
    </row>
    <row r="150" spans="1:45" ht="13.5">
      <c r="A150" s="35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F150" s="35"/>
      <c r="AG150" s="35"/>
      <c r="AH150" s="35"/>
      <c r="AI150" s="35"/>
      <c r="AJ150" s="35"/>
      <c r="AK150" s="35"/>
      <c r="AL150" s="35"/>
      <c r="AM150" s="35"/>
      <c r="AN150" s="35"/>
      <c r="AO150" s="35"/>
      <c r="AP150" s="35"/>
      <c r="AQ150" s="35"/>
      <c r="AR150" s="35"/>
      <c r="AS150" s="35"/>
    </row>
    <row r="151" spans="1:45" ht="13.5">
      <c r="A151" s="35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F151" s="35"/>
      <c r="AG151" s="35"/>
      <c r="AH151" s="35"/>
      <c r="AI151" s="35"/>
      <c r="AJ151" s="35"/>
      <c r="AK151" s="35"/>
      <c r="AL151" s="35"/>
      <c r="AM151" s="35"/>
      <c r="AN151" s="35"/>
      <c r="AO151" s="35"/>
      <c r="AP151" s="35"/>
      <c r="AQ151" s="35"/>
      <c r="AR151" s="35"/>
      <c r="AS151" s="35"/>
    </row>
    <row r="152" spans="1:45" ht="13.5">
      <c r="A152" s="35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  <c r="AM152" s="35"/>
      <c r="AN152" s="35"/>
      <c r="AO152" s="35"/>
      <c r="AP152" s="35"/>
      <c r="AQ152" s="35"/>
      <c r="AR152" s="35"/>
      <c r="AS152" s="35"/>
    </row>
    <row r="153" spans="1:45" ht="13.5">
      <c r="A153" s="35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F153" s="35"/>
      <c r="AG153" s="35"/>
      <c r="AH153" s="35"/>
      <c r="AI153" s="35"/>
      <c r="AJ153" s="35"/>
      <c r="AK153" s="35"/>
      <c r="AL153" s="35"/>
      <c r="AM153" s="35"/>
      <c r="AN153" s="35"/>
      <c r="AO153" s="35"/>
      <c r="AP153" s="35"/>
      <c r="AQ153" s="35"/>
      <c r="AR153" s="35"/>
      <c r="AS153" s="35"/>
    </row>
    <row r="154" spans="1:45" ht="13.5">
      <c r="A154" s="35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F154" s="35"/>
      <c r="AG154" s="35"/>
      <c r="AH154" s="35"/>
      <c r="AI154" s="35"/>
      <c r="AJ154" s="35"/>
      <c r="AK154" s="35"/>
      <c r="AL154" s="35"/>
      <c r="AM154" s="35"/>
      <c r="AN154" s="35"/>
      <c r="AO154" s="35"/>
      <c r="AP154" s="35"/>
      <c r="AQ154" s="35"/>
      <c r="AR154" s="35"/>
      <c r="AS154" s="35"/>
    </row>
    <row r="155" spans="1:45" ht="13.5">
      <c r="A155" s="35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F155" s="35"/>
      <c r="AG155" s="35"/>
      <c r="AH155" s="35"/>
      <c r="AI155" s="35"/>
      <c r="AJ155" s="35"/>
      <c r="AK155" s="35"/>
      <c r="AL155" s="35"/>
      <c r="AM155" s="35"/>
      <c r="AN155" s="35"/>
      <c r="AO155" s="35"/>
      <c r="AP155" s="35"/>
      <c r="AQ155" s="35"/>
      <c r="AR155" s="35"/>
      <c r="AS155" s="35"/>
    </row>
    <row r="156" spans="1:45" ht="13.5">
      <c r="A156" s="35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F156" s="35"/>
      <c r="AG156" s="35"/>
      <c r="AH156" s="35"/>
      <c r="AI156" s="35"/>
      <c r="AJ156" s="35"/>
      <c r="AK156" s="35"/>
      <c r="AL156" s="35"/>
      <c r="AM156" s="35"/>
      <c r="AN156" s="35"/>
      <c r="AO156" s="35"/>
      <c r="AP156" s="35"/>
      <c r="AQ156" s="35"/>
      <c r="AR156" s="35"/>
      <c r="AS156" s="35"/>
    </row>
  </sheetData>
  <sheetProtection sheet="1" objects="1" scenarios="1"/>
  <mergeCells count="188">
    <mergeCell ref="AK5:AK8"/>
    <mergeCell ref="AL5:AL8"/>
    <mergeCell ref="AM5:AM8"/>
    <mergeCell ref="AD3:AF3"/>
    <mergeCell ref="AG3:AG4"/>
    <mergeCell ref="AH3:AJ3"/>
    <mergeCell ref="AC5:AC8"/>
    <mergeCell ref="AD5:AD8"/>
    <mergeCell ref="AE5:AE8"/>
    <mergeCell ref="AF5:AF8"/>
    <mergeCell ref="AG5:AG8"/>
    <mergeCell ref="AH5:AH8"/>
    <mergeCell ref="AI5:AI8"/>
    <mergeCell ref="AJ5:AJ8"/>
    <mergeCell ref="AN5:AN8"/>
    <mergeCell ref="A1:Z1"/>
    <mergeCell ref="AC1:AS1"/>
    <mergeCell ref="A2:Z2"/>
    <mergeCell ref="AC2:AS2"/>
    <mergeCell ref="A3:A4"/>
    <mergeCell ref="B3:F4"/>
    <mergeCell ref="G3:K4"/>
    <mergeCell ref="L3:P4"/>
    <mergeCell ref="Q3:U4"/>
    <mergeCell ref="V3:Z4"/>
    <mergeCell ref="AR3:AR4"/>
    <mergeCell ref="AS3:AS4"/>
    <mergeCell ref="AK3:AK4"/>
    <mergeCell ref="AL3:AN3"/>
    <mergeCell ref="AO3:AO4"/>
    <mergeCell ref="AP3:AP4"/>
    <mergeCell ref="AO5:AO8"/>
    <mergeCell ref="AP5:AP8"/>
    <mergeCell ref="AQ5:AQ8"/>
    <mergeCell ref="AR5:AR8"/>
    <mergeCell ref="AS5:AS8"/>
    <mergeCell ref="AQ3:AQ4"/>
    <mergeCell ref="AC3:AC4"/>
    <mergeCell ref="A9:A12"/>
    <mergeCell ref="B9:F9"/>
    <mergeCell ref="G9:K9"/>
    <mergeCell ref="L9:P9"/>
    <mergeCell ref="Q9:U9"/>
    <mergeCell ref="V9:Z9"/>
    <mergeCell ref="B6:B8"/>
    <mergeCell ref="F6:F8"/>
    <mergeCell ref="G6:G8"/>
    <mergeCell ref="K6:K8"/>
    <mergeCell ref="L6:L8"/>
    <mergeCell ref="P6:P8"/>
    <mergeCell ref="A5:A8"/>
    <mergeCell ref="B5:F5"/>
    <mergeCell ref="G5:K5"/>
    <mergeCell ref="L5:P5"/>
    <mergeCell ref="Q5:U5"/>
    <mergeCell ref="Q6:Q8"/>
    <mergeCell ref="U6:U8"/>
    <mergeCell ref="V5:Z5"/>
    <mergeCell ref="V6:V8"/>
    <mergeCell ref="Z6:Z8"/>
    <mergeCell ref="AO9:AO12"/>
    <mergeCell ref="AP9:AP12"/>
    <mergeCell ref="AQ9:AQ12"/>
    <mergeCell ref="AR9:AR12"/>
    <mergeCell ref="AS9:AS12"/>
    <mergeCell ref="B10:B12"/>
    <mergeCell ref="F10:F12"/>
    <mergeCell ref="G10:G12"/>
    <mergeCell ref="K10:K12"/>
    <mergeCell ref="L10:L12"/>
    <mergeCell ref="AI9:AI12"/>
    <mergeCell ref="AJ9:AJ12"/>
    <mergeCell ref="AK9:AK12"/>
    <mergeCell ref="AL9:AL12"/>
    <mergeCell ref="AM9:AM12"/>
    <mergeCell ref="AN9:AN12"/>
    <mergeCell ref="AC9:AC12"/>
    <mergeCell ref="AD9:AD12"/>
    <mergeCell ref="AE9:AE12"/>
    <mergeCell ref="AF9:AF12"/>
    <mergeCell ref="AG9:AG12"/>
    <mergeCell ref="AH9:AH12"/>
    <mergeCell ref="AC13:AC16"/>
    <mergeCell ref="AD13:AD16"/>
    <mergeCell ref="AE13:AE16"/>
    <mergeCell ref="AF13:AF16"/>
    <mergeCell ref="AG13:AG16"/>
    <mergeCell ref="P10:P12"/>
    <mergeCell ref="Q10:Q12"/>
    <mergeCell ref="U10:U12"/>
    <mergeCell ref="V10:V12"/>
    <mergeCell ref="Z10:Z12"/>
    <mergeCell ref="L13:P13"/>
    <mergeCell ref="Q13:U13"/>
    <mergeCell ref="Q14:Q16"/>
    <mergeCell ref="U14:U16"/>
    <mergeCell ref="V14:V16"/>
    <mergeCell ref="Z14:Z16"/>
    <mergeCell ref="AN13:AN16"/>
    <mergeCell ref="AO13:AO16"/>
    <mergeCell ref="AP13:AP16"/>
    <mergeCell ref="AQ13:AQ16"/>
    <mergeCell ref="AR13:AR16"/>
    <mergeCell ref="AS13:AS16"/>
    <mergeCell ref="AH13:AH16"/>
    <mergeCell ref="AI13:AI16"/>
    <mergeCell ref="AJ13:AJ16"/>
    <mergeCell ref="AK13:AK16"/>
    <mergeCell ref="AL13:AL16"/>
    <mergeCell ref="AM13:AM16"/>
    <mergeCell ref="A17:A20"/>
    <mergeCell ref="B17:F17"/>
    <mergeCell ref="G17:K17"/>
    <mergeCell ref="L17:P17"/>
    <mergeCell ref="Q17:U17"/>
    <mergeCell ref="V17:Z17"/>
    <mergeCell ref="B14:B16"/>
    <mergeCell ref="F14:F16"/>
    <mergeCell ref="G14:G16"/>
    <mergeCell ref="K14:K16"/>
    <mergeCell ref="L14:L16"/>
    <mergeCell ref="P14:P16"/>
    <mergeCell ref="A13:A16"/>
    <mergeCell ref="B13:F13"/>
    <mergeCell ref="G13:K13"/>
    <mergeCell ref="V13:Z13"/>
    <mergeCell ref="AS17:AS20"/>
    <mergeCell ref="B18:B20"/>
    <mergeCell ref="F18:F20"/>
    <mergeCell ref="G18:G20"/>
    <mergeCell ref="K18:K20"/>
    <mergeCell ref="L18:L20"/>
    <mergeCell ref="AI17:AI20"/>
    <mergeCell ref="AJ17:AJ20"/>
    <mergeCell ref="AK17:AK20"/>
    <mergeCell ref="AL17:AL20"/>
    <mergeCell ref="AM17:AM20"/>
    <mergeCell ref="AN17:AN20"/>
    <mergeCell ref="AC17:AC20"/>
    <mergeCell ref="AD17:AD20"/>
    <mergeCell ref="AE17:AE20"/>
    <mergeCell ref="AF17:AF20"/>
    <mergeCell ref="AG17:AG20"/>
    <mergeCell ref="AH17:AH20"/>
    <mergeCell ref="P18:P20"/>
    <mergeCell ref="Q18:Q20"/>
    <mergeCell ref="U18:U20"/>
    <mergeCell ref="V18:V20"/>
    <mergeCell ref="Z18:Z20"/>
    <mergeCell ref="Q22:Q24"/>
    <mergeCell ref="U22:U24"/>
    <mergeCell ref="V22:V24"/>
    <mergeCell ref="Z22:Z24"/>
    <mergeCell ref="Q21:U21"/>
    <mergeCell ref="AO17:AO20"/>
    <mergeCell ref="AP17:AP20"/>
    <mergeCell ref="AQ17:AQ20"/>
    <mergeCell ref="AR17:AR20"/>
    <mergeCell ref="V21:Z21"/>
    <mergeCell ref="AC21:AC24"/>
    <mergeCell ref="AD21:AD24"/>
    <mergeCell ref="AE21:AE24"/>
    <mergeCell ref="AF21:AF24"/>
    <mergeCell ref="AG21:AG24"/>
    <mergeCell ref="A25:Z25"/>
    <mergeCell ref="AC25:AS25"/>
    <mergeCell ref="B22:B24"/>
    <mergeCell ref="F22:F24"/>
    <mergeCell ref="G22:G24"/>
    <mergeCell ref="K22:K24"/>
    <mergeCell ref="L22:L24"/>
    <mergeCell ref="P22:P24"/>
    <mergeCell ref="AN21:AN24"/>
    <mergeCell ref="AO21:AO24"/>
    <mergeCell ref="AP21:AP24"/>
    <mergeCell ref="AQ21:AQ24"/>
    <mergeCell ref="AR21:AR24"/>
    <mergeCell ref="AS21:AS24"/>
    <mergeCell ref="AH21:AH24"/>
    <mergeCell ref="AI21:AI24"/>
    <mergeCell ref="AJ21:AJ24"/>
    <mergeCell ref="AK21:AK24"/>
    <mergeCell ref="AL21:AL24"/>
    <mergeCell ref="AM21:AM24"/>
    <mergeCell ref="A21:A24"/>
    <mergeCell ref="B21:F21"/>
    <mergeCell ref="G21:K21"/>
    <mergeCell ref="L21:P2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AX168"/>
  <sheetViews>
    <sheetView zoomScale="70" zoomScaleNormal="70" zoomScalePageLayoutView="70" workbookViewId="0" topLeftCell="R4">
      <selection activeCell="AE18" sqref="AE18:AE20"/>
    </sheetView>
  </sheetViews>
  <sheetFormatPr defaultColWidth="8.8515625" defaultRowHeight="15"/>
  <cols>
    <col min="1" max="1" width="15.57421875" style="15" customWidth="1"/>
    <col min="2" max="32" width="3.8515625" style="15" customWidth="1"/>
    <col min="33" max="33" width="3.57421875" style="15" customWidth="1"/>
    <col min="34" max="34" width="15.57421875" style="15" customWidth="1"/>
    <col min="35" max="36" width="5.57421875" style="15" customWidth="1"/>
    <col min="37" max="38" width="8.57421875" style="15" customWidth="1"/>
    <col min="39" max="40" width="5.57421875" style="15" customWidth="1"/>
    <col min="41" max="42" width="8.57421875" style="15" customWidth="1"/>
    <col min="43" max="44" width="5.57421875" style="15" customWidth="1"/>
    <col min="45" max="45" width="9.57421875" style="15" customWidth="1"/>
    <col min="46" max="48" width="8.57421875" style="15" customWidth="1"/>
    <col min="49" max="49" width="15.57421875" style="15" customWidth="1"/>
    <col min="50" max="50" width="9.57421875" style="15" customWidth="1"/>
    <col min="51" max="16384" width="8.8515625" style="15" customWidth="1"/>
  </cols>
  <sheetData>
    <row r="1" spans="1:50" ht="17.25">
      <c r="A1" s="115" t="s">
        <v>95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H1" s="115" t="str">
        <f>A1</f>
        <v>トリム50歳</v>
      </c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  <c r="AU1" s="115"/>
      <c r="AV1" s="115"/>
      <c r="AW1" s="115"/>
      <c r="AX1" s="115"/>
    </row>
    <row r="2" spans="1:50" ht="18" thickBot="1">
      <c r="A2" s="167" t="s">
        <v>109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4"/>
      <c r="AG2" s="14"/>
      <c r="AH2" s="167" t="str">
        <f>A2</f>
        <v>　Ｃグループ</v>
      </c>
      <c r="AI2" s="167"/>
      <c r="AJ2" s="167"/>
      <c r="AK2" s="167"/>
      <c r="AL2" s="167"/>
      <c r="AM2" s="167"/>
      <c r="AN2" s="167"/>
      <c r="AO2" s="167"/>
      <c r="AP2" s="167"/>
      <c r="AQ2" s="167"/>
      <c r="AR2" s="167"/>
      <c r="AS2" s="167"/>
      <c r="AT2" s="167"/>
      <c r="AU2" s="167"/>
      <c r="AV2" s="167"/>
      <c r="AW2" s="167"/>
      <c r="AX2" s="167"/>
    </row>
    <row r="3" spans="1:50" ht="24.75" customHeight="1">
      <c r="A3" s="168" t="s">
        <v>163</v>
      </c>
      <c r="B3" s="303" t="s">
        <v>110</v>
      </c>
      <c r="C3" s="304"/>
      <c r="D3" s="304"/>
      <c r="E3" s="304"/>
      <c r="F3" s="305"/>
      <c r="G3" s="309" t="s">
        <v>111</v>
      </c>
      <c r="H3" s="304"/>
      <c r="I3" s="304"/>
      <c r="J3" s="304"/>
      <c r="K3" s="305"/>
      <c r="L3" s="309" t="s">
        <v>112</v>
      </c>
      <c r="M3" s="304"/>
      <c r="N3" s="304"/>
      <c r="O3" s="304"/>
      <c r="P3" s="305"/>
      <c r="Q3" s="309" t="s">
        <v>113</v>
      </c>
      <c r="R3" s="304"/>
      <c r="S3" s="304"/>
      <c r="T3" s="304"/>
      <c r="U3" s="305"/>
      <c r="V3" s="309" t="s">
        <v>114</v>
      </c>
      <c r="W3" s="304"/>
      <c r="X3" s="304"/>
      <c r="Y3" s="304"/>
      <c r="Z3" s="305"/>
      <c r="AA3" s="309" t="s">
        <v>115</v>
      </c>
      <c r="AB3" s="304"/>
      <c r="AC3" s="304"/>
      <c r="AD3" s="304"/>
      <c r="AE3" s="317"/>
      <c r="AF3" s="61"/>
      <c r="AG3" s="61"/>
      <c r="AH3" s="319"/>
      <c r="AI3" s="321" t="s">
        <v>32</v>
      </c>
      <c r="AJ3" s="312"/>
      <c r="AK3" s="178"/>
      <c r="AL3" s="176" t="s">
        <v>33</v>
      </c>
      <c r="AM3" s="311" t="s">
        <v>53</v>
      </c>
      <c r="AN3" s="312"/>
      <c r="AO3" s="178"/>
      <c r="AP3" s="176" t="s">
        <v>33</v>
      </c>
      <c r="AQ3" s="311" t="s">
        <v>35</v>
      </c>
      <c r="AR3" s="312"/>
      <c r="AS3" s="178"/>
      <c r="AT3" s="176" t="s">
        <v>36</v>
      </c>
      <c r="AU3" s="313" t="s">
        <v>54</v>
      </c>
      <c r="AV3" s="313" t="s">
        <v>55</v>
      </c>
      <c r="AW3" s="315" t="s">
        <v>39</v>
      </c>
      <c r="AX3" s="174" t="s">
        <v>56</v>
      </c>
    </row>
    <row r="4" spans="1:50" ht="24.75" customHeight="1" thickBot="1">
      <c r="A4" s="169"/>
      <c r="B4" s="306"/>
      <c r="C4" s="307"/>
      <c r="D4" s="307"/>
      <c r="E4" s="307"/>
      <c r="F4" s="308"/>
      <c r="G4" s="310"/>
      <c r="H4" s="307"/>
      <c r="I4" s="307"/>
      <c r="J4" s="307"/>
      <c r="K4" s="308"/>
      <c r="L4" s="310"/>
      <c r="M4" s="307"/>
      <c r="N4" s="307"/>
      <c r="O4" s="307"/>
      <c r="P4" s="308"/>
      <c r="Q4" s="310"/>
      <c r="R4" s="307"/>
      <c r="S4" s="307"/>
      <c r="T4" s="307"/>
      <c r="U4" s="308"/>
      <c r="V4" s="310"/>
      <c r="W4" s="307"/>
      <c r="X4" s="307"/>
      <c r="Y4" s="307"/>
      <c r="Z4" s="308"/>
      <c r="AA4" s="310"/>
      <c r="AB4" s="307"/>
      <c r="AC4" s="307"/>
      <c r="AD4" s="307"/>
      <c r="AE4" s="318"/>
      <c r="AF4" s="61"/>
      <c r="AG4" s="61"/>
      <c r="AH4" s="320"/>
      <c r="AI4" s="17" t="s">
        <v>40</v>
      </c>
      <c r="AJ4" s="18" t="s">
        <v>41</v>
      </c>
      <c r="AK4" s="18" t="s">
        <v>42</v>
      </c>
      <c r="AL4" s="177"/>
      <c r="AM4" s="17" t="s">
        <v>40</v>
      </c>
      <c r="AN4" s="18" t="s">
        <v>41</v>
      </c>
      <c r="AO4" s="18" t="s">
        <v>42</v>
      </c>
      <c r="AP4" s="177"/>
      <c r="AQ4" s="17" t="s">
        <v>40</v>
      </c>
      <c r="AR4" s="18" t="s">
        <v>41</v>
      </c>
      <c r="AS4" s="18" t="s">
        <v>42</v>
      </c>
      <c r="AT4" s="177"/>
      <c r="AU4" s="314"/>
      <c r="AV4" s="314"/>
      <c r="AW4" s="316"/>
      <c r="AX4" s="175"/>
    </row>
    <row r="5" spans="1:50" ht="21.75" customHeight="1">
      <c r="A5" s="287" t="str">
        <f>B3</f>
        <v>葵クラブ</v>
      </c>
      <c r="B5" s="293"/>
      <c r="C5" s="294"/>
      <c r="D5" s="294"/>
      <c r="E5" s="294"/>
      <c r="F5" s="295"/>
      <c r="G5" s="284">
        <v>10</v>
      </c>
      <c r="H5" s="285"/>
      <c r="I5" s="285"/>
      <c r="J5" s="285"/>
      <c r="K5" s="296"/>
      <c r="L5" s="284">
        <v>7</v>
      </c>
      <c r="M5" s="285"/>
      <c r="N5" s="285"/>
      <c r="O5" s="285"/>
      <c r="P5" s="296"/>
      <c r="Q5" s="297">
        <v>0</v>
      </c>
      <c r="R5" s="298"/>
      <c r="S5" s="298"/>
      <c r="T5" s="298"/>
      <c r="U5" s="299"/>
      <c r="V5" s="284">
        <v>4</v>
      </c>
      <c r="W5" s="285"/>
      <c r="X5" s="285"/>
      <c r="Y5" s="285"/>
      <c r="Z5" s="296"/>
      <c r="AA5" s="284">
        <v>1</v>
      </c>
      <c r="AB5" s="285"/>
      <c r="AC5" s="285"/>
      <c r="AD5" s="285"/>
      <c r="AE5" s="286"/>
      <c r="AF5" s="62"/>
      <c r="AG5" s="62"/>
      <c r="AH5" s="287" t="str">
        <f>A5</f>
        <v>葵クラブ</v>
      </c>
      <c r="AI5" s="288">
        <f>IF(B6&gt;F6,1,0)+IF(G6&gt;K6,1,0)+IF(L6&gt;P6,1,0)+IF(Q6&gt;U6,1,0)+IF(V6&gt;Z6,1,0)+IF(AA6&gt;AE6,1,0)</f>
        <v>2</v>
      </c>
      <c r="AJ5" s="289">
        <f>IF(F6&gt;B6,1,0)+IF(K6&gt;G6,1,0)+IF(P6&gt;L6,1,0)+IF(U6&gt;Q6,1,0)+IF(Z6&gt;V6,1,0)+IF(AE6&gt;AA6,1,0)</f>
        <v>2</v>
      </c>
      <c r="AK5" s="290">
        <f>SUM(AI5/(AI5+AJ5))</f>
        <v>0.5</v>
      </c>
      <c r="AL5" s="289">
        <f>RANK(AK5,$AK$5:$AK$28,0)</f>
        <v>3</v>
      </c>
      <c r="AM5" s="289">
        <f>SUM(B6+G6+L6+Q6+V6+AA6)</f>
        <v>5</v>
      </c>
      <c r="AN5" s="289">
        <f>SUM(F6+K6+P6+U6+Z6+AE6)</f>
        <v>5</v>
      </c>
      <c r="AO5" s="290">
        <f>SUM(AM5/(AM5+AN5))</f>
        <v>0.5</v>
      </c>
      <c r="AP5" s="289">
        <f>RANK(AO5,$AO$5:$AO$28,0)</f>
        <v>4</v>
      </c>
      <c r="AQ5" s="289">
        <f>SUM(C6+C7+C8+H6+H7+H8+M6+M7+M8+R6+R7+R8+W6+W7+W8+AB6+AB7+AB8)</f>
        <v>128</v>
      </c>
      <c r="AR5" s="289">
        <f>SUM(E6+E7+E8+J6+J7+J8+O6+O7+O8+T6+T7+T8+Y6+Y7+Y8+AD6+AD7+AD8)</f>
        <v>121</v>
      </c>
      <c r="AS5" s="290">
        <f>SUM(AQ5/(AQ5+AR5))</f>
        <v>0.5140562248995983</v>
      </c>
      <c r="AT5" s="289">
        <f>RANK(AS5,$AS$5:$AS$28,0)</f>
        <v>3</v>
      </c>
      <c r="AU5" s="290">
        <f>RANK(AK5,$AK$5:$AK$28,1)+AO5</f>
        <v>2.5</v>
      </c>
      <c r="AV5" s="290">
        <f>RANK(AU5,$AU$5:$AU$28,1)+AS5</f>
        <v>2.5140562248995986</v>
      </c>
      <c r="AW5" s="164" t="str">
        <f>$AH$5</f>
        <v>葵クラブ</v>
      </c>
      <c r="AX5" s="292">
        <f>RANK(AV5,$AV$5:$AV$28)</f>
        <v>4</v>
      </c>
    </row>
    <row r="6" spans="1:50" ht="21.75" customHeight="1">
      <c r="A6" s="239"/>
      <c r="B6" s="300">
        <f>IF(C6&gt;E6,1,0)+IF(C7&gt;E7,1,0)+IF(C8&gt;E8,1,0)</f>
        <v>0</v>
      </c>
      <c r="C6" s="40"/>
      <c r="D6" s="41" t="s">
        <v>46</v>
      </c>
      <c r="E6" s="40"/>
      <c r="F6" s="260">
        <f>IF(E6&gt;C6,1,0)+IF(E7&gt;C7,1,0)+IF(E8&gt;C8,1,0)</f>
        <v>0</v>
      </c>
      <c r="G6" s="269">
        <f>IF(H6&gt;J6,1,0)+IF(H7&gt;J7,1,0)+IF(H8&gt;J8,1,0)</f>
        <v>2</v>
      </c>
      <c r="H6" s="20">
        <v>15</v>
      </c>
      <c r="I6" s="21" t="s">
        <v>46</v>
      </c>
      <c r="J6" s="20">
        <v>12</v>
      </c>
      <c r="K6" s="269">
        <f>IF(J6&gt;H6,1,0)+IF(J7&gt;H7,1,0)+IF(J8&gt;H8,1,0)</f>
        <v>1</v>
      </c>
      <c r="L6" s="269">
        <f>IF(M6&gt;O6,1,0)+IF(M7&gt;O7,1,0)+IF(M8&gt;O8,1,0)</f>
        <v>1</v>
      </c>
      <c r="M6" s="20">
        <v>11</v>
      </c>
      <c r="N6" s="21" t="s">
        <v>46</v>
      </c>
      <c r="O6" s="20">
        <v>15</v>
      </c>
      <c r="P6" s="269">
        <f>IF(O6&gt;M6,1,0)+IF(O7&gt;M7,1,0)+IF(O8&gt;M8,1,0)</f>
        <v>2</v>
      </c>
      <c r="Q6" s="223">
        <f>IF(R6&gt;T6,1,0)+IF(R7&gt;T7,1,0)+IF(R8&gt;T8,1,0)</f>
        <v>0</v>
      </c>
      <c r="R6" s="38"/>
      <c r="S6" s="39" t="s">
        <v>46</v>
      </c>
      <c r="T6" s="38"/>
      <c r="U6" s="223">
        <f>IF(T6&gt;R6,1,0)+IF(T7&gt;R7,1,0)+IF(T8&gt;R8,1,0)</f>
        <v>0</v>
      </c>
      <c r="V6" s="269">
        <f>IF(W6&gt;Y6,1,0)+IF(W7&gt;Y7,1,0)+IF(W8&gt;Y8,1,0)</f>
        <v>2</v>
      </c>
      <c r="W6" s="20">
        <v>15</v>
      </c>
      <c r="X6" s="21" t="s">
        <v>46</v>
      </c>
      <c r="Y6" s="20">
        <v>8</v>
      </c>
      <c r="Z6" s="269">
        <f>IF(Y6&gt;W6,1,0)+IF(Y7&gt;W7,1,0)+IF(Y8&gt;W8,1,0)</f>
        <v>0</v>
      </c>
      <c r="AA6" s="269">
        <f>IF(AB6&gt;AD6,1,0)+IF(AB7&gt;AD7,1,0)+IF(AB8&gt;AD8,1,0)</f>
        <v>0</v>
      </c>
      <c r="AB6" s="20">
        <v>13</v>
      </c>
      <c r="AC6" s="21" t="s">
        <v>46</v>
      </c>
      <c r="AD6" s="20">
        <v>15</v>
      </c>
      <c r="AE6" s="272">
        <f>IF(AD6&gt;AB6,1,0)+IF(AD7&gt;AB7,1,0)+IF(AD8&gt;AB8,1,0)</f>
        <v>2</v>
      </c>
      <c r="AF6" s="63"/>
      <c r="AG6" s="63"/>
      <c r="AH6" s="239"/>
      <c r="AI6" s="242"/>
      <c r="AJ6" s="230"/>
      <c r="AK6" s="227"/>
      <c r="AL6" s="230"/>
      <c r="AM6" s="230"/>
      <c r="AN6" s="230"/>
      <c r="AO6" s="227"/>
      <c r="AP6" s="230"/>
      <c r="AQ6" s="230"/>
      <c r="AR6" s="230"/>
      <c r="AS6" s="227"/>
      <c r="AT6" s="230"/>
      <c r="AU6" s="227"/>
      <c r="AV6" s="227"/>
      <c r="AW6" s="130"/>
      <c r="AX6" s="233"/>
    </row>
    <row r="7" spans="1:50" ht="21.75" customHeight="1">
      <c r="A7" s="239"/>
      <c r="B7" s="301"/>
      <c r="C7" s="40"/>
      <c r="D7" s="41" t="s">
        <v>45</v>
      </c>
      <c r="E7" s="40"/>
      <c r="F7" s="261"/>
      <c r="G7" s="270"/>
      <c r="H7" s="20">
        <v>12</v>
      </c>
      <c r="I7" s="21" t="s">
        <v>45</v>
      </c>
      <c r="J7" s="20">
        <v>15</v>
      </c>
      <c r="K7" s="270"/>
      <c r="L7" s="270"/>
      <c r="M7" s="20">
        <v>15</v>
      </c>
      <c r="N7" s="21" t="s">
        <v>45</v>
      </c>
      <c r="O7" s="20">
        <v>8</v>
      </c>
      <c r="P7" s="270"/>
      <c r="Q7" s="224"/>
      <c r="R7" s="38"/>
      <c r="S7" s="39" t="s">
        <v>45</v>
      </c>
      <c r="T7" s="38"/>
      <c r="U7" s="224"/>
      <c r="V7" s="270"/>
      <c r="W7" s="20">
        <v>15</v>
      </c>
      <c r="X7" s="21" t="s">
        <v>45</v>
      </c>
      <c r="Y7" s="20">
        <v>7</v>
      </c>
      <c r="Z7" s="270"/>
      <c r="AA7" s="270"/>
      <c r="AB7" s="20">
        <v>11</v>
      </c>
      <c r="AC7" s="21" t="s">
        <v>45</v>
      </c>
      <c r="AD7" s="20">
        <v>15</v>
      </c>
      <c r="AE7" s="273"/>
      <c r="AF7" s="63"/>
      <c r="AG7" s="63"/>
      <c r="AH7" s="239"/>
      <c r="AI7" s="242"/>
      <c r="AJ7" s="230"/>
      <c r="AK7" s="227"/>
      <c r="AL7" s="230"/>
      <c r="AM7" s="230"/>
      <c r="AN7" s="230"/>
      <c r="AO7" s="227"/>
      <c r="AP7" s="230"/>
      <c r="AQ7" s="230"/>
      <c r="AR7" s="230"/>
      <c r="AS7" s="227"/>
      <c r="AT7" s="230"/>
      <c r="AU7" s="227"/>
      <c r="AV7" s="227"/>
      <c r="AW7" s="130"/>
      <c r="AX7" s="233"/>
    </row>
    <row r="8" spans="1:50" ht="21.75" customHeight="1">
      <c r="A8" s="158"/>
      <c r="B8" s="302"/>
      <c r="C8" s="40"/>
      <c r="D8" s="41" t="s">
        <v>45</v>
      </c>
      <c r="E8" s="40"/>
      <c r="F8" s="278"/>
      <c r="G8" s="271"/>
      <c r="H8" s="20">
        <v>15</v>
      </c>
      <c r="I8" s="21" t="s">
        <v>45</v>
      </c>
      <c r="J8" s="20">
        <v>11</v>
      </c>
      <c r="K8" s="271"/>
      <c r="L8" s="271"/>
      <c r="M8" s="20">
        <v>6</v>
      </c>
      <c r="N8" s="21" t="s">
        <v>45</v>
      </c>
      <c r="O8" s="20">
        <v>15</v>
      </c>
      <c r="P8" s="271"/>
      <c r="Q8" s="256"/>
      <c r="R8" s="38"/>
      <c r="S8" s="39" t="s">
        <v>45</v>
      </c>
      <c r="T8" s="38"/>
      <c r="U8" s="256"/>
      <c r="V8" s="271"/>
      <c r="W8" s="20"/>
      <c r="X8" s="21" t="s">
        <v>45</v>
      </c>
      <c r="Y8" s="20"/>
      <c r="Z8" s="271"/>
      <c r="AA8" s="271"/>
      <c r="AB8" s="20"/>
      <c r="AC8" s="21" t="s">
        <v>45</v>
      </c>
      <c r="AD8" s="20"/>
      <c r="AE8" s="274"/>
      <c r="AF8" s="63"/>
      <c r="AG8" s="63"/>
      <c r="AH8" s="158"/>
      <c r="AI8" s="255"/>
      <c r="AJ8" s="146"/>
      <c r="AK8" s="151"/>
      <c r="AL8" s="146"/>
      <c r="AM8" s="146"/>
      <c r="AN8" s="146"/>
      <c r="AO8" s="151"/>
      <c r="AP8" s="146"/>
      <c r="AQ8" s="146"/>
      <c r="AR8" s="146"/>
      <c r="AS8" s="151"/>
      <c r="AT8" s="146"/>
      <c r="AU8" s="151"/>
      <c r="AV8" s="151"/>
      <c r="AW8" s="147"/>
      <c r="AX8" s="165"/>
    </row>
    <row r="9" spans="1:50" ht="21.75" customHeight="1">
      <c r="A9" s="238" t="str">
        <f>G3</f>
        <v>きらら</v>
      </c>
      <c r="B9" s="244">
        <f>G5</f>
        <v>10</v>
      </c>
      <c r="C9" s="245"/>
      <c r="D9" s="245"/>
      <c r="E9" s="245"/>
      <c r="F9" s="143"/>
      <c r="G9" s="235"/>
      <c r="H9" s="236"/>
      <c r="I9" s="236"/>
      <c r="J9" s="236"/>
      <c r="K9" s="275"/>
      <c r="L9" s="252">
        <v>0</v>
      </c>
      <c r="M9" s="253"/>
      <c r="N9" s="253"/>
      <c r="O9" s="253"/>
      <c r="P9" s="291"/>
      <c r="Q9" s="266">
        <v>6</v>
      </c>
      <c r="R9" s="267"/>
      <c r="S9" s="267"/>
      <c r="T9" s="267"/>
      <c r="U9" s="280"/>
      <c r="V9" s="266">
        <v>2</v>
      </c>
      <c r="W9" s="267"/>
      <c r="X9" s="267"/>
      <c r="Y9" s="267"/>
      <c r="Z9" s="280"/>
      <c r="AA9" s="266">
        <v>8</v>
      </c>
      <c r="AB9" s="267"/>
      <c r="AC9" s="267"/>
      <c r="AD9" s="267"/>
      <c r="AE9" s="268"/>
      <c r="AF9" s="62"/>
      <c r="AG9" s="62"/>
      <c r="AH9" s="238" t="str">
        <f>A9</f>
        <v>きらら</v>
      </c>
      <c r="AI9" s="241">
        <f>IF(B10&gt;F10,1,0)+IF(G10&gt;K10,1,0)+IF(L10&gt;P10,1,0)+IF(Q10&gt;U10,1,0)+IF(V10&gt;Z10,1,0)+IF(AA10&gt;AE10,1,0)</f>
        <v>2</v>
      </c>
      <c r="AJ9" s="229">
        <f>IF(F10&gt;B10,1,0)+IF(K10&gt;G10,1,0)+IF(P10&gt;L10,1,0)+IF(U10&gt;Q10,1,0)+IF(Z10&gt;V10,1,0)+IF(AE10&gt;AA10,1,0)</f>
        <v>2</v>
      </c>
      <c r="AK9" s="226">
        <f>SUM(AI9/(AI9+AJ9))</f>
        <v>0.5</v>
      </c>
      <c r="AL9" s="229">
        <f>RANK(AK9,$AK$5:$AK$28,0)</f>
        <v>3</v>
      </c>
      <c r="AM9" s="229">
        <f>SUM(B10+G10+L10+Q10+V10+AA10)</f>
        <v>6</v>
      </c>
      <c r="AN9" s="229">
        <f>SUM(F10+K10+P10+U10+Z10+AE10)</f>
        <v>4</v>
      </c>
      <c r="AO9" s="226">
        <f>SUM(AM9/(AM9+AN9))</f>
        <v>0.6</v>
      </c>
      <c r="AP9" s="229">
        <f>RANK(AO9,$AO$5:$AO$28,0)</f>
        <v>2</v>
      </c>
      <c r="AQ9" s="229">
        <f>SUM(C10+C11+C12+H10+H11+H12+M10+M11+M12+R10+R11+R12+W10+W11+W12+AB10+AB11+AB12)</f>
        <v>129</v>
      </c>
      <c r="AR9" s="229">
        <f>SUM(E10+E11+E12+J10+J11+J12+O10+O11+O12+T10+T11+T12+Y10+Y11+Y12+AD10+AD11+AD12)</f>
        <v>128</v>
      </c>
      <c r="AS9" s="226">
        <f>SUM(AQ9/(AQ9+AR9))</f>
        <v>0.5019455252918288</v>
      </c>
      <c r="AT9" s="229">
        <f>RANK(AS9,$AS$5:$AS$28,0)</f>
        <v>4</v>
      </c>
      <c r="AU9" s="226">
        <f>RANK(AK9,$AK$5:$AK$28,1)+AO9</f>
        <v>2.6</v>
      </c>
      <c r="AV9" s="226">
        <f>RANK(AU9,$AU$5:$AU$28,1)+AS9</f>
        <v>4.501945525291829</v>
      </c>
      <c r="AW9" s="129" t="str">
        <f>$AH$9</f>
        <v>きらら</v>
      </c>
      <c r="AX9" s="232">
        <f>RANK(AV9,$AV$5:$AV$28)</f>
        <v>3</v>
      </c>
    </row>
    <row r="10" spans="1:50" ht="21.75" customHeight="1">
      <c r="A10" s="239"/>
      <c r="B10" s="249">
        <f>IF(C10&gt;E10,1,0)+IF(C11&gt;E11,1,0)+IF(C12&gt;E12,1,0)</f>
        <v>1</v>
      </c>
      <c r="C10" s="36">
        <f>J6</f>
        <v>12</v>
      </c>
      <c r="D10" s="37" t="s">
        <v>51</v>
      </c>
      <c r="E10" s="36">
        <f>H6</f>
        <v>15</v>
      </c>
      <c r="F10" s="220">
        <f>IF(E10&gt;C10,1,0)+IF(E11&gt;C11,1,0)+IF(E12&gt;C12,1,0)</f>
        <v>2</v>
      </c>
      <c r="G10" s="260">
        <f>IF(H10&gt;J10,1,0)+IF(H11&gt;J11,1,0)+IF(H12&gt;J12,1,0)</f>
        <v>0</v>
      </c>
      <c r="H10" s="40"/>
      <c r="I10" s="41" t="s">
        <v>50</v>
      </c>
      <c r="J10" s="40"/>
      <c r="K10" s="260">
        <f>IF(J10&gt;H10,1,0)+IF(J11&gt;H11,1,0)+IF(J12&gt;H12,1,0)</f>
        <v>0</v>
      </c>
      <c r="L10" s="223">
        <f>IF(M10&gt;O10,1,0)+IF(M11&gt;O11,1,0)+IF(M12&gt;O12,1,0)</f>
        <v>0</v>
      </c>
      <c r="M10" s="38"/>
      <c r="N10" s="39" t="s">
        <v>50</v>
      </c>
      <c r="O10" s="38"/>
      <c r="P10" s="223">
        <f>IF(O10&gt;M10,1,0)+IF(O11&gt;M11,1,0)+IF(O12&gt;M12,1,0)</f>
        <v>0</v>
      </c>
      <c r="Q10" s="269">
        <f>IF(R10&gt;T10,1,0)+IF(R11&gt;T11,1,0)+IF(R12&gt;T12,1,0)</f>
        <v>2</v>
      </c>
      <c r="R10" s="20">
        <v>15</v>
      </c>
      <c r="S10" s="21" t="s">
        <v>50</v>
      </c>
      <c r="T10" s="20">
        <v>10</v>
      </c>
      <c r="U10" s="269">
        <f>IF(T10&gt;R10,1,0)+IF(T11&gt;R11,1,0)+IF(T12&gt;R12,1,0)</f>
        <v>0</v>
      </c>
      <c r="V10" s="269">
        <f>IF(W10&gt;Y10,1,0)+IF(W11&gt;Y11,1,0)+IF(W12&gt;Y12,1,0)</f>
        <v>2</v>
      </c>
      <c r="W10" s="20">
        <v>15</v>
      </c>
      <c r="X10" s="21" t="s">
        <v>50</v>
      </c>
      <c r="Y10" s="20">
        <v>10</v>
      </c>
      <c r="Z10" s="269">
        <f>IF(Y10&gt;W10,1,0)+IF(Y11&gt;W11,1,0)+IF(Y12&gt;W12,1,0)</f>
        <v>0</v>
      </c>
      <c r="AA10" s="269">
        <f>IF(AB10&gt;AD10,1,0)+IF(AB11&gt;AD11,1,0)+IF(AB12&gt;AD12,1,0)</f>
        <v>1</v>
      </c>
      <c r="AB10" s="20">
        <v>8</v>
      </c>
      <c r="AC10" s="21" t="s">
        <v>50</v>
      </c>
      <c r="AD10" s="20">
        <v>15</v>
      </c>
      <c r="AE10" s="272">
        <f>IF(AD10&gt;AB10,1,0)+IF(AD11&gt;AB11,1,0)+IF(AD12&gt;AB12,1,0)</f>
        <v>2</v>
      </c>
      <c r="AF10" s="63"/>
      <c r="AG10" s="63"/>
      <c r="AH10" s="239"/>
      <c r="AI10" s="242"/>
      <c r="AJ10" s="230"/>
      <c r="AK10" s="227"/>
      <c r="AL10" s="230"/>
      <c r="AM10" s="230"/>
      <c r="AN10" s="230"/>
      <c r="AO10" s="227"/>
      <c r="AP10" s="230"/>
      <c r="AQ10" s="230"/>
      <c r="AR10" s="230"/>
      <c r="AS10" s="227"/>
      <c r="AT10" s="230"/>
      <c r="AU10" s="227"/>
      <c r="AV10" s="227"/>
      <c r="AW10" s="130"/>
      <c r="AX10" s="233"/>
    </row>
    <row r="11" spans="1:50" ht="21.75" customHeight="1">
      <c r="A11" s="239"/>
      <c r="B11" s="250"/>
      <c r="C11" s="36">
        <f>J7</f>
        <v>15</v>
      </c>
      <c r="D11" s="37" t="s">
        <v>51</v>
      </c>
      <c r="E11" s="36">
        <f>H7</f>
        <v>12</v>
      </c>
      <c r="F11" s="221"/>
      <c r="G11" s="261"/>
      <c r="H11" s="40"/>
      <c r="I11" s="41" t="s">
        <v>47</v>
      </c>
      <c r="J11" s="40"/>
      <c r="K11" s="261"/>
      <c r="L11" s="224"/>
      <c r="M11" s="38"/>
      <c r="N11" s="39" t="s">
        <v>47</v>
      </c>
      <c r="O11" s="38"/>
      <c r="P11" s="224"/>
      <c r="Q11" s="270"/>
      <c r="R11" s="20">
        <v>15</v>
      </c>
      <c r="S11" s="21" t="s">
        <v>47</v>
      </c>
      <c r="T11" s="20">
        <v>12</v>
      </c>
      <c r="U11" s="270"/>
      <c r="V11" s="270"/>
      <c r="W11" s="20">
        <v>15</v>
      </c>
      <c r="X11" s="21" t="s">
        <v>47</v>
      </c>
      <c r="Y11" s="20">
        <v>11</v>
      </c>
      <c r="Z11" s="270"/>
      <c r="AA11" s="270"/>
      <c r="AB11" s="20">
        <v>15</v>
      </c>
      <c r="AC11" s="21" t="s">
        <v>47</v>
      </c>
      <c r="AD11" s="20">
        <v>13</v>
      </c>
      <c r="AE11" s="273"/>
      <c r="AF11" s="63"/>
      <c r="AG11" s="63"/>
      <c r="AH11" s="239"/>
      <c r="AI11" s="242"/>
      <c r="AJ11" s="230"/>
      <c r="AK11" s="227"/>
      <c r="AL11" s="230"/>
      <c r="AM11" s="230"/>
      <c r="AN11" s="230"/>
      <c r="AO11" s="227"/>
      <c r="AP11" s="230"/>
      <c r="AQ11" s="230"/>
      <c r="AR11" s="230"/>
      <c r="AS11" s="227"/>
      <c r="AT11" s="230"/>
      <c r="AU11" s="227"/>
      <c r="AV11" s="227"/>
      <c r="AW11" s="130"/>
      <c r="AX11" s="233"/>
    </row>
    <row r="12" spans="1:50" ht="21.75" customHeight="1">
      <c r="A12" s="158"/>
      <c r="B12" s="276"/>
      <c r="C12" s="36">
        <f>J8</f>
        <v>11</v>
      </c>
      <c r="D12" s="37" t="s">
        <v>51</v>
      </c>
      <c r="E12" s="36">
        <f>H8</f>
        <v>15</v>
      </c>
      <c r="F12" s="277"/>
      <c r="G12" s="278"/>
      <c r="H12" s="40"/>
      <c r="I12" s="41" t="s">
        <v>50</v>
      </c>
      <c r="J12" s="40"/>
      <c r="K12" s="278"/>
      <c r="L12" s="256"/>
      <c r="M12" s="38"/>
      <c r="N12" s="39" t="s">
        <v>50</v>
      </c>
      <c r="O12" s="38"/>
      <c r="P12" s="256"/>
      <c r="Q12" s="271"/>
      <c r="R12" s="20"/>
      <c r="S12" s="21" t="s">
        <v>50</v>
      </c>
      <c r="T12" s="20"/>
      <c r="U12" s="271"/>
      <c r="V12" s="271"/>
      <c r="W12" s="20"/>
      <c r="X12" s="21" t="s">
        <v>50</v>
      </c>
      <c r="Y12" s="20"/>
      <c r="Z12" s="271"/>
      <c r="AA12" s="271"/>
      <c r="AB12" s="20">
        <v>8</v>
      </c>
      <c r="AC12" s="21" t="s">
        <v>50</v>
      </c>
      <c r="AD12" s="20">
        <v>15</v>
      </c>
      <c r="AE12" s="274"/>
      <c r="AF12" s="63"/>
      <c r="AG12" s="63"/>
      <c r="AH12" s="158"/>
      <c r="AI12" s="255"/>
      <c r="AJ12" s="146"/>
      <c r="AK12" s="151"/>
      <c r="AL12" s="146"/>
      <c r="AM12" s="146"/>
      <c r="AN12" s="146"/>
      <c r="AO12" s="151"/>
      <c r="AP12" s="146"/>
      <c r="AQ12" s="146"/>
      <c r="AR12" s="146"/>
      <c r="AS12" s="151"/>
      <c r="AT12" s="146"/>
      <c r="AU12" s="151"/>
      <c r="AV12" s="151"/>
      <c r="AW12" s="147"/>
      <c r="AX12" s="165"/>
    </row>
    <row r="13" spans="1:50" ht="21.75" customHeight="1">
      <c r="A13" s="238" t="str">
        <f>L3</f>
        <v>翼Ｚ</v>
      </c>
      <c r="B13" s="244">
        <f>L5</f>
        <v>7</v>
      </c>
      <c r="C13" s="245"/>
      <c r="D13" s="245"/>
      <c r="E13" s="245"/>
      <c r="F13" s="143"/>
      <c r="G13" s="247">
        <f>L9</f>
        <v>0</v>
      </c>
      <c r="H13" s="248"/>
      <c r="I13" s="248"/>
      <c r="J13" s="248"/>
      <c r="K13" s="153"/>
      <c r="L13" s="235"/>
      <c r="M13" s="236"/>
      <c r="N13" s="236"/>
      <c r="O13" s="236"/>
      <c r="P13" s="275"/>
      <c r="Q13" s="266">
        <v>3</v>
      </c>
      <c r="R13" s="267"/>
      <c r="S13" s="267"/>
      <c r="T13" s="267"/>
      <c r="U13" s="280"/>
      <c r="V13" s="266">
        <v>11</v>
      </c>
      <c r="W13" s="267"/>
      <c r="X13" s="267"/>
      <c r="Y13" s="267"/>
      <c r="Z13" s="280"/>
      <c r="AA13" s="266">
        <v>5</v>
      </c>
      <c r="AB13" s="267"/>
      <c r="AC13" s="267"/>
      <c r="AD13" s="267"/>
      <c r="AE13" s="268"/>
      <c r="AF13" s="62"/>
      <c r="AG13" s="62"/>
      <c r="AH13" s="238" t="str">
        <f>A13</f>
        <v>翼Ｚ</v>
      </c>
      <c r="AI13" s="241">
        <f>IF(B14&gt;F14,1,0)+IF(G14&gt;K14,1,0)+IF(L14&gt;P14,1,0)+IF(Q14&gt;U14,1,0)+IF(V14&gt;Z14,1,0)+IF(AA14&gt;AE14,1,0)</f>
        <v>2</v>
      </c>
      <c r="AJ13" s="229">
        <f>IF(F14&gt;B14,1,0)+IF(K14&gt;G14,1,0)+IF(P14&gt;L14,1,0)+IF(U14&gt;Q14,1,0)+IF(Z14&gt;V14,1,0)+IF(AE14&gt;AA14,1,0)</f>
        <v>2</v>
      </c>
      <c r="AK13" s="226">
        <f>SUM(AI13/(AI13+AJ13))</f>
        <v>0.5</v>
      </c>
      <c r="AL13" s="229">
        <f>RANK(AK13,$AK$5:$AK$28,0)</f>
        <v>3</v>
      </c>
      <c r="AM13" s="229">
        <f>SUM(B14+G14+L14+Q14+V14+AA14)</f>
        <v>5</v>
      </c>
      <c r="AN13" s="229">
        <f>SUM(F14+K14+P14+U14+Z14+AE14)</f>
        <v>5</v>
      </c>
      <c r="AO13" s="226">
        <f>SUM(AM13/(AM13+AN13))</f>
        <v>0.5</v>
      </c>
      <c r="AP13" s="229">
        <f>RANK(AO13,$AO$5:$AO$28,0)</f>
        <v>4</v>
      </c>
      <c r="AQ13" s="229">
        <f>SUM(C14+C15+C16+H14+H15+H16+M14+M15+M16+R14+R15+R16+W14+W15+W16+AB14+AB15+AB16)</f>
        <v>129</v>
      </c>
      <c r="AR13" s="229">
        <f>SUM(E14+E15+E16+J14+J15+J16+O14+O15+O16+T14+T15+T16+Y14+Y15+Y16+AD14+AD15+AD16)</f>
        <v>129</v>
      </c>
      <c r="AS13" s="226">
        <f>SUM(AQ13/(AQ13+AR13))</f>
        <v>0.5</v>
      </c>
      <c r="AT13" s="229">
        <f>RANK(AS13,$AS$5:$AS$28,0)</f>
        <v>5</v>
      </c>
      <c r="AU13" s="226">
        <f>RANK(AK13,$AK$5:$AK$28,1)+AO13</f>
        <v>2.5</v>
      </c>
      <c r="AV13" s="226">
        <f>RANK(AU13,$AU$5:$AU$28,1)+AS13</f>
        <v>2.5</v>
      </c>
      <c r="AW13" s="129" t="str">
        <f>$AH$13</f>
        <v>翼Ｚ</v>
      </c>
      <c r="AX13" s="232">
        <f>RANK(AV13,$AV$5:$AV$28)</f>
        <v>5</v>
      </c>
    </row>
    <row r="14" spans="1:50" ht="21.75" customHeight="1">
      <c r="A14" s="239"/>
      <c r="B14" s="249">
        <f>IF(C14&gt;E14,1,0)+IF(C15&gt;E15,1,0)+IF(C16&gt;E16,1,0)</f>
        <v>2</v>
      </c>
      <c r="C14" s="36">
        <f>O6</f>
        <v>15</v>
      </c>
      <c r="D14" s="37" t="s">
        <v>50</v>
      </c>
      <c r="E14" s="36">
        <f>M6</f>
        <v>11</v>
      </c>
      <c r="F14" s="220">
        <f>IF(E14&gt;C14,1,0)+IF(E15&gt;C15,1,0)+IF(E16&gt;C16,1,0)</f>
        <v>1</v>
      </c>
      <c r="G14" s="223">
        <f>IF(H14&gt;J14,1,0)+IF(H15&gt;J15,1,0)+IF(H16&gt;J16,1,0)</f>
        <v>0</v>
      </c>
      <c r="H14" s="38">
        <f>O10</f>
        <v>0</v>
      </c>
      <c r="I14" s="39" t="s">
        <v>50</v>
      </c>
      <c r="J14" s="38">
        <f>M10</f>
        <v>0</v>
      </c>
      <c r="K14" s="223">
        <f>IF(J14&gt;H14,1,0)+IF(J15&gt;H15,1,0)+IF(J16&gt;H16,1,0)</f>
        <v>0</v>
      </c>
      <c r="L14" s="260">
        <f>IF(M14&gt;O14,1,0)+IF(M15&gt;O15,1,0)+IF(M16&gt;O16,1,0)</f>
        <v>0</v>
      </c>
      <c r="M14" s="40"/>
      <c r="N14" s="41" t="s">
        <v>51</v>
      </c>
      <c r="O14" s="40"/>
      <c r="P14" s="260">
        <f>IF(O14&gt;M14,1,0)+IF(O15&gt;M15,1,0)+IF(O16&gt;M16,1,0)</f>
        <v>0</v>
      </c>
      <c r="Q14" s="269">
        <f>IF(R14&gt;T14,1,0)+IF(R15&gt;T15,1,0)+IF(R16&gt;T16,1,0)</f>
        <v>1</v>
      </c>
      <c r="R14" s="20">
        <v>15</v>
      </c>
      <c r="S14" s="21" t="s">
        <v>51</v>
      </c>
      <c r="T14" s="20">
        <v>13</v>
      </c>
      <c r="U14" s="269">
        <f>IF(T14&gt;R14,1,0)+IF(T15&gt;R15,1,0)+IF(T16&gt;R16,1,0)</f>
        <v>2</v>
      </c>
      <c r="V14" s="269">
        <f>IF(W14&gt;Y14,1,0)+IF(W15&gt;Y15,1,0)+IF(W16&gt;Y16,1,0)</f>
        <v>2</v>
      </c>
      <c r="W14" s="20">
        <v>17</v>
      </c>
      <c r="X14" s="21" t="s">
        <v>51</v>
      </c>
      <c r="Y14" s="20">
        <v>16</v>
      </c>
      <c r="Z14" s="269">
        <f>IF(Y14&gt;W14,1,0)+IF(Y15&gt;W15,1,0)+IF(Y16&gt;W16,1,0)</f>
        <v>0</v>
      </c>
      <c r="AA14" s="269">
        <f>IF(AB14&gt;AD14,1,0)+IF(AB15&gt;AD15,1,0)+IF(AB16&gt;AD16,1,0)</f>
        <v>0</v>
      </c>
      <c r="AB14" s="20">
        <v>12</v>
      </c>
      <c r="AC14" s="21" t="s">
        <v>51</v>
      </c>
      <c r="AD14" s="20">
        <v>15</v>
      </c>
      <c r="AE14" s="272">
        <f>IF(AD14&gt;AB14,1,0)+IF(AD15&gt;AB15,1,0)+IF(AD16&gt;AB16,1,0)</f>
        <v>2</v>
      </c>
      <c r="AF14" s="63"/>
      <c r="AG14" s="63"/>
      <c r="AH14" s="239"/>
      <c r="AI14" s="242"/>
      <c r="AJ14" s="230"/>
      <c r="AK14" s="227"/>
      <c r="AL14" s="230"/>
      <c r="AM14" s="230"/>
      <c r="AN14" s="230"/>
      <c r="AO14" s="227"/>
      <c r="AP14" s="230"/>
      <c r="AQ14" s="230"/>
      <c r="AR14" s="230"/>
      <c r="AS14" s="227"/>
      <c r="AT14" s="230"/>
      <c r="AU14" s="227"/>
      <c r="AV14" s="227"/>
      <c r="AW14" s="130"/>
      <c r="AX14" s="233"/>
    </row>
    <row r="15" spans="1:50" ht="21.75" customHeight="1">
      <c r="A15" s="239"/>
      <c r="B15" s="250"/>
      <c r="C15" s="36">
        <f>O7</f>
        <v>8</v>
      </c>
      <c r="D15" s="37" t="s">
        <v>50</v>
      </c>
      <c r="E15" s="36">
        <f>M7</f>
        <v>15</v>
      </c>
      <c r="F15" s="221"/>
      <c r="G15" s="224"/>
      <c r="H15" s="38">
        <f>O11</f>
        <v>0</v>
      </c>
      <c r="I15" s="39" t="s">
        <v>50</v>
      </c>
      <c r="J15" s="38">
        <f>M11</f>
        <v>0</v>
      </c>
      <c r="K15" s="224"/>
      <c r="L15" s="261"/>
      <c r="M15" s="40"/>
      <c r="N15" s="41" t="s">
        <v>51</v>
      </c>
      <c r="O15" s="40"/>
      <c r="P15" s="261"/>
      <c r="Q15" s="270"/>
      <c r="R15" s="20">
        <v>13</v>
      </c>
      <c r="S15" s="21" t="s">
        <v>51</v>
      </c>
      <c r="T15" s="20">
        <v>15</v>
      </c>
      <c r="U15" s="270"/>
      <c r="V15" s="270"/>
      <c r="W15" s="20">
        <v>15</v>
      </c>
      <c r="X15" s="21" t="s">
        <v>51</v>
      </c>
      <c r="Y15" s="20">
        <v>8</v>
      </c>
      <c r="Z15" s="270"/>
      <c r="AA15" s="270"/>
      <c r="AB15" s="20">
        <v>11</v>
      </c>
      <c r="AC15" s="21" t="s">
        <v>51</v>
      </c>
      <c r="AD15" s="20">
        <v>15</v>
      </c>
      <c r="AE15" s="273"/>
      <c r="AF15" s="63"/>
      <c r="AG15" s="63"/>
      <c r="AH15" s="239"/>
      <c r="AI15" s="242"/>
      <c r="AJ15" s="230"/>
      <c r="AK15" s="227"/>
      <c r="AL15" s="230"/>
      <c r="AM15" s="230"/>
      <c r="AN15" s="230"/>
      <c r="AO15" s="227"/>
      <c r="AP15" s="230"/>
      <c r="AQ15" s="230"/>
      <c r="AR15" s="230"/>
      <c r="AS15" s="227"/>
      <c r="AT15" s="230"/>
      <c r="AU15" s="227"/>
      <c r="AV15" s="227"/>
      <c r="AW15" s="130"/>
      <c r="AX15" s="233"/>
    </row>
    <row r="16" spans="1:50" ht="21.75" customHeight="1">
      <c r="A16" s="158"/>
      <c r="B16" s="276"/>
      <c r="C16" s="36">
        <f>O8</f>
        <v>15</v>
      </c>
      <c r="D16" s="37" t="s">
        <v>50</v>
      </c>
      <c r="E16" s="36">
        <f>M8</f>
        <v>6</v>
      </c>
      <c r="F16" s="277"/>
      <c r="G16" s="256"/>
      <c r="H16" s="38">
        <f>O12</f>
        <v>0</v>
      </c>
      <c r="I16" s="39" t="s">
        <v>50</v>
      </c>
      <c r="J16" s="38">
        <f>M12</f>
        <v>0</v>
      </c>
      <c r="K16" s="256"/>
      <c r="L16" s="278"/>
      <c r="M16" s="40"/>
      <c r="N16" s="41" t="s">
        <v>51</v>
      </c>
      <c r="O16" s="40"/>
      <c r="P16" s="278"/>
      <c r="Q16" s="271"/>
      <c r="R16" s="20">
        <v>8</v>
      </c>
      <c r="S16" s="21" t="s">
        <v>51</v>
      </c>
      <c r="T16" s="20">
        <v>15</v>
      </c>
      <c r="U16" s="271"/>
      <c r="V16" s="271"/>
      <c r="W16" s="20"/>
      <c r="X16" s="21" t="s">
        <v>51</v>
      </c>
      <c r="Y16" s="20"/>
      <c r="Z16" s="271"/>
      <c r="AA16" s="271"/>
      <c r="AB16" s="20"/>
      <c r="AC16" s="21" t="s">
        <v>51</v>
      </c>
      <c r="AD16" s="20"/>
      <c r="AE16" s="274"/>
      <c r="AF16" s="63"/>
      <c r="AG16" s="63"/>
      <c r="AH16" s="158"/>
      <c r="AI16" s="255"/>
      <c r="AJ16" s="146"/>
      <c r="AK16" s="151"/>
      <c r="AL16" s="146"/>
      <c r="AM16" s="146"/>
      <c r="AN16" s="146"/>
      <c r="AO16" s="151"/>
      <c r="AP16" s="146"/>
      <c r="AQ16" s="146"/>
      <c r="AR16" s="146"/>
      <c r="AS16" s="151"/>
      <c r="AT16" s="146"/>
      <c r="AU16" s="151"/>
      <c r="AV16" s="151"/>
      <c r="AW16" s="147"/>
      <c r="AX16" s="165"/>
    </row>
    <row r="17" spans="1:50" ht="21.75" customHeight="1">
      <c r="A17" s="238" t="str">
        <f>Q3</f>
        <v>竹千代 A</v>
      </c>
      <c r="B17" s="279">
        <f>Q5</f>
        <v>0</v>
      </c>
      <c r="C17" s="248"/>
      <c r="D17" s="248"/>
      <c r="E17" s="248"/>
      <c r="F17" s="153"/>
      <c r="G17" s="246">
        <f>Q9</f>
        <v>6</v>
      </c>
      <c r="H17" s="245"/>
      <c r="I17" s="245"/>
      <c r="J17" s="245"/>
      <c r="K17" s="143"/>
      <c r="L17" s="246">
        <f>Q13</f>
        <v>3</v>
      </c>
      <c r="M17" s="245"/>
      <c r="N17" s="245"/>
      <c r="O17" s="245"/>
      <c r="P17" s="143"/>
      <c r="Q17" s="235"/>
      <c r="R17" s="236"/>
      <c r="S17" s="236"/>
      <c r="T17" s="236"/>
      <c r="U17" s="275"/>
      <c r="V17" s="266">
        <v>9</v>
      </c>
      <c r="W17" s="267"/>
      <c r="X17" s="267"/>
      <c r="Y17" s="267"/>
      <c r="Z17" s="280"/>
      <c r="AA17" s="266">
        <v>12</v>
      </c>
      <c r="AB17" s="267"/>
      <c r="AC17" s="267"/>
      <c r="AD17" s="267"/>
      <c r="AE17" s="268"/>
      <c r="AF17" s="62"/>
      <c r="AG17" s="62"/>
      <c r="AH17" s="238" t="str">
        <f>A17</f>
        <v>竹千代 A</v>
      </c>
      <c r="AI17" s="241">
        <f>IF(B18&gt;F18,1,0)+IF(G18&gt;K18,1,0)+IF(L18&gt;P18,1,0)+IF(Q18&gt;U18,1,0)+IF(V18&gt;Z18,1,0)+IF(AA18&gt;AE18,1,0)</f>
        <v>3</v>
      </c>
      <c r="AJ17" s="229">
        <f>IF(F18&gt;B18,1,0)+IF(K18&gt;G18,1,0)+IF(P18&gt;L18,1,0)+IF(U18&gt;Q18,1,0)+IF(Z18&gt;V18,1,0)+IF(AE18&gt;AA18,1,0)</f>
        <v>1</v>
      </c>
      <c r="AK17" s="226">
        <f>SUM(AI17/(AI17+AJ17))</f>
        <v>0.75</v>
      </c>
      <c r="AL17" s="229">
        <f>RANK(AK17,$AK$5:$AK$28,0)</f>
        <v>1</v>
      </c>
      <c r="AM17" s="229">
        <f>SUM(B18+G18+L18+Q18+V18+AA18)</f>
        <v>6</v>
      </c>
      <c r="AN17" s="229">
        <f>SUM(F18+K18+P18+U18+Z18+AE18)</f>
        <v>4</v>
      </c>
      <c r="AO17" s="226">
        <f>SUM(AM17/(AM17+AN17))</f>
        <v>0.6</v>
      </c>
      <c r="AP17" s="229">
        <f>RANK(AO17,$AO$5:$AO$28,0)</f>
        <v>2</v>
      </c>
      <c r="AQ17" s="229">
        <f>SUM(C18+C19+C20+H18+H19+H20+M18+M19+M20+R18+R19+R20+W18+W19+W20+AB18+AB19+AB20)</f>
        <v>137</v>
      </c>
      <c r="AR17" s="229">
        <f>SUM(E18+E19+E20+J18+J19+J20+O18+O19+O20+T18+T19+T20+Y18+Y19+Y20+AD18+AD19+AD20)</f>
        <v>113</v>
      </c>
      <c r="AS17" s="226">
        <f>SUM(AQ17/(AQ17+AR17))</f>
        <v>0.548</v>
      </c>
      <c r="AT17" s="229">
        <f>RANK(AS17,$AS$5:$AS$28,0)</f>
        <v>1</v>
      </c>
      <c r="AU17" s="226">
        <f>RANK(AK17,$AK$5:$AK$28,1)+AO17</f>
        <v>5.6</v>
      </c>
      <c r="AV17" s="226">
        <f>RANK(AU17,$AU$5:$AU$28,1)+AS17</f>
        <v>5.548</v>
      </c>
      <c r="AW17" s="129" t="str">
        <f>$AH$17</f>
        <v>竹千代 A</v>
      </c>
      <c r="AX17" s="232">
        <f>RANK(AV17,$AV$5:$AV$28)</f>
        <v>2</v>
      </c>
    </row>
    <row r="18" spans="1:50" ht="21.75" customHeight="1">
      <c r="A18" s="239"/>
      <c r="B18" s="281">
        <f>IF(C18&gt;E18,1,0)+IF(C19&gt;E19,1,0)+IF(C20&gt;E20,1,0)</f>
        <v>0</v>
      </c>
      <c r="C18" s="38">
        <f>T6</f>
        <v>0</v>
      </c>
      <c r="D18" s="39" t="s">
        <v>45</v>
      </c>
      <c r="E18" s="38">
        <f>R6</f>
        <v>0</v>
      </c>
      <c r="F18" s="223">
        <f>IF(E18&gt;C18,1,0)+IF(E19&gt;C19,1,0)+IF(E20&gt;C20,1,0)</f>
        <v>0</v>
      </c>
      <c r="G18" s="220">
        <f>IF(H18&gt;J18,1,0)+IF(H19&gt;J19,1,0)+IF(H20&gt;J20,1,0)</f>
        <v>0</v>
      </c>
      <c r="H18" s="36">
        <f>T10</f>
        <v>10</v>
      </c>
      <c r="I18" s="37" t="s">
        <v>45</v>
      </c>
      <c r="J18" s="36">
        <f>R10</f>
        <v>15</v>
      </c>
      <c r="K18" s="220">
        <f>IF(J18&gt;H18,1,0)+IF(J19&gt;H19,1,0)+IF(J20&gt;H20,1,0)</f>
        <v>2</v>
      </c>
      <c r="L18" s="220">
        <f>IF(M18&gt;O18,1,0)+IF(M19&gt;O19,1,0)+IF(M20&gt;O20,1,0)</f>
        <v>2</v>
      </c>
      <c r="M18" s="36">
        <f>T14</f>
        <v>13</v>
      </c>
      <c r="N18" s="37" t="s">
        <v>45</v>
      </c>
      <c r="O18" s="36">
        <f>R14</f>
        <v>15</v>
      </c>
      <c r="P18" s="220">
        <f>IF(O18&gt;M18,1,0)+IF(O19&gt;M19,1,0)+IF(O20&gt;M20,1,0)</f>
        <v>1</v>
      </c>
      <c r="Q18" s="260">
        <f>IF(R18&gt;T18,1,0)+IF(R19&gt;T19,1,0)+IF(R20&gt;T20,1,0)</f>
        <v>0</v>
      </c>
      <c r="R18" s="40"/>
      <c r="S18" s="41" t="s">
        <v>57</v>
      </c>
      <c r="T18" s="40"/>
      <c r="U18" s="260">
        <f>IF(T18&gt;R18,1,0)+IF(T19&gt;R19,1,0)+IF(T20&gt;R20,1,0)</f>
        <v>0</v>
      </c>
      <c r="V18" s="269">
        <f>IF(W18&gt;Y18,1,0)+IF(W19&gt;Y19,1,0)+IF(W20&gt;Y20,1,0)</f>
        <v>2</v>
      </c>
      <c r="W18" s="20">
        <v>15</v>
      </c>
      <c r="X18" s="21" t="s">
        <v>57</v>
      </c>
      <c r="Y18" s="20">
        <v>8</v>
      </c>
      <c r="Z18" s="269">
        <f>IF(Y18&gt;W18,1,0)+IF(Y19&gt;W19,1,0)+IF(Y20&gt;W20,1,0)</f>
        <v>0</v>
      </c>
      <c r="AA18" s="269">
        <f>IF(AB18&gt;AD18,1,0)+IF(AB19&gt;AD19,1,0)+IF(AB20&gt;AD20,1,0)</f>
        <v>2</v>
      </c>
      <c r="AB18" s="20">
        <v>12</v>
      </c>
      <c r="AC18" s="21" t="s">
        <v>57</v>
      </c>
      <c r="AD18" s="20">
        <v>15</v>
      </c>
      <c r="AE18" s="272">
        <f>IF(AD18&gt;AB18,1,0)+IF(AD19&gt;AB19,1,0)+IF(AD20&gt;AB20,1,0)</f>
        <v>1</v>
      </c>
      <c r="AF18" s="63"/>
      <c r="AG18" s="63"/>
      <c r="AH18" s="239"/>
      <c r="AI18" s="242"/>
      <c r="AJ18" s="230"/>
      <c r="AK18" s="227"/>
      <c r="AL18" s="230"/>
      <c r="AM18" s="230"/>
      <c r="AN18" s="230"/>
      <c r="AO18" s="227"/>
      <c r="AP18" s="230"/>
      <c r="AQ18" s="230"/>
      <c r="AR18" s="230"/>
      <c r="AS18" s="227"/>
      <c r="AT18" s="230"/>
      <c r="AU18" s="227"/>
      <c r="AV18" s="227"/>
      <c r="AW18" s="130"/>
      <c r="AX18" s="233"/>
    </row>
    <row r="19" spans="1:50" ht="21.75" customHeight="1">
      <c r="A19" s="239"/>
      <c r="B19" s="282"/>
      <c r="C19" s="38">
        <f>T7</f>
        <v>0</v>
      </c>
      <c r="D19" s="39" t="s">
        <v>45</v>
      </c>
      <c r="E19" s="38">
        <f>R7</f>
        <v>0</v>
      </c>
      <c r="F19" s="224"/>
      <c r="G19" s="221"/>
      <c r="H19" s="36">
        <f>T11</f>
        <v>12</v>
      </c>
      <c r="I19" s="37" t="s">
        <v>45</v>
      </c>
      <c r="J19" s="36">
        <f>R11</f>
        <v>15</v>
      </c>
      <c r="K19" s="221"/>
      <c r="L19" s="221"/>
      <c r="M19" s="36">
        <f>T15</f>
        <v>15</v>
      </c>
      <c r="N19" s="37" t="s">
        <v>45</v>
      </c>
      <c r="O19" s="36">
        <f>R15</f>
        <v>13</v>
      </c>
      <c r="P19" s="221"/>
      <c r="Q19" s="261"/>
      <c r="R19" s="40"/>
      <c r="S19" s="41" t="s">
        <v>57</v>
      </c>
      <c r="T19" s="40"/>
      <c r="U19" s="261"/>
      <c r="V19" s="270"/>
      <c r="W19" s="20">
        <v>15</v>
      </c>
      <c r="X19" s="21" t="s">
        <v>57</v>
      </c>
      <c r="Y19" s="20">
        <v>8</v>
      </c>
      <c r="Z19" s="270"/>
      <c r="AA19" s="270"/>
      <c r="AB19" s="20">
        <v>15</v>
      </c>
      <c r="AC19" s="21" t="s">
        <v>57</v>
      </c>
      <c r="AD19" s="20">
        <v>6</v>
      </c>
      <c r="AE19" s="273"/>
      <c r="AF19" s="63"/>
      <c r="AG19" s="63"/>
      <c r="AH19" s="239"/>
      <c r="AI19" s="242"/>
      <c r="AJ19" s="230"/>
      <c r="AK19" s="227"/>
      <c r="AL19" s="230"/>
      <c r="AM19" s="230"/>
      <c r="AN19" s="230"/>
      <c r="AO19" s="227"/>
      <c r="AP19" s="230"/>
      <c r="AQ19" s="230"/>
      <c r="AR19" s="230"/>
      <c r="AS19" s="227"/>
      <c r="AT19" s="230"/>
      <c r="AU19" s="227"/>
      <c r="AV19" s="227"/>
      <c r="AW19" s="130"/>
      <c r="AX19" s="233"/>
    </row>
    <row r="20" spans="1:50" ht="21.75" customHeight="1">
      <c r="A20" s="158"/>
      <c r="B20" s="283"/>
      <c r="C20" s="38">
        <f>T8</f>
        <v>0</v>
      </c>
      <c r="D20" s="39" t="s">
        <v>45</v>
      </c>
      <c r="E20" s="38">
        <f>R8</f>
        <v>0</v>
      </c>
      <c r="F20" s="256"/>
      <c r="G20" s="277"/>
      <c r="H20" s="36">
        <f>T12</f>
        <v>0</v>
      </c>
      <c r="I20" s="37" t="s">
        <v>45</v>
      </c>
      <c r="J20" s="36">
        <f>R12</f>
        <v>0</v>
      </c>
      <c r="K20" s="277"/>
      <c r="L20" s="277"/>
      <c r="M20" s="36">
        <f>T16</f>
        <v>15</v>
      </c>
      <c r="N20" s="37" t="s">
        <v>45</v>
      </c>
      <c r="O20" s="36">
        <f>R16</f>
        <v>8</v>
      </c>
      <c r="P20" s="277"/>
      <c r="Q20" s="278"/>
      <c r="R20" s="40"/>
      <c r="S20" s="41" t="s">
        <v>52</v>
      </c>
      <c r="T20" s="40"/>
      <c r="U20" s="278"/>
      <c r="V20" s="271"/>
      <c r="W20" s="20"/>
      <c r="X20" s="21" t="s">
        <v>52</v>
      </c>
      <c r="Y20" s="20"/>
      <c r="Z20" s="271"/>
      <c r="AA20" s="271"/>
      <c r="AB20" s="20">
        <v>15</v>
      </c>
      <c r="AC20" s="21" t="s">
        <v>52</v>
      </c>
      <c r="AD20" s="20">
        <v>10</v>
      </c>
      <c r="AE20" s="274"/>
      <c r="AF20" s="63"/>
      <c r="AG20" s="63"/>
      <c r="AH20" s="158"/>
      <c r="AI20" s="255"/>
      <c r="AJ20" s="146"/>
      <c r="AK20" s="151"/>
      <c r="AL20" s="146"/>
      <c r="AM20" s="146"/>
      <c r="AN20" s="146"/>
      <c r="AO20" s="151"/>
      <c r="AP20" s="146"/>
      <c r="AQ20" s="146"/>
      <c r="AR20" s="146"/>
      <c r="AS20" s="151"/>
      <c r="AT20" s="146"/>
      <c r="AU20" s="151"/>
      <c r="AV20" s="151"/>
      <c r="AW20" s="147"/>
      <c r="AX20" s="165"/>
    </row>
    <row r="21" spans="1:50" ht="21.75" customHeight="1">
      <c r="A21" s="238" t="str">
        <f>V3</f>
        <v>Let's V</v>
      </c>
      <c r="B21" s="244">
        <f>V5</f>
        <v>4</v>
      </c>
      <c r="C21" s="245"/>
      <c r="D21" s="245"/>
      <c r="E21" s="245"/>
      <c r="F21" s="143"/>
      <c r="G21" s="246">
        <f>V9</f>
        <v>2</v>
      </c>
      <c r="H21" s="245"/>
      <c r="I21" s="245"/>
      <c r="J21" s="245"/>
      <c r="K21" s="143"/>
      <c r="L21" s="246">
        <f>V13</f>
        <v>11</v>
      </c>
      <c r="M21" s="245"/>
      <c r="N21" s="245"/>
      <c r="O21" s="245"/>
      <c r="P21" s="143"/>
      <c r="Q21" s="246">
        <f>V17</f>
        <v>9</v>
      </c>
      <c r="R21" s="245"/>
      <c r="S21" s="245"/>
      <c r="T21" s="245"/>
      <c r="U21" s="143"/>
      <c r="V21" s="235"/>
      <c r="W21" s="236"/>
      <c r="X21" s="236"/>
      <c r="Y21" s="236"/>
      <c r="Z21" s="275"/>
      <c r="AA21" s="252">
        <v>0</v>
      </c>
      <c r="AB21" s="253"/>
      <c r="AC21" s="253"/>
      <c r="AD21" s="253"/>
      <c r="AE21" s="254"/>
      <c r="AF21" s="62"/>
      <c r="AG21" s="62"/>
      <c r="AH21" s="238" t="str">
        <f>A21</f>
        <v>Let's V</v>
      </c>
      <c r="AI21" s="241">
        <f>IF(B22&gt;F22,1,0)+IF(G22&gt;K22,1,0)+IF(L22&gt;P22,1,0)+IF(Q22&gt;U22,1,0)+IF(V22&gt;Z22,1,0)+IF(AA22&gt;AE22,1,0)</f>
        <v>0</v>
      </c>
      <c r="AJ21" s="229">
        <f>IF(F22&gt;B22,1,0)+IF(K22&gt;G22,1,0)+IF(P22&gt;L22,1,0)+IF(U22&gt;Q22,1,0)+IF(Z22&gt;V22,1,0)+IF(AE22&gt;AA22,1,0)</f>
        <v>4</v>
      </c>
      <c r="AK21" s="226">
        <f>SUM(AI21/(AI21+AJ21))</f>
        <v>0</v>
      </c>
      <c r="AL21" s="229">
        <f>RANK(AK21,$AK$5:$AK$28,0)</f>
        <v>6</v>
      </c>
      <c r="AM21" s="229">
        <f>SUM(B22+G22+L22+Q22+V22+AA22)</f>
        <v>0</v>
      </c>
      <c r="AN21" s="229">
        <f>SUM(F22+K22+P22+U22+Z22+AE22)</f>
        <v>8</v>
      </c>
      <c r="AO21" s="226">
        <f>SUM(AM21/(AM21+AN21))</f>
        <v>0</v>
      </c>
      <c r="AP21" s="229">
        <f>RANK(AO21,$AO$5:$AO$28,0)</f>
        <v>6</v>
      </c>
      <c r="AQ21" s="229">
        <f>SUM(C22+C23+C24+H22+H23+H24+M22+M23+M24+R22+R23+R24+W22+W23+W24+AB22+AB23+AB24)</f>
        <v>76</v>
      </c>
      <c r="AR21" s="229">
        <f>SUM(E22+E23+E24+J22+J23+J24+O22+O23+O24+T22+T23+T24+Y22+Y23+Y24+AD22+AD23+AD24)</f>
        <v>122</v>
      </c>
      <c r="AS21" s="226">
        <f>SUM(AQ21/(AQ21+AR21))</f>
        <v>0.3838383838383838</v>
      </c>
      <c r="AT21" s="229">
        <f>RANK(AS21,$AS$5:$AS$28,0)</f>
        <v>6</v>
      </c>
      <c r="AU21" s="226">
        <f>RANK(AK21,$AK$5:$AK$28,1)+AO21</f>
        <v>1</v>
      </c>
      <c r="AV21" s="226">
        <f>RANK(AU21,$AU$5:$AU$28,1)+AS21</f>
        <v>1.3838383838383839</v>
      </c>
      <c r="AW21" s="129" t="str">
        <f>$AH$21</f>
        <v>Let's V</v>
      </c>
      <c r="AX21" s="232">
        <f>RANK(AV21,$AV$5:$AV$28)</f>
        <v>6</v>
      </c>
    </row>
    <row r="22" spans="1:50" ht="21.75" customHeight="1">
      <c r="A22" s="239"/>
      <c r="B22" s="249">
        <f>IF(C22&gt;E22,1,0)+IF(C23&gt;E23,1,0)+IF(C24&gt;E24,1,0)</f>
        <v>0</v>
      </c>
      <c r="C22" s="36">
        <f>Y6</f>
        <v>8</v>
      </c>
      <c r="D22" s="37" t="s">
        <v>49</v>
      </c>
      <c r="E22" s="36">
        <f>W6</f>
        <v>15</v>
      </c>
      <c r="F22" s="220">
        <f>IF(E22&gt;C22,1,0)+IF(E23&gt;C23,1,0)+IF(E24&gt;C24,1,0)</f>
        <v>2</v>
      </c>
      <c r="G22" s="220">
        <f>IF(H22&gt;J22,1,0)+IF(H23&gt;J23,1,0)+IF(H24&gt;J24,1,0)</f>
        <v>0</v>
      </c>
      <c r="H22" s="36">
        <f>Y10</f>
        <v>10</v>
      </c>
      <c r="I22" s="37" t="s">
        <v>48</v>
      </c>
      <c r="J22" s="36">
        <f>W10</f>
        <v>15</v>
      </c>
      <c r="K22" s="220">
        <f>IF(J22&gt;H22,1,0)+IF(J23&gt;H23,1,0)+IF(J24&gt;H24,1,0)</f>
        <v>2</v>
      </c>
      <c r="L22" s="220">
        <f>IF(M22&gt;O22,1,0)+IF(M23&gt;O23,1,0)+IF(M24&gt;O24,1,0)</f>
        <v>0</v>
      </c>
      <c r="M22" s="36">
        <f>Y14</f>
        <v>16</v>
      </c>
      <c r="N22" s="37" t="s">
        <v>48</v>
      </c>
      <c r="O22" s="36">
        <f>W14</f>
        <v>17</v>
      </c>
      <c r="P22" s="220">
        <f>IF(O22&gt;M22,1,0)+IF(O23&gt;M23,1,0)+IF(O24&gt;M24,1,0)</f>
        <v>2</v>
      </c>
      <c r="Q22" s="220">
        <f>IF(R22&gt;T22,1,0)+IF(R23&gt;T23,1,0)+IF(R24&gt;T24,1,0)</f>
        <v>0</v>
      </c>
      <c r="R22" s="36">
        <f>Y18</f>
        <v>8</v>
      </c>
      <c r="S22" s="37" t="s">
        <v>49</v>
      </c>
      <c r="T22" s="36">
        <f>W18</f>
        <v>15</v>
      </c>
      <c r="U22" s="220">
        <f>IF(T22&gt;R22,1,0)+IF(T23&gt;R23,1,0)+IF(T24&gt;R24,1,0)</f>
        <v>2</v>
      </c>
      <c r="V22" s="260">
        <f>IF(W22&gt;Y22,1,0)+IF(W23&gt;Y23,1,0)+IF(W24&gt;Y24,1,0)</f>
        <v>0</v>
      </c>
      <c r="W22" s="40"/>
      <c r="X22" s="41" t="s">
        <v>46</v>
      </c>
      <c r="Y22" s="40"/>
      <c r="Z22" s="260">
        <f>IF(Y22&gt;W22,1,0)+IF(Y23&gt;W23,1,0)+IF(Y24&gt;W24,1,0)</f>
        <v>0</v>
      </c>
      <c r="AA22" s="223">
        <f>IF(AB22&gt;AD22,1,0)+IF(AB23&gt;AD23,1,0)+IF(AB24&gt;AD24,1,0)</f>
        <v>0</v>
      </c>
      <c r="AB22" s="38"/>
      <c r="AC22" s="39" t="s">
        <v>46</v>
      </c>
      <c r="AD22" s="38"/>
      <c r="AE22" s="257">
        <f>IF(AD22&gt;AB22,1,0)+IF(AD23&gt;AB23,1,0)+IF(AD24&gt;AB24,1,0)</f>
        <v>0</v>
      </c>
      <c r="AF22" s="63"/>
      <c r="AG22" s="63"/>
      <c r="AH22" s="239"/>
      <c r="AI22" s="242"/>
      <c r="AJ22" s="230"/>
      <c r="AK22" s="227"/>
      <c r="AL22" s="230"/>
      <c r="AM22" s="230"/>
      <c r="AN22" s="230"/>
      <c r="AO22" s="227"/>
      <c r="AP22" s="230"/>
      <c r="AQ22" s="230"/>
      <c r="AR22" s="230"/>
      <c r="AS22" s="227"/>
      <c r="AT22" s="230"/>
      <c r="AU22" s="227"/>
      <c r="AV22" s="227"/>
      <c r="AW22" s="130"/>
      <c r="AX22" s="233"/>
    </row>
    <row r="23" spans="1:50" ht="21.75" customHeight="1">
      <c r="A23" s="239"/>
      <c r="B23" s="250"/>
      <c r="C23" s="36">
        <f>Y7</f>
        <v>7</v>
      </c>
      <c r="D23" s="37" t="s">
        <v>46</v>
      </c>
      <c r="E23" s="36">
        <f>W7</f>
        <v>15</v>
      </c>
      <c r="F23" s="221"/>
      <c r="G23" s="221"/>
      <c r="H23" s="36">
        <f>Y11</f>
        <v>11</v>
      </c>
      <c r="I23" s="37" t="s">
        <v>45</v>
      </c>
      <c r="J23" s="36">
        <f>W11</f>
        <v>15</v>
      </c>
      <c r="K23" s="221"/>
      <c r="L23" s="221"/>
      <c r="M23" s="36">
        <f>Y15</f>
        <v>8</v>
      </c>
      <c r="N23" s="37" t="s">
        <v>58</v>
      </c>
      <c r="O23" s="36">
        <f>W15</f>
        <v>15</v>
      </c>
      <c r="P23" s="221"/>
      <c r="Q23" s="221"/>
      <c r="R23" s="36">
        <f>Y19</f>
        <v>8</v>
      </c>
      <c r="S23" s="37" t="s">
        <v>59</v>
      </c>
      <c r="T23" s="36">
        <f>W19</f>
        <v>15</v>
      </c>
      <c r="U23" s="221"/>
      <c r="V23" s="261"/>
      <c r="W23" s="40"/>
      <c r="X23" s="41" t="s">
        <v>59</v>
      </c>
      <c r="Y23" s="40"/>
      <c r="Z23" s="261"/>
      <c r="AA23" s="224"/>
      <c r="AB23" s="38"/>
      <c r="AC23" s="39" t="s">
        <v>59</v>
      </c>
      <c r="AD23" s="38"/>
      <c r="AE23" s="258"/>
      <c r="AF23" s="63"/>
      <c r="AG23" s="63"/>
      <c r="AH23" s="239"/>
      <c r="AI23" s="242"/>
      <c r="AJ23" s="230"/>
      <c r="AK23" s="227"/>
      <c r="AL23" s="230"/>
      <c r="AM23" s="230"/>
      <c r="AN23" s="230"/>
      <c r="AO23" s="227"/>
      <c r="AP23" s="230"/>
      <c r="AQ23" s="230"/>
      <c r="AR23" s="230"/>
      <c r="AS23" s="227"/>
      <c r="AT23" s="230"/>
      <c r="AU23" s="227"/>
      <c r="AV23" s="227"/>
      <c r="AW23" s="130"/>
      <c r="AX23" s="233"/>
    </row>
    <row r="24" spans="1:50" ht="21.75" customHeight="1">
      <c r="A24" s="158"/>
      <c r="B24" s="276"/>
      <c r="C24" s="36">
        <f>Y8</f>
        <v>0</v>
      </c>
      <c r="D24" s="37" t="s">
        <v>59</v>
      </c>
      <c r="E24" s="36">
        <f>W8</f>
        <v>0</v>
      </c>
      <c r="F24" s="277"/>
      <c r="G24" s="277"/>
      <c r="H24" s="36">
        <f>Y12</f>
        <v>0</v>
      </c>
      <c r="I24" s="37" t="s">
        <v>59</v>
      </c>
      <c r="J24" s="36">
        <f>W12</f>
        <v>0</v>
      </c>
      <c r="K24" s="277"/>
      <c r="L24" s="277"/>
      <c r="M24" s="36">
        <f>Y16</f>
        <v>0</v>
      </c>
      <c r="N24" s="37" t="s">
        <v>60</v>
      </c>
      <c r="O24" s="36">
        <f>W16</f>
        <v>0</v>
      </c>
      <c r="P24" s="277"/>
      <c r="Q24" s="277"/>
      <c r="R24" s="36">
        <f>Y20</f>
        <v>0</v>
      </c>
      <c r="S24" s="37" t="s">
        <v>59</v>
      </c>
      <c r="T24" s="36">
        <f>W20</f>
        <v>0</v>
      </c>
      <c r="U24" s="277"/>
      <c r="V24" s="278"/>
      <c r="W24" s="40"/>
      <c r="X24" s="41" t="s">
        <v>59</v>
      </c>
      <c r="Y24" s="40"/>
      <c r="Z24" s="278"/>
      <c r="AA24" s="256"/>
      <c r="AB24" s="38"/>
      <c r="AC24" s="39" t="s">
        <v>59</v>
      </c>
      <c r="AD24" s="38"/>
      <c r="AE24" s="259"/>
      <c r="AF24" s="63"/>
      <c r="AG24" s="63"/>
      <c r="AH24" s="158"/>
      <c r="AI24" s="255"/>
      <c r="AJ24" s="146"/>
      <c r="AK24" s="151"/>
      <c r="AL24" s="146"/>
      <c r="AM24" s="146"/>
      <c r="AN24" s="146"/>
      <c r="AO24" s="151"/>
      <c r="AP24" s="146"/>
      <c r="AQ24" s="146"/>
      <c r="AR24" s="146"/>
      <c r="AS24" s="151"/>
      <c r="AT24" s="146"/>
      <c r="AU24" s="151"/>
      <c r="AV24" s="151"/>
      <c r="AW24" s="147"/>
      <c r="AX24" s="165"/>
    </row>
    <row r="25" spans="1:50" ht="21.75" customHeight="1">
      <c r="A25" s="238" t="str">
        <f>AA3</f>
        <v>ブラッド Ｂ</v>
      </c>
      <c r="B25" s="244">
        <f>AA5</f>
        <v>1</v>
      </c>
      <c r="C25" s="245"/>
      <c r="D25" s="245"/>
      <c r="E25" s="245"/>
      <c r="F25" s="143"/>
      <c r="G25" s="246">
        <f>AA9</f>
        <v>8</v>
      </c>
      <c r="H25" s="245"/>
      <c r="I25" s="245"/>
      <c r="J25" s="245"/>
      <c r="K25" s="143"/>
      <c r="L25" s="246">
        <f>AA13</f>
        <v>5</v>
      </c>
      <c r="M25" s="245"/>
      <c r="N25" s="245"/>
      <c r="O25" s="245"/>
      <c r="P25" s="143"/>
      <c r="Q25" s="246">
        <f>AA17</f>
        <v>12</v>
      </c>
      <c r="R25" s="245"/>
      <c r="S25" s="245"/>
      <c r="T25" s="245"/>
      <c r="U25" s="143"/>
      <c r="V25" s="247">
        <f>AA21</f>
        <v>0</v>
      </c>
      <c r="W25" s="248"/>
      <c r="X25" s="248"/>
      <c r="Y25" s="248"/>
      <c r="Z25" s="153"/>
      <c r="AA25" s="235"/>
      <c r="AB25" s="236"/>
      <c r="AC25" s="236"/>
      <c r="AD25" s="236"/>
      <c r="AE25" s="237"/>
      <c r="AF25" s="62"/>
      <c r="AG25" s="62"/>
      <c r="AH25" s="238" t="str">
        <f>A25</f>
        <v>ブラッド Ｂ</v>
      </c>
      <c r="AI25" s="241">
        <f>IF(B26&gt;F26,1,0)+IF(G26&gt;K26,1,0)+IF(L26&gt;P26,1,0)+IF(Q26&gt;U26,1,0)+IF(V26&gt;Z26,1,0)+IF(AA26&gt;AE26,1,0)</f>
        <v>3</v>
      </c>
      <c r="AJ25" s="229">
        <f>IF(F26&gt;B26,1,0)+IF(K26&gt;G26,1,0)+IF(P26&gt;L26,1,0)+IF(U26&gt;Q26,1,0)+IF(Z26&gt;V26,1,0)+IF(AE26&gt;AA26,1,0)</f>
        <v>1</v>
      </c>
      <c r="AK25" s="226">
        <f>SUM(AI25/(AI25+AJ25))</f>
        <v>0.75</v>
      </c>
      <c r="AL25" s="229">
        <f>RANK(AK25,$AK$5:$AK$28,0)</f>
        <v>1</v>
      </c>
      <c r="AM25" s="229">
        <f>SUM(B26+G26+L26+Q26+V26+AA26)</f>
        <v>7</v>
      </c>
      <c r="AN25" s="229">
        <f>SUM(F26+K26+P26+U26+Z26+AE26)</f>
        <v>3</v>
      </c>
      <c r="AO25" s="226">
        <f>SUM(AM25/(AM25+AN25))</f>
        <v>0.7</v>
      </c>
      <c r="AP25" s="229">
        <f>RANK(AO25,$AO$5:$AO$28,0)</f>
        <v>1</v>
      </c>
      <c r="AQ25" s="229">
        <f>SUM(C26+C27+C28+H26+H27+H28+M26+M27+M28+R26+R27+R28+W26+W27+W28+AB26+AB27+AB28)</f>
        <v>134</v>
      </c>
      <c r="AR25" s="229">
        <f>SUM(E26+E27+E28+J26+J27+J28+O26+O27+O28+T26+T27+T28+Y26+Y27+Y28+AD26+AD27+AD28)</f>
        <v>120</v>
      </c>
      <c r="AS25" s="226">
        <f>SUM(AQ25/(AQ25+AR25))</f>
        <v>0.5275590551181102</v>
      </c>
      <c r="AT25" s="229">
        <f>RANK(AS25,$AS$5:$AS$28,0)</f>
        <v>2</v>
      </c>
      <c r="AU25" s="226">
        <f>RANK(AK25,$AK$5:$AK$28,1)+AO25</f>
        <v>5.7</v>
      </c>
      <c r="AV25" s="226">
        <f>RANK(AU25,$AU$5:$AU$28,1)+AS25</f>
        <v>6.52755905511811</v>
      </c>
      <c r="AW25" s="129" t="str">
        <f>$AH$25</f>
        <v>ブラッド Ｂ</v>
      </c>
      <c r="AX25" s="232">
        <f>RANK(AV25,$AV$5:$AV$28)</f>
        <v>1</v>
      </c>
    </row>
    <row r="26" spans="1:50" ht="21.75" customHeight="1">
      <c r="A26" s="239"/>
      <c r="B26" s="249">
        <f>IF(C26&gt;E26,1,0)+IF(C27&gt;E27,1,0)+IF(C28&gt;E28,1,0)</f>
        <v>2</v>
      </c>
      <c r="C26" s="36">
        <f>AD6</f>
        <v>15</v>
      </c>
      <c r="D26" s="37" t="s">
        <v>43</v>
      </c>
      <c r="E26" s="36">
        <f>AB6</f>
        <v>13</v>
      </c>
      <c r="F26" s="220">
        <f>IF(E26&gt;C26,1,0)+IF(E27&gt;C27,1,0)+IF(E28&gt;C28,1,0)</f>
        <v>0</v>
      </c>
      <c r="G26" s="220">
        <f>IF(H26&gt;J26,1,0)+IF(H27&gt;J27,1,0)+IF(H28&gt;J28,1,0)</f>
        <v>2</v>
      </c>
      <c r="H26" s="36">
        <f>AD10</f>
        <v>15</v>
      </c>
      <c r="I26" s="37" t="s">
        <v>43</v>
      </c>
      <c r="J26" s="36">
        <f>AB10</f>
        <v>8</v>
      </c>
      <c r="K26" s="220">
        <f>IF(J26&gt;H26,1,0)+IF(J27&gt;H27,1,0)+IF(J28&gt;H28,1,0)</f>
        <v>1</v>
      </c>
      <c r="L26" s="220">
        <f>IF(M26&gt;O26,1,0)+IF(M27&gt;O27,1,0)+IF(M28&gt;O28,1,0)</f>
        <v>2</v>
      </c>
      <c r="M26" s="36">
        <f>AD14</f>
        <v>15</v>
      </c>
      <c r="N26" s="37" t="s">
        <v>43</v>
      </c>
      <c r="O26" s="36">
        <f>AB14</f>
        <v>12</v>
      </c>
      <c r="P26" s="220">
        <f>IF(O26&gt;M26,1,0)+IF(O27&gt;M27,1,0)+IF(O28&gt;M28,1,0)</f>
        <v>0</v>
      </c>
      <c r="Q26" s="220">
        <f>IF(R26&gt;T26,1,0)+IF(R27&gt;T27,1,0)+IF(R28&gt;T28,1,0)</f>
        <v>1</v>
      </c>
      <c r="R26" s="36">
        <f>AD18</f>
        <v>15</v>
      </c>
      <c r="S26" s="37" t="s">
        <v>43</v>
      </c>
      <c r="T26" s="36">
        <f>AB18</f>
        <v>12</v>
      </c>
      <c r="U26" s="220">
        <f>IF(T26&gt;R26,1,0)+IF(T27&gt;R27,1,0)+IF(T28&gt;R28,1,0)</f>
        <v>2</v>
      </c>
      <c r="V26" s="223">
        <f>IF(W26&gt;Y26,1,0)+IF(W27&gt;Y27,1,0)+IF(W28&gt;Y28,1,0)</f>
        <v>0</v>
      </c>
      <c r="W26" s="38">
        <f>AD22</f>
        <v>0</v>
      </c>
      <c r="X26" s="39" t="s">
        <v>43</v>
      </c>
      <c r="Y26" s="38">
        <f>AB22</f>
        <v>0</v>
      </c>
      <c r="Z26" s="223">
        <f>IF(Y26&gt;W26,1,0)+IF(Y27&gt;W27,1,0)+IF(Y28&gt;W28,1,0)</f>
        <v>0</v>
      </c>
      <c r="AA26" s="260">
        <f>IF(AB26&gt;AD26,1,0)+IF(AB27&gt;AD27,1,0)+IF(AB28&gt;AD28,1,0)</f>
        <v>0</v>
      </c>
      <c r="AB26" s="40"/>
      <c r="AC26" s="41" t="s">
        <v>43</v>
      </c>
      <c r="AD26" s="40"/>
      <c r="AE26" s="263">
        <f>IF(AD26&gt;AB26,1,0)+IF(AD27&gt;AB27,1,0)+IF(AD28&gt;AB28,1,0)</f>
        <v>0</v>
      </c>
      <c r="AF26" s="63"/>
      <c r="AG26" s="63"/>
      <c r="AH26" s="239"/>
      <c r="AI26" s="242"/>
      <c r="AJ26" s="230"/>
      <c r="AK26" s="227"/>
      <c r="AL26" s="230"/>
      <c r="AM26" s="230"/>
      <c r="AN26" s="230"/>
      <c r="AO26" s="227"/>
      <c r="AP26" s="230"/>
      <c r="AQ26" s="230"/>
      <c r="AR26" s="230"/>
      <c r="AS26" s="227"/>
      <c r="AT26" s="230"/>
      <c r="AU26" s="227"/>
      <c r="AV26" s="227"/>
      <c r="AW26" s="130"/>
      <c r="AX26" s="233"/>
    </row>
    <row r="27" spans="1:50" ht="21.75" customHeight="1">
      <c r="A27" s="239"/>
      <c r="B27" s="250"/>
      <c r="C27" s="36">
        <f>AD7</f>
        <v>15</v>
      </c>
      <c r="D27" s="37" t="s">
        <v>43</v>
      </c>
      <c r="E27" s="36">
        <f>AB7</f>
        <v>11</v>
      </c>
      <c r="F27" s="221"/>
      <c r="G27" s="221"/>
      <c r="H27" s="36">
        <f>AD11</f>
        <v>13</v>
      </c>
      <c r="I27" s="37" t="s">
        <v>43</v>
      </c>
      <c r="J27" s="36">
        <f>AB11</f>
        <v>15</v>
      </c>
      <c r="K27" s="221"/>
      <c r="L27" s="221"/>
      <c r="M27" s="36">
        <f>AD15</f>
        <v>15</v>
      </c>
      <c r="N27" s="37" t="s">
        <v>43</v>
      </c>
      <c r="O27" s="36">
        <f>AB15</f>
        <v>11</v>
      </c>
      <c r="P27" s="221"/>
      <c r="Q27" s="221"/>
      <c r="R27" s="36">
        <f>AD19</f>
        <v>6</v>
      </c>
      <c r="S27" s="37" t="s">
        <v>43</v>
      </c>
      <c r="T27" s="36">
        <f>AB19</f>
        <v>15</v>
      </c>
      <c r="U27" s="221"/>
      <c r="V27" s="224"/>
      <c r="W27" s="38">
        <f>AD23</f>
        <v>0</v>
      </c>
      <c r="X27" s="39" t="s">
        <v>43</v>
      </c>
      <c r="Y27" s="38">
        <f>AB23</f>
        <v>0</v>
      </c>
      <c r="Z27" s="224"/>
      <c r="AA27" s="261"/>
      <c r="AB27" s="40"/>
      <c r="AC27" s="41" t="s">
        <v>43</v>
      </c>
      <c r="AD27" s="40"/>
      <c r="AE27" s="264"/>
      <c r="AF27" s="63"/>
      <c r="AG27" s="63"/>
      <c r="AH27" s="239"/>
      <c r="AI27" s="242"/>
      <c r="AJ27" s="230"/>
      <c r="AK27" s="227"/>
      <c r="AL27" s="230"/>
      <c r="AM27" s="230"/>
      <c r="AN27" s="230"/>
      <c r="AO27" s="227"/>
      <c r="AP27" s="230"/>
      <c r="AQ27" s="230"/>
      <c r="AR27" s="230"/>
      <c r="AS27" s="227"/>
      <c r="AT27" s="230"/>
      <c r="AU27" s="227"/>
      <c r="AV27" s="227"/>
      <c r="AW27" s="130"/>
      <c r="AX27" s="233"/>
    </row>
    <row r="28" spans="1:50" ht="21.75" customHeight="1" thickBot="1">
      <c r="A28" s="240"/>
      <c r="B28" s="251"/>
      <c r="C28" s="42">
        <f>AD8</f>
        <v>0</v>
      </c>
      <c r="D28" s="43" t="s">
        <v>43</v>
      </c>
      <c r="E28" s="42">
        <f>AB8</f>
        <v>0</v>
      </c>
      <c r="F28" s="222"/>
      <c r="G28" s="222"/>
      <c r="H28" s="42">
        <f>AD12</f>
        <v>15</v>
      </c>
      <c r="I28" s="43" t="s">
        <v>43</v>
      </c>
      <c r="J28" s="42">
        <f>AB12</f>
        <v>8</v>
      </c>
      <c r="K28" s="222"/>
      <c r="L28" s="222"/>
      <c r="M28" s="42">
        <f>AD16</f>
        <v>0</v>
      </c>
      <c r="N28" s="43" t="s">
        <v>43</v>
      </c>
      <c r="O28" s="42">
        <f>AB16</f>
        <v>0</v>
      </c>
      <c r="P28" s="222"/>
      <c r="Q28" s="222"/>
      <c r="R28" s="42">
        <f>AD20</f>
        <v>10</v>
      </c>
      <c r="S28" s="43" t="s">
        <v>43</v>
      </c>
      <c r="T28" s="42">
        <f>AB20</f>
        <v>15</v>
      </c>
      <c r="U28" s="222"/>
      <c r="V28" s="225"/>
      <c r="W28" s="44">
        <f>AD24</f>
        <v>0</v>
      </c>
      <c r="X28" s="45" t="s">
        <v>43</v>
      </c>
      <c r="Y28" s="44">
        <f>AB24</f>
        <v>0</v>
      </c>
      <c r="Z28" s="225"/>
      <c r="AA28" s="262"/>
      <c r="AB28" s="46"/>
      <c r="AC28" s="47" t="s">
        <v>43</v>
      </c>
      <c r="AD28" s="46"/>
      <c r="AE28" s="265"/>
      <c r="AF28" s="22"/>
      <c r="AG28" s="64"/>
      <c r="AH28" s="240"/>
      <c r="AI28" s="243"/>
      <c r="AJ28" s="231"/>
      <c r="AK28" s="228"/>
      <c r="AL28" s="231"/>
      <c r="AM28" s="231"/>
      <c r="AN28" s="231"/>
      <c r="AO28" s="228"/>
      <c r="AP28" s="231"/>
      <c r="AQ28" s="231"/>
      <c r="AR28" s="231"/>
      <c r="AS28" s="228"/>
      <c r="AT28" s="231"/>
      <c r="AU28" s="228"/>
      <c r="AV28" s="228"/>
      <c r="AW28" s="131"/>
      <c r="AX28" s="234"/>
    </row>
    <row r="29" spans="1:50" ht="17.25">
      <c r="A29" s="219"/>
      <c r="B29" s="219"/>
      <c r="C29" s="219"/>
      <c r="D29" s="219"/>
      <c r="E29" s="219"/>
      <c r="F29" s="219"/>
      <c r="G29" s="219"/>
      <c r="H29" s="219"/>
      <c r="I29" s="219"/>
      <c r="J29" s="219"/>
      <c r="K29" s="219"/>
      <c r="L29" s="219"/>
      <c r="M29" s="219"/>
      <c r="N29" s="219"/>
      <c r="O29" s="219"/>
      <c r="P29" s="219"/>
      <c r="Q29" s="219"/>
      <c r="R29" s="219"/>
      <c r="S29" s="219"/>
      <c r="T29" s="219"/>
      <c r="U29" s="219"/>
      <c r="V29" s="219"/>
      <c r="W29" s="219"/>
      <c r="X29" s="219"/>
      <c r="Y29" s="219"/>
      <c r="Z29" s="219"/>
      <c r="AA29" s="219"/>
      <c r="AB29" s="219"/>
      <c r="AC29" s="219"/>
      <c r="AD29" s="219"/>
      <c r="AE29" s="219"/>
      <c r="AH29" s="219">
        <f>A29</f>
        <v>0</v>
      </c>
      <c r="AI29" s="219"/>
      <c r="AJ29" s="219"/>
      <c r="AK29" s="219"/>
      <c r="AL29" s="219"/>
      <c r="AM29" s="219"/>
      <c r="AN29" s="219"/>
      <c r="AO29" s="219"/>
      <c r="AP29" s="219"/>
      <c r="AQ29" s="219"/>
      <c r="AR29" s="219"/>
      <c r="AS29" s="219"/>
      <c r="AT29" s="219"/>
      <c r="AU29" s="219"/>
      <c r="AV29" s="219"/>
      <c r="AW29" s="219"/>
      <c r="AX29" s="219"/>
    </row>
    <row r="86" spans="1:50" ht="17.25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</row>
    <row r="87" spans="1:50" ht="17.25">
      <c r="A87" s="25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5"/>
      <c r="AI87" s="27"/>
      <c r="AJ87" s="27"/>
      <c r="AK87" s="27"/>
      <c r="AL87" s="28"/>
      <c r="AM87" s="27"/>
      <c r="AN87" s="27"/>
      <c r="AO87" s="27"/>
      <c r="AP87" s="28"/>
      <c r="AQ87" s="27"/>
      <c r="AR87" s="27"/>
      <c r="AS87" s="27"/>
      <c r="AT87" s="28"/>
      <c r="AU87" s="27"/>
      <c r="AV87" s="27"/>
      <c r="AW87" s="27"/>
      <c r="AX87" s="29"/>
    </row>
    <row r="88" spans="1:50" ht="17.25">
      <c r="A88" s="25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5"/>
      <c r="AI88" s="27"/>
      <c r="AJ88" s="27"/>
      <c r="AK88" s="27"/>
      <c r="AL88" s="28"/>
      <c r="AM88" s="27"/>
      <c r="AN88" s="27"/>
      <c r="AO88" s="27"/>
      <c r="AP88" s="28"/>
      <c r="AQ88" s="27"/>
      <c r="AR88" s="27"/>
      <c r="AS88" s="27"/>
      <c r="AT88" s="28"/>
      <c r="AU88" s="27"/>
      <c r="AV88" s="27"/>
      <c r="AW88" s="27"/>
      <c r="AX88" s="29"/>
    </row>
    <row r="89" spans="1:50" ht="14.25">
      <c r="A89" s="26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1"/>
      <c r="AI89" s="32"/>
      <c r="AJ89" s="32"/>
      <c r="AK89" s="33"/>
      <c r="AL89" s="32"/>
      <c r="AM89" s="32"/>
      <c r="AN89" s="32"/>
      <c r="AO89" s="33"/>
      <c r="AP89" s="32"/>
      <c r="AQ89" s="32"/>
      <c r="AR89" s="32"/>
      <c r="AS89" s="33"/>
      <c r="AT89" s="32"/>
      <c r="AU89" s="33"/>
      <c r="AV89" s="33"/>
      <c r="AW89" s="33"/>
      <c r="AX89" s="34"/>
    </row>
    <row r="90" spans="1:50" ht="14.25">
      <c r="A90" s="26"/>
      <c r="B90" s="31"/>
      <c r="C90" s="32"/>
      <c r="D90" s="31"/>
      <c r="E90" s="32"/>
      <c r="F90" s="31"/>
      <c r="G90" s="31"/>
      <c r="H90" s="32"/>
      <c r="I90" s="31"/>
      <c r="J90" s="32"/>
      <c r="K90" s="31"/>
      <c r="L90" s="31"/>
      <c r="M90" s="32"/>
      <c r="N90" s="31"/>
      <c r="O90" s="32"/>
      <c r="P90" s="31"/>
      <c r="Q90" s="31"/>
      <c r="R90" s="32"/>
      <c r="S90" s="31"/>
      <c r="T90" s="32"/>
      <c r="U90" s="31"/>
      <c r="V90" s="31"/>
      <c r="W90" s="32"/>
      <c r="X90" s="31"/>
      <c r="Y90" s="32"/>
      <c r="Z90" s="31"/>
      <c r="AA90" s="31"/>
      <c r="AB90" s="32"/>
      <c r="AC90" s="31"/>
      <c r="AD90" s="32"/>
      <c r="AE90" s="31"/>
      <c r="AF90" s="31"/>
      <c r="AG90" s="31"/>
      <c r="AH90" s="31"/>
      <c r="AI90" s="32"/>
      <c r="AJ90" s="32"/>
      <c r="AK90" s="33"/>
      <c r="AL90" s="32"/>
      <c r="AM90" s="32"/>
      <c r="AN90" s="32"/>
      <c r="AO90" s="33"/>
      <c r="AP90" s="32"/>
      <c r="AQ90" s="32"/>
      <c r="AR90" s="32"/>
      <c r="AS90" s="33"/>
      <c r="AT90" s="32"/>
      <c r="AU90" s="32"/>
      <c r="AV90" s="32"/>
      <c r="AW90" s="32"/>
      <c r="AX90" s="34"/>
    </row>
    <row r="91" spans="1:50" ht="14.25">
      <c r="A91" s="26"/>
      <c r="B91" s="31"/>
      <c r="C91" s="32"/>
      <c r="D91" s="31"/>
      <c r="E91" s="32"/>
      <c r="F91" s="31"/>
      <c r="G91" s="31"/>
      <c r="H91" s="32"/>
      <c r="I91" s="31"/>
      <c r="J91" s="32"/>
      <c r="K91" s="31"/>
      <c r="L91" s="31"/>
      <c r="M91" s="32"/>
      <c r="N91" s="31"/>
      <c r="O91" s="32"/>
      <c r="P91" s="31"/>
      <c r="Q91" s="31"/>
      <c r="R91" s="32"/>
      <c r="S91" s="31"/>
      <c r="T91" s="32"/>
      <c r="U91" s="31"/>
      <c r="V91" s="31"/>
      <c r="W91" s="32"/>
      <c r="X91" s="31"/>
      <c r="Y91" s="32"/>
      <c r="Z91" s="31"/>
      <c r="AA91" s="31"/>
      <c r="AB91" s="32"/>
      <c r="AC91" s="31"/>
      <c r="AD91" s="32"/>
      <c r="AE91" s="31"/>
      <c r="AF91" s="31"/>
      <c r="AG91" s="31"/>
      <c r="AH91" s="31"/>
      <c r="AI91" s="32"/>
      <c r="AJ91" s="32"/>
      <c r="AK91" s="33"/>
      <c r="AL91" s="32"/>
      <c r="AM91" s="32"/>
      <c r="AN91" s="32"/>
      <c r="AO91" s="33"/>
      <c r="AP91" s="32"/>
      <c r="AQ91" s="32"/>
      <c r="AR91" s="32"/>
      <c r="AS91" s="33"/>
      <c r="AT91" s="32"/>
      <c r="AU91" s="32"/>
      <c r="AV91" s="32"/>
      <c r="AW91" s="32"/>
      <c r="AX91" s="34"/>
    </row>
    <row r="92" spans="1:50" ht="14.25">
      <c r="A92" s="26"/>
      <c r="B92" s="31"/>
      <c r="C92" s="32"/>
      <c r="D92" s="31"/>
      <c r="E92" s="32"/>
      <c r="F92" s="31"/>
      <c r="G92" s="31"/>
      <c r="H92" s="32"/>
      <c r="I92" s="31"/>
      <c r="J92" s="32"/>
      <c r="K92" s="31"/>
      <c r="L92" s="31"/>
      <c r="M92" s="32"/>
      <c r="N92" s="31"/>
      <c r="O92" s="32"/>
      <c r="P92" s="31"/>
      <c r="Q92" s="31"/>
      <c r="R92" s="32"/>
      <c r="S92" s="31"/>
      <c r="T92" s="32"/>
      <c r="U92" s="31"/>
      <c r="V92" s="31"/>
      <c r="W92" s="32"/>
      <c r="X92" s="31"/>
      <c r="Y92" s="32"/>
      <c r="Z92" s="31"/>
      <c r="AA92" s="31"/>
      <c r="AB92" s="32"/>
      <c r="AC92" s="31"/>
      <c r="AD92" s="32"/>
      <c r="AE92" s="31"/>
      <c r="AF92" s="31"/>
      <c r="AG92" s="31"/>
      <c r="AH92" s="31"/>
      <c r="AI92" s="32"/>
      <c r="AJ92" s="32"/>
      <c r="AK92" s="33"/>
      <c r="AL92" s="32"/>
      <c r="AM92" s="32"/>
      <c r="AN92" s="32"/>
      <c r="AO92" s="33"/>
      <c r="AP92" s="32"/>
      <c r="AQ92" s="32"/>
      <c r="AR92" s="32"/>
      <c r="AS92" s="33"/>
      <c r="AT92" s="32"/>
      <c r="AU92" s="32"/>
      <c r="AV92" s="32"/>
      <c r="AW92" s="32"/>
      <c r="AX92" s="34"/>
    </row>
    <row r="93" spans="1:50" ht="14.25">
      <c r="A93" s="26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1"/>
      <c r="AI93" s="32"/>
      <c r="AJ93" s="32"/>
      <c r="AK93" s="33"/>
      <c r="AL93" s="32"/>
      <c r="AM93" s="32"/>
      <c r="AN93" s="32"/>
      <c r="AO93" s="33"/>
      <c r="AP93" s="32"/>
      <c r="AQ93" s="32"/>
      <c r="AR93" s="32"/>
      <c r="AS93" s="33"/>
      <c r="AT93" s="32"/>
      <c r="AU93" s="33"/>
      <c r="AV93" s="33"/>
      <c r="AW93" s="33"/>
      <c r="AX93" s="34"/>
    </row>
    <row r="94" spans="1:50" ht="14.25">
      <c r="A94" s="26"/>
      <c r="B94" s="31"/>
      <c r="C94" s="32"/>
      <c r="D94" s="31"/>
      <c r="E94" s="32"/>
      <c r="F94" s="31"/>
      <c r="G94" s="31"/>
      <c r="H94" s="32"/>
      <c r="I94" s="31"/>
      <c r="J94" s="32"/>
      <c r="K94" s="31"/>
      <c r="L94" s="31"/>
      <c r="M94" s="32"/>
      <c r="N94" s="31"/>
      <c r="O94" s="32"/>
      <c r="P94" s="31"/>
      <c r="Q94" s="31"/>
      <c r="R94" s="32"/>
      <c r="S94" s="31"/>
      <c r="T94" s="32"/>
      <c r="U94" s="31"/>
      <c r="V94" s="31"/>
      <c r="W94" s="32"/>
      <c r="X94" s="31"/>
      <c r="Y94" s="32"/>
      <c r="Z94" s="31"/>
      <c r="AA94" s="31"/>
      <c r="AB94" s="32"/>
      <c r="AC94" s="31"/>
      <c r="AD94" s="32"/>
      <c r="AE94" s="31"/>
      <c r="AF94" s="31"/>
      <c r="AG94" s="31"/>
      <c r="AH94" s="31"/>
      <c r="AI94" s="32"/>
      <c r="AJ94" s="32"/>
      <c r="AK94" s="33"/>
      <c r="AL94" s="32"/>
      <c r="AM94" s="32"/>
      <c r="AN94" s="32"/>
      <c r="AO94" s="33"/>
      <c r="AP94" s="32"/>
      <c r="AQ94" s="32"/>
      <c r="AR94" s="32"/>
      <c r="AS94" s="33"/>
      <c r="AT94" s="32"/>
      <c r="AU94" s="32"/>
      <c r="AV94" s="32"/>
      <c r="AW94" s="32"/>
      <c r="AX94" s="34"/>
    </row>
    <row r="95" spans="1:50" ht="14.25">
      <c r="A95" s="26"/>
      <c r="B95" s="31"/>
      <c r="C95" s="32"/>
      <c r="D95" s="31"/>
      <c r="E95" s="32"/>
      <c r="F95" s="31"/>
      <c r="G95" s="31"/>
      <c r="H95" s="32"/>
      <c r="I95" s="31"/>
      <c r="J95" s="32"/>
      <c r="K95" s="31"/>
      <c r="L95" s="31"/>
      <c r="M95" s="32"/>
      <c r="N95" s="31"/>
      <c r="O95" s="32"/>
      <c r="P95" s="31"/>
      <c r="Q95" s="31"/>
      <c r="R95" s="32"/>
      <c r="S95" s="31"/>
      <c r="T95" s="32"/>
      <c r="U95" s="31"/>
      <c r="V95" s="31"/>
      <c r="W95" s="32"/>
      <c r="X95" s="31"/>
      <c r="Y95" s="32"/>
      <c r="Z95" s="31"/>
      <c r="AA95" s="31"/>
      <c r="AB95" s="32"/>
      <c r="AC95" s="31"/>
      <c r="AD95" s="32"/>
      <c r="AE95" s="31"/>
      <c r="AF95" s="31"/>
      <c r="AG95" s="31"/>
      <c r="AH95" s="31"/>
      <c r="AI95" s="32"/>
      <c r="AJ95" s="32"/>
      <c r="AK95" s="33"/>
      <c r="AL95" s="32"/>
      <c r="AM95" s="32"/>
      <c r="AN95" s="32"/>
      <c r="AO95" s="33"/>
      <c r="AP95" s="32"/>
      <c r="AQ95" s="32"/>
      <c r="AR95" s="32"/>
      <c r="AS95" s="33"/>
      <c r="AT95" s="32"/>
      <c r="AU95" s="32"/>
      <c r="AV95" s="32"/>
      <c r="AW95" s="32"/>
      <c r="AX95" s="34"/>
    </row>
    <row r="96" spans="1:50" ht="14.25">
      <c r="A96" s="26"/>
      <c r="B96" s="31"/>
      <c r="C96" s="32"/>
      <c r="D96" s="31"/>
      <c r="E96" s="32"/>
      <c r="F96" s="31"/>
      <c r="G96" s="31"/>
      <c r="H96" s="32"/>
      <c r="I96" s="31"/>
      <c r="J96" s="32"/>
      <c r="K96" s="31"/>
      <c r="L96" s="31"/>
      <c r="M96" s="32"/>
      <c r="N96" s="31"/>
      <c r="O96" s="32"/>
      <c r="P96" s="31"/>
      <c r="Q96" s="31"/>
      <c r="R96" s="32"/>
      <c r="S96" s="31"/>
      <c r="T96" s="32"/>
      <c r="U96" s="31"/>
      <c r="V96" s="31"/>
      <c r="W96" s="32"/>
      <c r="X96" s="31"/>
      <c r="Y96" s="32"/>
      <c r="Z96" s="31"/>
      <c r="AA96" s="31"/>
      <c r="AB96" s="32"/>
      <c r="AC96" s="31"/>
      <c r="AD96" s="32"/>
      <c r="AE96" s="31"/>
      <c r="AF96" s="31"/>
      <c r="AG96" s="31"/>
      <c r="AH96" s="31"/>
      <c r="AI96" s="32"/>
      <c r="AJ96" s="32"/>
      <c r="AK96" s="33"/>
      <c r="AL96" s="32"/>
      <c r="AM96" s="32"/>
      <c r="AN96" s="32"/>
      <c r="AO96" s="33"/>
      <c r="AP96" s="32"/>
      <c r="AQ96" s="32"/>
      <c r="AR96" s="32"/>
      <c r="AS96" s="33"/>
      <c r="AT96" s="32"/>
      <c r="AU96" s="32"/>
      <c r="AV96" s="32"/>
      <c r="AW96" s="32"/>
      <c r="AX96" s="34"/>
    </row>
    <row r="97" spans="1:50" ht="14.25">
      <c r="A97" s="26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1"/>
      <c r="AI97" s="32"/>
      <c r="AJ97" s="32"/>
      <c r="AK97" s="33"/>
      <c r="AL97" s="32"/>
      <c r="AM97" s="32"/>
      <c r="AN97" s="32"/>
      <c r="AO97" s="33"/>
      <c r="AP97" s="32"/>
      <c r="AQ97" s="32"/>
      <c r="AR97" s="32"/>
      <c r="AS97" s="33"/>
      <c r="AT97" s="32"/>
      <c r="AU97" s="33"/>
      <c r="AV97" s="33"/>
      <c r="AW97" s="33"/>
      <c r="AX97" s="34"/>
    </row>
    <row r="98" spans="1:50" ht="14.25">
      <c r="A98" s="26"/>
      <c r="B98" s="31"/>
      <c r="C98" s="32"/>
      <c r="D98" s="31"/>
      <c r="E98" s="32"/>
      <c r="F98" s="31"/>
      <c r="G98" s="31"/>
      <c r="H98" s="32"/>
      <c r="I98" s="31"/>
      <c r="J98" s="32"/>
      <c r="K98" s="31"/>
      <c r="L98" s="31"/>
      <c r="M98" s="32"/>
      <c r="N98" s="31"/>
      <c r="O98" s="32"/>
      <c r="P98" s="31"/>
      <c r="Q98" s="31"/>
      <c r="R98" s="32"/>
      <c r="S98" s="31"/>
      <c r="T98" s="32"/>
      <c r="U98" s="31"/>
      <c r="V98" s="31"/>
      <c r="W98" s="32"/>
      <c r="X98" s="31"/>
      <c r="Y98" s="32"/>
      <c r="Z98" s="31"/>
      <c r="AA98" s="31"/>
      <c r="AB98" s="32"/>
      <c r="AC98" s="31"/>
      <c r="AD98" s="32"/>
      <c r="AE98" s="31"/>
      <c r="AF98" s="31"/>
      <c r="AG98" s="31"/>
      <c r="AH98" s="31"/>
      <c r="AI98" s="32"/>
      <c r="AJ98" s="32"/>
      <c r="AK98" s="33"/>
      <c r="AL98" s="32"/>
      <c r="AM98" s="32"/>
      <c r="AN98" s="32"/>
      <c r="AO98" s="33"/>
      <c r="AP98" s="32"/>
      <c r="AQ98" s="32"/>
      <c r="AR98" s="32"/>
      <c r="AS98" s="33"/>
      <c r="AT98" s="32"/>
      <c r="AU98" s="32"/>
      <c r="AV98" s="32"/>
      <c r="AW98" s="32"/>
      <c r="AX98" s="34"/>
    </row>
    <row r="99" spans="1:50" ht="14.25">
      <c r="A99" s="26"/>
      <c r="B99" s="31"/>
      <c r="C99" s="32"/>
      <c r="D99" s="31"/>
      <c r="E99" s="32"/>
      <c r="F99" s="31"/>
      <c r="G99" s="31"/>
      <c r="H99" s="32"/>
      <c r="I99" s="31"/>
      <c r="J99" s="32"/>
      <c r="K99" s="31"/>
      <c r="L99" s="31"/>
      <c r="M99" s="32"/>
      <c r="N99" s="31"/>
      <c r="O99" s="32"/>
      <c r="P99" s="31"/>
      <c r="Q99" s="31"/>
      <c r="R99" s="32"/>
      <c r="S99" s="31"/>
      <c r="T99" s="32"/>
      <c r="U99" s="31"/>
      <c r="V99" s="31"/>
      <c r="W99" s="32"/>
      <c r="X99" s="31"/>
      <c r="Y99" s="32"/>
      <c r="Z99" s="31"/>
      <c r="AA99" s="31"/>
      <c r="AB99" s="32"/>
      <c r="AC99" s="31"/>
      <c r="AD99" s="32"/>
      <c r="AE99" s="31"/>
      <c r="AF99" s="31"/>
      <c r="AG99" s="31"/>
      <c r="AH99" s="31"/>
      <c r="AI99" s="32"/>
      <c r="AJ99" s="32"/>
      <c r="AK99" s="33"/>
      <c r="AL99" s="32"/>
      <c r="AM99" s="32"/>
      <c r="AN99" s="32"/>
      <c r="AO99" s="33"/>
      <c r="AP99" s="32"/>
      <c r="AQ99" s="32"/>
      <c r="AR99" s="32"/>
      <c r="AS99" s="33"/>
      <c r="AT99" s="32"/>
      <c r="AU99" s="32"/>
      <c r="AV99" s="32"/>
      <c r="AW99" s="32"/>
      <c r="AX99" s="34"/>
    </row>
    <row r="100" spans="1:50" ht="14.25">
      <c r="A100" s="26"/>
      <c r="B100" s="31"/>
      <c r="C100" s="32"/>
      <c r="D100" s="31"/>
      <c r="E100" s="32"/>
      <c r="F100" s="31"/>
      <c r="G100" s="31"/>
      <c r="H100" s="32"/>
      <c r="I100" s="31"/>
      <c r="J100" s="32"/>
      <c r="K100" s="31"/>
      <c r="L100" s="31"/>
      <c r="M100" s="32"/>
      <c r="N100" s="31"/>
      <c r="O100" s="32"/>
      <c r="P100" s="31"/>
      <c r="Q100" s="31"/>
      <c r="R100" s="32"/>
      <c r="S100" s="31"/>
      <c r="T100" s="32"/>
      <c r="U100" s="31"/>
      <c r="V100" s="31"/>
      <c r="W100" s="32"/>
      <c r="X100" s="31"/>
      <c r="Y100" s="32"/>
      <c r="Z100" s="31"/>
      <c r="AA100" s="31"/>
      <c r="AB100" s="32"/>
      <c r="AC100" s="31"/>
      <c r="AD100" s="32"/>
      <c r="AE100" s="31"/>
      <c r="AF100" s="31"/>
      <c r="AG100" s="31"/>
      <c r="AH100" s="31"/>
      <c r="AI100" s="32"/>
      <c r="AJ100" s="32"/>
      <c r="AK100" s="33"/>
      <c r="AL100" s="32"/>
      <c r="AM100" s="32"/>
      <c r="AN100" s="32"/>
      <c r="AO100" s="33"/>
      <c r="AP100" s="32"/>
      <c r="AQ100" s="32"/>
      <c r="AR100" s="32"/>
      <c r="AS100" s="33"/>
      <c r="AT100" s="32"/>
      <c r="AU100" s="32"/>
      <c r="AV100" s="32"/>
      <c r="AW100" s="32"/>
      <c r="AX100" s="34"/>
    </row>
    <row r="101" spans="1:50" ht="14.25">
      <c r="A101" s="26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1"/>
      <c r="AI101" s="32"/>
      <c r="AJ101" s="32"/>
      <c r="AK101" s="33"/>
      <c r="AL101" s="32"/>
      <c r="AM101" s="32"/>
      <c r="AN101" s="32"/>
      <c r="AO101" s="33"/>
      <c r="AP101" s="32"/>
      <c r="AQ101" s="32"/>
      <c r="AR101" s="32"/>
      <c r="AS101" s="33"/>
      <c r="AT101" s="32"/>
      <c r="AU101" s="33"/>
      <c r="AV101" s="33"/>
      <c r="AW101" s="33"/>
      <c r="AX101" s="34"/>
    </row>
    <row r="102" spans="1:50" ht="14.25">
      <c r="A102" s="26"/>
      <c r="B102" s="31"/>
      <c r="C102" s="32"/>
      <c r="D102" s="31"/>
      <c r="E102" s="32"/>
      <c r="F102" s="31"/>
      <c r="G102" s="31"/>
      <c r="H102" s="32"/>
      <c r="I102" s="31"/>
      <c r="J102" s="32"/>
      <c r="K102" s="31"/>
      <c r="L102" s="31"/>
      <c r="M102" s="32"/>
      <c r="N102" s="31"/>
      <c r="O102" s="32"/>
      <c r="P102" s="31"/>
      <c r="Q102" s="31"/>
      <c r="R102" s="32"/>
      <c r="S102" s="31"/>
      <c r="T102" s="32"/>
      <c r="U102" s="31"/>
      <c r="V102" s="31"/>
      <c r="W102" s="32"/>
      <c r="X102" s="31"/>
      <c r="Y102" s="32"/>
      <c r="Z102" s="31"/>
      <c r="AA102" s="31"/>
      <c r="AB102" s="32"/>
      <c r="AC102" s="31"/>
      <c r="AD102" s="32"/>
      <c r="AE102" s="31"/>
      <c r="AF102" s="31"/>
      <c r="AG102" s="31"/>
      <c r="AH102" s="31"/>
      <c r="AI102" s="32"/>
      <c r="AJ102" s="32"/>
      <c r="AK102" s="33"/>
      <c r="AL102" s="32"/>
      <c r="AM102" s="32"/>
      <c r="AN102" s="32"/>
      <c r="AO102" s="33"/>
      <c r="AP102" s="32"/>
      <c r="AQ102" s="32"/>
      <c r="AR102" s="32"/>
      <c r="AS102" s="33"/>
      <c r="AT102" s="32"/>
      <c r="AU102" s="32"/>
      <c r="AV102" s="32"/>
      <c r="AW102" s="32"/>
      <c r="AX102" s="34"/>
    </row>
    <row r="103" spans="1:50" ht="14.25">
      <c r="A103" s="26"/>
      <c r="B103" s="31"/>
      <c r="C103" s="32"/>
      <c r="D103" s="31"/>
      <c r="E103" s="32"/>
      <c r="F103" s="31"/>
      <c r="G103" s="31"/>
      <c r="H103" s="32"/>
      <c r="I103" s="31"/>
      <c r="J103" s="32"/>
      <c r="K103" s="31"/>
      <c r="L103" s="31"/>
      <c r="M103" s="32"/>
      <c r="N103" s="31"/>
      <c r="O103" s="32"/>
      <c r="P103" s="31"/>
      <c r="Q103" s="31"/>
      <c r="R103" s="32"/>
      <c r="S103" s="31"/>
      <c r="T103" s="32"/>
      <c r="U103" s="31"/>
      <c r="V103" s="31"/>
      <c r="W103" s="32"/>
      <c r="X103" s="31"/>
      <c r="Y103" s="32"/>
      <c r="Z103" s="31"/>
      <c r="AA103" s="31"/>
      <c r="AB103" s="32"/>
      <c r="AC103" s="31"/>
      <c r="AD103" s="32"/>
      <c r="AE103" s="31"/>
      <c r="AF103" s="31"/>
      <c r="AG103" s="31"/>
      <c r="AH103" s="31"/>
      <c r="AI103" s="32"/>
      <c r="AJ103" s="32"/>
      <c r="AK103" s="33"/>
      <c r="AL103" s="32"/>
      <c r="AM103" s="32"/>
      <c r="AN103" s="32"/>
      <c r="AO103" s="33"/>
      <c r="AP103" s="32"/>
      <c r="AQ103" s="32"/>
      <c r="AR103" s="32"/>
      <c r="AS103" s="33"/>
      <c r="AT103" s="32"/>
      <c r="AU103" s="32"/>
      <c r="AV103" s="32"/>
      <c r="AW103" s="32"/>
      <c r="AX103" s="34"/>
    </row>
    <row r="104" spans="1:50" ht="14.25">
      <c r="A104" s="26"/>
      <c r="B104" s="31"/>
      <c r="C104" s="32"/>
      <c r="D104" s="31"/>
      <c r="E104" s="32"/>
      <c r="F104" s="31"/>
      <c r="G104" s="31"/>
      <c r="H104" s="32"/>
      <c r="I104" s="31"/>
      <c r="J104" s="32"/>
      <c r="K104" s="31"/>
      <c r="L104" s="31"/>
      <c r="M104" s="32"/>
      <c r="N104" s="31"/>
      <c r="O104" s="32"/>
      <c r="P104" s="31"/>
      <c r="Q104" s="31"/>
      <c r="R104" s="32"/>
      <c r="S104" s="31"/>
      <c r="T104" s="32"/>
      <c r="U104" s="31"/>
      <c r="V104" s="31"/>
      <c r="W104" s="32"/>
      <c r="X104" s="31"/>
      <c r="Y104" s="32"/>
      <c r="Z104" s="31"/>
      <c r="AA104" s="31"/>
      <c r="AB104" s="32"/>
      <c r="AC104" s="31"/>
      <c r="AD104" s="32"/>
      <c r="AE104" s="31"/>
      <c r="AF104" s="31"/>
      <c r="AG104" s="31"/>
      <c r="AH104" s="31"/>
      <c r="AI104" s="32"/>
      <c r="AJ104" s="32"/>
      <c r="AK104" s="33"/>
      <c r="AL104" s="32"/>
      <c r="AM104" s="32"/>
      <c r="AN104" s="32"/>
      <c r="AO104" s="33"/>
      <c r="AP104" s="32"/>
      <c r="AQ104" s="32"/>
      <c r="AR104" s="32"/>
      <c r="AS104" s="33"/>
      <c r="AT104" s="32"/>
      <c r="AU104" s="32"/>
      <c r="AV104" s="32"/>
      <c r="AW104" s="32"/>
      <c r="AX104" s="34"/>
    </row>
    <row r="105" spans="1:50" ht="14.25">
      <c r="A105" s="26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1"/>
      <c r="AI105" s="32"/>
      <c r="AJ105" s="32"/>
      <c r="AK105" s="33"/>
      <c r="AL105" s="32"/>
      <c r="AM105" s="32"/>
      <c r="AN105" s="32"/>
      <c r="AO105" s="33"/>
      <c r="AP105" s="32"/>
      <c r="AQ105" s="32"/>
      <c r="AR105" s="32"/>
      <c r="AS105" s="33"/>
      <c r="AT105" s="32"/>
      <c r="AU105" s="33"/>
      <c r="AV105" s="33"/>
      <c r="AW105" s="33"/>
      <c r="AX105" s="34"/>
    </row>
    <row r="106" spans="1:50" ht="14.25">
      <c r="A106" s="26"/>
      <c r="B106" s="31"/>
      <c r="C106" s="32"/>
      <c r="D106" s="31"/>
      <c r="E106" s="32"/>
      <c r="F106" s="31"/>
      <c r="G106" s="31"/>
      <c r="H106" s="32"/>
      <c r="I106" s="31"/>
      <c r="J106" s="32"/>
      <c r="K106" s="31"/>
      <c r="L106" s="31"/>
      <c r="M106" s="32"/>
      <c r="N106" s="31"/>
      <c r="O106" s="32"/>
      <c r="P106" s="31"/>
      <c r="Q106" s="31"/>
      <c r="R106" s="32"/>
      <c r="S106" s="31"/>
      <c r="T106" s="32"/>
      <c r="U106" s="31"/>
      <c r="V106" s="31"/>
      <c r="W106" s="32"/>
      <c r="X106" s="31"/>
      <c r="Y106" s="32"/>
      <c r="Z106" s="31"/>
      <c r="AA106" s="31"/>
      <c r="AB106" s="32"/>
      <c r="AC106" s="31"/>
      <c r="AD106" s="32"/>
      <c r="AE106" s="31"/>
      <c r="AF106" s="31"/>
      <c r="AG106" s="31"/>
      <c r="AH106" s="31"/>
      <c r="AI106" s="32"/>
      <c r="AJ106" s="32"/>
      <c r="AK106" s="33"/>
      <c r="AL106" s="32"/>
      <c r="AM106" s="32"/>
      <c r="AN106" s="32"/>
      <c r="AO106" s="33"/>
      <c r="AP106" s="32"/>
      <c r="AQ106" s="32"/>
      <c r="AR106" s="32"/>
      <c r="AS106" s="33"/>
      <c r="AT106" s="32"/>
      <c r="AU106" s="32"/>
      <c r="AV106" s="32"/>
      <c r="AW106" s="32"/>
      <c r="AX106" s="34"/>
    </row>
    <row r="107" spans="1:50" ht="14.25">
      <c r="A107" s="26"/>
      <c r="B107" s="31"/>
      <c r="C107" s="32"/>
      <c r="D107" s="31"/>
      <c r="E107" s="32"/>
      <c r="F107" s="31"/>
      <c r="G107" s="31"/>
      <c r="H107" s="32"/>
      <c r="I107" s="31"/>
      <c r="J107" s="32"/>
      <c r="K107" s="31"/>
      <c r="L107" s="31"/>
      <c r="M107" s="32"/>
      <c r="N107" s="31"/>
      <c r="O107" s="32"/>
      <c r="P107" s="31"/>
      <c r="Q107" s="31"/>
      <c r="R107" s="32"/>
      <c r="S107" s="31"/>
      <c r="T107" s="32"/>
      <c r="U107" s="31"/>
      <c r="V107" s="31"/>
      <c r="W107" s="32"/>
      <c r="X107" s="31"/>
      <c r="Y107" s="32"/>
      <c r="Z107" s="31"/>
      <c r="AA107" s="31"/>
      <c r="AB107" s="32"/>
      <c r="AC107" s="31"/>
      <c r="AD107" s="32"/>
      <c r="AE107" s="31"/>
      <c r="AF107" s="31"/>
      <c r="AG107" s="31"/>
      <c r="AH107" s="31"/>
      <c r="AI107" s="32"/>
      <c r="AJ107" s="32"/>
      <c r="AK107" s="33"/>
      <c r="AL107" s="32"/>
      <c r="AM107" s="32"/>
      <c r="AN107" s="32"/>
      <c r="AO107" s="33"/>
      <c r="AP107" s="32"/>
      <c r="AQ107" s="32"/>
      <c r="AR107" s="32"/>
      <c r="AS107" s="33"/>
      <c r="AT107" s="32"/>
      <c r="AU107" s="32"/>
      <c r="AV107" s="32"/>
      <c r="AW107" s="32"/>
      <c r="AX107" s="34"/>
    </row>
    <row r="108" spans="1:50" ht="14.25">
      <c r="A108" s="26"/>
      <c r="B108" s="31"/>
      <c r="C108" s="32"/>
      <c r="D108" s="31"/>
      <c r="E108" s="32"/>
      <c r="F108" s="31"/>
      <c r="G108" s="31"/>
      <c r="H108" s="32"/>
      <c r="I108" s="31"/>
      <c r="J108" s="32"/>
      <c r="K108" s="31"/>
      <c r="L108" s="31"/>
      <c r="M108" s="32"/>
      <c r="N108" s="31"/>
      <c r="O108" s="32"/>
      <c r="P108" s="31"/>
      <c r="Q108" s="31"/>
      <c r="R108" s="32"/>
      <c r="S108" s="31"/>
      <c r="T108" s="32"/>
      <c r="U108" s="31"/>
      <c r="V108" s="31"/>
      <c r="W108" s="32"/>
      <c r="X108" s="31"/>
      <c r="Y108" s="32"/>
      <c r="Z108" s="31"/>
      <c r="AA108" s="31"/>
      <c r="AB108" s="32"/>
      <c r="AC108" s="31"/>
      <c r="AD108" s="32"/>
      <c r="AE108" s="31"/>
      <c r="AF108" s="31"/>
      <c r="AG108" s="31"/>
      <c r="AH108" s="31"/>
      <c r="AI108" s="32"/>
      <c r="AJ108" s="32"/>
      <c r="AK108" s="33"/>
      <c r="AL108" s="32"/>
      <c r="AM108" s="32"/>
      <c r="AN108" s="32"/>
      <c r="AO108" s="33"/>
      <c r="AP108" s="32"/>
      <c r="AQ108" s="32"/>
      <c r="AR108" s="32"/>
      <c r="AS108" s="33"/>
      <c r="AT108" s="32"/>
      <c r="AU108" s="32"/>
      <c r="AV108" s="32"/>
      <c r="AW108" s="32"/>
      <c r="AX108" s="34"/>
    </row>
    <row r="109" spans="1:50" ht="14.25">
      <c r="A109" s="26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1"/>
      <c r="AI109" s="32"/>
      <c r="AJ109" s="32"/>
      <c r="AK109" s="33"/>
      <c r="AL109" s="32"/>
      <c r="AM109" s="32"/>
      <c r="AN109" s="32"/>
      <c r="AO109" s="33"/>
      <c r="AP109" s="32"/>
      <c r="AQ109" s="32"/>
      <c r="AR109" s="32"/>
      <c r="AS109" s="33"/>
      <c r="AT109" s="32"/>
      <c r="AU109" s="33"/>
      <c r="AV109" s="33"/>
      <c r="AW109" s="33"/>
      <c r="AX109" s="34"/>
    </row>
    <row r="110" spans="1:50" ht="14.25">
      <c r="A110" s="26"/>
      <c r="B110" s="31"/>
      <c r="C110" s="32"/>
      <c r="D110" s="31"/>
      <c r="E110" s="32"/>
      <c r="F110" s="31"/>
      <c r="G110" s="31"/>
      <c r="H110" s="32"/>
      <c r="I110" s="31"/>
      <c r="J110" s="32"/>
      <c r="K110" s="31"/>
      <c r="L110" s="31"/>
      <c r="M110" s="32"/>
      <c r="N110" s="31"/>
      <c r="O110" s="32"/>
      <c r="P110" s="31"/>
      <c r="Q110" s="31"/>
      <c r="R110" s="32"/>
      <c r="S110" s="31"/>
      <c r="T110" s="32"/>
      <c r="U110" s="31"/>
      <c r="V110" s="31"/>
      <c r="W110" s="32"/>
      <c r="X110" s="31"/>
      <c r="Y110" s="32"/>
      <c r="Z110" s="31"/>
      <c r="AA110" s="31"/>
      <c r="AB110" s="32"/>
      <c r="AC110" s="31"/>
      <c r="AD110" s="32"/>
      <c r="AE110" s="31"/>
      <c r="AF110" s="31"/>
      <c r="AG110" s="31"/>
      <c r="AH110" s="31"/>
      <c r="AI110" s="32"/>
      <c r="AJ110" s="32"/>
      <c r="AK110" s="33"/>
      <c r="AL110" s="32"/>
      <c r="AM110" s="32"/>
      <c r="AN110" s="32"/>
      <c r="AO110" s="33"/>
      <c r="AP110" s="32"/>
      <c r="AQ110" s="32"/>
      <c r="AR110" s="32"/>
      <c r="AS110" s="33"/>
      <c r="AT110" s="32"/>
      <c r="AU110" s="32"/>
      <c r="AV110" s="32"/>
      <c r="AW110" s="32"/>
      <c r="AX110" s="34"/>
    </row>
    <row r="111" spans="1:50" ht="14.25">
      <c r="A111" s="26"/>
      <c r="B111" s="31"/>
      <c r="C111" s="32"/>
      <c r="D111" s="31"/>
      <c r="E111" s="32"/>
      <c r="F111" s="31"/>
      <c r="G111" s="31"/>
      <c r="H111" s="32"/>
      <c r="I111" s="31"/>
      <c r="J111" s="32"/>
      <c r="K111" s="31"/>
      <c r="L111" s="31"/>
      <c r="M111" s="32"/>
      <c r="N111" s="31"/>
      <c r="O111" s="32"/>
      <c r="P111" s="31"/>
      <c r="Q111" s="31"/>
      <c r="R111" s="32"/>
      <c r="S111" s="31"/>
      <c r="T111" s="32"/>
      <c r="U111" s="31"/>
      <c r="V111" s="31"/>
      <c r="W111" s="32"/>
      <c r="X111" s="31"/>
      <c r="Y111" s="32"/>
      <c r="Z111" s="31"/>
      <c r="AA111" s="31"/>
      <c r="AB111" s="32"/>
      <c r="AC111" s="31"/>
      <c r="AD111" s="32"/>
      <c r="AE111" s="31"/>
      <c r="AF111" s="31"/>
      <c r="AG111" s="31"/>
      <c r="AH111" s="31"/>
      <c r="AI111" s="32"/>
      <c r="AJ111" s="32"/>
      <c r="AK111" s="33"/>
      <c r="AL111" s="32"/>
      <c r="AM111" s="32"/>
      <c r="AN111" s="32"/>
      <c r="AO111" s="33"/>
      <c r="AP111" s="32"/>
      <c r="AQ111" s="32"/>
      <c r="AR111" s="32"/>
      <c r="AS111" s="33"/>
      <c r="AT111" s="32"/>
      <c r="AU111" s="32"/>
      <c r="AV111" s="32"/>
      <c r="AW111" s="32"/>
      <c r="AX111" s="34"/>
    </row>
    <row r="112" spans="1:50" ht="14.25">
      <c r="A112" s="26"/>
      <c r="B112" s="31"/>
      <c r="C112" s="32"/>
      <c r="D112" s="31"/>
      <c r="E112" s="32"/>
      <c r="F112" s="31"/>
      <c r="G112" s="31"/>
      <c r="H112" s="32"/>
      <c r="I112" s="31"/>
      <c r="J112" s="32"/>
      <c r="K112" s="31"/>
      <c r="L112" s="31"/>
      <c r="M112" s="32"/>
      <c r="N112" s="31"/>
      <c r="O112" s="32"/>
      <c r="P112" s="31"/>
      <c r="Q112" s="31"/>
      <c r="R112" s="32"/>
      <c r="S112" s="31"/>
      <c r="T112" s="32"/>
      <c r="U112" s="31"/>
      <c r="V112" s="31"/>
      <c r="W112" s="32"/>
      <c r="X112" s="31"/>
      <c r="Y112" s="32"/>
      <c r="Z112" s="31"/>
      <c r="AA112" s="31"/>
      <c r="AB112" s="32"/>
      <c r="AC112" s="31"/>
      <c r="AD112" s="32"/>
      <c r="AE112" s="31"/>
      <c r="AF112" s="31"/>
      <c r="AG112" s="31"/>
      <c r="AH112" s="31"/>
      <c r="AI112" s="32"/>
      <c r="AJ112" s="32"/>
      <c r="AK112" s="33"/>
      <c r="AL112" s="32"/>
      <c r="AM112" s="32"/>
      <c r="AN112" s="32"/>
      <c r="AO112" s="33"/>
      <c r="AP112" s="32"/>
      <c r="AQ112" s="32"/>
      <c r="AR112" s="32"/>
      <c r="AS112" s="33"/>
      <c r="AT112" s="32"/>
      <c r="AU112" s="32"/>
      <c r="AV112" s="32"/>
      <c r="AW112" s="32"/>
      <c r="AX112" s="34"/>
    </row>
    <row r="113" spans="1:50" ht="17.25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35"/>
      <c r="AG113" s="35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</row>
    <row r="114" spans="1:50" ht="17.25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</row>
    <row r="115" spans="1:50" ht="17.25">
      <c r="A115" s="25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5"/>
      <c r="AI115" s="27"/>
      <c r="AJ115" s="27"/>
      <c r="AK115" s="27"/>
      <c r="AL115" s="28"/>
      <c r="AM115" s="27"/>
      <c r="AN115" s="27"/>
      <c r="AO115" s="27"/>
      <c r="AP115" s="28"/>
      <c r="AQ115" s="27"/>
      <c r="AR115" s="27"/>
      <c r="AS115" s="27"/>
      <c r="AT115" s="28"/>
      <c r="AU115" s="27"/>
      <c r="AV115" s="27"/>
      <c r="AW115" s="27"/>
      <c r="AX115" s="29"/>
    </row>
    <row r="116" spans="1:50" ht="17.25">
      <c r="A116" s="25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5"/>
      <c r="AI116" s="27"/>
      <c r="AJ116" s="27"/>
      <c r="AK116" s="27"/>
      <c r="AL116" s="28"/>
      <c r="AM116" s="27"/>
      <c r="AN116" s="27"/>
      <c r="AO116" s="27"/>
      <c r="AP116" s="28"/>
      <c r="AQ116" s="27"/>
      <c r="AR116" s="27"/>
      <c r="AS116" s="27"/>
      <c r="AT116" s="28"/>
      <c r="AU116" s="27"/>
      <c r="AV116" s="27"/>
      <c r="AW116" s="27"/>
      <c r="AX116" s="29"/>
    </row>
    <row r="117" spans="1:50" ht="14.25">
      <c r="A117" s="26"/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1"/>
      <c r="AI117" s="32"/>
      <c r="AJ117" s="32"/>
      <c r="AK117" s="33"/>
      <c r="AL117" s="32"/>
      <c r="AM117" s="32"/>
      <c r="AN117" s="32"/>
      <c r="AO117" s="33"/>
      <c r="AP117" s="32"/>
      <c r="AQ117" s="32"/>
      <c r="AR117" s="32"/>
      <c r="AS117" s="33"/>
      <c r="AT117" s="32"/>
      <c r="AU117" s="33"/>
      <c r="AV117" s="33"/>
      <c r="AW117" s="33"/>
      <c r="AX117" s="34"/>
    </row>
    <row r="118" spans="1:50" ht="14.25">
      <c r="A118" s="26"/>
      <c r="B118" s="31"/>
      <c r="C118" s="32"/>
      <c r="D118" s="31"/>
      <c r="E118" s="32"/>
      <c r="F118" s="31"/>
      <c r="G118" s="31"/>
      <c r="H118" s="32"/>
      <c r="I118" s="31"/>
      <c r="J118" s="32"/>
      <c r="K118" s="31"/>
      <c r="L118" s="31"/>
      <c r="M118" s="32"/>
      <c r="N118" s="31"/>
      <c r="O118" s="32"/>
      <c r="P118" s="31"/>
      <c r="Q118" s="31"/>
      <c r="R118" s="32"/>
      <c r="S118" s="31"/>
      <c r="T118" s="32"/>
      <c r="U118" s="31"/>
      <c r="V118" s="31"/>
      <c r="W118" s="32"/>
      <c r="X118" s="31"/>
      <c r="Y118" s="32"/>
      <c r="Z118" s="31"/>
      <c r="AA118" s="31"/>
      <c r="AB118" s="32"/>
      <c r="AC118" s="31"/>
      <c r="AD118" s="32"/>
      <c r="AE118" s="31"/>
      <c r="AF118" s="31"/>
      <c r="AG118" s="31"/>
      <c r="AH118" s="31"/>
      <c r="AI118" s="32"/>
      <c r="AJ118" s="32"/>
      <c r="AK118" s="33"/>
      <c r="AL118" s="32"/>
      <c r="AM118" s="32"/>
      <c r="AN118" s="32"/>
      <c r="AO118" s="33"/>
      <c r="AP118" s="32"/>
      <c r="AQ118" s="32"/>
      <c r="AR118" s="32"/>
      <c r="AS118" s="33"/>
      <c r="AT118" s="32"/>
      <c r="AU118" s="32"/>
      <c r="AV118" s="32"/>
      <c r="AW118" s="32"/>
      <c r="AX118" s="34"/>
    </row>
    <row r="119" spans="1:50" ht="14.25">
      <c r="A119" s="26"/>
      <c r="B119" s="31"/>
      <c r="C119" s="32"/>
      <c r="D119" s="31"/>
      <c r="E119" s="32"/>
      <c r="F119" s="31"/>
      <c r="G119" s="31"/>
      <c r="H119" s="32"/>
      <c r="I119" s="31"/>
      <c r="J119" s="32"/>
      <c r="K119" s="31"/>
      <c r="L119" s="31"/>
      <c r="M119" s="32"/>
      <c r="N119" s="31"/>
      <c r="O119" s="32"/>
      <c r="P119" s="31"/>
      <c r="Q119" s="31"/>
      <c r="R119" s="32"/>
      <c r="S119" s="31"/>
      <c r="T119" s="32"/>
      <c r="U119" s="31"/>
      <c r="V119" s="31"/>
      <c r="W119" s="32"/>
      <c r="X119" s="31"/>
      <c r="Y119" s="32"/>
      <c r="Z119" s="31"/>
      <c r="AA119" s="31"/>
      <c r="AB119" s="32"/>
      <c r="AC119" s="31"/>
      <c r="AD119" s="32"/>
      <c r="AE119" s="31"/>
      <c r="AF119" s="31"/>
      <c r="AG119" s="31"/>
      <c r="AH119" s="31"/>
      <c r="AI119" s="32"/>
      <c r="AJ119" s="32"/>
      <c r="AK119" s="33"/>
      <c r="AL119" s="32"/>
      <c r="AM119" s="32"/>
      <c r="AN119" s="32"/>
      <c r="AO119" s="33"/>
      <c r="AP119" s="32"/>
      <c r="AQ119" s="32"/>
      <c r="AR119" s="32"/>
      <c r="AS119" s="33"/>
      <c r="AT119" s="32"/>
      <c r="AU119" s="32"/>
      <c r="AV119" s="32"/>
      <c r="AW119" s="32"/>
      <c r="AX119" s="34"/>
    </row>
    <row r="120" spans="1:50" ht="14.25">
      <c r="A120" s="26"/>
      <c r="B120" s="31"/>
      <c r="C120" s="32"/>
      <c r="D120" s="31"/>
      <c r="E120" s="32"/>
      <c r="F120" s="31"/>
      <c r="G120" s="31"/>
      <c r="H120" s="32"/>
      <c r="I120" s="31"/>
      <c r="J120" s="32"/>
      <c r="K120" s="31"/>
      <c r="L120" s="31"/>
      <c r="M120" s="32"/>
      <c r="N120" s="31"/>
      <c r="O120" s="32"/>
      <c r="P120" s="31"/>
      <c r="Q120" s="31"/>
      <c r="R120" s="32"/>
      <c r="S120" s="31"/>
      <c r="T120" s="32"/>
      <c r="U120" s="31"/>
      <c r="V120" s="31"/>
      <c r="W120" s="32"/>
      <c r="X120" s="31"/>
      <c r="Y120" s="32"/>
      <c r="Z120" s="31"/>
      <c r="AA120" s="31"/>
      <c r="AB120" s="32"/>
      <c r="AC120" s="31"/>
      <c r="AD120" s="32"/>
      <c r="AE120" s="31"/>
      <c r="AF120" s="31"/>
      <c r="AG120" s="31"/>
      <c r="AH120" s="31"/>
      <c r="AI120" s="32"/>
      <c r="AJ120" s="32"/>
      <c r="AK120" s="33"/>
      <c r="AL120" s="32"/>
      <c r="AM120" s="32"/>
      <c r="AN120" s="32"/>
      <c r="AO120" s="33"/>
      <c r="AP120" s="32"/>
      <c r="AQ120" s="32"/>
      <c r="AR120" s="32"/>
      <c r="AS120" s="33"/>
      <c r="AT120" s="32"/>
      <c r="AU120" s="32"/>
      <c r="AV120" s="32"/>
      <c r="AW120" s="32"/>
      <c r="AX120" s="34"/>
    </row>
    <row r="121" spans="1:50" ht="14.25">
      <c r="A121" s="26"/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1"/>
      <c r="AI121" s="32"/>
      <c r="AJ121" s="32"/>
      <c r="AK121" s="33"/>
      <c r="AL121" s="32"/>
      <c r="AM121" s="32"/>
      <c r="AN121" s="32"/>
      <c r="AO121" s="33"/>
      <c r="AP121" s="32"/>
      <c r="AQ121" s="32"/>
      <c r="AR121" s="32"/>
      <c r="AS121" s="33"/>
      <c r="AT121" s="32"/>
      <c r="AU121" s="33"/>
      <c r="AV121" s="33"/>
      <c r="AW121" s="33"/>
      <c r="AX121" s="34"/>
    </row>
    <row r="122" spans="1:50" ht="14.25">
      <c r="A122" s="26"/>
      <c r="B122" s="31"/>
      <c r="C122" s="32"/>
      <c r="D122" s="31"/>
      <c r="E122" s="32"/>
      <c r="F122" s="31"/>
      <c r="G122" s="31"/>
      <c r="H122" s="32"/>
      <c r="I122" s="31"/>
      <c r="J122" s="32"/>
      <c r="K122" s="31"/>
      <c r="L122" s="31"/>
      <c r="M122" s="32"/>
      <c r="N122" s="31"/>
      <c r="O122" s="32"/>
      <c r="P122" s="31"/>
      <c r="Q122" s="31"/>
      <c r="R122" s="32"/>
      <c r="S122" s="31"/>
      <c r="T122" s="32"/>
      <c r="U122" s="31"/>
      <c r="V122" s="31"/>
      <c r="W122" s="32"/>
      <c r="X122" s="31"/>
      <c r="Y122" s="32"/>
      <c r="Z122" s="31"/>
      <c r="AA122" s="31"/>
      <c r="AB122" s="32"/>
      <c r="AC122" s="31"/>
      <c r="AD122" s="32"/>
      <c r="AE122" s="31"/>
      <c r="AF122" s="31"/>
      <c r="AG122" s="31"/>
      <c r="AH122" s="31"/>
      <c r="AI122" s="32"/>
      <c r="AJ122" s="32"/>
      <c r="AK122" s="33"/>
      <c r="AL122" s="32"/>
      <c r="AM122" s="32"/>
      <c r="AN122" s="32"/>
      <c r="AO122" s="33"/>
      <c r="AP122" s="32"/>
      <c r="AQ122" s="32"/>
      <c r="AR122" s="32"/>
      <c r="AS122" s="33"/>
      <c r="AT122" s="32"/>
      <c r="AU122" s="32"/>
      <c r="AV122" s="32"/>
      <c r="AW122" s="32"/>
      <c r="AX122" s="34"/>
    </row>
    <row r="123" spans="1:50" ht="14.25">
      <c r="A123" s="26"/>
      <c r="B123" s="31"/>
      <c r="C123" s="32"/>
      <c r="D123" s="31"/>
      <c r="E123" s="32"/>
      <c r="F123" s="31"/>
      <c r="G123" s="31"/>
      <c r="H123" s="32"/>
      <c r="I123" s="31"/>
      <c r="J123" s="32"/>
      <c r="K123" s="31"/>
      <c r="L123" s="31"/>
      <c r="M123" s="32"/>
      <c r="N123" s="31"/>
      <c r="O123" s="32"/>
      <c r="P123" s="31"/>
      <c r="Q123" s="31"/>
      <c r="R123" s="32"/>
      <c r="S123" s="31"/>
      <c r="T123" s="32"/>
      <c r="U123" s="31"/>
      <c r="V123" s="31"/>
      <c r="W123" s="32"/>
      <c r="X123" s="31"/>
      <c r="Y123" s="32"/>
      <c r="Z123" s="31"/>
      <c r="AA123" s="31"/>
      <c r="AB123" s="32"/>
      <c r="AC123" s="31"/>
      <c r="AD123" s="32"/>
      <c r="AE123" s="31"/>
      <c r="AF123" s="31"/>
      <c r="AG123" s="31"/>
      <c r="AH123" s="31"/>
      <c r="AI123" s="32"/>
      <c r="AJ123" s="32"/>
      <c r="AK123" s="33"/>
      <c r="AL123" s="32"/>
      <c r="AM123" s="32"/>
      <c r="AN123" s="32"/>
      <c r="AO123" s="33"/>
      <c r="AP123" s="32"/>
      <c r="AQ123" s="32"/>
      <c r="AR123" s="32"/>
      <c r="AS123" s="33"/>
      <c r="AT123" s="32"/>
      <c r="AU123" s="32"/>
      <c r="AV123" s="32"/>
      <c r="AW123" s="32"/>
      <c r="AX123" s="34"/>
    </row>
    <row r="124" spans="1:50" ht="14.25">
      <c r="A124" s="26"/>
      <c r="B124" s="31"/>
      <c r="C124" s="32"/>
      <c r="D124" s="31"/>
      <c r="E124" s="32"/>
      <c r="F124" s="31"/>
      <c r="G124" s="31"/>
      <c r="H124" s="32"/>
      <c r="I124" s="31"/>
      <c r="J124" s="32"/>
      <c r="K124" s="31"/>
      <c r="L124" s="31"/>
      <c r="M124" s="32"/>
      <c r="N124" s="31"/>
      <c r="O124" s="32"/>
      <c r="P124" s="31"/>
      <c r="Q124" s="31"/>
      <c r="R124" s="32"/>
      <c r="S124" s="31"/>
      <c r="T124" s="32"/>
      <c r="U124" s="31"/>
      <c r="V124" s="31"/>
      <c r="W124" s="32"/>
      <c r="X124" s="31"/>
      <c r="Y124" s="32"/>
      <c r="Z124" s="31"/>
      <c r="AA124" s="31"/>
      <c r="AB124" s="32"/>
      <c r="AC124" s="31"/>
      <c r="AD124" s="32"/>
      <c r="AE124" s="31"/>
      <c r="AF124" s="31"/>
      <c r="AG124" s="31"/>
      <c r="AH124" s="31"/>
      <c r="AI124" s="32"/>
      <c r="AJ124" s="32"/>
      <c r="AK124" s="33"/>
      <c r="AL124" s="32"/>
      <c r="AM124" s="32"/>
      <c r="AN124" s="32"/>
      <c r="AO124" s="33"/>
      <c r="AP124" s="32"/>
      <c r="AQ124" s="32"/>
      <c r="AR124" s="32"/>
      <c r="AS124" s="33"/>
      <c r="AT124" s="32"/>
      <c r="AU124" s="32"/>
      <c r="AV124" s="32"/>
      <c r="AW124" s="32"/>
      <c r="AX124" s="34"/>
    </row>
    <row r="125" spans="1:50" ht="14.25">
      <c r="A125" s="26"/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1"/>
      <c r="AI125" s="32"/>
      <c r="AJ125" s="32"/>
      <c r="AK125" s="33"/>
      <c r="AL125" s="32"/>
      <c r="AM125" s="32"/>
      <c r="AN125" s="32"/>
      <c r="AO125" s="33"/>
      <c r="AP125" s="32"/>
      <c r="AQ125" s="32"/>
      <c r="AR125" s="32"/>
      <c r="AS125" s="33"/>
      <c r="AT125" s="32"/>
      <c r="AU125" s="33"/>
      <c r="AV125" s="33"/>
      <c r="AW125" s="33"/>
      <c r="AX125" s="34"/>
    </row>
    <row r="126" spans="1:50" ht="14.25">
      <c r="A126" s="26"/>
      <c r="B126" s="31"/>
      <c r="C126" s="32"/>
      <c r="D126" s="31"/>
      <c r="E126" s="32"/>
      <c r="F126" s="31"/>
      <c r="G126" s="31"/>
      <c r="H126" s="32"/>
      <c r="I126" s="31"/>
      <c r="J126" s="32"/>
      <c r="K126" s="31"/>
      <c r="L126" s="31"/>
      <c r="M126" s="32"/>
      <c r="N126" s="31"/>
      <c r="O126" s="32"/>
      <c r="P126" s="31"/>
      <c r="Q126" s="31"/>
      <c r="R126" s="32"/>
      <c r="S126" s="31"/>
      <c r="T126" s="32"/>
      <c r="U126" s="31"/>
      <c r="V126" s="31"/>
      <c r="W126" s="32"/>
      <c r="X126" s="31"/>
      <c r="Y126" s="32"/>
      <c r="Z126" s="31"/>
      <c r="AA126" s="31"/>
      <c r="AB126" s="32"/>
      <c r="AC126" s="31"/>
      <c r="AD126" s="32"/>
      <c r="AE126" s="31"/>
      <c r="AF126" s="31"/>
      <c r="AG126" s="31"/>
      <c r="AH126" s="31"/>
      <c r="AI126" s="32"/>
      <c r="AJ126" s="32"/>
      <c r="AK126" s="33"/>
      <c r="AL126" s="32"/>
      <c r="AM126" s="32"/>
      <c r="AN126" s="32"/>
      <c r="AO126" s="33"/>
      <c r="AP126" s="32"/>
      <c r="AQ126" s="32"/>
      <c r="AR126" s="32"/>
      <c r="AS126" s="33"/>
      <c r="AT126" s="32"/>
      <c r="AU126" s="32"/>
      <c r="AV126" s="32"/>
      <c r="AW126" s="32"/>
      <c r="AX126" s="34"/>
    </row>
    <row r="127" spans="1:50" ht="14.25">
      <c r="A127" s="26"/>
      <c r="B127" s="31"/>
      <c r="C127" s="32"/>
      <c r="D127" s="31"/>
      <c r="E127" s="32"/>
      <c r="F127" s="31"/>
      <c r="G127" s="31"/>
      <c r="H127" s="32"/>
      <c r="I127" s="31"/>
      <c r="J127" s="32"/>
      <c r="K127" s="31"/>
      <c r="L127" s="31"/>
      <c r="M127" s="32"/>
      <c r="N127" s="31"/>
      <c r="O127" s="32"/>
      <c r="P127" s="31"/>
      <c r="Q127" s="31"/>
      <c r="R127" s="32"/>
      <c r="S127" s="31"/>
      <c r="T127" s="32"/>
      <c r="U127" s="31"/>
      <c r="V127" s="31"/>
      <c r="W127" s="32"/>
      <c r="X127" s="31"/>
      <c r="Y127" s="32"/>
      <c r="Z127" s="31"/>
      <c r="AA127" s="31"/>
      <c r="AB127" s="32"/>
      <c r="AC127" s="31"/>
      <c r="AD127" s="32"/>
      <c r="AE127" s="31"/>
      <c r="AF127" s="31"/>
      <c r="AG127" s="31"/>
      <c r="AH127" s="31"/>
      <c r="AI127" s="32"/>
      <c r="AJ127" s="32"/>
      <c r="AK127" s="33"/>
      <c r="AL127" s="32"/>
      <c r="AM127" s="32"/>
      <c r="AN127" s="32"/>
      <c r="AO127" s="33"/>
      <c r="AP127" s="32"/>
      <c r="AQ127" s="32"/>
      <c r="AR127" s="32"/>
      <c r="AS127" s="33"/>
      <c r="AT127" s="32"/>
      <c r="AU127" s="32"/>
      <c r="AV127" s="32"/>
      <c r="AW127" s="32"/>
      <c r="AX127" s="34"/>
    </row>
    <row r="128" spans="1:50" ht="14.25">
      <c r="A128" s="26"/>
      <c r="B128" s="31"/>
      <c r="C128" s="32"/>
      <c r="D128" s="31"/>
      <c r="E128" s="32"/>
      <c r="F128" s="31"/>
      <c r="G128" s="31"/>
      <c r="H128" s="32"/>
      <c r="I128" s="31"/>
      <c r="J128" s="32"/>
      <c r="K128" s="31"/>
      <c r="L128" s="31"/>
      <c r="M128" s="32"/>
      <c r="N128" s="31"/>
      <c r="O128" s="32"/>
      <c r="P128" s="31"/>
      <c r="Q128" s="31"/>
      <c r="R128" s="32"/>
      <c r="S128" s="31"/>
      <c r="T128" s="32"/>
      <c r="U128" s="31"/>
      <c r="V128" s="31"/>
      <c r="W128" s="32"/>
      <c r="X128" s="31"/>
      <c r="Y128" s="32"/>
      <c r="Z128" s="31"/>
      <c r="AA128" s="31"/>
      <c r="AB128" s="32"/>
      <c r="AC128" s="31"/>
      <c r="AD128" s="32"/>
      <c r="AE128" s="31"/>
      <c r="AF128" s="31"/>
      <c r="AG128" s="31"/>
      <c r="AH128" s="31"/>
      <c r="AI128" s="32"/>
      <c r="AJ128" s="32"/>
      <c r="AK128" s="33"/>
      <c r="AL128" s="32"/>
      <c r="AM128" s="32"/>
      <c r="AN128" s="32"/>
      <c r="AO128" s="33"/>
      <c r="AP128" s="32"/>
      <c r="AQ128" s="32"/>
      <c r="AR128" s="32"/>
      <c r="AS128" s="33"/>
      <c r="AT128" s="32"/>
      <c r="AU128" s="32"/>
      <c r="AV128" s="32"/>
      <c r="AW128" s="32"/>
      <c r="AX128" s="34"/>
    </row>
    <row r="129" spans="1:50" ht="14.25">
      <c r="A129" s="26"/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1"/>
      <c r="AI129" s="32"/>
      <c r="AJ129" s="32"/>
      <c r="AK129" s="33"/>
      <c r="AL129" s="32"/>
      <c r="AM129" s="32"/>
      <c r="AN129" s="32"/>
      <c r="AO129" s="33"/>
      <c r="AP129" s="32"/>
      <c r="AQ129" s="32"/>
      <c r="AR129" s="32"/>
      <c r="AS129" s="33"/>
      <c r="AT129" s="32"/>
      <c r="AU129" s="33"/>
      <c r="AV129" s="33"/>
      <c r="AW129" s="33"/>
      <c r="AX129" s="34"/>
    </row>
    <row r="130" spans="1:50" ht="14.25">
      <c r="A130" s="26"/>
      <c r="B130" s="31"/>
      <c r="C130" s="32"/>
      <c r="D130" s="31"/>
      <c r="E130" s="32"/>
      <c r="F130" s="31"/>
      <c r="G130" s="31"/>
      <c r="H130" s="32"/>
      <c r="I130" s="31"/>
      <c r="J130" s="32"/>
      <c r="K130" s="31"/>
      <c r="L130" s="31"/>
      <c r="M130" s="32"/>
      <c r="N130" s="31"/>
      <c r="O130" s="32"/>
      <c r="P130" s="31"/>
      <c r="Q130" s="31"/>
      <c r="R130" s="32"/>
      <c r="S130" s="31"/>
      <c r="T130" s="32"/>
      <c r="U130" s="31"/>
      <c r="V130" s="31"/>
      <c r="W130" s="32"/>
      <c r="X130" s="31"/>
      <c r="Y130" s="32"/>
      <c r="Z130" s="31"/>
      <c r="AA130" s="31"/>
      <c r="AB130" s="32"/>
      <c r="AC130" s="31"/>
      <c r="AD130" s="32"/>
      <c r="AE130" s="31"/>
      <c r="AF130" s="31"/>
      <c r="AG130" s="31"/>
      <c r="AH130" s="31"/>
      <c r="AI130" s="32"/>
      <c r="AJ130" s="32"/>
      <c r="AK130" s="33"/>
      <c r="AL130" s="32"/>
      <c r="AM130" s="32"/>
      <c r="AN130" s="32"/>
      <c r="AO130" s="33"/>
      <c r="AP130" s="32"/>
      <c r="AQ130" s="32"/>
      <c r="AR130" s="32"/>
      <c r="AS130" s="33"/>
      <c r="AT130" s="32"/>
      <c r="AU130" s="32"/>
      <c r="AV130" s="32"/>
      <c r="AW130" s="32"/>
      <c r="AX130" s="34"/>
    </row>
    <row r="131" spans="1:50" ht="14.25">
      <c r="A131" s="26"/>
      <c r="B131" s="31"/>
      <c r="C131" s="32"/>
      <c r="D131" s="31"/>
      <c r="E131" s="32"/>
      <c r="F131" s="31"/>
      <c r="G131" s="31"/>
      <c r="H131" s="32"/>
      <c r="I131" s="31"/>
      <c r="J131" s="32"/>
      <c r="K131" s="31"/>
      <c r="L131" s="31"/>
      <c r="M131" s="32"/>
      <c r="N131" s="31"/>
      <c r="O131" s="32"/>
      <c r="P131" s="31"/>
      <c r="Q131" s="31"/>
      <c r="R131" s="32"/>
      <c r="S131" s="31"/>
      <c r="T131" s="32"/>
      <c r="U131" s="31"/>
      <c r="V131" s="31"/>
      <c r="W131" s="32"/>
      <c r="X131" s="31"/>
      <c r="Y131" s="32"/>
      <c r="Z131" s="31"/>
      <c r="AA131" s="31"/>
      <c r="AB131" s="32"/>
      <c r="AC131" s="31"/>
      <c r="AD131" s="32"/>
      <c r="AE131" s="31"/>
      <c r="AF131" s="31"/>
      <c r="AG131" s="31"/>
      <c r="AH131" s="31"/>
      <c r="AI131" s="32"/>
      <c r="AJ131" s="32"/>
      <c r="AK131" s="33"/>
      <c r="AL131" s="32"/>
      <c r="AM131" s="32"/>
      <c r="AN131" s="32"/>
      <c r="AO131" s="33"/>
      <c r="AP131" s="32"/>
      <c r="AQ131" s="32"/>
      <c r="AR131" s="32"/>
      <c r="AS131" s="33"/>
      <c r="AT131" s="32"/>
      <c r="AU131" s="32"/>
      <c r="AV131" s="32"/>
      <c r="AW131" s="32"/>
      <c r="AX131" s="34"/>
    </row>
    <row r="132" spans="1:50" ht="14.25">
      <c r="A132" s="26"/>
      <c r="B132" s="31"/>
      <c r="C132" s="32"/>
      <c r="D132" s="31"/>
      <c r="E132" s="32"/>
      <c r="F132" s="31"/>
      <c r="G132" s="31"/>
      <c r="H132" s="32"/>
      <c r="I132" s="31"/>
      <c r="J132" s="32"/>
      <c r="K132" s="31"/>
      <c r="L132" s="31"/>
      <c r="M132" s="32"/>
      <c r="N132" s="31"/>
      <c r="O132" s="32"/>
      <c r="P132" s="31"/>
      <c r="Q132" s="31"/>
      <c r="R132" s="32"/>
      <c r="S132" s="31"/>
      <c r="T132" s="32"/>
      <c r="U132" s="31"/>
      <c r="V132" s="31"/>
      <c r="W132" s="32"/>
      <c r="X132" s="31"/>
      <c r="Y132" s="32"/>
      <c r="Z132" s="31"/>
      <c r="AA132" s="31"/>
      <c r="AB132" s="32"/>
      <c r="AC132" s="31"/>
      <c r="AD132" s="32"/>
      <c r="AE132" s="31"/>
      <c r="AF132" s="31"/>
      <c r="AG132" s="31"/>
      <c r="AH132" s="31"/>
      <c r="AI132" s="32"/>
      <c r="AJ132" s="32"/>
      <c r="AK132" s="33"/>
      <c r="AL132" s="32"/>
      <c r="AM132" s="32"/>
      <c r="AN132" s="32"/>
      <c r="AO132" s="33"/>
      <c r="AP132" s="32"/>
      <c r="AQ132" s="32"/>
      <c r="AR132" s="32"/>
      <c r="AS132" s="33"/>
      <c r="AT132" s="32"/>
      <c r="AU132" s="32"/>
      <c r="AV132" s="32"/>
      <c r="AW132" s="32"/>
      <c r="AX132" s="34"/>
    </row>
    <row r="133" spans="1:50" ht="14.25">
      <c r="A133" s="26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1"/>
      <c r="AI133" s="32"/>
      <c r="AJ133" s="32"/>
      <c r="AK133" s="33"/>
      <c r="AL133" s="32"/>
      <c r="AM133" s="32"/>
      <c r="AN133" s="32"/>
      <c r="AO133" s="33"/>
      <c r="AP133" s="32"/>
      <c r="AQ133" s="32"/>
      <c r="AR133" s="32"/>
      <c r="AS133" s="33"/>
      <c r="AT133" s="32"/>
      <c r="AU133" s="33"/>
      <c r="AV133" s="33"/>
      <c r="AW133" s="33"/>
      <c r="AX133" s="34"/>
    </row>
    <row r="134" spans="1:50" ht="14.25">
      <c r="A134" s="26"/>
      <c r="B134" s="31"/>
      <c r="C134" s="32"/>
      <c r="D134" s="31"/>
      <c r="E134" s="32"/>
      <c r="F134" s="31"/>
      <c r="G134" s="31"/>
      <c r="H134" s="32"/>
      <c r="I134" s="31"/>
      <c r="J134" s="32"/>
      <c r="K134" s="31"/>
      <c r="L134" s="31"/>
      <c r="M134" s="32"/>
      <c r="N134" s="31"/>
      <c r="O134" s="32"/>
      <c r="P134" s="31"/>
      <c r="Q134" s="31"/>
      <c r="R134" s="32"/>
      <c r="S134" s="31"/>
      <c r="T134" s="32"/>
      <c r="U134" s="31"/>
      <c r="V134" s="31"/>
      <c r="W134" s="32"/>
      <c r="X134" s="31"/>
      <c r="Y134" s="32"/>
      <c r="Z134" s="31"/>
      <c r="AA134" s="31"/>
      <c r="AB134" s="32"/>
      <c r="AC134" s="31"/>
      <c r="AD134" s="32"/>
      <c r="AE134" s="31"/>
      <c r="AF134" s="31"/>
      <c r="AG134" s="31"/>
      <c r="AH134" s="31"/>
      <c r="AI134" s="32"/>
      <c r="AJ134" s="32"/>
      <c r="AK134" s="33"/>
      <c r="AL134" s="32"/>
      <c r="AM134" s="32"/>
      <c r="AN134" s="32"/>
      <c r="AO134" s="33"/>
      <c r="AP134" s="32"/>
      <c r="AQ134" s="32"/>
      <c r="AR134" s="32"/>
      <c r="AS134" s="33"/>
      <c r="AT134" s="32"/>
      <c r="AU134" s="32"/>
      <c r="AV134" s="32"/>
      <c r="AW134" s="32"/>
      <c r="AX134" s="34"/>
    </row>
    <row r="135" spans="1:50" ht="14.25">
      <c r="A135" s="26"/>
      <c r="B135" s="31"/>
      <c r="C135" s="32"/>
      <c r="D135" s="31"/>
      <c r="E135" s="32"/>
      <c r="F135" s="31"/>
      <c r="G135" s="31"/>
      <c r="H135" s="32"/>
      <c r="I135" s="31"/>
      <c r="J135" s="32"/>
      <c r="K135" s="31"/>
      <c r="L135" s="31"/>
      <c r="M135" s="32"/>
      <c r="N135" s="31"/>
      <c r="O135" s="32"/>
      <c r="P135" s="31"/>
      <c r="Q135" s="31"/>
      <c r="R135" s="32"/>
      <c r="S135" s="31"/>
      <c r="T135" s="32"/>
      <c r="U135" s="31"/>
      <c r="V135" s="31"/>
      <c r="W135" s="32"/>
      <c r="X135" s="31"/>
      <c r="Y135" s="32"/>
      <c r="Z135" s="31"/>
      <c r="AA135" s="31"/>
      <c r="AB135" s="32"/>
      <c r="AC135" s="31"/>
      <c r="AD135" s="32"/>
      <c r="AE135" s="31"/>
      <c r="AF135" s="31"/>
      <c r="AG135" s="31"/>
      <c r="AH135" s="31"/>
      <c r="AI135" s="32"/>
      <c r="AJ135" s="32"/>
      <c r="AK135" s="33"/>
      <c r="AL135" s="32"/>
      <c r="AM135" s="32"/>
      <c r="AN135" s="32"/>
      <c r="AO135" s="33"/>
      <c r="AP135" s="32"/>
      <c r="AQ135" s="32"/>
      <c r="AR135" s="32"/>
      <c r="AS135" s="33"/>
      <c r="AT135" s="32"/>
      <c r="AU135" s="32"/>
      <c r="AV135" s="32"/>
      <c r="AW135" s="32"/>
      <c r="AX135" s="34"/>
    </row>
    <row r="136" spans="1:50" ht="14.25">
      <c r="A136" s="26"/>
      <c r="B136" s="31"/>
      <c r="C136" s="32"/>
      <c r="D136" s="31"/>
      <c r="E136" s="32"/>
      <c r="F136" s="31"/>
      <c r="G136" s="31"/>
      <c r="H136" s="32"/>
      <c r="I136" s="31"/>
      <c r="J136" s="32"/>
      <c r="K136" s="31"/>
      <c r="L136" s="31"/>
      <c r="M136" s="32"/>
      <c r="N136" s="31"/>
      <c r="O136" s="32"/>
      <c r="P136" s="31"/>
      <c r="Q136" s="31"/>
      <c r="R136" s="32"/>
      <c r="S136" s="31"/>
      <c r="T136" s="32"/>
      <c r="U136" s="31"/>
      <c r="V136" s="31"/>
      <c r="W136" s="32"/>
      <c r="X136" s="31"/>
      <c r="Y136" s="32"/>
      <c r="Z136" s="31"/>
      <c r="AA136" s="31"/>
      <c r="AB136" s="32"/>
      <c r="AC136" s="31"/>
      <c r="AD136" s="32"/>
      <c r="AE136" s="31"/>
      <c r="AF136" s="31"/>
      <c r="AG136" s="31"/>
      <c r="AH136" s="31"/>
      <c r="AI136" s="32"/>
      <c r="AJ136" s="32"/>
      <c r="AK136" s="33"/>
      <c r="AL136" s="32"/>
      <c r="AM136" s="32"/>
      <c r="AN136" s="32"/>
      <c r="AO136" s="33"/>
      <c r="AP136" s="32"/>
      <c r="AQ136" s="32"/>
      <c r="AR136" s="32"/>
      <c r="AS136" s="33"/>
      <c r="AT136" s="32"/>
      <c r="AU136" s="32"/>
      <c r="AV136" s="32"/>
      <c r="AW136" s="32"/>
      <c r="AX136" s="34"/>
    </row>
    <row r="137" spans="1:50" ht="14.25">
      <c r="A137" s="26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1"/>
      <c r="AI137" s="32"/>
      <c r="AJ137" s="32"/>
      <c r="AK137" s="33"/>
      <c r="AL137" s="32"/>
      <c r="AM137" s="32"/>
      <c r="AN137" s="32"/>
      <c r="AO137" s="33"/>
      <c r="AP137" s="32"/>
      <c r="AQ137" s="32"/>
      <c r="AR137" s="32"/>
      <c r="AS137" s="33"/>
      <c r="AT137" s="32"/>
      <c r="AU137" s="33"/>
      <c r="AV137" s="33"/>
      <c r="AW137" s="33"/>
      <c r="AX137" s="34"/>
    </row>
    <row r="138" spans="1:50" ht="14.25">
      <c r="A138" s="26"/>
      <c r="B138" s="31"/>
      <c r="C138" s="32"/>
      <c r="D138" s="31"/>
      <c r="E138" s="32"/>
      <c r="F138" s="31"/>
      <c r="G138" s="31"/>
      <c r="H138" s="32"/>
      <c r="I138" s="31"/>
      <c r="J138" s="32"/>
      <c r="K138" s="31"/>
      <c r="L138" s="31"/>
      <c r="M138" s="32"/>
      <c r="N138" s="31"/>
      <c r="O138" s="32"/>
      <c r="P138" s="31"/>
      <c r="Q138" s="31"/>
      <c r="R138" s="32"/>
      <c r="S138" s="31"/>
      <c r="T138" s="32"/>
      <c r="U138" s="31"/>
      <c r="V138" s="31"/>
      <c r="W138" s="32"/>
      <c r="X138" s="31"/>
      <c r="Y138" s="32"/>
      <c r="Z138" s="31"/>
      <c r="AA138" s="31"/>
      <c r="AB138" s="32"/>
      <c r="AC138" s="31"/>
      <c r="AD138" s="32"/>
      <c r="AE138" s="31"/>
      <c r="AF138" s="31"/>
      <c r="AG138" s="31"/>
      <c r="AH138" s="31"/>
      <c r="AI138" s="32"/>
      <c r="AJ138" s="32"/>
      <c r="AK138" s="33"/>
      <c r="AL138" s="32"/>
      <c r="AM138" s="32"/>
      <c r="AN138" s="32"/>
      <c r="AO138" s="33"/>
      <c r="AP138" s="32"/>
      <c r="AQ138" s="32"/>
      <c r="AR138" s="32"/>
      <c r="AS138" s="33"/>
      <c r="AT138" s="32"/>
      <c r="AU138" s="32"/>
      <c r="AV138" s="32"/>
      <c r="AW138" s="32"/>
      <c r="AX138" s="34"/>
    </row>
    <row r="139" spans="1:50" ht="14.25">
      <c r="A139" s="26"/>
      <c r="B139" s="31"/>
      <c r="C139" s="32"/>
      <c r="D139" s="31"/>
      <c r="E139" s="32"/>
      <c r="F139" s="31"/>
      <c r="G139" s="31"/>
      <c r="H139" s="32"/>
      <c r="I139" s="31"/>
      <c r="J139" s="32"/>
      <c r="K139" s="31"/>
      <c r="L139" s="31"/>
      <c r="M139" s="32"/>
      <c r="N139" s="31"/>
      <c r="O139" s="32"/>
      <c r="P139" s="31"/>
      <c r="Q139" s="31"/>
      <c r="R139" s="32"/>
      <c r="S139" s="31"/>
      <c r="T139" s="32"/>
      <c r="U139" s="31"/>
      <c r="V139" s="31"/>
      <c r="W139" s="32"/>
      <c r="X139" s="31"/>
      <c r="Y139" s="32"/>
      <c r="Z139" s="31"/>
      <c r="AA139" s="31"/>
      <c r="AB139" s="32"/>
      <c r="AC139" s="31"/>
      <c r="AD139" s="32"/>
      <c r="AE139" s="31"/>
      <c r="AF139" s="31"/>
      <c r="AG139" s="31"/>
      <c r="AH139" s="31"/>
      <c r="AI139" s="32"/>
      <c r="AJ139" s="32"/>
      <c r="AK139" s="33"/>
      <c r="AL139" s="32"/>
      <c r="AM139" s="32"/>
      <c r="AN139" s="32"/>
      <c r="AO139" s="33"/>
      <c r="AP139" s="32"/>
      <c r="AQ139" s="32"/>
      <c r="AR139" s="32"/>
      <c r="AS139" s="33"/>
      <c r="AT139" s="32"/>
      <c r="AU139" s="32"/>
      <c r="AV139" s="32"/>
      <c r="AW139" s="32"/>
      <c r="AX139" s="34"/>
    </row>
    <row r="140" spans="1:50" ht="14.25">
      <c r="A140" s="26"/>
      <c r="B140" s="31"/>
      <c r="C140" s="32"/>
      <c r="D140" s="31"/>
      <c r="E140" s="32"/>
      <c r="F140" s="31"/>
      <c r="G140" s="31"/>
      <c r="H140" s="32"/>
      <c r="I140" s="31"/>
      <c r="J140" s="32"/>
      <c r="K140" s="31"/>
      <c r="L140" s="31"/>
      <c r="M140" s="32"/>
      <c r="N140" s="31"/>
      <c r="O140" s="32"/>
      <c r="P140" s="31"/>
      <c r="Q140" s="31"/>
      <c r="R140" s="32"/>
      <c r="S140" s="31"/>
      <c r="T140" s="32"/>
      <c r="U140" s="31"/>
      <c r="V140" s="31"/>
      <c r="W140" s="32"/>
      <c r="X140" s="31"/>
      <c r="Y140" s="32"/>
      <c r="Z140" s="31"/>
      <c r="AA140" s="31"/>
      <c r="AB140" s="32"/>
      <c r="AC140" s="31"/>
      <c r="AD140" s="32"/>
      <c r="AE140" s="31"/>
      <c r="AF140" s="31"/>
      <c r="AG140" s="31"/>
      <c r="AH140" s="31"/>
      <c r="AI140" s="32"/>
      <c r="AJ140" s="32"/>
      <c r="AK140" s="33"/>
      <c r="AL140" s="32"/>
      <c r="AM140" s="32"/>
      <c r="AN140" s="32"/>
      <c r="AO140" s="33"/>
      <c r="AP140" s="32"/>
      <c r="AQ140" s="32"/>
      <c r="AR140" s="32"/>
      <c r="AS140" s="33"/>
      <c r="AT140" s="32"/>
      <c r="AU140" s="32"/>
      <c r="AV140" s="32"/>
      <c r="AW140" s="32"/>
      <c r="AX140" s="34"/>
    </row>
    <row r="141" spans="1:50" ht="17.25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35"/>
      <c r="AG141" s="35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</row>
    <row r="142" spans="1:50" ht="17.25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</row>
    <row r="143" spans="1:50" ht="17.25">
      <c r="A143" s="25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  <c r="AH143" s="25"/>
      <c r="AI143" s="27"/>
      <c r="AJ143" s="27"/>
      <c r="AK143" s="27"/>
      <c r="AL143" s="28"/>
      <c r="AM143" s="27"/>
      <c r="AN143" s="27"/>
      <c r="AO143" s="27"/>
      <c r="AP143" s="28"/>
      <c r="AQ143" s="27"/>
      <c r="AR143" s="27"/>
      <c r="AS143" s="27"/>
      <c r="AT143" s="28"/>
      <c r="AU143" s="27"/>
      <c r="AV143" s="27"/>
      <c r="AW143" s="27"/>
      <c r="AX143" s="29"/>
    </row>
    <row r="144" spans="1:50" ht="17.25">
      <c r="A144" s="25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  <c r="AH144" s="25"/>
      <c r="AI144" s="27"/>
      <c r="AJ144" s="27"/>
      <c r="AK144" s="27"/>
      <c r="AL144" s="28"/>
      <c r="AM144" s="27"/>
      <c r="AN144" s="27"/>
      <c r="AO144" s="27"/>
      <c r="AP144" s="28"/>
      <c r="AQ144" s="27"/>
      <c r="AR144" s="27"/>
      <c r="AS144" s="27"/>
      <c r="AT144" s="28"/>
      <c r="AU144" s="27"/>
      <c r="AV144" s="27"/>
      <c r="AW144" s="27"/>
      <c r="AX144" s="29"/>
    </row>
    <row r="145" spans="1:50" ht="14.25">
      <c r="A145" s="26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1"/>
      <c r="AI145" s="32"/>
      <c r="AJ145" s="32"/>
      <c r="AK145" s="33"/>
      <c r="AL145" s="32"/>
      <c r="AM145" s="32"/>
      <c r="AN145" s="32"/>
      <c r="AO145" s="33"/>
      <c r="AP145" s="32"/>
      <c r="AQ145" s="32"/>
      <c r="AR145" s="32"/>
      <c r="AS145" s="33"/>
      <c r="AT145" s="32"/>
      <c r="AU145" s="33"/>
      <c r="AV145" s="33"/>
      <c r="AW145" s="33"/>
      <c r="AX145" s="34"/>
    </row>
    <row r="146" spans="1:50" ht="14.25">
      <c r="A146" s="26"/>
      <c r="B146" s="31"/>
      <c r="C146" s="32"/>
      <c r="D146" s="31"/>
      <c r="E146" s="32"/>
      <c r="F146" s="31"/>
      <c r="G146" s="31"/>
      <c r="H146" s="32"/>
      <c r="I146" s="31"/>
      <c r="J146" s="32"/>
      <c r="K146" s="31"/>
      <c r="L146" s="31"/>
      <c r="M146" s="32"/>
      <c r="N146" s="31"/>
      <c r="O146" s="32"/>
      <c r="P146" s="31"/>
      <c r="Q146" s="31"/>
      <c r="R146" s="32"/>
      <c r="S146" s="31"/>
      <c r="T146" s="32"/>
      <c r="U146" s="31"/>
      <c r="V146" s="31"/>
      <c r="W146" s="32"/>
      <c r="X146" s="31"/>
      <c r="Y146" s="32"/>
      <c r="Z146" s="31"/>
      <c r="AA146" s="31"/>
      <c r="AB146" s="32"/>
      <c r="AC146" s="31"/>
      <c r="AD146" s="32"/>
      <c r="AE146" s="31"/>
      <c r="AF146" s="31"/>
      <c r="AG146" s="31"/>
      <c r="AH146" s="31"/>
      <c r="AI146" s="32"/>
      <c r="AJ146" s="32"/>
      <c r="AK146" s="33"/>
      <c r="AL146" s="32"/>
      <c r="AM146" s="32"/>
      <c r="AN146" s="32"/>
      <c r="AO146" s="33"/>
      <c r="AP146" s="32"/>
      <c r="AQ146" s="32"/>
      <c r="AR146" s="32"/>
      <c r="AS146" s="33"/>
      <c r="AT146" s="32"/>
      <c r="AU146" s="32"/>
      <c r="AV146" s="32"/>
      <c r="AW146" s="32"/>
      <c r="AX146" s="34"/>
    </row>
    <row r="147" spans="1:50" ht="14.25">
      <c r="A147" s="26"/>
      <c r="B147" s="31"/>
      <c r="C147" s="32"/>
      <c r="D147" s="31"/>
      <c r="E147" s="32"/>
      <c r="F147" s="31"/>
      <c r="G147" s="31"/>
      <c r="H147" s="32"/>
      <c r="I147" s="31"/>
      <c r="J147" s="32"/>
      <c r="K147" s="31"/>
      <c r="L147" s="31"/>
      <c r="M147" s="32"/>
      <c r="N147" s="31"/>
      <c r="O147" s="32"/>
      <c r="P147" s="31"/>
      <c r="Q147" s="31"/>
      <c r="R147" s="32"/>
      <c r="S147" s="31"/>
      <c r="T147" s="32"/>
      <c r="U147" s="31"/>
      <c r="V147" s="31"/>
      <c r="W147" s="32"/>
      <c r="X147" s="31"/>
      <c r="Y147" s="32"/>
      <c r="Z147" s="31"/>
      <c r="AA147" s="31"/>
      <c r="AB147" s="32"/>
      <c r="AC147" s="31"/>
      <c r="AD147" s="32"/>
      <c r="AE147" s="31"/>
      <c r="AF147" s="31"/>
      <c r="AG147" s="31"/>
      <c r="AH147" s="31"/>
      <c r="AI147" s="32"/>
      <c r="AJ147" s="32"/>
      <c r="AK147" s="33"/>
      <c r="AL147" s="32"/>
      <c r="AM147" s="32"/>
      <c r="AN147" s="32"/>
      <c r="AO147" s="33"/>
      <c r="AP147" s="32"/>
      <c r="AQ147" s="32"/>
      <c r="AR147" s="32"/>
      <c r="AS147" s="33"/>
      <c r="AT147" s="32"/>
      <c r="AU147" s="32"/>
      <c r="AV147" s="32"/>
      <c r="AW147" s="32"/>
      <c r="AX147" s="34"/>
    </row>
    <row r="148" spans="1:50" ht="14.25">
      <c r="A148" s="26"/>
      <c r="B148" s="31"/>
      <c r="C148" s="32"/>
      <c r="D148" s="31"/>
      <c r="E148" s="32"/>
      <c r="F148" s="31"/>
      <c r="G148" s="31"/>
      <c r="H148" s="32"/>
      <c r="I148" s="31"/>
      <c r="J148" s="32"/>
      <c r="K148" s="31"/>
      <c r="L148" s="31"/>
      <c r="M148" s="32"/>
      <c r="N148" s="31"/>
      <c r="O148" s="32"/>
      <c r="P148" s="31"/>
      <c r="Q148" s="31"/>
      <c r="R148" s="32"/>
      <c r="S148" s="31"/>
      <c r="T148" s="32"/>
      <c r="U148" s="31"/>
      <c r="V148" s="31"/>
      <c r="W148" s="32"/>
      <c r="X148" s="31"/>
      <c r="Y148" s="32"/>
      <c r="Z148" s="31"/>
      <c r="AA148" s="31"/>
      <c r="AB148" s="32"/>
      <c r="AC148" s="31"/>
      <c r="AD148" s="32"/>
      <c r="AE148" s="31"/>
      <c r="AF148" s="31"/>
      <c r="AG148" s="31"/>
      <c r="AH148" s="31"/>
      <c r="AI148" s="32"/>
      <c r="AJ148" s="32"/>
      <c r="AK148" s="33"/>
      <c r="AL148" s="32"/>
      <c r="AM148" s="32"/>
      <c r="AN148" s="32"/>
      <c r="AO148" s="33"/>
      <c r="AP148" s="32"/>
      <c r="AQ148" s="32"/>
      <c r="AR148" s="32"/>
      <c r="AS148" s="33"/>
      <c r="AT148" s="32"/>
      <c r="AU148" s="32"/>
      <c r="AV148" s="32"/>
      <c r="AW148" s="32"/>
      <c r="AX148" s="34"/>
    </row>
    <row r="149" spans="1:50" ht="14.25">
      <c r="A149" s="26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1"/>
      <c r="AI149" s="32"/>
      <c r="AJ149" s="32"/>
      <c r="AK149" s="33"/>
      <c r="AL149" s="32"/>
      <c r="AM149" s="32"/>
      <c r="AN149" s="32"/>
      <c r="AO149" s="33"/>
      <c r="AP149" s="32"/>
      <c r="AQ149" s="32"/>
      <c r="AR149" s="32"/>
      <c r="AS149" s="33"/>
      <c r="AT149" s="32"/>
      <c r="AU149" s="33"/>
      <c r="AV149" s="33"/>
      <c r="AW149" s="33"/>
      <c r="AX149" s="34"/>
    </row>
    <row r="150" spans="1:50" ht="14.25">
      <c r="A150" s="26"/>
      <c r="B150" s="31"/>
      <c r="C150" s="32"/>
      <c r="D150" s="31"/>
      <c r="E150" s="32"/>
      <c r="F150" s="31"/>
      <c r="G150" s="31"/>
      <c r="H150" s="32"/>
      <c r="I150" s="31"/>
      <c r="J150" s="32"/>
      <c r="K150" s="31"/>
      <c r="L150" s="31"/>
      <c r="M150" s="32"/>
      <c r="N150" s="31"/>
      <c r="O150" s="32"/>
      <c r="P150" s="31"/>
      <c r="Q150" s="31"/>
      <c r="R150" s="32"/>
      <c r="S150" s="31"/>
      <c r="T150" s="32"/>
      <c r="U150" s="31"/>
      <c r="V150" s="31"/>
      <c r="W150" s="32"/>
      <c r="X150" s="31"/>
      <c r="Y150" s="32"/>
      <c r="Z150" s="31"/>
      <c r="AA150" s="31"/>
      <c r="AB150" s="32"/>
      <c r="AC150" s="31"/>
      <c r="AD150" s="32"/>
      <c r="AE150" s="31"/>
      <c r="AF150" s="31"/>
      <c r="AG150" s="31"/>
      <c r="AH150" s="31"/>
      <c r="AI150" s="32"/>
      <c r="AJ150" s="32"/>
      <c r="AK150" s="33"/>
      <c r="AL150" s="32"/>
      <c r="AM150" s="32"/>
      <c r="AN150" s="32"/>
      <c r="AO150" s="33"/>
      <c r="AP150" s="32"/>
      <c r="AQ150" s="32"/>
      <c r="AR150" s="32"/>
      <c r="AS150" s="33"/>
      <c r="AT150" s="32"/>
      <c r="AU150" s="32"/>
      <c r="AV150" s="32"/>
      <c r="AW150" s="32"/>
      <c r="AX150" s="34"/>
    </row>
    <row r="151" spans="1:50" ht="14.25">
      <c r="A151" s="26"/>
      <c r="B151" s="31"/>
      <c r="C151" s="32"/>
      <c r="D151" s="31"/>
      <c r="E151" s="32"/>
      <c r="F151" s="31"/>
      <c r="G151" s="31"/>
      <c r="H151" s="32"/>
      <c r="I151" s="31"/>
      <c r="J151" s="32"/>
      <c r="K151" s="31"/>
      <c r="L151" s="31"/>
      <c r="M151" s="32"/>
      <c r="N151" s="31"/>
      <c r="O151" s="32"/>
      <c r="P151" s="31"/>
      <c r="Q151" s="31"/>
      <c r="R151" s="32"/>
      <c r="S151" s="31"/>
      <c r="T151" s="32"/>
      <c r="U151" s="31"/>
      <c r="V151" s="31"/>
      <c r="W151" s="32"/>
      <c r="X151" s="31"/>
      <c r="Y151" s="32"/>
      <c r="Z151" s="31"/>
      <c r="AA151" s="31"/>
      <c r="AB151" s="32"/>
      <c r="AC151" s="31"/>
      <c r="AD151" s="32"/>
      <c r="AE151" s="31"/>
      <c r="AF151" s="31"/>
      <c r="AG151" s="31"/>
      <c r="AH151" s="31"/>
      <c r="AI151" s="32"/>
      <c r="AJ151" s="32"/>
      <c r="AK151" s="33"/>
      <c r="AL151" s="32"/>
      <c r="AM151" s="32"/>
      <c r="AN151" s="32"/>
      <c r="AO151" s="33"/>
      <c r="AP151" s="32"/>
      <c r="AQ151" s="32"/>
      <c r="AR151" s="32"/>
      <c r="AS151" s="33"/>
      <c r="AT151" s="32"/>
      <c r="AU151" s="32"/>
      <c r="AV151" s="32"/>
      <c r="AW151" s="32"/>
      <c r="AX151" s="34"/>
    </row>
    <row r="152" spans="1:50" ht="14.25">
      <c r="A152" s="26"/>
      <c r="B152" s="31"/>
      <c r="C152" s="32"/>
      <c r="D152" s="31"/>
      <c r="E152" s="32"/>
      <c r="F152" s="31"/>
      <c r="G152" s="31"/>
      <c r="H152" s="32"/>
      <c r="I152" s="31"/>
      <c r="J152" s="32"/>
      <c r="K152" s="31"/>
      <c r="L152" s="31"/>
      <c r="M152" s="32"/>
      <c r="N152" s="31"/>
      <c r="O152" s="32"/>
      <c r="P152" s="31"/>
      <c r="Q152" s="31"/>
      <c r="R152" s="32"/>
      <c r="S152" s="31"/>
      <c r="T152" s="32"/>
      <c r="U152" s="31"/>
      <c r="V152" s="31"/>
      <c r="W152" s="32"/>
      <c r="X152" s="31"/>
      <c r="Y152" s="32"/>
      <c r="Z152" s="31"/>
      <c r="AA152" s="31"/>
      <c r="AB152" s="32"/>
      <c r="AC152" s="31"/>
      <c r="AD152" s="32"/>
      <c r="AE152" s="31"/>
      <c r="AF152" s="31"/>
      <c r="AG152" s="31"/>
      <c r="AH152" s="31"/>
      <c r="AI152" s="32"/>
      <c r="AJ152" s="32"/>
      <c r="AK152" s="33"/>
      <c r="AL152" s="32"/>
      <c r="AM152" s="32"/>
      <c r="AN152" s="32"/>
      <c r="AO152" s="33"/>
      <c r="AP152" s="32"/>
      <c r="AQ152" s="32"/>
      <c r="AR152" s="32"/>
      <c r="AS152" s="33"/>
      <c r="AT152" s="32"/>
      <c r="AU152" s="32"/>
      <c r="AV152" s="32"/>
      <c r="AW152" s="32"/>
      <c r="AX152" s="34"/>
    </row>
    <row r="153" spans="1:50" ht="14.25">
      <c r="A153" s="26"/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1"/>
      <c r="AI153" s="32"/>
      <c r="AJ153" s="32"/>
      <c r="AK153" s="33"/>
      <c r="AL153" s="32"/>
      <c r="AM153" s="32"/>
      <c r="AN153" s="32"/>
      <c r="AO153" s="33"/>
      <c r="AP153" s="32"/>
      <c r="AQ153" s="32"/>
      <c r="AR153" s="32"/>
      <c r="AS153" s="33"/>
      <c r="AT153" s="32"/>
      <c r="AU153" s="33"/>
      <c r="AV153" s="33"/>
      <c r="AW153" s="33"/>
      <c r="AX153" s="34"/>
    </row>
    <row r="154" spans="1:50" ht="14.25">
      <c r="A154" s="26"/>
      <c r="B154" s="31"/>
      <c r="C154" s="32"/>
      <c r="D154" s="31"/>
      <c r="E154" s="32"/>
      <c r="F154" s="31"/>
      <c r="G154" s="31"/>
      <c r="H154" s="32"/>
      <c r="I154" s="31"/>
      <c r="J154" s="32"/>
      <c r="K154" s="31"/>
      <c r="L154" s="31"/>
      <c r="M154" s="32"/>
      <c r="N154" s="31"/>
      <c r="O154" s="32"/>
      <c r="P154" s="31"/>
      <c r="Q154" s="31"/>
      <c r="R154" s="32"/>
      <c r="S154" s="31"/>
      <c r="T154" s="32"/>
      <c r="U154" s="31"/>
      <c r="V154" s="31"/>
      <c r="W154" s="32"/>
      <c r="X154" s="31"/>
      <c r="Y154" s="32"/>
      <c r="Z154" s="31"/>
      <c r="AA154" s="31"/>
      <c r="AB154" s="32"/>
      <c r="AC154" s="31"/>
      <c r="AD154" s="32"/>
      <c r="AE154" s="31"/>
      <c r="AF154" s="31"/>
      <c r="AG154" s="31"/>
      <c r="AH154" s="31"/>
      <c r="AI154" s="32"/>
      <c r="AJ154" s="32"/>
      <c r="AK154" s="33"/>
      <c r="AL154" s="32"/>
      <c r="AM154" s="32"/>
      <c r="AN154" s="32"/>
      <c r="AO154" s="33"/>
      <c r="AP154" s="32"/>
      <c r="AQ154" s="32"/>
      <c r="AR154" s="32"/>
      <c r="AS154" s="33"/>
      <c r="AT154" s="32"/>
      <c r="AU154" s="32"/>
      <c r="AV154" s="32"/>
      <c r="AW154" s="32"/>
      <c r="AX154" s="34"/>
    </row>
    <row r="155" spans="1:50" ht="14.25">
      <c r="A155" s="26"/>
      <c r="B155" s="31"/>
      <c r="C155" s="32"/>
      <c r="D155" s="31"/>
      <c r="E155" s="32"/>
      <c r="F155" s="31"/>
      <c r="G155" s="31"/>
      <c r="H155" s="32"/>
      <c r="I155" s="31"/>
      <c r="J155" s="32"/>
      <c r="K155" s="31"/>
      <c r="L155" s="31"/>
      <c r="M155" s="32"/>
      <c r="N155" s="31"/>
      <c r="O155" s="32"/>
      <c r="P155" s="31"/>
      <c r="Q155" s="31"/>
      <c r="R155" s="32"/>
      <c r="S155" s="31"/>
      <c r="T155" s="32"/>
      <c r="U155" s="31"/>
      <c r="V155" s="31"/>
      <c r="W155" s="32"/>
      <c r="X155" s="31"/>
      <c r="Y155" s="32"/>
      <c r="Z155" s="31"/>
      <c r="AA155" s="31"/>
      <c r="AB155" s="32"/>
      <c r="AC155" s="31"/>
      <c r="AD155" s="32"/>
      <c r="AE155" s="31"/>
      <c r="AF155" s="31"/>
      <c r="AG155" s="31"/>
      <c r="AH155" s="31"/>
      <c r="AI155" s="32"/>
      <c r="AJ155" s="32"/>
      <c r="AK155" s="33"/>
      <c r="AL155" s="32"/>
      <c r="AM155" s="32"/>
      <c r="AN155" s="32"/>
      <c r="AO155" s="33"/>
      <c r="AP155" s="32"/>
      <c r="AQ155" s="32"/>
      <c r="AR155" s="32"/>
      <c r="AS155" s="33"/>
      <c r="AT155" s="32"/>
      <c r="AU155" s="32"/>
      <c r="AV155" s="32"/>
      <c r="AW155" s="32"/>
      <c r="AX155" s="34"/>
    </row>
    <row r="156" spans="1:50" ht="14.25">
      <c r="A156" s="26"/>
      <c r="B156" s="31"/>
      <c r="C156" s="32"/>
      <c r="D156" s="31"/>
      <c r="E156" s="32"/>
      <c r="F156" s="31"/>
      <c r="G156" s="31"/>
      <c r="H156" s="32"/>
      <c r="I156" s="31"/>
      <c r="J156" s="32"/>
      <c r="K156" s="31"/>
      <c r="L156" s="31"/>
      <c r="M156" s="32"/>
      <c r="N156" s="31"/>
      <c r="O156" s="32"/>
      <c r="P156" s="31"/>
      <c r="Q156" s="31"/>
      <c r="R156" s="32"/>
      <c r="S156" s="31"/>
      <c r="T156" s="32"/>
      <c r="U156" s="31"/>
      <c r="V156" s="31"/>
      <c r="W156" s="32"/>
      <c r="X156" s="31"/>
      <c r="Y156" s="32"/>
      <c r="Z156" s="31"/>
      <c r="AA156" s="31"/>
      <c r="AB156" s="32"/>
      <c r="AC156" s="31"/>
      <c r="AD156" s="32"/>
      <c r="AE156" s="31"/>
      <c r="AF156" s="31"/>
      <c r="AG156" s="31"/>
      <c r="AH156" s="31"/>
      <c r="AI156" s="32"/>
      <c r="AJ156" s="32"/>
      <c r="AK156" s="33"/>
      <c r="AL156" s="32"/>
      <c r="AM156" s="32"/>
      <c r="AN156" s="32"/>
      <c r="AO156" s="33"/>
      <c r="AP156" s="32"/>
      <c r="AQ156" s="32"/>
      <c r="AR156" s="32"/>
      <c r="AS156" s="33"/>
      <c r="AT156" s="32"/>
      <c r="AU156" s="32"/>
      <c r="AV156" s="32"/>
      <c r="AW156" s="32"/>
      <c r="AX156" s="34"/>
    </row>
    <row r="157" spans="1:50" ht="14.25">
      <c r="A157" s="26"/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1"/>
      <c r="AI157" s="32"/>
      <c r="AJ157" s="32"/>
      <c r="AK157" s="33"/>
      <c r="AL157" s="32"/>
      <c r="AM157" s="32"/>
      <c r="AN157" s="32"/>
      <c r="AO157" s="33"/>
      <c r="AP157" s="32"/>
      <c r="AQ157" s="32"/>
      <c r="AR157" s="32"/>
      <c r="AS157" s="33"/>
      <c r="AT157" s="32"/>
      <c r="AU157" s="33"/>
      <c r="AV157" s="33"/>
      <c r="AW157" s="33"/>
      <c r="AX157" s="34"/>
    </row>
    <row r="158" spans="1:50" ht="14.25">
      <c r="A158" s="26"/>
      <c r="B158" s="31"/>
      <c r="C158" s="32"/>
      <c r="D158" s="31"/>
      <c r="E158" s="32"/>
      <c r="F158" s="31"/>
      <c r="G158" s="31"/>
      <c r="H158" s="32"/>
      <c r="I158" s="31"/>
      <c r="J158" s="32"/>
      <c r="K158" s="31"/>
      <c r="L158" s="31"/>
      <c r="M158" s="32"/>
      <c r="N158" s="31"/>
      <c r="O158" s="32"/>
      <c r="P158" s="31"/>
      <c r="Q158" s="31"/>
      <c r="R158" s="32"/>
      <c r="S158" s="31"/>
      <c r="T158" s="32"/>
      <c r="U158" s="31"/>
      <c r="V158" s="31"/>
      <c r="W158" s="32"/>
      <c r="X158" s="31"/>
      <c r="Y158" s="32"/>
      <c r="Z158" s="31"/>
      <c r="AA158" s="31"/>
      <c r="AB158" s="32"/>
      <c r="AC158" s="31"/>
      <c r="AD158" s="32"/>
      <c r="AE158" s="31"/>
      <c r="AF158" s="31"/>
      <c r="AG158" s="31"/>
      <c r="AH158" s="31"/>
      <c r="AI158" s="32"/>
      <c r="AJ158" s="32"/>
      <c r="AK158" s="33"/>
      <c r="AL158" s="32"/>
      <c r="AM158" s="32"/>
      <c r="AN158" s="32"/>
      <c r="AO158" s="33"/>
      <c r="AP158" s="32"/>
      <c r="AQ158" s="32"/>
      <c r="AR158" s="32"/>
      <c r="AS158" s="33"/>
      <c r="AT158" s="32"/>
      <c r="AU158" s="32"/>
      <c r="AV158" s="32"/>
      <c r="AW158" s="32"/>
      <c r="AX158" s="34"/>
    </row>
    <row r="159" spans="1:50" ht="14.25">
      <c r="A159" s="26"/>
      <c r="B159" s="31"/>
      <c r="C159" s="32"/>
      <c r="D159" s="31"/>
      <c r="E159" s="32"/>
      <c r="F159" s="31"/>
      <c r="G159" s="31"/>
      <c r="H159" s="32"/>
      <c r="I159" s="31"/>
      <c r="J159" s="32"/>
      <c r="K159" s="31"/>
      <c r="L159" s="31"/>
      <c r="M159" s="32"/>
      <c r="N159" s="31"/>
      <c r="O159" s="32"/>
      <c r="P159" s="31"/>
      <c r="Q159" s="31"/>
      <c r="R159" s="32"/>
      <c r="S159" s="31"/>
      <c r="T159" s="32"/>
      <c r="U159" s="31"/>
      <c r="V159" s="31"/>
      <c r="W159" s="32"/>
      <c r="X159" s="31"/>
      <c r="Y159" s="32"/>
      <c r="Z159" s="31"/>
      <c r="AA159" s="31"/>
      <c r="AB159" s="32"/>
      <c r="AC159" s="31"/>
      <c r="AD159" s="32"/>
      <c r="AE159" s="31"/>
      <c r="AF159" s="31"/>
      <c r="AG159" s="31"/>
      <c r="AH159" s="31"/>
      <c r="AI159" s="32"/>
      <c r="AJ159" s="32"/>
      <c r="AK159" s="33"/>
      <c r="AL159" s="32"/>
      <c r="AM159" s="32"/>
      <c r="AN159" s="32"/>
      <c r="AO159" s="33"/>
      <c r="AP159" s="32"/>
      <c r="AQ159" s="32"/>
      <c r="AR159" s="32"/>
      <c r="AS159" s="33"/>
      <c r="AT159" s="32"/>
      <c r="AU159" s="32"/>
      <c r="AV159" s="32"/>
      <c r="AW159" s="32"/>
      <c r="AX159" s="34"/>
    </row>
    <row r="160" spans="1:50" ht="14.25">
      <c r="A160" s="26"/>
      <c r="B160" s="31"/>
      <c r="C160" s="32"/>
      <c r="D160" s="31"/>
      <c r="E160" s="32"/>
      <c r="F160" s="31"/>
      <c r="G160" s="31"/>
      <c r="H160" s="32"/>
      <c r="I160" s="31"/>
      <c r="J160" s="32"/>
      <c r="K160" s="31"/>
      <c r="L160" s="31"/>
      <c r="M160" s="32"/>
      <c r="N160" s="31"/>
      <c r="O160" s="32"/>
      <c r="P160" s="31"/>
      <c r="Q160" s="31"/>
      <c r="R160" s="32"/>
      <c r="S160" s="31"/>
      <c r="T160" s="32"/>
      <c r="U160" s="31"/>
      <c r="V160" s="31"/>
      <c r="W160" s="32"/>
      <c r="X160" s="31"/>
      <c r="Y160" s="32"/>
      <c r="Z160" s="31"/>
      <c r="AA160" s="31"/>
      <c r="AB160" s="32"/>
      <c r="AC160" s="31"/>
      <c r="AD160" s="32"/>
      <c r="AE160" s="31"/>
      <c r="AF160" s="31"/>
      <c r="AG160" s="31"/>
      <c r="AH160" s="31"/>
      <c r="AI160" s="32"/>
      <c r="AJ160" s="32"/>
      <c r="AK160" s="33"/>
      <c r="AL160" s="32"/>
      <c r="AM160" s="32"/>
      <c r="AN160" s="32"/>
      <c r="AO160" s="33"/>
      <c r="AP160" s="32"/>
      <c r="AQ160" s="32"/>
      <c r="AR160" s="32"/>
      <c r="AS160" s="33"/>
      <c r="AT160" s="32"/>
      <c r="AU160" s="32"/>
      <c r="AV160" s="32"/>
      <c r="AW160" s="32"/>
      <c r="AX160" s="34"/>
    </row>
    <row r="161" spans="1:50" ht="14.25">
      <c r="A161" s="26"/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1"/>
      <c r="AI161" s="32"/>
      <c r="AJ161" s="32"/>
      <c r="AK161" s="33"/>
      <c r="AL161" s="32"/>
      <c r="AM161" s="32"/>
      <c r="AN161" s="32"/>
      <c r="AO161" s="33"/>
      <c r="AP161" s="32"/>
      <c r="AQ161" s="32"/>
      <c r="AR161" s="32"/>
      <c r="AS161" s="33"/>
      <c r="AT161" s="32"/>
      <c r="AU161" s="33"/>
      <c r="AV161" s="33"/>
      <c r="AW161" s="33"/>
      <c r="AX161" s="34"/>
    </row>
    <row r="162" spans="1:50" ht="14.25">
      <c r="A162" s="26"/>
      <c r="B162" s="31"/>
      <c r="C162" s="32"/>
      <c r="D162" s="31"/>
      <c r="E162" s="32"/>
      <c r="F162" s="31"/>
      <c r="G162" s="31"/>
      <c r="H162" s="32"/>
      <c r="I162" s="31"/>
      <c r="J162" s="32"/>
      <c r="K162" s="31"/>
      <c r="L162" s="31"/>
      <c r="M162" s="32"/>
      <c r="N162" s="31"/>
      <c r="O162" s="32"/>
      <c r="P162" s="31"/>
      <c r="Q162" s="31"/>
      <c r="R162" s="32"/>
      <c r="S162" s="31"/>
      <c r="T162" s="32"/>
      <c r="U162" s="31"/>
      <c r="V162" s="31"/>
      <c r="W162" s="32"/>
      <c r="X162" s="31"/>
      <c r="Y162" s="32"/>
      <c r="Z162" s="31"/>
      <c r="AA162" s="31"/>
      <c r="AB162" s="32"/>
      <c r="AC162" s="31"/>
      <c r="AD162" s="32"/>
      <c r="AE162" s="31"/>
      <c r="AF162" s="31"/>
      <c r="AG162" s="31"/>
      <c r="AH162" s="31"/>
      <c r="AI162" s="32"/>
      <c r="AJ162" s="32"/>
      <c r="AK162" s="33"/>
      <c r="AL162" s="32"/>
      <c r="AM162" s="32"/>
      <c r="AN162" s="32"/>
      <c r="AO162" s="33"/>
      <c r="AP162" s="32"/>
      <c r="AQ162" s="32"/>
      <c r="AR162" s="32"/>
      <c r="AS162" s="33"/>
      <c r="AT162" s="32"/>
      <c r="AU162" s="32"/>
      <c r="AV162" s="32"/>
      <c r="AW162" s="32"/>
      <c r="AX162" s="34"/>
    </row>
    <row r="163" spans="1:50" ht="14.25">
      <c r="A163" s="26"/>
      <c r="B163" s="31"/>
      <c r="C163" s="32"/>
      <c r="D163" s="31"/>
      <c r="E163" s="32"/>
      <c r="F163" s="31"/>
      <c r="G163" s="31"/>
      <c r="H163" s="32"/>
      <c r="I163" s="31"/>
      <c r="J163" s="32"/>
      <c r="K163" s="31"/>
      <c r="L163" s="31"/>
      <c r="M163" s="32"/>
      <c r="N163" s="31"/>
      <c r="O163" s="32"/>
      <c r="P163" s="31"/>
      <c r="Q163" s="31"/>
      <c r="R163" s="32"/>
      <c r="S163" s="31"/>
      <c r="T163" s="32"/>
      <c r="U163" s="31"/>
      <c r="V163" s="31"/>
      <c r="W163" s="32"/>
      <c r="X163" s="31"/>
      <c r="Y163" s="32"/>
      <c r="Z163" s="31"/>
      <c r="AA163" s="31"/>
      <c r="AB163" s="32"/>
      <c r="AC163" s="31"/>
      <c r="AD163" s="32"/>
      <c r="AE163" s="31"/>
      <c r="AF163" s="31"/>
      <c r="AG163" s="31"/>
      <c r="AH163" s="31"/>
      <c r="AI163" s="32"/>
      <c r="AJ163" s="32"/>
      <c r="AK163" s="33"/>
      <c r="AL163" s="32"/>
      <c r="AM163" s="32"/>
      <c r="AN163" s="32"/>
      <c r="AO163" s="33"/>
      <c r="AP163" s="32"/>
      <c r="AQ163" s="32"/>
      <c r="AR163" s="32"/>
      <c r="AS163" s="33"/>
      <c r="AT163" s="32"/>
      <c r="AU163" s="32"/>
      <c r="AV163" s="32"/>
      <c r="AW163" s="32"/>
      <c r="AX163" s="34"/>
    </row>
    <row r="164" spans="1:50" ht="14.25">
      <c r="A164" s="26"/>
      <c r="B164" s="31"/>
      <c r="C164" s="32"/>
      <c r="D164" s="31"/>
      <c r="E164" s="32"/>
      <c r="F164" s="31"/>
      <c r="G164" s="31"/>
      <c r="H164" s="32"/>
      <c r="I164" s="31"/>
      <c r="J164" s="32"/>
      <c r="K164" s="31"/>
      <c r="L164" s="31"/>
      <c r="M164" s="32"/>
      <c r="N164" s="31"/>
      <c r="O164" s="32"/>
      <c r="P164" s="31"/>
      <c r="Q164" s="31"/>
      <c r="R164" s="32"/>
      <c r="S164" s="31"/>
      <c r="T164" s="32"/>
      <c r="U164" s="31"/>
      <c r="V164" s="31"/>
      <c r="W164" s="32"/>
      <c r="X164" s="31"/>
      <c r="Y164" s="32"/>
      <c r="Z164" s="31"/>
      <c r="AA164" s="31"/>
      <c r="AB164" s="32"/>
      <c r="AC164" s="31"/>
      <c r="AD164" s="32"/>
      <c r="AE164" s="31"/>
      <c r="AF164" s="31"/>
      <c r="AG164" s="31"/>
      <c r="AH164" s="31"/>
      <c r="AI164" s="32"/>
      <c r="AJ164" s="32"/>
      <c r="AK164" s="33"/>
      <c r="AL164" s="32"/>
      <c r="AM164" s="32"/>
      <c r="AN164" s="32"/>
      <c r="AO164" s="33"/>
      <c r="AP164" s="32"/>
      <c r="AQ164" s="32"/>
      <c r="AR164" s="32"/>
      <c r="AS164" s="33"/>
      <c r="AT164" s="32"/>
      <c r="AU164" s="32"/>
      <c r="AV164" s="32"/>
      <c r="AW164" s="32"/>
      <c r="AX164" s="34"/>
    </row>
    <row r="165" spans="1:50" ht="14.25">
      <c r="A165" s="26"/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1"/>
      <c r="AI165" s="32"/>
      <c r="AJ165" s="32"/>
      <c r="AK165" s="33"/>
      <c r="AL165" s="32"/>
      <c r="AM165" s="32"/>
      <c r="AN165" s="32"/>
      <c r="AO165" s="33"/>
      <c r="AP165" s="32"/>
      <c r="AQ165" s="32"/>
      <c r="AR165" s="32"/>
      <c r="AS165" s="33"/>
      <c r="AT165" s="32"/>
      <c r="AU165" s="33"/>
      <c r="AV165" s="33"/>
      <c r="AW165" s="33"/>
      <c r="AX165" s="34"/>
    </row>
    <row r="166" spans="1:50" ht="14.25">
      <c r="A166" s="26"/>
      <c r="B166" s="31"/>
      <c r="C166" s="32"/>
      <c r="D166" s="31"/>
      <c r="E166" s="32"/>
      <c r="F166" s="31"/>
      <c r="G166" s="31"/>
      <c r="H166" s="32"/>
      <c r="I166" s="31"/>
      <c r="J166" s="32"/>
      <c r="K166" s="31"/>
      <c r="L166" s="31"/>
      <c r="M166" s="32"/>
      <c r="N166" s="31"/>
      <c r="O166" s="32"/>
      <c r="P166" s="31"/>
      <c r="Q166" s="31"/>
      <c r="R166" s="32"/>
      <c r="S166" s="31"/>
      <c r="T166" s="32"/>
      <c r="U166" s="31"/>
      <c r="V166" s="31"/>
      <c r="W166" s="32"/>
      <c r="X166" s="31"/>
      <c r="Y166" s="32"/>
      <c r="Z166" s="31"/>
      <c r="AA166" s="31"/>
      <c r="AB166" s="32"/>
      <c r="AC166" s="31"/>
      <c r="AD166" s="32"/>
      <c r="AE166" s="31"/>
      <c r="AF166" s="31"/>
      <c r="AG166" s="31"/>
      <c r="AH166" s="31"/>
      <c r="AI166" s="32"/>
      <c r="AJ166" s="32"/>
      <c r="AK166" s="33"/>
      <c r="AL166" s="32"/>
      <c r="AM166" s="32"/>
      <c r="AN166" s="32"/>
      <c r="AO166" s="33"/>
      <c r="AP166" s="32"/>
      <c r="AQ166" s="32"/>
      <c r="AR166" s="32"/>
      <c r="AS166" s="33"/>
      <c r="AT166" s="32"/>
      <c r="AU166" s="32"/>
      <c r="AV166" s="32"/>
      <c r="AW166" s="32"/>
      <c r="AX166" s="34"/>
    </row>
    <row r="167" spans="1:50" ht="14.25">
      <c r="A167" s="26"/>
      <c r="B167" s="31"/>
      <c r="C167" s="32"/>
      <c r="D167" s="31"/>
      <c r="E167" s="32"/>
      <c r="F167" s="31"/>
      <c r="G167" s="31"/>
      <c r="H167" s="32"/>
      <c r="I167" s="31"/>
      <c r="J167" s="32"/>
      <c r="K167" s="31"/>
      <c r="L167" s="31"/>
      <c r="M167" s="32"/>
      <c r="N167" s="31"/>
      <c r="O167" s="32"/>
      <c r="P167" s="31"/>
      <c r="Q167" s="31"/>
      <c r="R167" s="32"/>
      <c r="S167" s="31"/>
      <c r="T167" s="32"/>
      <c r="U167" s="31"/>
      <c r="V167" s="31"/>
      <c r="W167" s="32"/>
      <c r="X167" s="31"/>
      <c r="Y167" s="32"/>
      <c r="Z167" s="31"/>
      <c r="AA167" s="31"/>
      <c r="AB167" s="32"/>
      <c r="AC167" s="31"/>
      <c r="AD167" s="32"/>
      <c r="AE167" s="31"/>
      <c r="AF167" s="31"/>
      <c r="AG167" s="31"/>
      <c r="AH167" s="31"/>
      <c r="AI167" s="32"/>
      <c r="AJ167" s="32"/>
      <c r="AK167" s="33"/>
      <c r="AL167" s="32"/>
      <c r="AM167" s="32"/>
      <c r="AN167" s="32"/>
      <c r="AO167" s="33"/>
      <c r="AP167" s="32"/>
      <c r="AQ167" s="32"/>
      <c r="AR167" s="32"/>
      <c r="AS167" s="33"/>
      <c r="AT167" s="32"/>
      <c r="AU167" s="32"/>
      <c r="AV167" s="32"/>
      <c r="AW167" s="32"/>
      <c r="AX167" s="34"/>
    </row>
    <row r="168" spans="1:50" ht="14.25">
      <c r="A168" s="26"/>
      <c r="B168" s="31"/>
      <c r="C168" s="32"/>
      <c r="D168" s="31"/>
      <c r="E168" s="32"/>
      <c r="F168" s="31"/>
      <c r="G168" s="31"/>
      <c r="H168" s="32"/>
      <c r="I168" s="31"/>
      <c r="J168" s="32"/>
      <c r="K168" s="31"/>
      <c r="L168" s="31"/>
      <c r="M168" s="32"/>
      <c r="N168" s="31"/>
      <c r="O168" s="32"/>
      <c r="P168" s="31"/>
      <c r="Q168" s="31"/>
      <c r="R168" s="32"/>
      <c r="S168" s="31"/>
      <c r="T168" s="32"/>
      <c r="U168" s="31"/>
      <c r="V168" s="31"/>
      <c r="W168" s="32"/>
      <c r="X168" s="31"/>
      <c r="Y168" s="32"/>
      <c r="Z168" s="31"/>
      <c r="AA168" s="31"/>
      <c r="AB168" s="32"/>
      <c r="AC168" s="31"/>
      <c r="AD168" s="32"/>
      <c r="AE168" s="31"/>
      <c r="AF168" s="31"/>
      <c r="AG168" s="31"/>
      <c r="AH168" s="31"/>
      <c r="AI168" s="32"/>
      <c r="AJ168" s="32"/>
      <c r="AK168" s="33"/>
      <c r="AL168" s="32"/>
      <c r="AM168" s="32"/>
      <c r="AN168" s="32"/>
      <c r="AO168" s="33"/>
      <c r="AP168" s="32"/>
      <c r="AQ168" s="32"/>
      <c r="AR168" s="32"/>
      <c r="AS168" s="33"/>
      <c r="AT168" s="32"/>
      <c r="AU168" s="32"/>
      <c r="AV168" s="32"/>
      <c r="AW168" s="32"/>
      <c r="AX168" s="34"/>
    </row>
  </sheetData>
  <sheetProtection sheet="1" objects="1" scenarios="1"/>
  <mergeCells count="240">
    <mergeCell ref="A1:AE1"/>
    <mergeCell ref="AH1:AX1"/>
    <mergeCell ref="A2:AE2"/>
    <mergeCell ref="AH2:AX2"/>
    <mergeCell ref="A3:A4"/>
    <mergeCell ref="B3:F4"/>
    <mergeCell ref="G3:K4"/>
    <mergeCell ref="L3:P4"/>
    <mergeCell ref="Q3:U4"/>
    <mergeCell ref="V3:Z4"/>
    <mergeCell ref="AQ3:AS3"/>
    <mergeCell ref="AT3:AT4"/>
    <mergeCell ref="AU3:AU4"/>
    <mergeCell ref="AV3:AV4"/>
    <mergeCell ref="AW3:AW4"/>
    <mergeCell ref="AX3:AX4"/>
    <mergeCell ref="AA3:AE4"/>
    <mergeCell ref="AH3:AH4"/>
    <mergeCell ref="AI3:AK3"/>
    <mergeCell ref="AL3:AL4"/>
    <mergeCell ref="AM3:AO3"/>
    <mergeCell ref="AP3:AP4"/>
    <mergeCell ref="A5:A8"/>
    <mergeCell ref="B5:F5"/>
    <mergeCell ref="G5:K5"/>
    <mergeCell ref="L5:P5"/>
    <mergeCell ref="Q5:U5"/>
    <mergeCell ref="V5:Z5"/>
    <mergeCell ref="B6:B8"/>
    <mergeCell ref="F6:F8"/>
    <mergeCell ref="G6:G8"/>
    <mergeCell ref="K6:K8"/>
    <mergeCell ref="L6:L8"/>
    <mergeCell ref="P6:P8"/>
    <mergeCell ref="Q6:Q8"/>
    <mergeCell ref="U6:U8"/>
    <mergeCell ref="V6:V8"/>
    <mergeCell ref="Z6:Z8"/>
    <mergeCell ref="AV5:AV8"/>
    <mergeCell ref="AW5:AW8"/>
    <mergeCell ref="AX5:AX8"/>
    <mergeCell ref="AM5:AM8"/>
    <mergeCell ref="AN5:AN8"/>
    <mergeCell ref="AO5:AO8"/>
    <mergeCell ref="AP5:AP8"/>
    <mergeCell ref="AQ5:AQ8"/>
    <mergeCell ref="AR5:AR8"/>
    <mergeCell ref="AS5:AS8"/>
    <mergeCell ref="AT5:AT8"/>
    <mergeCell ref="AU5:AU8"/>
    <mergeCell ref="AA5:AE5"/>
    <mergeCell ref="AH5:AH8"/>
    <mergeCell ref="AI5:AI8"/>
    <mergeCell ref="AJ5:AJ8"/>
    <mergeCell ref="AK5:AK8"/>
    <mergeCell ref="AL5:AL8"/>
    <mergeCell ref="AA6:AA8"/>
    <mergeCell ref="AE6:AE8"/>
    <mergeCell ref="A9:A12"/>
    <mergeCell ref="B9:F9"/>
    <mergeCell ref="G9:K9"/>
    <mergeCell ref="L9:P9"/>
    <mergeCell ref="Q9:U9"/>
    <mergeCell ref="V9:Z9"/>
    <mergeCell ref="B10:B12"/>
    <mergeCell ref="F10:F12"/>
    <mergeCell ref="G10:G12"/>
    <mergeCell ref="K10:K12"/>
    <mergeCell ref="L10:L12"/>
    <mergeCell ref="P10:P12"/>
    <mergeCell ref="Q10:Q12"/>
    <mergeCell ref="U10:U12"/>
    <mergeCell ref="V10:V12"/>
    <mergeCell ref="Z10:Z12"/>
    <mergeCell ref="AV9:AV12"/>
    <mergeCell ref="AW9:AW12"/>
    <mergeCell ref="AX9:AX12"/>
    <mergeCell ref="AM9:AM12"/>
    <mergeCell ref="AN9:AN12"/>
    <mergeCell ref="AO9:AO12"/>
    <mergeCell ref="AP9:AP12"/>
    <mergeCell ref="AQ9:AQ12"/>
    <mergeCell ref="AR9:AR12"/>
    <mergeCell ref="AS9:AS12"/>
    <mergeCell ref="AT9:AT12"/>
    <mergeCell ref="AU9:AU12"/>
    <mergeCell ref="AA9:AE9"/>
    <mergeCell ref="AH9:AH12"/>
    <mergeCell ref="AI9:AI12"/>
    <mergeCell ref="AJ9:AJ12"/>
    <mergeCell ref="AK9:AK12"/>
    <mergeCell ref="AL9:AL12"/>
    <mergeCell ref="AA10:AA12"/>
    <mergeCell ref="AE10:AE12"/>
    <mergeCell ref="A13:A16"/>
    <mergeCell ref="B13:F13"/>
    <mergeCell ref="G13:K13"/>
    <mergeCell ref="L13:P13"/>
    <mergeCell ref="Q13:U13"/>
    <mergeCell ref="V13:Z13"/>
    <mergeCell ref="B14:B16"/>
    <mergeCell ref="F14:F16"/>
    <mergeCell ref="G14:G16"/>
    <mergeCell ref="K14:K16"/>
    <mergeCell ref="L14:L16"/>
    <mergeCell ref="P14:P16"/>
    <mergeCell ref="Q14:Q16"/>
    <mergeCell ref="U14:U16"/>
    <mergeCell ref="V14:V16"/>
    <mergeCell ref="Z14:Z16"/>
    <mergeCell ref="AV13:AV16"/>
    <mergeCell ref="AW13:AW16"/>
    <mergeCell ref="AX13:AX16"/>
    <mergeCell ref="AM13:AM16"/>
    <mergeCell ref="AN13:AN16"/>
    <mergeCell ref="AO13:AO16"/>
    <mergeCell ref="AP13:AP16"/>
    <mergeCell ref="AQ13:AQ16"/>
    <mergeCell ref="AR13:AR16"/>
    <mergeCell ref="AS13:AS16"/>
    <mergeCell ref="AT13:AT16"/>
    <mergeCell ref="AU13:AU16"/>
    <mergeCell ref="AA13:AE13"/>
    <mergeCell ref="AH13:AH16"/>
    <mergeCell ref="AI13:AI16"/>
    <mergeCell ref="AJ13:AJ16"/>
    <mergeCell ref="AK13:AK16"/>
    <mergeCell ref="AL13:AL16"/>
    <mergeCell ref="AA14:AA16"/>
    <mergeCell ref="AE14:AE16"/>
    <mergeCell ref="A17:A20"/>
    <mergeCell ref="B17:F17"/>
    <mergeCell ref="G17:K17"/>
    <mergeCell ref="L17:P17"/>
    <mergeCell ref="Q17:U17"/>
    <mergeCell ref="V17:Z17"/>
    <mergeCell ref="B18:B20"/>
    <mergeCell ref="F18:F20"/>
    <mergeCell ref="G18:G20"/>
    <mergeCell ref="K18:K20"/>
    <mergeCell ref="L18:L20"/>
    <mergeCell ref="P18:P20"/>
    <mergeCell ref="Q18:Q20"/>
    <mergeCell ref="U18:U20"/>
    <mergeCell ref="V18:V20"/>
    <mergeCell ref="Z18:Z20"/>
    <mergeCell ref="AV17:AV20"/>
    <mergeCell ref="AW17:AW20"/>
    <mergeCell ref="AX17:AX20"/>
    <mergeCell ref="AM17:AM20"/>
    <mergeCell ref="AN17:AN20"/>
    <mergeCell ref="AO17:AO20"/>
    <mergeCell ref="AP17:AP20"/>
    <mergeCell ref="AQ17:AQ20"/>
    <mergeCell ref="AR17:AR20"/>
    <mergeCell ref="AS17:AS20"/>
    <mergeCell ref="AT17:AT20"/>
    <mergeCell ref="AU17:AU20"/>
    <mergeCell ref="AA17:AE17"/>
    <mergeCell ref="AH17:AH20"/>
    <mergeCell ref="AI17:AI20"/>
    <mergeCell ref="AJ17:AJ20"/>
    <mergeCell ref="AK17:AK20"/>
    <mergeCell ref="AL17:AL20"/>
    <mergeCell ref="AA18:AA20"/>
    <mergeCell ref="AE18:AE20"/>
    <mergeCell ref="A21:A24"/>
    <mergeCell ref="B21:F21"/>
    <mergeCell ref="G21:K21"/>
    <mergeCell ref="L21:P21"/>
    <mergeCell ref="Q21:U21"/>
    <mergeCell ref="V21:Z21"/>
    <mergeCell ref="B22:B24"/>
    <mergeCell ref="F22:F24"/>
    <mergeCell ref="G22:G24"/>
    <mergeCell ref="K22:K24"/>
    <mergeCell ref="L22:L24"/>
    <mergeCell ref="P22:P24"/>
    <mergeCell ref="Q22:Q24"/>
    <mergeCell ref="U22:U24"/>
    <mergeCell ref="V22:V24"/>
    <mergeCell ref="Z22:Z24"/>
    <mergeCell ref="AV21:AV24"/>
    <mergeCell ref="AW21:AW24"/>
    <mergeCell ref="AX21:AX24"/>
    <mergeCell ref="AM21:AM24"/>
    <mergeCell ref="AN21:AN24"/>
    <mergeCell ref="AO21:AO24"/>
    <mergeCell ref="AP21:AP24"/>
    <mergeCell ref="AQ21:AQ24"/>
    <mergeCell ref="AR21:AR24"/>
    <mergeCell ref="AS21:AS24"/>
    <mergeCell ref="AT21:AT24"/>
    <mergeCell ref="AU21:AU24"/>
    <mergeCell ref="AA21:AE21"/>
    <mergeCell ref="AH21:AH24"/>
    <mergeCell ref="AI21:AI24"/>
    <mergeCell ref="AJ21:AJ24"/>
    <mergeCell ref="AK21:AK24"/>
    <mergeCell ref="AL21:AL24"/>
    <mergeCell ref="AA22:AA24"/>
    <mergeCell ref="AE22:AE24"/>
    <mergeCell ref="AK25:AK28"/>
    <mergeCell ref="AL25:AL28"/>
    <mergeCell ref="AA26:AA28"/>
    <mergeCell ref="AE26:AE28"/>
    <mergeCell ref="A25:A28"/>
    <mergeCell ref="B25:F25"/>
    <mergeCell ref="G25:K25"/>
    <mergeCell ref="L25:P25"/>
    <mergeCell ref="Q25:U25"/>
    <mergeCell ref="V25:Z25"/>
    <mergeCell ref="B26:B28"/>
    <mergeCell ref="F26:F28"/>
    <mergeCell ref="G26:G28"/>
    <mergeCell ref="K26:K28"/>
    <mergeCell ref="A29:AE29"/>
    <mergeCell ref="AH29:AX29"/>
    <mergeCell ref="L26:L28"/>
    <mergeCell ref="P26:P28"/>
    <mergeCell ref="Q26:Q28"/>
    <mergeCell ref="U26:U28"/>
    <mergeCell ref="V26:V28"/>
    <mergeCell ref="Z26:Z28"/>
    <mergeCell ref="AS25:AS28"/>
    <mergeCell ref="AT25:AT28"/>
    <mergeCell ref="AU25:AU28"/>
    <mergeCell ref="AV25:AV28"/>
    <mergeCell ref="AW25:AW28"/>
    <mergeCell ref="AX25:AX28"/>
    <mergeCell ref="AM25:AM28"/>
    <mergeCell ref="AN25:AN28"/>
    <mergeCell ref="AO25:AO28"/>
    <mergeCell ref="AP25:AP28"/>
    <mergeCell ref="AQ25:AQ28"/>
    <mergeCell ref="AR25:AR28"/>
    <mergeCell ref="AA25:AE25"/>
    <mergeCell ref="AH25:AH28"/>
    <mergeCell ref="AI25:AI28"/>
    <mergeCell ref="AJ25:AJ28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AX168"/>
  <sheetViews>
    <sheetView zoomScale="70" zoomScaleNormal="70" zoomScalePageLayoutView="70" workbookViewId="0" topLeftCell="A1">
      <selection activeCell="AE18" sqref="AE18:AE20"/>
    </sheetView>
  </sheetViews>
  <sheetFormatPr defaultColWidth="8.8515625" defaultRowHeight="15"/>
  <cols>
    <col min="1" max="1" width="15.57421875" style="15" customWidth="1"/>
    <col min="2" max="32" width="3.8515625" style="15" customWidth="1"/>
    <col min="33" max="33" width="3.57421875" style="15" customWidth="1"/>
    <col min="34" max="34" width="15.57421875" style="15" customWidth="1"/>
    <col min="35" max="36" width="5.57421875" style="15" customWidth="1"/>
    <col min="37" max="38" width="8.57421875" style="15" customWidth="1"/>
    <col min="39" max="40" width="5.57421875" style="15" customWidth="1"/>
    <col min="41" max="42" width="8.57421875" style="15" customWidth="1"/>
    <col min="43" max="44" width="5.57421875" style="15" customWidth="1"/>
    <col min="45" max="45" width="9.57421875" style="15" customWidth="1"/>
    <col min="46" max="48" width="8.57421875" style="15" customWidth="1"/>
    <col min="49" max="49" width="15.57421875" style="15" customWidth="1"/>
    <col min="50" max="50" width="9.57421875" style="15" customWidth="1"/>
    <col min="51" max="16384" width="8.8515625" style="15" customWidth="1"/>
  </cols>
  <sheetData>
    <row r="1" spans="1:50" ht="17.25">
      <c r="A1" s="115" t="s">
        <v>116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H1" s="115" t="str">
        <f>A1</f>
        <v>トリム30歳</v>
      </c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  <c r="AU1" s="115"/>
      <c r="AV1" s="115"/>
      <c r="AW1" s="115"/>
      <c r="AX1" s="115"/>
    </row>
    <row r="2" spans="1:50" ht="18" thickBot="1">
      <c r="A2" s="167" t="s">
        <v>117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4"/>
      <c r="AG2" s="14"/>
      <c r="AH2" s="167" t="str">
        <f>A2</f>
        <v>　Ａグループ</v>
      </c>
      <c r="AI2" s="167"/>
      <c r="AJ2" s="167"/>
      <c r="AK2" s="167"/>
      <c r="AL2" s="167"/>
      <c r="AM2" s="167"/>
      <c r="AN2" s="167"/>
      <c r="AO2" s="167"/>
      <c r="AP2" s="167"/>
      <c r="AQ2" s="167"/>
      <c r="AR2" s="167"/>
      <c r="AS2" s="167"/>
      <c r="AT2" s="167"/>
      <c r="AU2" s="167"/>
      <c r="AV2" s="167"/>
      <c r="AW2" s="167"/>
      <c r="AX2" s="167"/>
    </row>
    <row r="3" spans="1:50" ht="24.75" customHeight="1">
      <c r="A3" s="168" t="s">
        <v>164</v>
      </c>
      <c r="B3" s="303" t="s">
        <v>118</v>
      </c>
      <c r="C3" s="304"/>
      <c r="D3" s="304"/>
      <c r="E3" s="304"/>
      <c r="F3" s="305"/>
      <c r="G3" s="309" t="s">
        <v>119</v>
      </c>
      <c r="H3" s="304"/>
      <c r="I3" s="304"/>
      <c r="J3" s="304"/>
      <c r="K3" s="305"/>
      <c r="L3" s="309" t="s">
        <v>120</v>
      </c>
      <c r="M3" s="304"/>
      <c r="N3" s="304"/>
      <c r="O3" s="304"/>
      <c r="P3" s="305"/>
      <c r="Q3" s="309" t="s">
        <v>121</v>
      </c>
      <c r="R3" s="304"/>
      <c r="S3" s="304"/>
      <c r="T3" s="304"/>
      <c r="U3" s="305"/>
      <c r="V3" s="309" t="s">
        <v>122</v>
      </c>
      <c r="W3" s="304"/>
      <c r="X3" s="304"/>
      <c r="Y3" s="304"/>
      <c r="Z3" s="305"/>
      <c r="AA3" s="309" t="s">
        <v>123</v>
      </c>
      <c r="AB3" s="304"/>
      <c r="AC3" s="304"/>
      <c r="AD3" s="304"/>
      <c r="AE3" s="317"/>
      <c r="AF3" s="61"/>
      <c r="AG3" s="61"/>
      <c r="AH3" s="319"/>
      <c r="AI3" s="321" t="s">
        <v>32</v>
      </c>
      <c r="AJ3" s="312"/>
      <c r="AK3" s="178"/>
      <c r="AL3" s="176" t="s">
        <v>33</v>
      </c>
      <c r="AM3" s="311" t="s">
        <v>53</v>
      </c>
      <c r="AN3" s="312"/>
      <c r="AO3" s="178"/>
      <c r="AP3" s="176" t="s">
        <v>33</v>
      </c>
      <c r="AQ3" s="311" t="s">
        <v>35</v>
      </c>
      <c r="AR3" s="312"/>
      <c r="AS3" s="178"/>
      <c r="AT3" s="176" t="s">
        <v>36</v>
      </c>
      <c r="AU3" s="313" t="s">
        <v>54</v>
      </c>
      <c r="AV3" s="313" t="s">
        <v>55</v>
      </c>
      <c r="AW3" s="315" t="s">
        <v>39</v>
      </c>
      <c r="AX3" s="174" t="s">
        <v>56</v>
      </c>
    </row>
    <row r="4" spans="1:50" ht="24.75" customHeight="1" thickBot="1">
      <c r="A4" s="169"/>
      <c r="B4" s="306"/>
      <c r="C4" s="307"/>
      <c r="D4" s="307"/>
      <c r="E4" s="307"/>
      <c r="F4" s="308"/>
      <c r="G4" s="310"/>
      <c r="H4" s="307"/>
      <c r="I4" s="307"/>
      <c r="J4" s="307"/>
      <c r="K4" s="308"/>
      <c r="L4" s="310"/>
      <c r="M4" s="307"/>
      <c r="N4" s="307"/>
      <c r="O4" s="307"/>
      <c r="P4" s="308"/>
      <c r="Q4" s="310"/>
      <c r="R4" s="307"/>
      <c r="S4" s="307"/>
      <c r="T4" s="307"/>
      <c r="U4" s="308"/>
      <c r="V4" s="310"/>
      <c r="W4" s="307"/>
      <c r="X4" s="307"/>
      <c r="Y4" s="307"/>
      <c r="Z4" s="308"/>
      <c r="AA4" s="310"/>
      <c r="AB4" s="307"/>
      <c r="AC4" s="307"/>
      <c r="AD4" s="307"/>
      <c r="AE4" s="318"/>
      <c r="AF4" s="61"/>
      <c r="AG4" s="61"/>
      <c r="AH4" s="320"/>
      <c r="AI4" s="17" t="s">
        <v>40</v>
      </c>
      <c r="AJ4" s="18" t="s">
        <v>41</v>
      </c>
      <c r="AK4" s="18" t="s">
        <v>42</v>
      </c>
      <c r="AL4" s="177"/>
      <c r="AM4" s="17" t="s">
        <v>40</v>
      </c>
      <c r="AN4" s="18" t="s">
        <v>41</v>
      </c>
      <c r="AO4" s="18" t="s">
        <v>42</v>
      </c>
      <c r="AP4" s="177"/>
      <c r="AQ4" s="17" t="s">
        <v>40</v>
      </c>
      <c r="AR4" s="18" t="s">
        <v>41</v>
      </c>
      <c r="AS4" s="18" t="s">
        <v>42</v>
      </c>
      <c r="AT4" s="177"/>
      <c r="AU4" s="314"/>
      <c r="AV4" s="314"/>
      <c r="AW4" s="316"/>
      <c r="AX4" s="175"/>
    </row>
    <row r="5" spans="1:50" ht="21.75" customHeight="1">
      <c r="A5" s="287" t="str">
        <f>B3</f>
        <v>FSVC</v>
      </c>
      <c r="B5" s="293"/>
      <c r="C5" s="294"/>
      <c r="D5" s="294"/>
      <c r="E5" s="294"/>
      <c r="F5" s="295"/>
      <c r="G5" s="284">
        <v>10</v>
      </c>
      <c r="H5" s="285"/>
      <c r="I5" s="285"/>
      <c r="J5" s="285"/>
      <c r="K5" s="296"/>
      <c r="L5" s="284">
        <v>7</v>
      </c>
      <c r="M5" s="285"/>
      <c r="N5" s="285"/>
      <c r="O5" s="285"/>
      <c r="P5" s="296"/>
      <c r="Q5" s="297">
        <v>0</v>
      </c>
      <c r="R5" s="298"/>
      <c r="S5" s="298"/>
      <c r="T5" s="298"/>
      <c r="U5" s="299"/>
      <c r="V5" s="284">
        <v>4</v>
      </c>
      <c r="W5" s="285"/>
      <c r="X5" s="285"/>
      <c r="Y5" s="285"/>
      <c r="Z5" s="296"/>
      <c r="AA5" s="284">
        <v>1</v>
      </c>
      <c r="AB5" s="285"/>
      <c r="AC5" s="285"/>
      <c r="AD5" s="285"/>
      <c r="AE5" s="286"/>
      <c r="AF5" s="62"/>
      <c r="AG5" s="62"/>
      <c r="AH5" s="287" t="str">
        <f>A5</f>
        <v>FSVC</v>
      </c>
      <c r="AI5" s="288">
        <f>IF(B6&gt;F6,1,0)+IF(G6&gt;K6,1,0)+IF(L6&gt;P6,1,0)+IF(Q6&gt;U6,1,0)+IF(V6&gt;Z6,1,0)+IF(AA6&gt;AE6,1,0)</f>
        <v>1</v>
      </c>
      <c r="AJ5" s="289">
        <f>IF(F6&gt;B6,1,0)+IF(K6&gt;G6,1,0)+IF(P6&gt;L6,1,0)+IF(U6&gt;Q6,1,0)+IF(Z6&gt;V6,1,0)+IF(AE6&gt;AA6,1,0)</f>
        <v>3</v>
      </c>
      <c r="AK5" s="290">
        <f>SUM(AI5/(AI5+AJ5))</f>
        <v>0.25</v>
      </c>
      <c r="AL5" s="289">
        <f>RANK(AK5,$AK$5:$AK$28,0)</f>
        <v>4</v>
      </c>
      <c r="AM5" s="289">
        <f>SUM(B6+G6+L6+Q6+V6+AA6)</f>
        <v>4</v>
      </c>
      <c r="AN5" s="289">
        <f>SUM(F6+K6+P6+U6+Z6+AE6)</f>
        <v>7</v>
      </c>
      <c r="AO5" s="290">
        <f>SUM(AM5/(AM5+AN5))</f>
        <v>0.36363636363636365</v>
      </c>
      <c r="AP5" s="289">
        <f>RANK(AO5,$AO$5:$AO$28,0)</f>
        <v>4</v>
      </c>
      <c r="AQ5" s="289">
        <f>SUM(C6+C7+C8+H6+H7+H8+M6+M7+M8+R6+R7+R8+W6+W7+W8+AB6+AB7+AB8)</f>
        <v>135</v>
      </c>
      <c r="AR5" s="289">
        <f>SUM(E6+E7+E8+J6+J7+J8+O6+O7+O8+T6+T7+T8+Y6+Y7+Y8+AD6+AD7+AD8)</f>
        <v>152</v>
      </c>
      <c r="AS5" s="290">
        <f>SUM(AQ5/(AQ5+AR5))</f>
        <v>0.47038327526132406</v>
      </c>
      <c r="AT5" s="289">
        <f>RANK(AS5,$AS$5:$AS$28,0)</f>
        <v>5</v>
      </c>
      <c r="AU5" s="290">
        <f>RANK(AK5,$AK$5:$AK$28,1)+AO5</f>
        <v>2.3636363636363638</v>
      </c>
      <c r="AV5" s="290">
        <f>RANK(AU5,$AU$5:$AU$28,1)+AS5</f>
        <v>3.470383275261324</v>
      </c>
      <c r="AW5" s="164" t="str">
        <f>$AH$5</f>
        <v>FSVC</v>
      </c>
      <c r="AX5" s="292">
        <f>RANK(AV5,$AV$5:$AV$28)</f>
        <v>4</v>
      </c>
    </row>
    <row r="6" spans="1:50" ht="21.75" customHeight="1">
      <c r="A6" s="239"/>
      <c r="B6" s="300">
        <f>IF(C6&gt;E6,1,0)+IF(C7&gt;E7,1,0)+IF(C8&gt;E8,1,0)</f>
        <v>0</v>
      </c>
      <c r="C6" s="40"/>
      <c r="D6" s="41" t="s">
        <v>46</v>
      </c>
      <c r="E6" s="40"/>
      <c r="F6" s="260">
        <f>IF(E6&gt;C6,1,0)+IF(E7&gt;C7,1,0)+IF(E8&gt;C8,1,0)</f>
        <v>0</v>
      </c>
      <c r="G6" s="269">
        <f>IF(H6&gt;J6,1,0)+IF(H7&gt;J7,1,0)+IF(H8&gt;J8,1,0)</f>
        <v>1</v>
      </c>
      <c r="H6" s="20">
        <v>13</v>
      </c>
      <c r="I6" s="21" t="s">
        <v>46</v>
      </c>
      <c r="J6" s="20">
        <v>15</v>
      </c>
      <c r="K6" s="269">
        <f>IF(J6&gt;H6,1,0)+IF(J7&gt;H7,1,0)+IF(J8&gt;H8,1,0)</f>
        <v>2</v>
      </c>
      <c r="L6" s="269">
        <f>IF(M6&gt;O6,1,0)+IF(M7&gt;O7,1,0)+IF(M8&gt;O8,1,0)</f>
        <v>0</v>
      </c>
      <c r="M6" s="20">
        <v>9</v>
      </c>
      <c r="N6" s="21" t="s">
        <v>46</v>
      </c>
      <c r="O6" s="20">
        <v>15</v>
      </c>
      <c r="P6" s="269">
        <f>IF(O6&gt;M6,1,0)+IF(O7&gt;M7,1,0)+IF(O8&gt;M8,1,0)</f>
        <v>2</v>
      </c>
      <c r="Q6" s="223">
        <f>IF(R6&gt;T6,1,0)+IF(R7&gt;T7,1,0)+IF(R8&gt;T8,1,0)</f>
        <v>0</v>
      </c>
      <c r="R6" s="38"/>
      <c r="S6" s="39" t="s">
        <v>46</v>
      </c>
      <c r="T6" s="38"/>
      <c r="U6" s="223">
        <f>IF(T6&gt;R6,1,0)+IF(T7&gt;R7,1,0)+IF(T8&gt;R8,1,0)</f>
        <v>0</v>
      </c>
      <c r="V6" s="269">
        <f>IF(W6&gt;Y6,1,0)+IF(W7&gt;Y7,1,0)+IF(W8&gt;Y8,1,0)</f>
        <v>1</v>
      </c>
      <c r="W6" s="20">
        <v>9</v>
      </c>
      <c r="X6" s="21" t="s">
        <v>46</v>
      </c>
      <c r="Y6" s="20">
        <v>15</v>
      </c>
      <c r="Z6" s="269">
        <f>IF(Y6&gt;W6,1,0)+IF(Y7&gt;W7,1,0)+IF(Y8&gt;W8,1,0)</f>
        <v>2</v>
      </c>
      <c r="AA6" s="269">
        <f>IF(AB6&gt;AD6,1,0)+IF(AB7&gt;AD7,1,0)+IF(AB8&gt;AD8,1,0)</f>
        <v>2</v>
      </c>
      <c r="AB6" s="20">
        <v>15</v>
      </c>
      <c r="AC6" s="21" t="s">
        <v>46</v>
      </c>
      <c r="AD6" s="20">
        <v>11</v>
      </c>
      <c r="AE6" s="272">
        <f>IF(AD6&gt;AB6,1,0)+IF(AD7&gt;AB7,1,0)+IF(AD8&gt;AB8,1,0)</f>
        <v>1</v>
      </c>
      <c r="AF6" s="63"/>
      <c r="AG6" s="63"/>
      <c r="AH6" s="239"/>
      <c r="AI6" s="242"/>
      <c r="AJ6" s="230"/>
      <c r="AK6" s="227"/>
      <c r="AL6" s="230"/>
      <c r="AM6" s="230"/>
      <c r="AN6" s="230"/>
      <c r="AO6" s="227"/>
      <c r="AP6" s="230"/>
      <c r="AQ6" s="230"/>
      <c r="AR6" s="230"/>
      <c r="AS6" s="227"/>
      <c r="AT6" s="230"/>
      <c r="AU6" s="227"/>
      <c r="AV6" s="227"/>
      <c r="AW6" s="130"/>
      <c r="AX6" s="233"/>
    </row>
    <row r="7" spans="1:50" ht="21.75" customHeight="1">
      <c r="A7" s="239"/>
      <c r="B7" s="301"/>
      <c r="C7" s="40"/>
      <c r="D7" s="41" t="s">
        <v>45</v>
      </c>
      <c r="E7" s="40"/>
      <c r="F7" s="261"/>
      <c r="G7" s="270"/>
      <c r="H7" s="20">
        <v>15</v>
      </c>
      <c r="I7" s="21" t="s">
        <v>45</v>
      </c>
      <c r="J7" s="20">
        <v>12</v>
      </c>
      <c r="K7" s="270"/>
      <c r="L7" s="270"/>
      <c r="M7" s="20">
        <v>10</v>
      </c>
      <c r="N7" s="21" t="s">
        <v>45</v>
      </c>
      <c r="O7" s="20">
        <v>15</v>
      </c>
      <c r="P7" s="270"/>
      <c r="Q7" s="224"/>
      <c r="R7" s="38"/>
      <c r="S7" s="39" t="s">
        <v>45</v>
      </c>
      <c r="T7" s="38"/>
      <c r="U7" s="224"/>
      <c r="V7" s="270"/>
      <c r="W7" s="20">
        <v>15</v>
      </c>
      <c r="X7" s="21" t="s">
        <v>45</v>
      </c>
      <c r="Y7" s="20">
        <v>13</v>
      </c>
      <c r="Z7" s="270"/>
      <c r="AA7" s="270"/>
      <c r="AB7" s="20">
        <v>8</v>
      </c>
      <c r="AC7" s="21" t="s">
        <v>45</v>
      </c>
      <c r="AD7" s="20">
        <v>15</v>
      </c>
      <c r="AE7" s="273"/>
      <c r="AF7" s="63"/>
      <c r="AG7" s="63"/>
      <c r="AH7" s="239"/>
      <c r="AI7" s="242"/>
      <c r="AJ7" s="230"/>
      <c r="AK7" s="227"/>
      <c r="AL7" s="230"/>
      <c r="AM7" s="230"/>
      <c r="AN7" s="230"/>
      <c r="AO7" s="227"/>
      <c r="AP7" s="230"/>
      <c r="AQ7" s="230"/>
      <c r="AR7" s="230"/>
      <c r="AS7" s="227"/>
      <c r="AT7" s="230"/>
      <c r="AU7" s="227"/>
      <c r="AV7" s="227"/>
      <c r="AW7" s="130"/>
      <c r="AX7" s="233"/>
    </row>
    <row r="8" spans="1:50" ht="21.75" customHeight="1">
      <c r="A8" s="158"/>
      <c r="B8" s="302"/>
      <c r="C8" s="40"/>
      <c r="D8" s="41" t="s">
        <v>45</v>
      </c>
      <c r="E8" s="40"/>
      <c r="F8" s="278"/>
      <c r="G8" s="271"/>
      <c r="H8" s="20">
        <v>12</v>
      </c>
      <c r="I8" s="21" t="s">
        <v>45</v>
      </c>
      <c r="J8" s="20">
        <v>15</v>
      </c>
      <c r="K8" s="271"/>
      <c r="L8" s="271"/>
      <c r="M8" s="20"/>
      <c r="N8" s="21" t="s">
        <v>45</v>
      </c>
      <c r="O8" s="20"/>
      <c r="P8" s="271"/>
      <c r="Q8" s="256"/>
      <c r="R8" s="38"/>
      <c r="S8" s="39" t="s">
        <v>45</v>
      </c>
      <c r="T8" s="38"/>
      <c r="U8" s="256"/>
      <c r="V8" s="271"/>
      <c r="W8" s="20">
        <v>14</v>
      </c>
      <c r="X8" s="21" t="s">
        <v>45</v>
      </c>
      <c r="Y8" s="20">
        <v>16</v>
      </c>
      <c r="Z8" s="271"/>
      <c r="AA8" s="271"/>
      <c r="AB8" s="20">
        <v>15</v>
      </c>
      <c r="AC8" s="21" t="s">
        <v>45</v>
      </c>
      <c r="AD8" s="20">
        <v>10</v>
      </c>
      <c r="AE8" s="274"/>
      <c r="AF8" s="63"/>
      <c r="AG8" s="63"/>
      <c r="AH8" s="158"/>
      <c r="AI8" s="255"/>
      <c r="AJ8" s="146"/>
      <c r="AK8" s="151"/>
      <c r="AL8" s="146"/>
      <c r="AM8" s="146"/>
      <c r="AN8" s="146"/>
      <c r="AO8" s="151"/>
      <c r="AP8" s="146"/>
      <c r="AQ8" s="146"/>
      <c r="AR8" s="146"/>
      <c r="AS8" s="151"/>
      <c r="AT8" s="146"/>
      <c r="AU8" s="151"/>
      <c r="AV8" s="151"/>
      <c r="AW8" s="147"/>
      <c r="AX8" s="165"/>
    </row>
    <row r="9" spans="1:50" ht="21.75" customHeight="1">
      <c r="A9" s="238" t="str">
        <f>G3</f>
        <v>りすとらーず</v>
      </c>
      <c r="B9" s="244">
        <f>G5</f>
        <v>10</v>
      </c>
      <c r="C9" s="245"/>
      <c r="D9" s="245"/>
      <c r="E9" s="245"/>
      <c r="F9" s="143"/>
      <c r="G9" s="235"/>
      <c r="H9" s="236"/>
      <c r="I9" s="236"/>
      <c r="J9" s="236"/>
      <c r="K9" s="275"/>
      <c r="L9" s="252">
        <v>0</v>
      </c>
      <c r="M9" s="253"/>
      <c r="N9" s="253"/>
      <c r="O9" s="253"/>
      <c r="P9" s="291"/>
      <c r="Q9" s="266">
        <v>6</v>
      </c>
      <c r="R9" s="267"/>
      <c r="S9" s="267"/>
      <c r="T9" s="267"/>
      <c r="U9" s="280"/>
      <c r="V9" s="266">
        <v>2</v>
      </c>
      <c r="W9" s="267"/>
      <c r="X9" s="267"/>
      <c r="Y9" s="267"/>
      <c r="Z9" s="280"/>
      <c r="AA9" s="266">
        <v>8</v>
      </c>
      <c r="AB9" s="267"/>
      <c r="AC9" s="267"/>
      <c r="AD9" s="267"/>
      <c r="AE9" s="268"/>
      <c r="AF9" s="62"/>
      <c r="AG9" s="62"/>
      <c r="AH9" s="238" t="str">
        <f>A9</f>
        <v>りすとらーず</v>
      </c>
      <c r="AI9" s="241">
        <f>IF(B10&gt;F10,1,0)+IF(G10&gt;K10,1,0)+IF(L10&gt;P10,1,0)+IF(Q10&gt;U10,1,0)+IF(V10&gt;Z10,1,0)+IF(AA10&gt;AE10,1,0)</f>
        <v>3</v>
      </c>
      <c r="AJ9" s="229">
        <f>IF(F10&gt;B10,1,0)+IF(K10&gt;G10,1,0)+IF(P10&gt;L10,1,0)+IF(U10&gt;Q10,1,0)+IF(Z10&gt;V10,1,0)+IF(AE10&gt;AA10,1,0)</f>
        <v>1</v>
      </c>
      <c r="AK9" s="226">
        <f>SUM(AI9/(AI9+AJ9))</f>
        <v>0.75</v>
      </c>
      <c r="AL9" s="229">
        <f>RANK(AK9,$AK$5:$AK$28,0)</f>
        <v>2</v>
      </c>
      <c r="AM9" s="229">
        <f>SUM(B10+G10+L10+Q10+V10+AA10)</f>
        <v>6</v>
      </c>
      <c r="AN9" s="229">
        <f>SUM(F10+K10+P10+U10+Z10+AE10)</f>
        <v>4</v>
      </c>
      <c r="AO9" s="226">
        <f>SUM(AM9/(AM9+AN9))</f>
        <v>0.6</v>
      </c>
      <c r="AP9" s="229">
        <f>RANK(AO9,$AO$5:$AO$28,0)</f>
        <v>3</v>
      </c>
      <c r="AQ9" s="229">
        <f>SUM(C10+C11+C12+H10+H11+H12+M10+M11+M12+R10+R11+R12+W10+W11+W12+AB10+AB11+AB12)</f>
        <v>135</v>
      </c>
      <c r="AR9" s="229">
        <f>SUM(E10+E11+E12+J10+J11+J12+O10+O11+O12+T10+T11+T12+Y10+Y11+Y12+AD10+AD11+AD12)</f>
        <v>125</v>
      </c>
      <c r="AS9" s="226">
        <f>SUM(AQ9/(AQ9+AR9))</f>
        <v>0.5192307692307693</v>
      </c>
      <c r="AT9" s="229">
        <f>RANK(AS9,$AS$5:$AS$28,0)</f>
        <v>3</v>
      </c>
      <c r="AU9" s="226">
        <f>RANK(AK9,$AK$5:$AK$28,1)+AO9</f>
        <v>4.6</v>
      </c>
      <c r="AV9" s="226">
        <f>RANK(AU9,$AU$5:$AU$28,1)+AS9</f>
        <v>4.519230769230769</v>
      </c>
      <c r="AW9" s="129" t="str">
        <f>$AH$9</f>
        <v>りすとらーず</v>
      </c>
      <c r="AX9" s="232">
        <f>RANK(AV9,$AV$5:$AV$28)</f>
        <v>3</v>
      </c>
    </row>
    <row r="10" spans="1:50" ht="21.75" customHeight="1">
      <c r="A10" s="239"/>
      <c r="B10" s="249">
        <f>IF(C10&gt;E10,1,0)+IF(C11&gt;E11,1,0)+IF(C12&gt;E12,1,0)</f>
        <v>2</v>
      </c>
      <c r="C10" s="36">
        <f>J6</f>
        <v>15</v>
      </c>
      <c r="D10" s="37" t="s">
        <v>51</v>
      </c>
      <c r="E10" s="36">
        <f>H6</f>
        <v>13</v>
      </c>
      <c r="F10" s="220">
        <f>IF(E10&gt;C10,1,0)+IF(E11&gt;C11,1,0)+IF(E12&gt;C12,1,0)</f>
        <v>1</v>
      </c>
      <c r="G10" s="260">
        <f>IF(H10&gt;J10,1,0)+IF(H11&gt;J11,1,0)+IF(H12&gt;J12,1,0)</f>
        <v>0</v>
      </c>
      <c r="H10" s="40"/>
      <c r="I10" s="41" t="s">
        <v>50</v>
      </c>
      <c r="J10" s="40"/>
      <c r="K10" s="260">
        <f>IF(J10&gt;H10,1,0)+IF(J11&gt;H11,1,0)+IF(J12&gt;H12,1,0)</f>
        <v>0</v>
      </c>
      <c r="L10" s="223">
        <f>IF(M10&gt;O10,1,0)+IF(M11&gt;O11,1,0)+IF(M12&gt;O12,1,0)</f>
        <v>0</v>
      </c>
      <c r="M10" s="38"/>
      <c r="N10" s="39" t="s">
        <v>50</v>
      </c>
      <c r="O10" s="38"/>
      <c r="P10" s="223">
        <f>IF(O10&gt;M10,1,0)+IF(O11&gt;M11,1,0)+IF(O12&gt;M12,1,0)</f>
        <v>0</v>
      </c>
      <c r="Q10" s="269">
        <f>IF(R10&gt;T10,1,0)+IF(R11&gt;T11,1,0)+IF(R12&gt;T12,1,0)</f>
        <v>0</v>
      </c>
      <c r="R10" s="20">
        <v>13</v>
      </c>
      <c r="S10" s="21" t="s">
        <v>50</v>
      </c>
      <c r="T10" s="20">
        <v>15</v>
      </c>
      <c r="U10" s="269">
        <f>IF(T10&gt;R10,1,0)+IF(T11&gt;R11,1,0)+IF(T12&gt;R12,1,0)</f>
        <v>2</v>
      </c>
      <c r="V10" s="269">
        <f>IF(W10&gt;Y10,1,0)+IF(W11&gt;Y11,1,0)+IF(W12&gt;Y12,1,0)</f>
        <v>2</v>
      </c>
      <c r="W10" s="20">
        <v>15</v>
      </c>
      <c r="X10" s="21" t="s">
        <v>50</v>
      </c>
      <c r="Y10" s="20">
        <v>7</v>
      </c>
      <c r="Z10" s="269">
        <f>IF(Y10&gt;W10,1,0)+IF(Y11&gt;W11,1,0)+IF(Y12&gt;W12,1,0)</f>
        <v>0</v>
      </c>
      <c r="AA10" s="269">
        <f>IF(AB10&gt;AD10,1,0)+IF(AB11&gt;AD11,1,0)+IF(AB12&gt;AD12,1,0)</f>
        <v>2</v>
      </c>
      <c r="AB10" s="20">
        <v>15</v>
      </c>
      <c r="AC10" s="21" t="s">
        <v>50</v>
      </c>
      <c r="AD10" s="20">
        <v>12</v>
      </c>
      <c r="AE10" s="272">
        <f>IF(AD10&gt;AB10,1,0)+IF(AD11&gt;AB11,1,0)+IF(AD12&gt;AB12,1,0)</f>
        <v>1</v>
      </c>
      <c r="AF10" s="63"/>
      <c r="AG10" s="63"/>
      <c r="AH10" s="239"/>
      <c r="AI10" s="242"/>
      <c r="AJ10" s="230"/>
      <c r="AK10" s="227"/>
      <c r="AL10" s="230"/>
      <c r="AM10" s="230"/>
      <c r="AN10" s="230"/>
      <c r="AO10" s="227"/>
      <c r="AP10" s="230"/>
      <c r="AQ10" s="230"/>
      <c r="AR10" s="230"/>
      <c r="AS10" s="227"/>
      <c r="AT10" s="230"/>
      <c r="AU10" s="227"/>
      <c r="AV10" s="227"/>
      <c r="AW10" s="130"/>
      <c r="AX10" s="233"/>
    </row>
    <row r="11" spans="1:50" ht="21.75" customHeight="1">
      <c r="A11" s="239"/>
      <c r="B11" s="250"/>
      <c r="C11" s="36">
        <f>J7</f>
        <v>12</v>
      </c>
      <c r="D11" s="37" t="s">
        <v>51</v>
      </c>
      <c r="E11" s="36">
        <f>H7</f>
        <v>15</v>
      </c>
      <c r="F11" s="221"/>
      <c r="G11" s="261"/>
      <c r="H11" s="40"/>
      <c r="I11" s="41" t="s">
        <v>47</v>
      </c>
      <c r="J11" s="40"/>
      <c r="K11" s="261"/>
      <c r="L11" s="224"/>
      <c r="M11" s="38"/>
      <c r="N11" s="39" t="s">
        <v>47</v>
      </c>
      <c r="O11" s="38"/>
      <c r="P11" s="224"/>
      <c r="Q11" s="270"/>
      <c r="R11" s="20">
        <v>7</v>
      </c>
      <c r="S11" s="21" t="s">
        <v>47</v>
      </c>
      <c r="T11" s="20">
        <v>15</v>
      </c>
      <c r="U11" s="270"/>
      <c r="V11" s="270"/>
      <c r="W11" s="20">
        <v>15</v>
      </c>
      <c r="X11" s="21" t="s">
        <v>47</v>
      </c>
      <c r="Y11" s="20">
        <v>6</v>
      </c>
      <c r="Z11" s="270"/>
      <c r="AA11" s="270"/>
      <c r="AB11" s="20">
        <v>11</v>
      </c>
      <c r="AC11" s="21" t="s">
        <v>47</v>
      </c>
      <c r="AD11" s="20">
        <v>15</v>
      </c>
      <c r="AE11" s="273"/>
      <c r="AF11" s="63"/>
      <c r="AG11" s="63"/>
      <c r="AH11" s="239"/>
      <c r="AI11" s="242"/>
      <c r="AJ11" s="230"/>
      <c r="AK11" s="227"/>
      <c r="AL11" s="230"/>
      <c r="AM11" s="230"/>
      <c r="AN11" s="230"/>
      <c r="AO11" s="227"/>
      <c r="AP11" s="230"/>
      <c r="AQ11" s="230"/>
      <c r="AR11" s="230"/>
      <c r="AS11" s="227"/>
      <c r="AT11" s="230"/>
      <c r="AU11" s="227"/>
      <c r="AV11" s="227"/>
      <c r="AW11" s="130"/>
      <c r="AX11" s="233"/>
    </row>
    <row r="12" spans="1:50" ht="21.75" customHeight="1">
      <c r="A12" s="158"/>
      <c r="B12" s="276"/>
      <c r="C12" s="36">
        <f>J8</f>
        <v>15</v>
      </c>
      <c r="D12" s="37" t="s">
        <v>51</v>
      </c>
      <c r="E12" s="36">
        <f>H8</f>
        <v>12</v>
      </c>
      <c r="F12" s="277"/>
      <c r="G12" s="278"/>
      <c r="H12" s="40"/>
      <c r="I12" s="41" t="s">
        <v>50</v>
      </c>
      <c r="J12" s="40"/>
      <c r="K12" s="278"/>
      <c r="L12" s="256"/>
      <c r="M12" s="38"/>
      <c r="N12" s="39" t="s">
        <v>50</v>
      </c>
      <c r="O12" s="38"/>
      <c r="P12" s="256"/>
      <c r="Q12" s="271"/>
      <c r="R12" s="20"/>
      <c r="S12" s="21" t="s">
        <v>50</v>
      </c>
      <c r="T12" s="20"/>
      <c r="U12" s="271"/>
      <c r="V12" s="271"/>
      <c r="W12" s="20"/>
      <c r="X12" s="21" t="s">
        <v>50</v>
      </c>
      <c r="Y12" s="20"/>
      <c r="Z12" s="271"/>
      <c r="AA12" s="271"/>
      <c r="AB12" s="20">
        <v>17</v>
      </c>
      <c r="AC12" s="21" t="s">
        <v>50</v>
      </c>
      <c r="AD12" s="20">
        <v>15</v>
      </c>
      <c r="AE12" s="274"/>
      <c r="AF12" s="63"/>
      <c r="AG12" s="63"/>
      <c r="AH12" s="158"/>
      <c r="AI12" s="255"/>
      <c r="AJ12" s="146"/>
      <c r="AK12" s="151"/>
      <c r="AL12" s="146"/>
      <c r="AM12" s="146"/>
      <c r="AN12" s="146"/>
      <c r="AO12" s="151"/>
      <c r="AP12" s="146"/>
      <c r="AQ12" s="146"/>
      <c r="AR12" s="146"/>
      <c r="AS12" s="151"/>
      <c r="AT12" s="146"/>
      <c r="AU12" s="151"/>
      <c r="AV12" s="151"/>
      <c r="AW12" s="147"/>
      <c r="AX12" s="165"/>
    </row>
    <row r="13" spans="1:50" ht="21.75" customHeight="1">
      <c r="A13" s="238" t="str">
        <f>L3</f>
        <v>MAX V</v>
      </c>
      <c r="B13" s="244">
        <f>L5</f>
        <v>7</v>
      </c>
      <c r="C13" s="245"/>
      <c r="D13" s="245"/>
      <c r="E13" s="245"/>
      <c r="F13" s="143"/>
      <c r="G13" s="247">
        <f>L9</f>
        <v>0</v>
      </c>
      <c r="H13" s="248"/>
      <c r="I13" s="248"/>
      <c r="J13" s="248"/>
      <c r="K13" s="153"/>
      <c r="L13" s="235"/>
      <c r="M13" s="236"/>
      <c r="N13" s="236"/>
      <c r="O13" s="236"/>
      <c r="P13" s="275"/>
      <c r="Q13" s="266">
        <v>3</v>
      </c>
      <c r="R13" s="267"/>
      <c r="S13" s="267"/>
      <c r="T13" s="267"/>
      <c r="U13" s="280"/>
      <c r="V13" s="266">
        <v>11</v>
      </c>
      <c r="W13" s="267"/>
      <c r="X13" s="267"/>
      <c r="Y13" s="267"/>
      <c r="Z13" s="280"/>
      <c r="AA13" s="266">
        <v>5</v>
      </c>
      <c r="AB13" s="267"/>
      <c r="AC13" s="267"/>
      <c r="AD13" s="267"/>
      <c r="AE13" s="268"/>
      <c r="AF13" s="62"/>
      <c r="AG13" s="62"/>
      <c r="AH13" s="238" t="str">
        <f>A13</f>
        <v>MAX V</v>
      </c>
      <c r="AI13" s="241">
        <f>IF(B14&gt;F14,1,0)+IF(G14&gt;K14,1,0)+IF(L14&gt;P14,1,0)+IF(Q14&gt;U14,1,0)+IF(V14&gt;Z14,1,0)+IF(AA14&gt;AE14,1,0)</f>
        <v>4</v>
      </c>
      <c r="AJ13" s="229">
        <f>IF(F14&gt;B14,1,0)+IF(K14&gt;G14,1,0)+IF(P14&gt;L14,1,0)+IF(U14&gt;Q14,1,0)+IF(Z14&gt;V14,1,0)+IF(AE14&gt;AA14,1,0)</f>
        <v>0</v>
      </c>
      <c r="AK13" s="226">
        <f>SUM(AI13/(AI13+AJ13))</f>
        <v>1</v>
      </c>
      <c r="AL13" s="229">
        <f>RANK(AK13,$AK$5:$AK$28,0)</f>
        <v>1</v>
      </c>
      <c r="AM13" s="229">
        <f>SUM(B14+G14+L14+Q14+V14+AA14)</f>
        <v>8</v>
      </c>
      <c r="AN13" s="229">
        <f>SUM(F14+K14+P14+U14+Z14+AE14)</f>
        <v>1</v>
      </c>
      <c r="AO13" s="226">
        <f>SUM(AM13/(AM13+AN13))</f>
        <v>0.8888888888888888</v>
      </c>
      <c r="AP13" s="229">
        <f>RANK(AO13,$AO$5:$AO$28,0)</f>
        <v>1</v>
      </c>
      <c r="AQ13" s="229">
        <f>SUM(C14+C15+C16+H14+H15+H16+M14+M15+M16+R14+R15+R16+W14+W15+W16+AB14+AB15+AB16)</f>
        <v>136</v>
      </c>
      <c r="AR13" s="229">
        <f>SUM(E14+E15+E16+J14+J15+J16+O14+O15+O16+T14+T15+T16+Y14+Y15+Y16+AD14+AD15+AD16)</f>
        <v>105</v>
      </c>
      <c r="AS13" s="226">
        <f>SUM(AQ13/(AQ13+AR13))</f>
        <v>0.5643153526970954</v>
      </c>
      <c r="AT13" s="229">
        <f>RANK(AS13,$AS$5:$AS$28,0)</f>
        <v>1</v>
      </c>
      <c r="AU13" s="226">
        <f>RANK(AK13,$AK$5:$AK$28,1)+AO13</f>
        <v>6.888888888888889</v>
      </c>
      <c r="AV13" s="226">
        <f>RANK(AU13,$AU$5:$AU$28,1)+AS13</f>
        <v>6.564315352697095</v>
      </c>
      <c r="AW13" s="129" t="str">
        <f>$AH$13</f>
        <v>MAX V</v>
      </c>
      <c r="AX13" s="232">
        <f>RANK(AV13,$AV$5:$AV$28)</f>
        <v>1</v>
      </c>
    </row>
    <row r="14" spans="1:50" ht="21.75" customHeight="1">
      <c r="A14" s="239"/>
      <c r="B14" s="249">
        <f>IF(C14&gt;E14,1,0)+IF(C15&gt;E15,1,0)+IF(C16&gt;E16,1,0)</f>
        <v>2</v>
      </c>
      <c r="C14" s="36">
        <f>O6</f>
        <v>15</v>
      </c>
      <c r="D14" s="37" t="s">
        <v>50</v>
      </c>
      <c r="E14" s="36">
        <f>M6</f>
        <v>9</v>
      </c>
      <c r="F14" s="220">
        <f>IF(E14&gt;C14,1,0)+IF(E15&gt;C15,1,0)+IF(E16&gt;C16,1,0)</f>
        <v>0</v>
      </c>
      <c r="G14" s="223">
        <f>IF(H14&gt;J14,1,0)+IF(H15&gt;J15,1,0)+IF(H16&gt;J16,1,0)</f>
        <v>0</v>
      </c>
      <c r="H14" s="38">
        <f>O10</f>
        <v>0</v>
      </c>
      <c r="I14" s="39" t="s">
        <v>50</v>
      </c>
      <c r="J14" s="38">
        <f>M10</f>
        <v>0</v>
      </c>
      <c r="K14" s="223">
        <f>IF(J14&gt;H14,1,0)+IF(J15&gt;H15,1,0)+IF(J16&gt;H16,1,0)</f>
        <v>0</v>
      </c>
      <c r="L14" s="260">
        <f>IF(M14&gt;O14,1,0)+IF(M15&gt;O15,1,0)+IF(M16&gt;O16,1,0)</f>
        <v>0</v>
      </c>
      <c r="M14" s="40"/>
      <c r="N14" s="41" t="s">
        <v>51</v>
      </c>
      <c r="O14" s="40"/>
      <c r="P14" s="260">
        <f>IF(O14&gt;M14,1,0)+IF(O15&gt;M15,1,0)+IF(O16&gt;M16,1,0)</f>
        <v>0</v>
      </c>
      <c r="Q14" s="269">
        <f>IF(R14&gt;T14,1,0)+IF(R15&gt;T15,1,0)+IF(R16&gt;T16,1,0)</f>
        <v>2</v>
      </c>
      <c r="R14" s="20">
        <v>15</v>
      </c>
      <c r="S14" s="21" t="s">
        <v>51</v>
      </c>
      <c r="T14" s="20">
        <v>9</v>
      </c>
      <c r="U14" s="269">
        <f>IF(T14&gt;R14,1,0)+IF(T15&gt;R15,1,0)+IF(T16&gt;R16,1,0)</f>
        <v>0</v>
      </c>
      <c r="V14" s="269">
        <f>IF(W14&gt;Y14,1,0)+IF(W15&gt;Y15,1,0)+IF(W16&gt;Y16,1,0)</f>
        <v>2</v>
      </c>
      <c r="W14" s="20">
        <v>15</v>
      </c>
      <c r="X14" s="21" t="s">
        <v>51</v>
      </c>
      <c r="Y14" s="20">
        <v>8</v>
      </c>
      <c r="Z14" s="269">
        <f>IF(Y14&gt;W14,1,0)+IF(Y15&gt;W15,1,0)+IF(Y16&gt;W16,1,0)</f>
        <v>0</v>
      </c>
      <c r="AA14" s="269">
        <f>IF(AB14&gt;AD14,1,0)+IF(AB15&gt;AD15,1,0)+IF(AB16&gt;AD16,1,0)</f>
        <v>2</v>
      </c>
      <c r="AB14" s="20">
        <v>15</v>
      </c>
      <c r="AC14" s="21" t="s">
        <v>51</v>
      </c>
      <c r="AD14" s="20">
        <v>12</v>
      </c>
      <c r="AE14" s="272">
        <f>IF(AD14&gt;AB14,1,0)+IF(AD15&gt;AB15,1,0)+IF(AD16&gt;AB16,1,0)</f>
        <v>1</v>
      </c>
      <c r="AF14" s="63"/>
      <c r="AG14" s="63"/>
      <c r="AH14" s="239"/>
      <c r="AI14" s="242"/>
      <c r="AJ14" s="230"/>
      <c r="AK14" s="227"/>
      <c r="AL14" s="230"/>
      <c r="AM14" s="230"/>
      <c r="AN14" s="230"/>
      <c r="AO14" s="227"/>
      <c r="AP14" s="230"/>
      <c r="AQ14" s="230"/>
      <c r="AR14" s="230"/>
      <c r="AS14" s="227"/>
      <c r="AT14" s="230"/>
      <c r="AU14" s="227"/>
      <c r="AV14" s="227"/>
      <c r="AW14" s="130"/>
      <c r="AX14" s="233"/>
    </row>
    <row r="15" spans="1:50" ht="21.75" customHeight="1">
      <c r="A15" s="239"/>
      <c r="B15" s="250"/>
      <c r="C15" s="36">
        <f>O7</f>
        <v>15</v>
      </c>
      <c r="D15" s="37" t="s">
        <v>50</v>
      </c>
      <c r="E15" s="36">
        <f>M7</f>
        <v>10</v>
      </c>
      <c r="F15" s="221"/>
      <c r="G15" s="224"/>
      <c r="H15" s="38">
        <f>O11</f>
        <v>0</v>
      </c>
      <c r="I15" s="39" t="s">
        <v>50</v>
      </c>
      <c r="J15" s="38">
        <f>M11</f>
        <v>0</v>
      </c>
      <c r="K15" s="224"/>
      <c r="L15" s="261"/>
      <c r="M15" s="40"/>
      <c r="N15" s="41" t="s">
        <v>51</v>
      </c>
      <c r="O15" s="40"/>
      <c r="P15" s="261"/>
      <c r="Q15" s="270"/>
      <c r="R15" s="20">
        <v>16</v>
      </c>
      <c r="S15" s="21" t="s">
        <v>51</v>
      </c>
      <c r="T15" s="20">
        <v>14</v>
      </c>
      <c r="U15" s="270"/>
      <c r="V15" s="270"/>
      <c r="W15" s="20">
        <v>17</v>
      </c>
      <c r="X15" s="21" t="s">
        <v>51</v>
      </c>
      <c r="Y15" s="20">
        <v>16</v>
      </c>
      <c r="Z15" s="270"/>
      <c r="AA15" s="270"/>
      <c r="AB15" s="20">
        <v>13</v>
      </c>
      <c r="AC15" s="21" t="s">
        <v>51</v>
      </c>
      <c r="AD15" s="20">
        <v>15</v>
      </c>
      <c r="AE15" s="273"/>
      <c r="AF15" s="63"/>
      <c r="AG15" s="63"/>
      <c r="AH15" s="239"/>
      <c r="AI15" s="242"/>
      <c r="AJ15" s="230"/>
      <c r="AK15" s="227"/>
      <c r="AL15" s="230"/>
      <c r="AM15" s="230"/>
      <c r="AN15" s="230"/>
      <c r="AO15" s="227"/>
      <c r="AP15" s="230"/>
      <c r="AQ15" s="230"/>
      <c r="AR15" s="230"/>
      <c r="AS15" s="227"/>
      <c r="AT15" s="230"/>
      <c r="AU15" s="227"/>
      <c r="AV15" s="227"/>
      <c r="AW15" s="130"/>
      <c r="AX15" s="233"/>
    </row>
    <row r="16" spans="1:50" ht="21.75" customHeight="1">
      <c r="A16" s="158"/>
      <c r="B16" s="276"/>
      <c r="C16" s="36">
        <f>O8</f>
        <v>0</v>
      </c>
      <c r="D16" s="37" t="s">
        <v>50</v>
      </c>
      <c r="E16" s="36">
        <f>M8</f>
        <v>0</v>
      </c>
      <c r="F16" s="277"/>
      <c r="G16" s="256"/>
      <c r="H16" s="38">
        <f>O12</f>
        <v>0</v>
      </c>
      <c r="I16" s="39" t="s">
        <v>50</v>
      </c>
      <c r="J16" s="38">
        <f>M12</f>
        <v>0</v>
      </c>
      <c r="K16" s="256"/>
      <c r="L16" s="278"/>
      <c r="M16" s="40"/>
      <c r="N16" s="41" t="s">
        <v>51</v>
      </c>
      <c r="O16" s="40"/>
      <c r="P16" s="278"/>
      <c r="Q16" s="271"/>
      <c r="R16" s="20"/>
      <c r="S16" s="21" t="s">
        <v>51</v>
      </c>
      <c r="T16" s="20"/>
      <c r="U16" s="271"/>
      <c r="V16" s="271"/>
      <c r="W16" s="20"/>
      <c r="X16" s="21" t="s">
        <v>51</v>
      </c>
      <c r="Y16" s="20"/>
      <c r="Z16" s="271"/>
      <c r="AA16" s="271"/>
      <c r="AB16" s="20">
        <v>15</v>
      </c>
      <c r="AC16" s="21" t="s">
        <v>51</v>
      </c>
      <c r="AD16" s="20">
        <v>12</v>
      </c>
      <c r="AE16" s="274"/>
      <c r="AF16" s="63"/>
      <c r="AG16" s="63"/>
      <c r="AH16" s="158"/>
      <c r="AI16" s="255"/>
      <c r="AJ16" s="146"/>
      <c r="AK16" s="151"/>
      <c r="AL16" s="146"/>
      <c r="AM16" s="146"/>
      <c r="AN16" s="146"/>
      <c r="AO16" s="151"/>
      <c r="AP16" s="146"/>
      <c r="AQ16" s="146"/>
      <c r="AR16" s="146"/>
      <c r="AS16" s="151"/>
      <c r="AT16" s="146"/>
      <c r="AU16" s="151"/>
      <c r="AV16" s="151"/>
      <c r="AW16" s="147"/>
      <c r="AX16" s="165"/>
    </row>
    <row r="17" spans="1:50" ht="21.75" customHeight="1">
      <c r="A17" s="238" t="str">
        <f>Q3</f>
        <v>９９９（メーテル）</v>
      </c>
      <c r="B17" s="279">
        <f>Q5</f>
        <v>0</v>
      </c>
      <c r="C17" s="248"/>
      <c r="D17" s="248"/>
      <c r="E17" s="248"/>
      <c r="F17" s="153"/>
      <c r="G17" s="246">
        <f>Q9</f>
        <v>6</v>
      </c>
      <c r="H17" s="245"/>
      <c r="I17" s="245"/>
      <c r="J17" s="245"/>
      <c r="K17" s="143"/>
      <c r="L17" s="246">
        <f>Q13</f>
        <v>3</v>
      </c>
      <c r="M17" s="245"/>
      <c r="N17" s="245"/>
      <c r="O17" s="245"/>
      <c r="P17" s="143"/>
      <c r="Q17" s="235"/>
      <c r="R17" s="236"/>
      <c r="S17" s="236"/>
      <c r="T17" s="236"/>
      <c r="U17" s="275"/>
      <c r="V17" s="266">
        <v>9</v>
      </c>
      <c r="W17" s="267"/>
      <c r="X17" s="267"/>
      <c r="Y17" s="267"/>
      <c r="Z17" s="280"/>
      <c r="AA17" s="266">
        <v>12</v>
      </c>
      <c r="AB17" s="267"/>
      <c r="AC17" s="267"/>
      <c r="AD17" s="267"/>
      <c r="AE17" s="268"/>
      <c r="AF17" s="62"/>
      <c r="AG17" s="62"/>
      <c r="AH17" s="238" t="str">
        <f>A17</f>
        <v>９９９（メーテル）</v>
      </c>
      <c r="AI17" s="241">
        <f>IF(B18&gt;F18,1,0)+IF(G18&gt;K18,1,0)+IF(L18&gt;P18,1,0)+IF(Q18&gt;U18,1,0)+IF(V18&gt;Z18,1,0)+IF(AA18&gt;AE18,1,0)</f>
        <v>3</v>
      </c>
      <c r="AJ17" s="229">
        <f>IF(F18&gt;B18,1,0)+IF(K18&gt;G18,1,0)+IF(P18&gt;L18,1,0)+IF(U18&gt;Q18,1,0)+IF(Z18&gt;V18,1,0)+IF(AE18&gt;AA18,1,0)</f>
        <v>1</v>
      </c>
      <c r="AK17" s="226">
        <f>SUM(AI17/(AI17+AJ17))</f>
        <v>0.75</v>
      </c>
      <c r="AL17" s="229">
        <f>RANK(AK17,$AK$5:$AK$28,0)</f>
        <v>2</v>
      </c>
      <c r="AM17" s="229">
        <f>SUM(B18+G18+L18+Q18+V18+AA18)</f>
        <v>6</v>
      </c>
      <c r="AN17" s="229">
        <f>SUM(F18+K18+P18+U18+Z18+AE18)</f>
        <v>3</v>
      </c>
      <c r="AO17" s="226">
        <f>SUM(AM17/(AM17+AN17))</f>
        <v>0.6666666666666666</v>
      </c>
      <c r="AP17" s="229">
        <f>RANK(AO17,$AO$5:$AO$28,0)</f>
        <v>2</v>
      </c>
      <c r="AQ17" s="229">
        <f>SUM(C18+C19+C20+H18+H19+H20+M18+M19+M20+R18+R19+R20+W18+W19+W20+AB18+AB19+AB20)</f>
        <v>125</v>
      </c>
      <c r="AR17" s="229">
        <f>SUM(E18+E19+E20+J18+J19+J20+O18+O19+O20+T18+T19+T20+Y18+Y19+Y20+AD18+AD19+AD20)</f>
        <v>115</v>
      </c>
      <c r="AS17" s="226">
        <f>SUM(AQ17/(AQ17+AR17))</f>
        <v>0.5208333333333334</v>
      </c>
      <c r="AT17" s="229">
        <f>RANK(AS17,$AS$5:$AS$28,0)</f>
        <v>2</v>
      </c>
      <c r="AU17" s="226">
        <f>RANK(AK17,$AK$5:$AK$28,1)+AO17</f>
        <v>4.666666666666667</v>
      </c>
      <c r="AV17" s="226">
        <f>RANK(AU17,$AU$5:$AU$28,1)+AS17</f>
        <v>5.520833333333333</v>
      </c>
      <c r="AW17" s="129" t="str">
        <f>$AH$17</f>
        <v>９９９（メーテル）</v>
      </c>
      <c r="AX17" s="232">
        <f>RANK(AV17,$AV$5:$AV$28)</f>
        <v>2</v>
      </c>
    </row>
    <row r="18" spans="1:50" ht="21.75" customHeight="1">
      <c r="A18" s="239"/>
      <c r="B18" s="281">
        <f>IF(C18&gt;E18,1,0)+IF(C19&gt;E19,1,0)+IF(C20&gt;E20,1,0)</f>
        <v>0</v>
      </c>
      <c r="C18" s="38">
        <f>T6</f>
        <v>0</v>
      </c>
      <c r="D18" s="39" t="s">
        <v>45</v>
      </c>
      <c r="E18" s="38">
        <f>R6</f>
        <v>0</v>
      </c>
      <c r="F18" s="223">
        <f>IF(E18&gt;C18,1,0)+IF(E19&gt;C19,1,0)+IF(E20&gt;C20,1,0)</f>
        <v>0</v>
      </c>
      <c r="G18" s="220">
        <f>IF(H18&gt;J18,1,0)+IF(H19&gt;J19,1,0)+IF(H20&gt;J20,1,0)</f>
        <v>2</v>
      </c>
      <c r="H18" s="36">
        <f>T10</f>
        <v>15</v>
      </c>
      <c r="I18" s="37" t="s">
        <v>45</v>
      </c>
      <c r="J18" s="36">
        <f>R10</f>
        <v>13</v>
      </c>
      <c r="K18" s="220">
        <f>IF(J18&gt;H18,1,0)+IF(J19&gt;H19,1,0)+IF(J20&gt;H20,1,0)</f>
        <v>0</v>
      </c>
      <c r="L18" s="220">
        <f>IF(M18&gt;O18,1,0)+IF(M19&gt;O19,1,0)+IF(M20&gt;O20,1,0)</f>
        <v>0</v>
      </c>
      <c r="M18" s="36">
        <f>T14</f>
        <v>9</v>
      </c>
      <c r="N18" s="37" t="s">
        <v>45</v>
      </c>
      <c r="O18" s="36">
        <f>R14</f>
        <v>15</v>
      </c>
      <c r="P18" s="220">
        <f>IF(O18&gt;M18,1,0)+IF(O19&gt;M19,1,0)+IF(O20&gt;M20,1,0)</f>
        <v>2</v>
      </c>
      <c r="Q18" s="260">
        <f>IF(R18&gt;T18,1,0)+IF(R19&gt;T19,1,0)+IF(R20&gt;T20,1,0)</f>
        <v>0</v>
      </c>
      <c r="R18" s="40"/>
      <c r="S18" s="41" t="s">
        <v>57</v>
      </c>
      <c r="T18" s="40"/>
      <c r="U18" s="260">
        <f>IF(T18&gt;R18,1,0)+IF(T19&gt;R19,1,0)+IF(T20&gt;R20,1,0)</f>
        <v>0</v>
      </c>
      <c r="V18" s="269">
        <f>IF(W18&gt;Y18,1,0)+IF(W19&gt;Y19,1,0)+IF(W20&gt;Y20,1,0)</f>
        <v>2</v>
      </c>
      <c r="W18" s="20">
        <v>15</v>
      </c>
      <c r="X18" s="21" t="s">
        <v>57</v>
      </c>
      <c r="Y18" s="20">
        <v>11</v>
      </c>
      <c r="Z18" s="269">
        <f>IF(Y18&gt;W18,1,0)+IF(Y19&gt;W19,1,0)+IF(Y20&gt;W20,1,0)</f>
        <v>0</v>
      </c>
      <c r="AA18" s="269">
        <f>IF(AB18&gt;AD18,1,0)+IF(AB19&gt;AD19,1,0)+IF(AB20&gt;AD20,1,0)</f>
        <v>2</v>
      </c>
      <c r="AB18" s="20">
        <v>11</v>
      </c>
      <c r="AC18" s="21" t="s">
        <v>57</v>
      </c>
      <c r="AD18" s="20">
        <v>15</v>
      </c>
      <c r="AE18" s="272">
        <f>IF(AD18&gt;AB18,1,0)+IF(AD19&gt;AB19,1,0)+IF(AD20&gt;AB20,1,0)</f>
        <v>1</v>
      </c>
      <c r="AF18" s="63"/>
      <c r="AG18" s="63"/>
      <c r="AH18" s="239"/>
      <c r="AI18" s="242"/>
      <c r="AJ18" s="230"/>
      <c r="AK18" s="227"/>
      <c r="AL18" s="230"/>
      <c r="AM18" s="230"/>
      <c r="AN18" s="230"/>
      <c r="AO18" s="227"/>
      <c r="AP18" s="230"/>
      <c r="AQ18" s="230"/>
      <c r="AR18" s="230"/>
      <c r="AS18" s="227"/>
      <c r="AT18" s="230"/>
      <c r="AU18" s="227"/>
      <c r="AV18" s="227"/>
      <c r="AW18" s="130"/>
      <c r="AX18" s="233"/>
    </row>
    <row r="19" spans="1:50" ht="21.75" customHeight="1">
      <c r="A19" s="239"/>
      <c r="B19" s="282"/>
      <c r="C19" s="38">
        <f>T7</f>
        <v>0</v>
      </c>
      <c r="D19" s="39" t="s">
        <v>45</v>
      </c>
      <c r="E19" s="38">
        <f>R7</f>
        <v>0</v>
      </c>
      <c r="F19" s="224"/>
      <c r="G19" s="221"/>
      <c r="H19" s="36">
        <f>T11</f>
        <v>15</v>
      </c>
      <c r="I19" s="37" t="s">
        <v>45</v>
      </c>
      <c r="J19" s="36">
        <f>R11</f>
        <v>7</v>
      </c>
      <c r="K19" s="221"/>
      <c r="L19" s="221"/>
      <c r="M19" s="36">
        <f>T15</f>
        <v>14</v>
      </c>
      <c r="N19" s="37" t="s">
        <v>45</v>
      </c>
      <c r="O19" s="36">
        <f>R15</f>
        <v>16</v>
      </c>
      <c r="P19" s="221"/>
      <c r="Q19" s="261"/>
      <c r="R19" s="40"/>
      <c r="S19" s="41" t="s">
        <v>57</v>
      </c>
      <c r="T19" s="40"/>
      <c r="U19" s="261"/>
      <c r="V19" s="270"/>
      <c r="W19" s="20">
        <v>15</v>
      </c>
      <c r="X19" s="21" t="s">
        <v>57</v>
      </c>
      <c r="Y19" s="20">
        <v>13</v>
      </c>
      <c r="Z19" s="270"/>
      <c r="AA19" s="270"/>
      <c r="AB19" s="20">
        <v>15</v>
      </c>
      <c r="AC19" s="21" t="s">
        <v>57</v>
      </c>
      <c r="AD19" s="20">
        <v>11</v>
      </c>
      <c r="AE19" s="273"/>
      <c r="AF19" s="63"/>
      <c r="AG19" s="63"/>
      <c r="AH19" s="239"/>
      <c r="AI19" s="242"/>
      <c r="AJ19" s="230"/>
      <c r="AK19" s="227"/>
      <c r="AL19" s="230"/>
      <c r="AM19" s="230"/>
      <c r="AN19" s="230"/>
      <c r="AO19" s="227"/>
      <c r="AP19" s="230"/>
      <c r="AQ19" s="230"/>
      <c r="AR19" s="230"/>
      <c r="AS19" s="227"/>
      <c r="AT19" s="230"/>
      <c r="AU19" s="227"/>
      <c r="AV19" s="227"/>
      <c r="AW19" s="130"/>
      <c r="AX19" s="233"/>
    </row>
    <row r="20" spans="1:50" ht="21.75" customHeight="1">
      <c r="A20" s="158"/>
      <c r="B20" s="283"/>
      <c r="C20" s="38">
        <f>T8</f>
        <v>0</v>
      </c>
      <c r="D20" s="39" t="s">
        <v>45</v>
      </c>
      <c r="E20" s="38">
        <f>R8</f>
        <v>0</v>
      </c>
      <c r="F20" s="256"/>
      <c r="G20" s="277"/>
      <c r="H20" s="36">
        <f>T12</f>
        <v>0</v>
      </c>
      <c r="I20" s="37" t="s">
        <v>45</v>
      </c>
      <c r="J20" s="36">
        <f>R12</f>
        <v>0</v>
      </c>
      <c r="K20" s="277"/>
      <c r="L20" s="277"/>
      <c r="M20" s="36">
        <f>T16</f>
        <v>0</v>
      </c>
      <c r="N20" s="37" t="s">
        <v>45</v>
      </c>
      <c r="O20" s="36">
        <f>R16</f>
        <v>0</v>
      </c>
      <c r="P20" s="277"/>
      <c r="Q20" s="278"/>
      <c r="R20" s="40"/>
      <c r="S20" s="41" t="s">
        <v>52</v>
      </c>
      <c r="T20" s="40"/>
      <c r="U20" s="278"/>
      <c r="V20" s="271"/>
      <c r="W20" s="20"/>
      <c r="X20" s="21" t="s">
        <v>52</v>
      </c>
      <c r="Y20" s="20"/>
      <c r="Z20" s="271"/>
      <c r="AA20" s="271"/>
      <c r="AB20" s="20">
        <v>16</v>
      </c>
      <c r="AC20" s="21" t="s">
        <v>52</v>
      </c>
      <c r="AD20" s="20">
        <v>14</v>
      </c>
      <c r="AE20" s="274"/>
      <c r="AF20" s="63"/>
      <c r="AG20" s="63"/>
      <c r="AH20" s="158"/>
      <c r="AI20" s="255"/>
      <c r="AJ20" s="146"/>
      <c r="AK20" s="151"/>
      <c r="AL20" s="146"/>
      <c r="AM20" s="146"/>
      <c r="AN20" s="146"/>
      <c r="AO20" s="151"/>
      <c r="AP20" s="146"/>
      <c r="AQ20" s="146"/>
      <c r="AR20" s="146"/>
      <c r="AS20" s="151"/>
      <c r="AT20" s="146"/>
      <c r="AU20" s="151"/>
      <c r="AV20" s="151"/>
      <c r="AW20" s="147"/>
      <c r="AX20" s="165"/>
    </row>
    <row r="21" spans="1:50" ht="21.75" customHeight="1">
      <c r="A21" s="238" t="str">
        <f>V3</f>
        <v>サンライズＥ</v>
      </c>
      <c r="B21" s="244">
        <f>V5</f>
        <v>4</v>
      </c>
      <c r="C21" s="245"/>
      <c r="D21" s="245"/>
      <c r="E21" s="245"/>
      <c r="F21" s="143"/>
      <c r="G21" s="246">
        <f>V9</f>
        <v>2</v>
      </c>
      <c r="H21" s="245"/>
      <c r="I21" s="245"/>
      <c r="J21" s="245"/>
      <c r="K21" s="143"/>
      <c r="L21" s="246">
        <f>V13</f>
        <v>11</v>
      </c>
      <c r="M21" s="245"/>
      <c r="N21" s="245"/>
      <c r="O21" s="245"/>
      <c r="P21" s="143"/>
      <c r="Q21" s="246">
        <f>V17</f>
        <v>9</v>
      </c>
      <c r="R21" s="245"/>
      <c r="S21" s="245"/>
      <c r="T21" s="245"/>
      <c r="U21" s="143"/>
      <c r="V21" s="235"/>
      <c r="W21" s="236"/>
      <c r="X21" s="236"/>
      <c r="Y21" s="236"/>
      <c r="Z21" s="275"/>
      <c r="AA21" s="252">
        <v>0</v>
      </c>
      <c r="AB21" s="253"/>
      <c r="AC21" s="253"/>
      <c r="AD21" s="253"/>
      <c r="AE21" s="254"/>
      <c r="AF21" s="62"/>
      <c r="AG21" s="62"/>
      <c r="AH21" s="238" t="str">
        <f>A21</f>
        <v>サンライズＥ</v>
      </c>
      <c r="AI21" s="241">
        <f>IF(B22&gt;F22,1,0)+IF(G22&gt;K22,1,0)+IF(L22&gt;P22,1,0)+IF(Q22&gt;U22,1,0)+IF(V22&gt;Z22,1,0)+IF(AA22&gt;AE22,1,0)</f>
        <v>1</v>
      </c>
      <c r="AJ21" s="229">
        <f>IF(F22&gt;B22,1,0)+IF(K22&gt;G22,1,0)+IF(P22&gt;L22,1,0)+IF(U22&gt;Q22,1,0)+IF(Z22&gt;V22,1,0)+IF(AE22&gt;AA22,1,0)</f>
        <v>3</v>
      </c>
      <c r="AK21" s="226">
        <f>SUM(AI21/(AI21+AJ21))</f>
        <v>0.25</v>
      </c>
      <c r="AL21" s="229">
        <f>RANK(AK21,$AK$5:$AK$28,0)</f>
        <v>4</v>
      </c>
      <c r="AM21" s="229">
        <f>SUM(B22+G22+L22+Q22+V22+AA22)</f>
        <v>2</v>
      </c>
      <c r="AN21" s="229">
        <f>SUM(F22+K22+P22+U22+Z22+AE22)</f>
        <v>7</v>
      </c>
      <c r="AO21" s="226">
        <f>SUM(AM21/(AM21+AN21))</f>
        <v>0.2222222222222222</v>
      </c>
      <c r="AP21" s="229">
        <f>RANK(AO21,$AO$5:$AO$28,0)</f>
        <v>6</v>
      </c>
      <c r="AQ21" s="229">
        <f>SUM(C22+C23+C24+H22+H23+H24+M22+M23+M24+R22+R23+R24+W22+W23+W24+AB22+AB23+AB24)</f>
        <v>105</v>
      </c>
      <c r="AR21" s="229">
        <f>SUM(E22+E23+E24+J22+J23+J24+O22+O23+O24+T22+T23+T24+Y22+Y23+Y24+AD22+AD23+AD24)</f>
        <v>130</v>
      </c>
      <c r="AS21" s="226">
        <f>SUM(AQ21/(AQ21+AR21))</f>
        <v>0.44680851063829785</v>
      </c>
      <c r="AT21" s="229">
        <f>RANK(AS21,$AS$5:$AS$28,0)</f>
        <v>6</v>
      </c>
      <c r="AU21" s="226">
        <f>RANK(AK21,$AK$5:$AK$28,1)+AO21</f>
        <v>2.2222222222222223</v>
      </c>
      <c r="AV21" s="226">
        <f>RANK(AU21,$AU$5:$AU$28,1)+AS21</f>
        <v>2.4468085106382977</v>
      </c>
      <c r="AW21" s="129" t="str">
        <f>$AH$21</f>
        <v>サンライズＥ</v>
      </c>
      <c r="AX21" s="232">
        <f>RANK(AV21,$AV$5:$AV$28)</f>
        <v>5</v>
      </c>
    </row>
    <row r="22" spans="1:50" ht="21.75" customHeight="1">
      <c r="A22" s="239"/>
      <c r="B22" s="249">
        <f>IF(C22&gt;E22,1,0)+IF(C23&gt;E23,1,0)+IF(C24&gt;E24,1,0)</f>
        <v>2</v>
      </c>
      <c r="C22" s="36">
        <f>Y6</f>
        <v>15</v>
      </c>
      <c r="D22" s="37" t="s">
        <v>49</v>
      </c>
      <c r="E22" s="36">
        <f>W6</f>
        <v>9</v>
      </c>
      <c r="F22" s="220">
        <f>IF(E22&gt;C22,1,0)+IF(E23&gt;C23,1,0)+IF(E24&gt;C24,1,0)</f>
        <v>1</v>
      </c>
      <c r="G22" s="220">
        <f>IF(H22&gt;J22,1,0)+IF(H23&gt;J23,1,0)+IF(H24&gt;J24,1,0)</f>
        <v>0</v>
      </c>
      <c r="H22" s="36">
        <f>Y10</f>
        <v>7</v>
      </c>
      <c r="I22" s="37" t="s">
        <v>48</v>
      </c>
      <c r="J22" s="36">
        <f>W10</f>
        <v>15</v>
      </c>
      <c r="K22" s="220">
        <f>IF(J22&gt;H22,1,0)+IF(J23&gt;H23,1,0)+IF(J24&gt;H24,1,0)</f>
        <v>2</v>
      </c>
      <c r="L22" s="220">
        <f>IF(M22&gt;O22,1,0)+IF(M23&gt;O23,1,0)+IF(M24&gt;O24,1,0)</f>
        <v>0</v>
      </c>
      <c r="M22" s="36">
        <f>Y14</f>
        <v>8</v>
      </c>
      <c r="N22" s="37" t="s">
        <v>48</v>
      </c>
      <c r="O22" s="36">
        <f>W14</f>
        <v>15</v>
      </c>
      <c r="P22" s="220">
        <f>IF(O22&gt;M22,1,0)+IF(O23&gt;M23,1,0)+IF(O24&gt;M24,1,0)</f>
        <v>2</v>
      </c>
      <c r="Q22" s="220">
        <f>IF(R22&gt;T22,1,0)+IF(R23&gt;T23,1,0)+IF(R24&gt;T24,1,0)</f>
        <v>0</v>
      </c>
      <c r="R22" s="36">
        <f>Y18</f>
        <v>11</v>
      </c>
      <c r="S22" s="37" t="s">
        <v>49</v>
      </c>
      <c r="T22" s="36">
        <f>W18</f>
        <v>15</v>
      </c>
      <c r="U22" s="220">
        <f>IF(T22&gt;R22,1,0)+IF(T23&gt;R23,1,0)+IF(T24&gt;R24,1,0)</f>
        <v>2</v>
      </c>
      <c r="V22" s="260">
        <f>IF(W22&gt;Y22,1,0)+IF(W23&gt;Y23,1,0)+IF(W24&gt;Y24,1,0)</f>
        <v>0</v>
      </c>
      <c r="W22" s="40"/>
      <c r="X22" s="41" t="s">
        <v>46</v>
      </c>
      <c r="Y22" s="40"/>
      <c r="Z22" s="260">
        <f>IF(Y22&gt;W22,1,0)+IF(Y23&gt;W23,1,0)+IF(Y24&gt;W24,1,0)</f>
        <v>0</v>
      </c>
      <c r="AA22" s="223">
        <f>IF(AB22&gt;AD22,1,0)+IF(AB23&gt;AD23,1,0)+IF(AB24&gt;AD24,1,0)</f>
        <v>0</v>
      </c>
      <c r="AB22" s="38"/>
      <c r="AC22" s="39" t="s">
        <v>46</v>
      </c>
      <c r="AD22" s="38"/>
      <c r="AE22" s="257">
        <f>IF(AD22&gt;AB22,1,0)+IF(AD23&gt;AB23,1,0)+IF(AD24&gt;AB24,1,0)</f>
        <v>0</v>
      </c>
      <c r="AF22" s="63"/>
      <c r="AG22" s="63"/>
      <c r="AH22" s="239"/>
      <c r="AI22" s="242"/>
      <c r="AJ22" s="230"/>
      <c r="AK22" s="227"/>
      <c r="AL22" s="230"/>
      <c r="AM22" s="230"/>
      <c r="AN22" s="230"/>
      <c r="AO22" s="227"/>
      <c r="AP22" s="230"/>
      <c r="AQ22" s="230"/>
      <c r="AR22" s="230"/>
      <c r="AS22" s="227"/>
      <c r="AT22" s="230"/>
      <c r="AU22" s="227"/>
      <c r="AV22" s="227"/>
      <c r="AW22" s="130"/>
      <c r="AX22" s="233"/>
    </row>
    <row r="23" spans="1:50" ht="21.75" customHeight="1">
      <c r="A23" s="239"/>
      <c r="B23" s="250"/>
      <c r="C23" s="36">
        <f>Y7</f>
        <v>13</v>
      </c>
      <c r="D23" s="37" t="s">
        <v>46</v>
      </c>
      <c r="E23" s="36">
        <f>W7</f>
        <v>15</v>
      </c>
      <c r="F23" s="221"/>
      <c r="G23" s="221"/>
      <c r="H23" s="36">
        <f>Y11</f>
        <v>6</v>
      </c>
      <c r="I23" s="37" t="s">
        <v>45</v>
      </c>
      <c r="J23" s="36">
        <f>W11</f>
        <v>15</v>
      </c>
      <c r="K23" s="221"/>
      <c r="L23" s="221"/>
      <c r="M23" s="36">
        <f>Y15</f>
        <v>16</v>
      </c>
      <c r="N23" s="37" t="s">
        <v>58</v>
      </c>
      <c r="O23" s="36">
        <f>W15</f>
        <v>17</v>
      </c>
      <c r="P23" s="221"/>
      <c r="Q23" s="221"/>
      <c r="R23" s="36">
        <f>Y19</f>
        <v>13</v>
      </c>
      <c r="S23" s="37" t="s">
        <v>59</v>
      </c>
      <c r="T23" s="36">
        <f>W19</f>
        <v>15</v>
      </c>
      <c r="U23" s="221"/>
      <c r="V23" s="261"/>
      <c r="W23" s="40"/>
      <c r="X23" s="41" t="s">
        <v>59</v>
      </c>
      <c r="Y23" s="40"/>
      <c r="Z23" s="261"/>
      <c r="AA23" s="224"/>
      <c r="AB23" s="38"/>
      <c r="AC23" s="39" t="s">
        <v>59</v>
      </c>
      <c r="AD23" s="38"/>
      <c r="AE23" s="258"/>
      <c r="AF23" s="63"/>
      <c r="AG23" s="63"/>
      <c r="AH23" s="239"/>
      <c r="AI23" s="242"/>
      <c r="AJ23" s="230"/>
      <c r="AK23" s="227"/>
      <c r="AL23" s="230"/>
      <c r="AM23" s="230"/>
      <c r="AN23" s="230"/>
      <c r="AO23" s="227"/>
      <c r="AP23" s="230"/>
      <c r="AQ23" s="230"/>
      <c r="AR23" s="230"/>
      <c r="AS23" s="227"/>
      <c r="AT23" s="230"/>
      <c r="AU23" s="227"/>
      <c r="AV23" s="227"/>
      <c r="AW23" s="130"/>
      <c r="AX23" s="233"/>
    </row>
    <row r="24" spans="1:50" ht="21.75" customHeight="1">
      <c r="A24" s="158"/>
      <c r="B24" s="276"/>
      <c r="C24" s="36">
        <f>Y8</f>
        <v>16</v>
      </c>
      <c r="D24" s="37" t="s">
        <v>59</v>
      </c>
      <c r="E24" s="36">
        <f>W8</f>
        <v>14</v>
      </c>
      <c r="F24" s="277"/>
      <c r="G24" s="277"/>
      <c r="H24" s="36">
        <f>Y12</f>
        <v>0</v>
      </c>
      <c r="I24" s="37" t="s">
        <v>59</v>
      </c>
      <c r="J24" s="36">
        <f>W12</f>
        <v>0</v>
      </c>
      <c r="K24" s="277"/>
      <c r="L24" s="277"/>
      <c r="M24" s="36">
        <f>Y16</f>
        <v>0</v>
      </c>
      <c r="N24" s="37" t="s">
        <v>60</v>
      </c>
      <c r="O24" s="36">
        <f>W16</f>
        <v>0</v>
      </c>
      <c r="P24" s="277"/>
      <c r="Q24" s="277"/>
      <c r="R24" s="36">
        <f>Y20</f>
        <v>0</v>
      </c>
      <c r="S24" s="37" t="s">
        <v>59</v>
      </c>
      <c r="T24" s="36">
        <f>W20</f>
        <v>0</v>
      </c>
      <c r="U24" s="277"/>
      <c r="V24" s="278"/>
      <c r="W24" s="40"/>
      <c r="X24" s="41" t="s">
        <v>59</v>
      </c>
      <c r="Y24" s="40"/>
      <c r="Z24" s="278"/>
      <c r="AA24" s="256"/>
      <c r="AB24" s="38"/>
      <c r="AC24" s="39" t="s">
        <v>59</v>
      </c>
      <c r="AD24" s="38"/>
      <c r="AE24" s="259"/>
      <c r="AF24" s="63"/>
      <c r="AG24" s="63"/>
      <c r="AH24" s="158"/>
      <c r="AI24" s="255"/>
      <c r="AJ24" s="146"/>
      <c r="AK24" s="151"/>
      <c r="AL24" s="146"/>
      <c r="AM24" s="146"/>
      <c r="AN24" s="146"/>
      <c r="AO24" s="151"/>
      <c r="AP24" s="146"/>
      <c r="AQ24" s="146"/>
      <c r="AR24" s="146"/>
      <c r="AS24" s="151"/>
      <c r="AT24" s="146"/>
      <c r="AU24" s="151"/>
      <c r="AV24" s="151"/>
      <c r="AW24" s="147"/>
      <c r="AX24" s="165"/>
    </row>
    <row r="25" spans="1:50" ht="21.75" customHeight="1">
      <c r="A25" s="238" t="str">
        <f>AA3</f>
        <v>ソレイユ３０</v>
      </c>
      <c r="B25" s="244">
        <f>AA5</f>
        <v>1</v>
      </c>
      <c r="C25" s="245"/>
      <c r="D25" s="245"/>
      <c r="E25" s="245"/>
      <c r="F25" s="143"/>
      <c r="G25" s="246">
        <f>AA9</f>
        <v>8</v>
      </c>
      <c r="H25" s="245"/>
      <c r="I25" s="245"/>
      <c r="J25" s="245"/>
      <c r="K25" s="143"/>
      <c r="L25" s="246">
        <f>AA13</f>
        <v>5</v>
      </c>
      <c r="M25" s="245"/>
      <c r="N25" s="245"/>
      <c r="O25" s="245"/>
      <c r="P25" s="143"/>
      <c r="Q25" s="246">
        <f>AA17</f>
        <v>12</v>
      </c>
      <c r="R25" s="245"/>
      <c r="S25" s="245"/>
      <c r="T25" s="245"/>
      <c r="U25" s="143"/>
      <c r="V25" s="247">
        <f>AA21</f>
        <v>0</v>
      </c>
      <c r="W25" s="248"/>
      <c r="X25" s="248"/>
      <c r="Y25" s="248"/>
      <c r="Z25" s="153"/>
      <c r="AA25" s="235"/>
      <c r="AB25" s="236"/>
      <c r="AC25" s="236"/>
      <c r="AD25" s="236"/>
      <c r="AE25" s="237"/>
      <c r="AF25" s="62"/>
      <c r="AG25" s="62"/>
      <c r="AH25" s="238" t="str">
        <f>A25</f>
        <v>ソレイユ３０</v>
      </c>
      <c r="AI25" s="241">
        <f>IF(B26&gt;F26,1,0)+IF(G26&gt;K26,1,0)+IF(L26&gt;P26,1,0)+IF(Q26&gt;U26,1,0)+IF(V26&gt;Z26,1,0)+IF(AA26&gt;AE26,1,0)</f>
        <v>0</v>
      </c>
      <c r="AJ25" s="229">
        <f>IF(F26&gt;B26,1,0)+IF(K26&gt;G26,1,0)+IF(P26&gt;L26,1,0)+IF(U26&gt;Q26,1,0)+IF(Z26&gt;V26,1,0)+IF(AE26&gt;AA26,1,0)</f>
        <v>4</v>
      </c>
      <c r="AK25" s="226">
        <f>SUM(AI25/(AI25+AJ25))</f>
        <v>0</v>
      </c>
      <c r="AL25" s="229">
        <f>RANK(AK25,$AK$5:$AK$28,0)</f>
        <v>6</v>
      </c>
      <c r="AM25" s="229">
        <f>SUM(B26+G26+L26+Q26+V26+AA26)</f>
        <v>4</v>
      </c>
      <c r="AN25" s="229">
        <f>SUM(F26+K26+P26+U26+Z26+AE26)</f>
        <v>8</v>
      </c>
      <c r="AO25" s="226">
        <f>SUM(AM25/(AM25+AN25))</f>
        <v>0.3333333333333333</v>
      </c>
      <c r="AP25" s="229">
        <f>RANK(AO25,$AO$5:$AO$28,0)</f>
        <v>5</v>
      </c>
      <c r="AQ25" s="229">
        <f>SUM(C26+C27+C28+H26+H27+H28+M26+M27+M28+R26+R27+R28+W26+W27+W28+AB26+AB27+AB28)</f>
        <v>157</v>
      </c>
      <c r="AR25" s="229">
        <f>SUM(E26+E27+E28+J26+J27+J28+O26+O27+O28+T26+T27+T28+Y26+Y27+Y28+AD26+AD27+AD28)</f>
        <v>166</v>
      </c>
      <c r="AS25" s="226">
        <f>SUM(AQ25/(AQ25+AR25))</f>
        <v>0.48606811145510836</v>
      </c>
      <c r="AT25" s="229">
        <f>RANK(AS25,$AS$5:$AS$28,0)</f>
        <v>4</v>
      </c>
      <c r="AU25" s="226">
        <f>RANK(AK25,$AK$5:$AK$28,1)+AO25</f>
        <v>1.3333333333333333</v>
      </c>
      <c r="AV25" s="226">
        <f>RANK(AU25,$AU$5:$AU$28,1)+AS25</f>
        <v>1.4860681114551084</v>
      </c>
      <c r="AW25" s="129" t="str">
        <f>$AH$25</f>
        <v>ソレイユ３０</v>
      </c>
      <c r="AX25" s="232">
        <f>RANK(AV25,$AV$5:$AV$28)</f>
        <v>6</v>
      </c>
    </row>
    <row r="26" spans="1:50" ht="21.75" customHeight="1">
      <c r="A26" s="239"/>
      <c r="B26" s="249">
        <f>IF(C26&gt;E26,1,0)+IF(C27&gt;E27,1,0)+IF(C28&gt;E28,1,0)</f>
        <v>1</v>
      </c>
      <c r="C26" s="36">
        <f>AD6</f>
        <v>11</v>
      </c>
      <c r="D26" s="37" t="s">
        <v>43</v>
      </c>
      <c r="E26" s="36">
        <f>AB6</f>
        <v>15</v>
      </c>
      <c r="F26" s="220">
        <f>IF(E26&gt;C26,1,0)+IF(E27&gt;C27,1,0)+IF(E28&gt;C28,1,0)</f>
        <v>2</v>
      </c>
      <c r="G26" s="220">
        <f>IF(H26&gt;J26,1,0)+IF(H27&gt;J27,1,0)+IF(H28&gt;J28,1,0)</f>
        <v>1</v>
      </c>
      <c r="H26" s="36">
        <f>AD10</f>
        <v>12</v>
      </c>
      <c r="I26" s="37" t="s">
        <v>43</v>
      </c>
      <c r="J26" s="36">
        <f>AB10</f>
        <v>15</v>
      </c>
      <c r="K26" s="220">
        <f>IF(J26&gt;H26,1,0)+IF(J27&gt;H27,1,0)+IF(J28&gt;H28,1,0)</f>
        <v>2</v>
      </c>
      <c r="L26" s="220">
        <f>IF(M26&gt;O26,1,0)+IF(M27&gt;O27,1,0)+IF(M28&gt;O28,1,0)</f>
        <v>1</v>
      </c>
      <c r="M26" s="36">
        <f>AD14</f>
        <v>12</v>
      </c>
      <c r="N26" s="37" t="s">
        <v>43</v>
      </c>
      <c r="O26" s="36">
        <f>AB14</f>
        <v>15</v>
      </c>
      <c r="P26" s="220">
        <f>IF(O26&gt;M26,1,0)+IF(O27&gt;M27,1,0)+IF(O28&gt;M28,1,0)</f>
        <v>2</v>
      </c>
      <c r="Q26" s="220">
        <f>IF(R26&gt;T26,1,0)+IF(R27&gt;T27,1,0)+IF(R28&gt;T28,1,0)</f>
        <v>1</v>
      </c>
      <c r="R26" s="36">
        <f>AD18</f>
        <v>15</v>
      </c>
      <c r="S26" s="37" t="s">
        <v>43</v>
      </c>
      <c r="T26" s="36">
        <f>AB18</f>
        <v>11</v>
      </c>
      <c r="U26" s="220">
        <f>IF(T26&gt;R26,1,0)+IF(T27&gt;R27,1,0)+IF(T28&gt;R28,1,0)</f>
        <v>2</v>
      </c>
      <c r="V26" s="223">
        <f>IF(W26&gt;Y26,1,0)+IF(W27&gt;Y27,1,0)+IF(W28&gt;Y28,1,0)</f>
        <v>0</v>
      </c>
      <c r="W26" s="38">
        <f>AD22</f>
        <v>0</v>
      </c>
      <c r="X26" s="39" t="s">
        <v>43</v>
      </c>
      <c r="Y26" s="38">
        <f>AB22</f>
        <v>0</v>
      </c>
      <c r="Z26" s="223">
        <f>IF(Y26&gt;W26,1,0)+IF(Y27&gt;W27,1,0)+IF(Y28&gt;W28,1,0)</f>
        <v>0</v>
      </c>
      <c r="AA26" s="260">
        <f>IF(AB26&gt;AD26,1,0)+IF(AB27&gt;AD27,1,0)+IF(AB28&gt;AD28,1,0)</f>
        <v>0</v>
      </c>
      <c r="AB26" s="40"/>
      <c r="AC26" s="41" t="s">
        <v>43</v>
      </c>
      <c r="AD26" s="40"/>
      <c r="AE26" s="263">
        <f>IF(AD26&gt;AB26,1,0)+IF(AD27&gt;AB27,1,0)+IF(AD28&gt;AB28,1,0)</f>
        <v>0</v>
      </c>
      <c r="AF26" s="63"/>
      <c r="AG26" s="63"/>
      <c r="AH26" s="239"/>
      <c r="AI26" s="242"/>
      <c r="AJ26" s="230"/>
      <c r="AK26" s="227"/>
      <c r="AL26" s="230"/>
      <c r="AM26" s="230"/>
      <c r="AN26" s="230"/>
      <c r="AO26" s="227"/>
      <c r="AP26" s="230"/>
      <c r="AQ26" s="230"/>
      <c r="AR26" s="230"/>
      <c r="AS26" s="227"/>
      <c r="AT26" s="230"/>
      <c r="AU26" s="227"/>
      <c r="AV26" s="227"/>
      <c r="AW26" s="130"/>
      <c r="AX26" s="233"/>
    </row>
    <row r="27" spans="1:50" ht="21.75" customHeight="1">
      <c r="A27" s="239"/>
      <c r="B27" s="250"/>
      <c r="C27" s="36">
        <f>AD7</f>
        <v>15</v>
      </c>
      <c r="D27" s="37" t="s">
        <v>43</v>
      </c>
      <c r="E27" s="36">
        <f>AB7</f>
        <v>8</v>
      </c>
      <c r="F27" s="221"/>
      <c r="G27" s="221"/>
      <c r="H27" s="36">
        <f>AD11</f>
        <v>15</v>
      </c>
      <c r="I27" s="37" t="s">
        <v>43</v>
      </c>
      <c r="J27" s="36">
        <f>AB11</f>
        <v>11</v>
      </c>
      <c r="K27" s="221"/>
      <c r="L27" s="221"/>
      <c r="M27" s="36">
        <f>AD15</f>
        <v>15</v>
      </c>
      <c r="N27" s="37" t="s">
        <v>43</v>
      </c>
      <c r="O27" s="36">
        <f>AB15</f>
        <v>13</v>
      </c>
      <c r="P27" s="221"/>
      <c r="Q27" s="221"/>
      <c r="R27" s="36">
        <f>AD19</f>
        <v>11</v>
      </c>
      <c r="S27" s="37" t="s">
        <v>43</v>
      </c>
      <c r="T27" s="36">
        <f>AB19</f>
        <v>15</v>
      </c>
      <c r="U27" s="221"/>
      <c r="V27" s="224"/>
      <c r="W27" s="38">
        <f>AD23</f>
        <v>0</v>
      </c>
      <c r="X27" s="39" t="s">
        <v>43</v>
      </c>
      <c r="Y27" s="38">
        <f>AB23</f>
        <v>0</v>
      </c>
      <c r="Z27" s="224"/>
      <c r="AA27" s="261"/>
      <c r="AB27" s="40"/>
      <c r="AC27" s="41" t="s">
        <v>43</v>
      </c>
      <c r="AD27" s="40"/>
      <c r="AE27" s="264"/>
      <c r="AF27" s="63"/>
      <c r="AG27" s="63"/>
      <c r="AH27" s="239"/>
      <c r="AI27" s="242"/>
      <c r="AJ27" s="230"/>
      <c r="AK27" s="227"/>
      <c r="AL27" s="230"/>
      <c r="AM27" s="230"/>
      <c r="AN27" s="230"/>
      <c r="AO27" s="227"/>
      <c r="AP27" s="230"/>
      <c r="AQ27" s="230"/>
      <c r="AR27" s="230"/>
      <c r="AS27" s="227"/>
      <c r="AT27" s="230"/>
      <c r="AU27" s="227"/>
      <c r="AV27" s="227"/>
      <c r="AW27" s="130"/>
      <c r="AX27" s="233"/>
    </row>
    <row r="28" spans="1:50" ht="21.75" customHeight="1" thickBot="1">
      <c r="A28" s="240"/>
      <c r="B28" s="251"/>
      <c r="C28" s="42">
        <f>AD8</f>
        <v>10</v>
      </c>
      <c r="D28" s="43" t="s">
        <v>43</v>
      </c>
      <c r="E28" s="42">
        <f>AB8</f>
        <v>15</v>
      </c>
      <c r="F28" s="222"/>
      <c r="G28" s="222"/>
      <c r="H28" s="42">
        <f>AD12</f>
        <v>15</v>
      </c>
      <c r="I28" s="43" t="s">
        <v>43</v>
      </c>
      <c r="J28" s="42">
        <f>AB12</f>
        <v>17</v>
      </c>
      <c r="K28" s="222"/>
      <c r="L28" s="222"/>
      <c r="M28" s="42">
        <f>AD16</f>
        <v>12</v>
      </c>
      <c r="N28" s="43" t="s">
        <v>43</v>
      </c>
      <c r="O28" s="42">
        <f>AB16</f>
        <v>15</v>
      </c>
      <c r="P28" s="222"/>
      <c r="Q28" s="222"/>
      <c r="R28" s="42">
        <f>AD20</f>
        <v>14</v>
      </c>
      <c r="S28" s="43" t="s">
        <v>43</v>
      </c>
      <c r="T28" s="42">
        <f>AB20</f>
        <v>16</v>
      </c>
      <c r="U28" s="222"/>
      <c r="V28" s="225"/>
      <c r="W28" s="44">
        <f>AD24</f>
        <v>0</v>
      </c>
      <c r="X28" s="45" t="s">
        <v>43</v>
      </c>
      <c r="Y28" s="44">
        <f>AB24</f>
        <v>0</v>
      </c>
      <c r="Z28" s="225"/>
      <c r="AA28" s="262"/>
      <c r="AB28" s="46"/>
      <c r="AC28" s="47" t="s">
        <v>43</v>
      </c>
      <c r="AD28" s="46"/>
      <c r="AE28" s="265"/>
      <c r="AF28" s="22"/>
      <c r="AG28" s="64"/>
      <c r="AH28" s="240"/>
      <c r="AI28" s="243"/>
      <c r="AJ28" s="231"/>
      <c r="AK28" s="228"/>
      <c r="AL28" s="231"/>
      <c r="AM28" s="231"/>
      <c r="AN28" s="231"/>
      <c r="AO28" s="228"/>
      <c r="AP28" s="231"/>
      <c r="AQ28" s="231"/>
      <c r="AR28" s="231"/>
      <c r="AS28" s="228"/>
      <c r="AT28" s="231"/>
      <c r="AU28" s="228"/>
      <c r="AV28" s="228"/>
      <c r="AW28" s="131"/>
      <c r="AX28" s="234"/>
    </row>
    <row r="29" spans="1:50" ht="17.25">
      <c r="A29" s="219"/>
      <c r="B29" s="219"/>
      <c r="C29" s="219"/>
      <c r="D29" s="219"/>
      <c r="E29" s="219"/>
      <c r="F29" s="219"/>
      <c r="G29" s="219"/>
      <c r="H29" s="219"/>
      <c r="I29" s="219"/>
      <c r="J29" s="219"/>
      <c r="K29" s="219"/>
      <c r="L29" s="219"/>
      <c r="M29" s="219"/>
      <c r="N29" s="219"/>
      <c r="O29" s="219"/>
      <c r="P29" s="219"/>
      <c r="Q29" s="219"/>
      <c r="R29" s="219"/>
      <c r="S29" s="219"/>
      <c r="T29" s="219"/>
      <c r="U29" s="219"/>
      <c r="V29" s="219"/>
      <c r="W29" s="219"/>
      <c r="X29" s="219"/>
      <c r="Y29" s="219"/>
      <c r="Z29" s="219"/>
      <c r="AA29" s="219"/>
      <c r="AB29" s="219"/>
      <c r="AC29" s="219"/>
      <c r="AD29" s="219"/>
      <c r="AE29" s="219"/>
      <c r="AH29" s="219">
        <f>A29</f>
        <v>0</v>
      </c>
      <c r="AI29" s="219"/>
      <c r="AJ29" s="219"/>
      <c r="AK29" s="219"/>
      <c r="AL29" s="219"/>
      <c r="AM29" s="219"/>
      <c r="AN29" s="219"/>
      <c r="AO29" s="219"/>
      <c r="AP29" s="219"/>
      <c r="AQ29" s="219"/>
      <c r="AR29" s="219"/>
      <c r="AS29" s="219"/>
      <c r="AT29" s="219"/>
      <c r="AU29" s="219"/>
      <c r="AV29" s="219"/>
      <c r="AW29" s="219"/>
      <c r="AX29" s="219"/>
    </row>
    <row r="86" spans="1:50" ht="17.25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</row>
    <row r="87" spans="1:50" ht="17.25">
      <c r="A87" s="25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5"/>
      <c r="AI87" s="27"/>
      <c r="AJ87" s="27"/>
      <c r="AK87" s="27"/>
      <c r="AL87" s="28"/>
      <c r="AM87" s="27"/>
      <c r="AN87" s="27"/>
      <c r="AO87" s="27"/>
      <c r="AP87" s="28"/>
      <c r="AQ87" s="27"/>
      <c r="AR87" s="27"/>
      <c r="AS87" s="27"/>
      <c r="AT87" s="28"/>
      <c r="AU87" s="27"/>
      <c r="AV87" s="27"/>
      <c r="AW87" s="27"/>
      <c r="AX87" s="29"/>
    </row>
    <row r="88" spans="1:50" ht="17.25">
      <c r="A88" s="25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5"/>
      <c r="AI88" s="27"/>
      <c r="AJ88" s="27"/>
      <c r="AK88" s="27"/>
      <c r="AL88" s="28"/>
      <c r="AM88" s="27"/>
      <c r="AN88" s="27"/>
      <c r="AO88" s="27"/>
      <c r="AP88" s="28"/>
      <c r="AQ88" s="27"/>
      <c r="AR88" s="27"/>
      <c r="AS88" s="27"/>
      <c r="AT88" s="28"/>
      <c r="AU88" s="27"/>
      <c r="AV88" s="27"/>
      <c r="AW88" s="27"/>
      <c r="AX88" s="29"/>
    </row>
    <row r="89" spans="1:50" ht="14.25">
      <c r="A89" s="26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1"/>
      <c r="AI89" s="32"/>
      <c r="AJ89" s="32"/>
      <c r="AK89" s="33"/>
      <c r="AL89" s="32"/>
      <c r="AM89" s="32"/>
      <c r="AN89" s="32"/>
      <c r="AO89" s="33"/>
      <c r="AP89" s="32"/>
      <c r="AQ89" s="32"/>
      <c r="AR89" s="32"/>
      <c r="AS89" s="33"/>
      <c r="AT89" s="32"/>
      <c r="AU89" s="33"/>
      <c r="AV89" s="33"/>
      <c r="AW89" s="33"/>
      <c r="AX89" s="34"/>
    </row>
    <row r="90" spans="1:50" ht="14.25">
      <c r="A90" s="26"/>
      <c r="B90" s="31"/>
      <c r="C90" s="32"/>
      <c r="D90" s="31"/>
      <c r="E90" s="32"/>
      <c r="F90" s="31"/>
      <c r="G90" s="31"/>
      <c r="H90" s="32"/>
      <c r="I90" s="31"/>
      <c r="J90" s="32"/>
      <c r="K90" s="31"/>
      <c r="L90" s="31"/>
      <c r="M90" s="32"/>
      <c r="N90" s="31"/>
      <c r="O90" s="32"/>
      <c r="P90" s="31"/>
      <c r="Q90" s="31"/>
      <c r="R90" s="32"/>
      <c r="S90" s="31"/>
      <c r="T90" s="32"/>
      <c r="U90" s="31"/>
      <c r="V90" s="31"/>
      <c r="W90" s="32"/>
      <c r="X90" s="31"/>
      <c r="Y90" s="32"/>
      <c r="Z90" s="31"/>
      <c r="AA90" s="31"/>
      <c r="AB90" s="32"/>
      <c r="AC90" s="31"/>
      <c r="AD90" s="32"/>
      <c r="AE90" s="31"/>
      <c r="AF90" s="31"/>
      <c r="AG90" s="31"/>
      <c r="AH90" s="31"/>
      <c r="AI90" s="32"/>
      <c r="AJ90" s="32"/>
      <c r="AK90" s="33"/>
      <c r="AL90" s="32"/>
      <c r="AM90" s="32"/>
      <c r="AN90" s="32"/>
      <c r="AO90" s="33"/>
      <c r="AP90" s="32"/>
      <c r="AQ90" s="32"/>
      <c r="AR90" s="32"/>
      <c r="AS90" s="33"/>
      <c r="AT90" s="32"/>
      <c r="AU90" s="32"/>
      <c r="AV90" s="32"/>
      <c r="AW90" s="32"/>
      <c r="AX90" s="34"/>
    </row>
    <row r="91" spans="1:50" ht="14.25">
      <c r="A91" s="26"/>
      <c r="B91" s="31"/>
      <c r="C91" s="32"/>
      <c r="D91" s="31"/>
      <c r="E91" s="32"/>
      <c r="F91" s="31"/>
      <c r="G91" s="31"/>
      <c r="H91" s="32"/>
      <c r="I91" s="31"/>
      <c r="J91" s="32"/>
      <c r="K91" s="31"/>
      <c r="L91" s="31"/>
      <c r="M91" s="32"/>
      <c r="N91" s="31"/>
      <c r="O91" s="32"/>
      <c r="P91" s="31"/>
      <c r="Q91" s="31"/>
      <c r="R91" s="32"/>
      <c r="S91" s="31"/>
      <c r="T91" s="32"/>
      <c r="U91" s="31"/>
      <c r="V91" s="31"/>
      <c r="W91" s="32"/>
      <c r="X91" s="31"/>
      <c r="Y91" s="32"/>
      <c r="Z91" s="31"/>
      <c r="AA91" s="31"/>
      <c r="AB91" s="32"/>
      <c r="AC91" s="31"/>
      <c r="AD91" s="32"/>
      <c r="AE91" s="31"/>
      <c r="AF91" s="31"/>
      <c r="AG91" s="31"/>
      <c r="AH91" s="31"/>
      <c r="AI91" s="32"/>
      <c r="AJ91" s="32"/>
      <c r="AK91" s="33"/>
      <c r="AL91" s="32"/>
      <c r="AM91" s="32"/>
      <c r="AN91" s="32"/>
      <c r="AO91" s="33"/>
      <c r="AP91" s="32"/>
      <c r="AQ91" s="32"/>
      <c r="AR91" s="32"/>
      <c r="AS91" s="33"/>
      <c r="AT91" s="32"/>
      <c r="AU91" s="32"/>
      <c r="AV91" s="32"/>
      <c r="AW91" s="32"/>
      <c r="AX91" s="34"/>
    </row>
    <row r="92" spans="1:50" ht="14.25">
      <c r="A92" s="26"/>
      <c r="B92" s="31"/>
      <c r="C92" s="32"/>
      <c r="D92" s="31"/>
      <c r="E92" s="32"/>
      <c r="F92" s="31"/>
      <c r="G92" s="31"/>
      <c r="H92" s="32"/>
      <c r="I92" s="31"/>
      <c r="J92" s="32"/>
      <c r="K92" s="31"/>
      <c r="L92" s="31"/>
      <c r="M92" s="32"/>
      <c r="N92" s="31"/>
      <c r="O92" s="32"/>
      <c r="P92" s="31"/>
      <c r="Q92" s="31"/>
      <c r="R92" s="32"/>
      <c r="S92" s="31"/>
      <c r="T92" s="32"/>
      <c r="U92" s="31"/>
      <c r="V92" s="31"/>
      <c r="W92" s="32"/>
      <c r="X92" s="31"/>
      <c r="Y92" s="32"/>
      <c r="Z92" s="31"/>
      <c r="AA92" s="31"/>
      <c r="AB92" s="32"/>
      <c r="AC92" s="31"/>
      <c r="AD92" s="32"/>
      <c r="AE92" s="31"/>
      <c r="AF92" s="31"/>
      <c r="AG92" s="31"/>
      <c r="AH92" s="31"/>
      <c r="AI92" s="32"/>
      <c r="AJ92" s="32"/>
      <c r="AK92" s="33"/>
      <c r="AL92" s="32"/>
      <c r="AM92" s="32"/>
      <c r="AN92" s="32"/>
      <c r="AO92" s="33"/>
      <c r="AP92" s="32"/>
      <c r="AQ92" s="32"/>
      <c r="AR92" s="32"/>
      <c r="AS92" s="33"/>
      <c r="AT92" s="32"/>
      <c r="AU92" s="32"/>
      <c r="AV92" s="32"/>
      <c r="AW92" s="32"/>
      <c r="AX92" s="34"/>
    </row>
    <row r="93" spans="1:50" ht="14.25">
      <c r="A93" s="26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1"/>
      <c r="AI93" s="32"/>
      <c r="AJ93" s="32"/>
      <c r="AK93" s="33"/>
      <c r="AL93" s="32"/>
      <c r="AM93" s="32"/>
      <c r="AN93" s="32"/>
      <c r="AO93" s="33"/>
      <c r="AP93" s="32"/>
      <c r="AQ93" s="32"/>
      <c r="AR93" s="32"/>
      <c r="AS93" s="33"/>
      <c r="AT93" s="32"/>
      <c r="AU93" s="33"/>
      <c r="AV93" s="33"/>
      <c r="AW93" s="33"/>
      <c r="AX93" s="34"/>
    </row>
    <row r="94" spans="1:50" ht="14.25">
      <c r="A94" s="26"/>
      <c r="B94" s="31"/>
      <c r="C94" s="32"/>
      <c r="D94" s="31"/>
      <c r="E94" s="32"/>
      <c r="F94" s="31"/>
      <c r="G94" s="31"/>
      <c r="H94" s="32"/>
      <c r="I94" s="31"/>
      <c r="J94" s="32"/>
      <c r="K94" s="31"/>
      <c r="L94" s="31"/>
      <c r="M94" s="32"/>
      <c r="N94" s="31"/>
      <c r="O94" s="32"/>
      <c r="P94" s="31"/>
      <c r="Q94" s="31"/>
      <c r="R94" s="32"/>
      <c r="S94" s="31"/>
      <c r="T94" s="32"/>
      <c r="U94" s="31"/>
      <c r="V94" s="31"/>
      <c r="W94" s="32"/>
      <c r="X94" s="31"/>
      <c r="Y94" s="32"/>
      <c r="Z94" s="31"/>
      <c r="AA94" s="31"/>
      <c r="AB94" s="32"/>
      <c r="AC94" s="31"/>
      <c r="AD94" s="32"/>
      <c r="AE94" s="31"/>
      <c r="AF94" s="31"/>
      <c r="AG94" s="31"/>
      <c r="AH94" s="31"/>
      <c r="AI94" s="32"/>
      <c r="AJ94" s="32"/>
      <c r="AK94" s="33"/>
      <c r="AL94" s="32"/>
      <c r="AM94" s="32"/>
      <c r="AN94" s="32"/>
      <c r="AO94" s="33"/>
      <c r="AP94" s="32"/>
      <c r="AQ94" s="32"/>
      <c r="AR94" s="32"/>
      <c r="AS94" s="33"/>
      <c r="AT94" s="32"/>
      <c r="AU94" s="32"/>
      <c r="AV94" s="32"/>
      <c r="AW94" s="32"/>
      <c r="AX94" s="34"/>
    </row>
    <row r="95" spans="1:50" ht="14.25">
      <c r="A95" s="26"/>
      <c r="B95" s="31"/>
      <c r="C95" s="32"/>
      <c r="D95" s="31"/>
      <c r="E95" s="32"/>
      <c r="F95" s="31"/>
      <c r="G95" s="31"/>
      <c r="H95" s="32"/>
      <c r="I95" s="31"/>
      <c r="J95" s="32"/>
      <c r="K95" s="31"/>
      <c r="L95" s="31"/>
      <c r="M95" s="32"/>
      <c r="N95" s="31"/>
      <c r="O95" s="32"/>
      <c r="P95" s="31"/>
      <c r="Q95" s="31"/>
      <c r="R95" s="32"/>
      <c r="S95" s="31"/>
      <c r="T95" s="32"/>
      <c r="U95" s="31"/>
      <c r="V95" s="31"/>
      <c r="W95" s="32"/>
      <c r="X95" s="31"/>
      <c r="Y95" s="32"/>
      <c r="Z95" s="31"/>
      <c r="AA95" s="31"/>
      <c r="AB95" s="32"/>
      <c r="AC95" s="31"/>
      <c r="AD95" s="32"/>
      <c r="AE95" s="31"/>
      <c r="AF95" s="31"/>
      <c r="AG95" s="31"/>
      <c r="AH95" s="31"/>
      <c r="AI95" s="32"/>
      <c r="AJ95" s="32"/>
      <c r="AK95" s="33"/>
      <c r="AL95" s="32"/>
      <c r="AM95" s="32"/>
      <c r="AN95" s="32"/>
      <c r="AO95" s="33"/>
      <c r="AP95" s="32"/>
      <c r="AQ95" s="32"/>
      <c r="AR95" s="32"/>
      <c r="AS95" s="33"/>
      <c r="AT95" s="32"/>
      <c r="AU95" s="32"/>
      <c r="AV95" s="32"/>
      <c r="AW95" s="32"/>
      <c r="AX95" s="34"/>
    </row>
    <row r="96" spans="1:50" ht="14.25">
      <c r="A96" s="26"/>
      <c r="B96" s="31"/>
      <c r="C96" s="32"/>
      <c r="D96" s="31"/>
      <c r="E96" s="32"/>
      <c r="F96" s="31"/>
      <c r="G96" s="31"/>
      <c r="H96" s="32"/>
      <c r="I96" s="31"/>
      <c r="J96" s="32"/>
      <c r="K96" s="31"/>
      <c r="L96" s="31"/>
      <c r="M96" s="32"/>
      <c r="N96" s="31"/>
      <c r="O96" s="32"/>
      <c r="P96" s="31"/>
      <c r="Q96" s="31"/>
      <c r="R96" s="32"/>
      <c r="S96" s="31"/>
      <c r="T96" s="32"/>
      <c r="U96" s="31"/>
      <c r="V96" s="31"/>
      <c r="W96" s="32"/>
      <c r="X96" s="31"/>
      <c r="Y96" s="32"/>
      <c r="Z96" s="31"/>
      <c r="AA96" s="31"/>
      <c r="AB96" s="32"/>
      <c r="AC96" s="31"/>
      <c r="AD96" s="32"/>
      <c r="AE96" s="31"/>
      <c r="AF96" s="31"/>
      <c r="AG96" s="31"/>
      <c r="AH96" s="31"/>
      <c r="AI96" s="32"/>
      <c r="AJ96" s="32"/>
      <c r="AK96" s="33"/>
      <c r="AL96" s="32"/>
      <c r="AM96" s="32"/>
      <c r="AN96" s="32"/>
      <c r="AO96" s="33"/>
      <c r="AP96" s="32"/>
      <c r="AQ96" s="32"/>
      <c r="AR96" s="32"/>
      <c r="AS96" s="33"/>
      <c r="AT96" s="32"/>
      <c r="AU96" s="32"/>
      <c r="AV96" s="32"/>
      <c r="AW96" s="32"/>
      <c r="AX96" s="34"/>
    </row>
    <row r="97" spans="1:50" ht="14.25">
      <c r="A97" s="26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1"/>
      <c r="AI97" s="32"/>
      <c r="AJ97" s="32"/>
      <c r="AK97" s="33"/>
      <c r="AL97" s="32"/>
      <c r="AM97" s="32"/>
      <c r="AN97" s="32"/>
      <c r="AO97" s="33"/>
      <c r="AP97" s="32"/>
      <c r="AQ97" s="32"/>
      <c r="AR97" s="32"/>
      <c r="AS97" s="33"/>
      <c r="AT97" s="32"/>
      <c r="AU97" s="33"/>
      <c r="AV97" s="33"/>
      <c r="AW97" s="33"/>
      <c r="AX97" s="34"/>
    </row>
    <row r="98" spans="1:50" ht="14.25">
      <c r="A98" s="26"/>
      <c r="B98" s="31"/>
      <c r="C98" s="32"/>
      <c r="D98" s="31"/>
      <c r="E98" s="32"/>
      <c r="F98" s="31"/>
      <c r="G98" s="31"/>
      <c r="H98" s="32"/>
      <c r="I98" s="31"/>
      <c r="J98" s="32"/>
      <c r="K98" s="31"/>
      <c r="L98" s="31"/>
      <c r="M98" s="32"/>
      <c r="N98" s="31"/>
      <c r="O98" s="32"/>
      <c r="P98" s="31"/>
      <c r="Q98" s="31"/>
      <c r="R98" s="32"/>
      <c r="S98" s="31"/>
      <c r="T98" s="32"/>
      <c r="U98" s="31"/>
      <c r="V98" s="31"/>
      <c r="W98" s="32"/>
      <c r="X98" s="31"/>
      <c r="Y98" s="32"/>
      <c r="Z98" s="31"/>
      <c r="AA98" s="31"/>
      <c r="AB98" s="32"/>
      <c r="AC98" s="31"/>
      <c r="AD98" s="32"/>
      <c r="AE98" s="31"/>
      <c r="AF98" s="31"/>
      <c r="AG98" s="31"/>
      <c r="AH98" s="31"/>
      <c r="AI98" s="32"/>
      <c r="AJ98" s="32"/>
      <c r="AK98" s="33"/>
      <c r="AL98" s="32"/>
      <c r="AM98" s="32"/>
      <c r="AN98" s="32"/>
      <c r="AO98" s="33"/>
      <c r="AP98" s="32"/>
      <c r="AQ98" s="32"/>
      <c r="AR98" s="32"/>
      <c r="AS98" s="33"/>
      <c r="AT98" s="32"/>
      <c r="AU98" s="32"/>
      <c r="AV98" s="32"/>
      <c r="AW98" s="32"/>
      <c r="AX98" s="34"/>
    </row>
    <row r="99" spans="1:50" ht="14.25">
      <c r="A99" s="26"/>
      <c r="B99" s="31"/>
      <c r="C99" s="32"/>
      <c r="D99" s="31"/>
      <c r="E99" s="32"/>
      <c r="F99" s="31"/>
      <c r="G99" s="31"/>
      <c r="H99" s="32"/>
      <c r="I99" s="31"/>
      <c r="J99" s="32"/>
      <c r="K99" s="31"/>
      <c r="L99" s="31"/>
      <c r="M99" s="32"/>
      <c r="N99" s="31"/>
      <c r="O99" s="32"/>
      <c r="P99" s="31"/>
      <c r="Q99" s="31"/>
      <c r="R99" s="32"/>
      <c r="S99" s="31"/>
      <c r="T99" s="32"/>
      <c r="U99" s="31"/>
      <c r="V99" s="31"/>
      <c r="W99" s="32"/>
      <c r="X99" s="31"/>
      <c r="Y99" s="32"/>
      <c r="Z99" s="31"/>
      <c r="AA99" s="31"/>
      <c r="AB99" s="32"/>
      <c r="AC99" s="31"/>
      <c r="AD99" s="32"/>
      <c r="AE99" s="31"/>
      <c r="AF99" s="31"/>
      <c r="AG99" s="31"/>
      <c r="AH99" s="31"/>
      <c r="AI99" s="32"/>
      <c r="AJ99" s="32"/>
      <c r="AK99" s="33"/>
      <c r="AL99" s="32"/>
      <c r="AM99" s="32"/>
      <c r="AN99" s="32"/>
      <c r="AO99" s="33"/>
      <c r="AP99" s="32"/>
      <c r="AQ99" s="32"/>
      <c r="AR99" s="32"/>
      <c r="AS99" s="33"/>
      <c r="AT99" s="32"/>
      <c r="AU99" s="32"/>
      <c r="AV99" s="32"/>
      <c r="AW99" s="32"/>
      <c r="AX99" s="34"/>
    </row>
    <row r="100" spans="1:50" ht="14.25">
      <c r="A100" s="26"/>
      <c r="B100" s="31"/>
      <c r="C100" s="32"/>
      <c r="D100" s="31"/>
      <c r="E100" s="32"/>
      <c r="F100" s="31"/>
      <c r="G100" s="31"/>
      <c r="H100" s="32"/>
      <c r="I100" s="31"/>
      <c r="J100" s="32"/>
      <c r="K100" s="31"/>
      <c r="L100" s="31"/>
      <c r="M100" s="32"/>
      <c r="N100" s="31"/>
      <c r="O100" s="32"/>
      <c r="P100" s="31"/>
      <c r="Q100" s="31"/>
      <c r="R100" s="32"/>
      <c r="S100" s="31"/>
      <c r="T100" s="32"/>
      <c r="U100" s="31"/>
      <c r="V100" s="31"/>
      <c r="W100" s="32"/>
      <c r="X100" s="31"/>
      <c r="Y100" s="32"/>
      <c r="Z100" s="31"/>
      <c r="AA100" s="31"/>
      <c r="AB100" s="32"/>
      <c r="AC100" s="31"/>
      <c r="AD100" s="32"/>
      <c r="AE100" s="31"/>
      <c r="AF100" s="31"/>
      <c r="AG100" s="31"/>
      <c r="AH100" s="31"/>
      <c r="AI100" s="32"/>
      <c r="AJ100" s="32"/>
      <c r="AK100" s="33"/>
      <c r="AL100" s="32"/>
      <c r="AM100" s="32"/>
      <c r="AN100" s="32"/>
      <c r="AO100" s="33"/>
      <c r="AP100" s="32"/>
      <c r="AQ100" s="32"/>
      <c r="AR100" s="32"/>
      <c r="AS100" s="33"/>
      <c r="AT100" s="32"/>
      <c r="AU100" s="32"/>
      <c r="AV100" s="32"/>
      <c r="AW100" s="32"/>
      <c r="AX100" s="34"/>
    </row>
    <row r="101" spans="1:50" ht="14.25">
      <c r="A101" s="26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1"/>
      <c r="AI101" s="32"/>
      <c r="AJ101" s="32"/>
      <c r="AK101" s="33"/>
      <c r="AL101" s="32"/>
      <c r="AM101" s="32"/>
      <c r="AN101" s="32"/>
      <c r="AO101" s="33"/>
      <c r="AP101" s="32"/>
      <c r="AQ101" s="32"/>
      <c r="AR101" s="32"/>
      <c r="AS101" s="33"/>
      <c r="AT101" s="32"/>
      <c r="AU101" s="33"/>
      <c r="AV101" s="33"/>
      <c r="AW101" s="33"/>
      <c r="AX101" s="34"/>
    </row>
    <row r="102" spans="1:50" ht="14.25">
      <c r="A102" s="26"/>
      <c r="B102" s="31"/>
      <c r="C102" s="32"/>
      <c r="D102" s="31"/>
      <c r="E102" s="32"/>
      <c r="F102" s="31"/>
      <c r="G102" s="31"/>
      <c r="H102" s="32"/>
      <c r="I102" s="31"/>
      <c r="J102" s="32"/>
      <c r="K102" s="31"/>
      <c r="L102" s="31"/>
      <c r="M102" s="32"/>
      <c r="N102" s="31"/>
      <c r="O102" s="32"/>
      <c r="P102" s="31"/>
      <c r="Q102" s="31"/>
      <c r="R102" s="32"/>
      <c r="S102" s="31"/>
      <c r="T102" s="32"/>
      <c r="U102" s="31"/>
      <c r="V102" s="31"/>
      <c r="W102" s="32"/>
      <c r="X102" s="31"/>
      <c r="Y102" s="32"/>
      <c r="Z102" s="31"/>
      <c r="AA102" s="31"/>
      <c r="AB102" s="32"/>
      <c r="AC102" s="31"/>
      <c r="AD102" s="32"/>
      <c r="AE102" s="31"/>
      <c r="AF102" s="31"/>
      <c r="AG102" s="31"/>
      <c r="AH102" s="31"/>
      <c r="AI102" s="32"/>
      <c r="AJ102" s="32"/>
      <c r="AK102" s="33"/>
      <c r="AL102" s="32"/>
      <c r="AM102" s="32"/>
      <c r="AN102" s="32"/>
      <c r="AO102" s="33"/>
      <c r="AP102" s="32"/>
      <c r="AQ102" s="32"/>
      <c r="AR102" s="32"/>
      <c r="AS102" s="33"/>
      <c r="AT102" s="32"/>
      <c r="AU102" s="32"/>
      <c r="AV102" s="32"/>
      <c r="AW102" s="32"/>
      <c r="AX102" s="34"/>
    </row>
    <row r="103" spans="1:50" ht="14.25">
      <c r="A103" s="26"/>
      <c r="B103" s="31"/>
      <c r="C103" s="32"/>
      <c r="D103" s="31"/>
      <c r="E103" s="32"/>
      <c r="F103" s="31"/>
      <c r="G103" s="31"/>
      <c r="H103" s="32"/>
      <c r="I103" s="31"/>
      <c r="J103" s="32"/>
      <c r="K103" s="31"/>
      <c r="L103" s="31"/>
      <c r="M103" s="32"/>
      <c r="N103" s="31"/>
      <c r="O103" s="32"/>
      <c r="P103" s="31"/>
      <c r="Q103" s="31"/>
      <c r="R103" s="32"/>
      <c r="S103" s="31"/>
      <c r="T103" s="32"/>
      <c r="U103" s="31"/>
      <c r="V103" s="31"/>
      <c r="W103" s="32"/>
      <c r="X103" s="31"/>
      <c r="Y103" s="32"/>
      <c r="Z103" s="31"/>
      <c r="AA103" s="31"/>
      <c r="AB103" s="32"/>
      <c r="AC103" s="31"/>
      <c r="AD103" s="32"/>
      <c r="AE103" s="31"/>
      <c r="AF103" s="31"/>
      <c r="AG103" s="31"/>
      <c r="AH103" s="31"/>
      <c r="AI103" s="32"/>
      <c r="AJ103" s="32"/>
      <c r="AK103" s="33"/>
      <c r="AL103" s="32"/>
      <c r="AM103" s="32"/>
      <c r="AN103" s="32"/>
      <c r="AO103" s="33"/>
      <c r="AP103" s="32"/>
      <c r="AQ103" s="32"/>
      <c r="AR103" s="32"/>
      <c r="AS103" s="33"/>
      <c r="AT103" s="32"/>
      <c r="AU103" s="32"/>
      <c r="AV103" s="32"/>
      <c r="AW103" s="32"/>
      <c r="AX103" s="34"/>
    </row>
    <row r="104" spans="1:50" ht="14.25">
      <c r="A104" s="26"/>
      <c r="B104" s="31"/>
      <c r="C104" s="32"/>
      <c r="D104" s="31"/>
      <c r="E104" s="32"/>
      <c r="F104" s="31"/>
      <c r="G104" s="31"/>
      <c r="H104" s="32"/>
      <c r="I104" s="31"/>
      <c r="J104" s="32"/>
      <c r="K104" s="31"/>
      <c r="L104" s="31"/>
      <c r="M104" s="32"/>
      <c r="N104" s="31"/>
      <c r="O104" s="32"/>
      <c r="P104" s="31"/>
      <c r="Q104" s="31"/>
      <c r="R104" s="32"/>
      <c r="S104" s="31"/>
      <c r="T104" s="32"/>
      <c r="U104" s="31"/>
      <c r="V104" s="31"/>
      <c r="W104" s="32"/>
      <c r="X104" s="31"/>
      <c r="Y104" s="32"/>
      <c r="Z104" s="31"/>
      <c r="AA104" s="31"/>
      <c r="AB104" s="32"/>
      <c r="AC104" s="31"/>
      <c r="AD104" s="32"/>
      <c r="AE104" s="31"/>
      <c r="AF104" s="31"/>
      <c r="AG104" s="31"/>
      <c r="AH104" s="31"/>
      <c r="AI104" s="32"/>
      <c r="AJ104" s="32"/>
      <c r="AK104" s="33"/>
      <c r="AL104" s="32"/>
      <c r="AM104" s="32"/>
      <c r="AN104" s="32"/>
      <c r="AO104" s="33"/>
      <c r="AP104" s="32"/>
      <c r="AQ104" s="32"/>
      <c r="AR104" s="32"/>
      <c r="AS104" s="33"/>
      <c r="AT104" s="32"/>
      <c r="AU104" s="32"/>
      <c r="AV104" s="32"/>
      <c r="AW104" s="32"/>
      <c r="AX104" s="34"/>
    </row>
    <row r="105" spans="1:50" ht="14.25">
      <c r="A105" s="26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1"/>
      <c r="AI105" s="32"/>
      <c r="AJ105" s="32"/>
      <c r="AK105" s="33"/>
      <c r="AL105" s="32"/>
      <c r="AM105" s="32"/>
      <c r="AN105" s="32"/>
      <c r="AO105" s="33"/>
      <c r="AP105" s="32"/>
      <c r="AQ105" s="32"/>
      <c r="AR105" s="32"/>
      <c r="AS105" s="33"/>
      <c r="AT105" s="32"/>
      <c r="AU105" s="33"/>
      <c r="AV105" s="33"/>
      <c r="AW105" s="33"/>
      <c r="AX105" s="34"/>
    </row>
    <row r="106" spans="1:50" ht="14.25">
      <c r="A106" s="26"/>
      <c r="B106" s="31"/>
      <c r="C106" s="32"/>
      <c r="D106" s="31"/>
      <c r="E106" s="32"/>
      <c r="F106" s="31"/>
      <c r="G106" s="31"/>
      <c r="H106" s="32"/>
      <c r="I106" s="31"/>
      <c r="J106" s="32"/>
      <c r="K106" s="31"/>
      <c r="L106" s="31"/>
      <c r="M106" s="32"/>
      <c r="N106" s="31"/>
      <c r="O106" s="32"/>
      <c r="P106" s="31"/>
      <c r="Q106" s="31"/>
      <c r="R106" s="32"/>
      <c r="S106" s="31"/>
      <c r="T106" s="32"/>
      <c r="U106" s="31"/>
      <c r="V106" s="31"/>
      <c r="W106" s="32"/>
      <c r="X106" s="31"/>
      <c r="Y106" s="32"/>
      <c r="Z106" s="31"/>
      <c r="AA106" s="31"/>
      <c r="AB106" s="32"/>
      <c r="AC106" s="31"/>
      <c r="AD106" s="32"/>
      <c r="AE106" s="31"/>
      <c r="AF106" s="31"/>
      <c r="AG106" s="31"/>
      <c r="AH106" s="31"/>
      <c r="AI106" s="32"/>
      <c r="AJ106" s="32"/>
      <c r="AK106" s="33"/>
      <c r="AL106" s="32"/>
      <c r="AM106" s="32"/>
      <c r="AN106" s="32"/>
      <c r="AO106" s="33"/>
      <c r="AP106" s="32"/>
      <c r="AQ106" s="32"/>
      <c r="AR106" s="32"/>
      <c r="AS106" s="33"/>
      <c r="AT106" s="32"/>
      <c r="AU106" s="32"/>
      <c r="AV106" s="32"/>
      <c r="AW106" s="32"/>
      <c r="AX106" s="34"/>
    </row>
    <row r="107" spans="1:50" ht="14.25">
      <c r="A107" s="26"/>
      <c r="B107" s="31"/>
      <c r="C107" s="32"/>
      <c r="D107" s="31"/>
      <c r="E107" s="32"/>
      <c r="F107" s="31"/>
      <c r="G107" s="31"/>
      <c r="H107" s="32"/>
      <c r="I107" s="31"/>
      <c r="J107" s="32"/>
      <c r="K107" s="31"/>
      <c r="L107" s="31"/>
      <c r="M107" s="32"/>
      <c r="N107" s="31"/>
      <c r="O107" s="32"/>
      <c r="P107" s="31"/>
      <c r="Q107" s="31"/>
      <c r="R107" s="32"/>
      <c r="S107" s="31"/>
      <c r="T107" s="32"/>
      <c r="U107" s="31"/>
      <c r="V107" s="31"/>
      <c r="W107" s="32"/>
      <c r="X107" s="31"/>
      <c r="Y107" s="32"/>
      <c r="Z107" s="31"/>
      <c r="AA107" s="31"/>
      <c r="AB107" s="32"/>
      <c r="AC107" s="31"/>
      <c r="AD107" s="32"/>
      <c r="AE107" s="31"/>
      <c r="AF107" s="31"/>
      <c r="AG107" s="31"/>
      <c r="AH107" s="31"/>
      <c r="AI107" s="32"/>
      <c r="AJ107" s="32"/>
      <c r="AK107" s="33"/>
      <c r="AL107" s="32"/>
      <c r="AM107" s="32"/>
      <c r="AN107" s="32"/>
      <c r="AO107" s="33"/>
      <c r="AP107" s="32"/>
      <c r="AQ107" s="32"/>
      <c r="AR107" s="32"/>
      <c r="AS107" s="33"/>
      <c r="AT107" s="32"/>
      <c r="AU107" s="32"/>
      <c r="AV107" s="32"/>
      <c r="AW107" s="32"/>
      <c r="AX107" s="34"/>
    </row>
    <row r="108" spans="1:50" ht="14.25">
      <c r="A108" s="26"/>
      <c r="B108" s="31"/>
      <c r="C108" s="32"/>
      <c r="D108" s="31"/>
      <c r="E108" s="32"/>
      <c r="F108" s="31"/>
      <c r="G108" s="31"/>
      <c r="H108" s="32"/>
      <c r="I108" s="31"/>
      <c r="J108" s="32"/>
      <c r="K108" s="31"/>
      <c r="L108" s="31"/>
      <c r="M108" s="32"/>
      <c r="N108" s="31"/>
      <c r="O108" s="32"/>
      <c r="P108" s="31"/>
      <c r="Q108" s="31"/>
      <c r="R108" s="32"/>
      <c r="S108" s="31"/>
      <c r="T108" s="32"/>
      <c r="U108" s="31"/>
      <c r="V108" s="31"/>
      <c r="W108" s="32"/>
      <c r="X108" s="31"/>
      <c r="Y108" s="32"/>
      <c r="Z108" s="31"/>
      <c r="AA108" s="31"/>
      <c r="AB108" s="32"/>
      <c r="AC108" s="31"/>
      <c r="AD108" s="32"/>
      <c r="AE108" s="31"/>
      <c r="AF108" s="31"/>
      <c r="AG108" s="31"/>
      <c r="AH108" s="31"/>
      <c r="AI108" s="32"/>
      <c r="AJ108" s="32"/>
      <c r="AK108" s="33"/>
      <c r="AL108" s="32"/>
      <c r="AM108" s="32"/>
      <c r="AN108" s="32"/>
      <c r="AO108" s="33"/>
      <c r="AP108" s="32"/>
      <c r="AQ108" s="32"/>
      <c r="AR108" s="32"/>
      <c r="AS108" s="33"/>
      <c r="AT108" s="32"/>
      <c r="AU108" s="32"/>
      <c r="AV108" s="32"/>
      <c r="AW108" s="32"/>
      <c r="AX108" s="34"/>
    </row>
    <row r="109" spans="1:50" ht="14.25">
      <c r="A109" s="26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1"/>
      <c r="AI109" s="32"/>
      <c r="AJ109" s="32"/>
      <c r="AK109" s="33"/>
      <c r="AL109" s="32"/>
      <c r="AM109" s="32"/>
      <c r="AN109" s="32"/>
      <c r="AO109" s="33"/>
      <c r="AP109" s="32"/>
      <c r="AQ109" s="32"/>
      <c r="AR109" s="32"/>
      <c r="AS109" s="33"/>
      <c r="AT109" s="32"/>
      <c r="AU109" s="33"/>
      <c r="AV109" s="33"/>
      <c r="AW109" s="33"/>
      <c r="AX109" s="34"/>
    </row>
    <row r="110" spans="1:50" ht="14.25">
      <c r="A110" s="26"/>
      <c r="B110" s="31"/>
      <c r="C110" s="32"/>
      <c r="D110" s="31"/>
      <c r="E110" s="32"/>
      <c r="F110" s="31"/>
      <c r="G110" s="31"/>
      <c r="H110" s="32"/>
      <c r="I110" s="31"/>
      <c r="J110" s="32"/>
      <c r="K110" s="31"/>
      <c r="L110" s="31"/>
      <c r="M110" s="32"/>
      <c r="N110" s="31"/>
      <c r="O110" s="32"/>
      <c r="P110" s="31"/>
      <c r="Q110" s="31"/>
      <c r="R110" s="32"/>
      <c r="S110" s="31"/>
      <c r="T110" s="32"/>
      <c r="U110" s="31"/>
      <c r="V110" s="31"/>
      <c r="W110" s="32"/>
      <c r="X110" s="31"/>
      <c r="Y110" s="32"/>
      <c r="Z110" s="31"/>
      <c r="AA110" s="31"/>
      <c r="AB110" s="32"/>
      <c r="AC110" s="31"/>
      <c r="AD110" s="32"/>
      <c r="AE110" s="31"/>
      <c r="AF110" s="31"/>
      <c r="AG110" s="31"/>
      <c r="AH110" s="31"/>
      <c r="AI110" s="32"/>
      <c r="AJ110" s="32"/>
      <c r="AK110" s="33"/>
      <c r="AL110" s="32"/>
      <c r="AM110" s="32"/>
      <c r="AN110" s="32"/>
      <c r="AO110" s="33"/>
      <c r="AP110" s="32"/>
      <c r="AQ110" s="32"/>
      <c r="AR110" s="32"/>
      <c r="AS110" s="33"/>
      <c r="AT110" s="32"/>
      <c r="AU110" s="32"/>
      <c r="AV110" s="32"/>
      <c r="AW110" s="32"/>
      <c r="AX110" s="34"/>
    </row>
    <row r="111" spans="1:50" ht="14.25">
      <c r="A111" s="26"/>
      <c r="B111" s="31"/>
      <c r="C111" s="32"/>
      <c r="D111" s="31"/>
      <c r="E111" s="32"/>
      <c r="F111" s="31"/>
      <c r="G111" s="31"/>
      <c r="H111" s="32"/>
      <c r="I111" s="31"/>
      <c r="J111" s="32"/>
      <c r="K111" s="31"/>
      <c r="L111" s="31"/>
      <c r="M111" s="32"/>
      <c r="N111" s="31"/>
      <c r="O111" s="32"/>
      <c r="P111" s="31"/>
      <c r="Q111" s="31"/>
      <c r="R111" s="32"/>
      <c r="S111" s="31"/>
      <c r="T111" s="32"/>
      <c r="U111" s="31"/>
      <c r="V111" s="31"/>
      <c r="W111" s="32"/>
      <c r="X111" s="31"/>
      <c r="Y111" s="32"/>
      <c r="Z111" s="31"/>
      <c r="AA111" s="31"/>
      <c r="AB111" s="32"/>
      <c r="AC111" s="31"/>
      <c r="AD111" s="32"/>
      <c r="AE111" s="31"/>
      <c r="AF111" s="31"/>
      <c r="AG111" s="31"/>
      <c r="AH111" s="31"/>
      <c r="AI111" s="32"/>
      <c r="AJ111" s="32"/>
      <c r="AK111" s="33"/>
      <c r="AL111" s="32"/>
      <c r="AM111" s="32"/>
      <c r="AN111" s="32"/>
      <c r="AO111" s="33"/>
      <c r="AP111" s="32"/>
      <c r="AQ111" s="32"/>
      <c r="AR111" s="32"/>
      <c r="AS111" s="33"/>
      <c r="AT111" s="32"/>
      <c r="AU111" s="32"/>
      <c r="AV111" s="32"/>
      <c r="AW111" s="32"/>
      <c r="AX111" s="34"/>
    </row>
    <row r="112" spans="1:50" ht="14.25">
      <c r="A112" s="26"/>
      <c r="B112" s="31"/>
      <c r="C112" s="32"/>
      <c r="D112" s="31"/>
      <c r="E112" s="32"/>
      <c r="F112" s="31"/>
      <c r="G112" s="31"/>
      <c r="H112" s="32"/>
      <c r="I112" s="31"/>
      <c r="J112" s="32"/>
      <c r="K112" s="31"/>
      <c r="L112" s="31"/>
      <c r="M112" s="32"/>
      <c r="N112" s="31"/>
      <c r="O112" s="32"/>
      <c r="P112" s="31"/>
      <c r="Q112" s="31"/>
      <c r="R112" s="32"/>
      <c r="S112" s="31"/>
      <c r="T112" s="32"/>
      <c r="U112" s="31"/>
      <c r="V112" s="31"/>
      <c r="W112" s="32"/>
      <c r="X112" s="31"/>
      <c r="Y112" s="32"/>
      <c r="Z112" s="31"/>
      <c r="AA112" s="31"/>
      <c r="AB112" s="32"/>
      <c r="AC112" s="31"/>
      <c r="AD112" s="32"/>
      <c r="AE112" s="31"/>
      <c r="AF112" s="31"/>
      <c r="AG112" s="31"/>
      <c r="AH112" s="31"/>
      <c r="AI112" s="32"/>
      <c r="AJ112" s="32"/>
      <c r="AK112" s="33"/>
      <c r="AL112" s="32"/>
      <c r="AM112" s="32"/>
      <c r="AN112" s="32"/>
      <c r="AO112" s="33"/>
      <c r="AP112" s="32"/>
      <c r="AQ112" s="32"/>
      <c r="AR112" s="32"/>
      <c r="AS112" s="33"/>
      <c r="AT112" s="32"/>
      <c r="AU112" s="32"/>
      <c r="AV112" s="32"/>
      <c r="AW112" s="32"/>
      <c r="AX112" s="34"/>
    </row>
    <row r="113" spans="1:50" ht="17.25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35"/>
      <c r="AG113" s="35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</row>
    <row r="114" spans="1:50" ht="17.25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</row>
    <row r="115" spans="1:50" ht="17.25">
      <c r="A115" s="25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5"/>
      <c r="AI115" s="27"/>
      <c r="AJ115" s="27"/>
      <c r="AK115" s="27"/>
      <c r="AL115" s="28"/>
      <c r="AM115" s="27"/>
      <c r="AN115" s="27"/>
      <c r="AO115" s="27"/>
      <c r="AP115" s="28"/>
      <c r="AQ115" s="27"/>
      <c r="AR115" s="27"/>
      <c r="AS115" s="27"/>
      <c r="AT115" s="28"/>
      <c r="AU115" s="27"/>
      <c r="AV115" s="27"/>
      <c r="AW115" s="27"/>
      <c r="AX115" s="29"/>
    </row>
    <row r="116" spans="1:50" ht="17.25">
      <c r="A116" s="25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5"/>
      <c r="AI116" s="27"/>
      <c r="AJ116" s="27"/>
      <c r="AK116" s="27"/>
      <c r="AL116" s="28"/>
      <c r="AM116" s="27"/>
      <c r="AN116" s="27"/>
      <c r="AO116" s="27"/>
      <c r="AP116" s="28"/>
      <c r="AQ116" s="27"/>
      <c r="AR116" s="27"/>
      <c r="AS116" s="27"/>
      <c r="AT116" s="28"/>
      <c r="AU116" s="27"/>
      <c r="AV116" s="27"/>
      <c r="AW116" s="27"/>
      <c r="AX116" s="29"/>
    </row>
    <row r="117" spans="1:50" ht="14.25">
      <c r="A117" s="26"/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1"/>
      <c r="AI117" s="32"/>
      <c r="AJ117" s="32"/>
      <c r="AK117" s="33"/>
      <c r="AL117" s="32"/>
      <c r="AM117" s="32"/>
      <c r="AN117" s="32"/>
      <c r="AO117" s="33"/>
      <c r="AP117" s="32"/>
      <c r="AQ117" s="32"/>
      <c r="AR117" s="32"/>
      <c r="AS117" s="33"/>
      <c r="AT117" s="32"/>
      <c r="AU117" s="33"/>
      <c r="AV117" s="33"/>
      <c r="AW117" s="33"/>
      <c r="AX117" s="34"/>
    </row>
    <row r="118" spans="1:50" ht="14.25">
      <c r="A118" s="26"/>
      <c r="B118" s="31"/>
      <c r="C118" s="32"/>
      <c r="D118" s="31"/>
      <c r="E118" s="32"/>
      <c r="F118" s="31"/>
      <c r="G118" s="31"/>
      <c r="H118" s="32"/>
      <c r="I118" s="31"/>
      <c r="J118" s="32"/>
      <c r="K118" s="31"/>
      <c r="L118" s="31"/>
      <c r="M118" s="32"/>
      <c r="N118" s="31"/>
      <c r="O118" s="32"/>
      <c r="P118" s="31"/>
      <c r="Q118" s="31"/>
      <c r="R118" s="32"/>
      <c r="S118" s="31"/>
      <c r="T118" s="32"/>
      <c r="U118" s="31"/>
      <c r="V118" s="31"/>
      <c r="W118" s="32"/>
      <c r="X118" s="31"/>
      <c r="Y118" s="32"/>
      <c r="Z118" s="31"/>
      <c r="AA118" s="31"/>
      <c r="AB118" s="32"/>
      <c r="AC118" s="31"/>
      <c r="AD118" s="32"/>
      <c r="AE118" s="31"/>
      <c r="AF118" s="31"/>
      <c r="AG118" s="31"/>
      <c r="AH118" s="31"/>
      <c r="AI118" s="32"/>
      <c r="AJ118" s="32"/>
      <c r="AK118" s="33"/>
      <c r="AL118" s="32"/>
      <c r="AM118" s="32"/>
      <c r="AN118" s="32"/>
      <c r="AO118" s="33"/>
      <c r="AP118" s="32"/>
      <c r="AQ118" s="32"/>
      <c r="AR118" s="32"/>
      <c r="AS118" s="33"/>
      <c r="AT118" s="32"/>
      <c r="AU118" s="32"/>
      <c r="AV118" s="32"/>
      <c r="AW118" s="32"/>
      <c r="AX118" s="34"/>
    </row>
    <row r="119" spans="1:50" ht="14.25">
      <c r="A119" s="26"/>
      <c r="B119" s="31"/>
      <c r="C119" s="32"/>
      <c r="D119" s="31"/>
      <c r="E119" s="32"/>
      <c r="F119" s="31"/>
      <c r="G119" s="31"/>
      <c r="H119" s="32"/>
      <c r="I119" s="31"/>
      <c r="J119" s="32"/>
      <c r="K119" s="31"/>
      <c r="L119" s="31"/>
      <c r="M119" s="32"/>
      <c r="N119" s="31"/>
      <c r="O119" s="32"/>
      <c r="P119" s="31"/>
      <c r="Q119" s="31"/>
      <c r="R119" s="32"/>
      <c r="S119" s="31"/>
      <c r="T119" s="32"/>
      <c r="U119" s="31"/>
      <c r="V119" s="31"/>
      <c r="W119" s="32"/>
      <c r="X119" s="31"/>
      <c r="Y119" s="32"/>
      <c r="Z119" s="31"/>
      <c r="AA119" s="31"/>
      <c r="AB119" s="32"/>
      <c r="AC119" s="31"/>
      <c r="AD119" s="32"/>
      <c r="AE119" s="31"/>
      <c r="AF119" s="31"/>
      <c r="AG119" s="31"/>
      <c r="AH119" s="31"/>
      <c r="AI119" s="32"/>
      <c r="AJ119" s="32"/>
      <c r="AK119" s="33"/>
      <c r="AL119" s="32"/>
      <c r="AM119" s="32"/>
      <c r="AN119" s="32"/>
      <c r="AO119" s="33"/>
      <c r="AP119" s="32"/>
      <c r="AQ119" s="32"/>
      <c r="AR119" s="32"/>
      <c r="AS119" s="33"/>
      <c r="AT119" s="32"/>
      <c r="AU119" s="32"/>
      <c r="AV119" s="32"/>
      <c r="AW119" s="32"/>
      <c r="AX119" s="34"/>
    </row>
    <row r="120" spans="1:50" ht="14.25">
      <c r="A120" s="26"/>
      <c r="B120" s="31"/>
      <c r="C120" s="32"/>
      <c r="D120" s="31"/>
      <c r="E120" s="32"/>
      <c r="F120" s="31"/>
      <c r="G120" s="31"/>
      <c r="H120" s="32"/>
      <c r="I120" s="31"/>
      <c r="J120" s="32"/>
      <c r="K120" s="31"/>
      <c r="L120" s="31"/>
      <c r="M120" s="32"/>
      <c r="N120" s="31"/>
      <c r="O120" s="32"/>
      <c r="P120" s="31"/>
      <c r="Q120" s="31"/>
      <c r="R120" s="32"/>
      <c r="S120" s="31"/>
      <c r="T120" s="32"/>
      <c r="U120" s="31"/>
      <c r="V120" s="31"/>
      <c r="W120" s="32"/>
      <c r="X120" s="31"/>
      <c r="Y120" s="32"/>
      <c r="Z120" s="31"/>
      <c r="AA120" s="31"/>
      <c r="AB120" s="32"/>
      <c r="AC120" s="31"/>
      <c r="AD120" s="32"/>
      <c r="AE120" s="31"/>
      <c r="AF120" s="31"/>
      <c r="AG120" s="31"/>
      <c r="AH120" s="31"/>
      <c r="AI120" s="32"/>
      <c r="AJ120" s="32"/>
      <c r="AK120" s="33"/>
      <c r="AL120" s="32"/>
      <c r="AM120" s="32"/>
      <c r="AN120" s="32"/>
      <c r="AO120" s="33"/>
      <c r="AP120" s="32"/>
      <c r="AQ120" s="32"/>
      <c r="AR120" s="32"/>
      <c r="AS120" s="33"/>
      <c r="AT120" s="32"/>
      <c r="AU120" s="32"/>
      <c r="AV120" s="32"/>
      <c r="AW120" s="32"/>
      <c r="AX120" s="34"/>
    </row>
    <row r="121" spans="1:50" ht="14.25">
      <c r="A121" s="26"/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1"/>
      <c r="AI121" s="32"/>
      <c r="AJ121" s="32"/>
      <c r="AK121" s="33"/>
      <c r="AL121" s="32"/>
      <c r="AM121" s="32"/>
      <c r="AN121" s="32"/>
      <c r="AO121" s="33"/>
      <c r="AP121" s="32"/>
      <c r="AQ121" s="32"/>
      <c r="AR121" s="32"/>
      <c r="AS121" s="33"/>
      <c r="AT121" s="32"/>
      <c r="AU121" s="33"/>
      <c r="AV121" s="33"/>
      <c r="AW121" s="33"/>
      <c r="AX121" s="34"/>
    </row>
    <row r="122" spans="1:50" ht="14.25">
      <c r="A122" s="26"/>
      <c r="B122" s="31"/>
      <c r="C122" s="32"/>
      <c r="D122" s="31"/>
      <c r="E122" s="32"/>
      <c r="F122" s="31"/>
      <c r="G122" s="31"/>
      <c r="H122" s="32"/>
      <c r="I122" s="31"/>
      <c r="J122" s="32"/>
      <c r="K122" s="31"/>
      <c r="L122" s="31"/>
      <c r="M122" s="32"/>
      <c r="N122" s="31"/>
      <c r="O122" s="32"/>
      <c r="P122" s="31"/>
      <c r="Q122" s="31"/>
      <c r="R122" s="32"/>
      <c r="S122" s="31"/>
      <c r="T122" s="32"/>
      <c r="U122" s="31"/>
      <c r="V122" s="31"/>
      <c r="W122" s="32"/>
      <c r="X122" s="31"/>
      <c r="Y122" s="32"/>
      <c r="Z122" s="31"/>
      <c r="AA122" s="31"/>
      <c r="AB122" s="32"/>
      <c r="AC122" s="31"/>
      <c r="AD122" s="32"/>
      <c r="AE122" s="31"/>
      <c r="AF122" s="31"/>
      <c r="AG122" s="31"/>
      <c r="AH122" s="31"/>
      <c r="AI122" s="32"/>
      <c r="AJ122" s="32"/>
      <c r="AK122" s="33"/>
      <c r="AL122" s="32"/>
      <c r="AM122" s="32"/>
      <c r="AN122" s="32"/>
      <c r="AO122" s="33"/>
      <c r="AP122" s="32"/>
      <c r="AQ122" s="32"/>
      <c r="AR122" s="32"/>
      <c r="AS122" s="33"/>
      <c r="AT122" s="32"/>
      <c r="AU122" s="32"/>
      <c r="AV122" s="32"/>
      <c r="AW122" s="32"/>
      <c r="AX122" s="34"/>
    </row>
    <row r="123" spans="1:50" ht="14.25">
      <c r="A123" s="26"/>
      <c r="B123" s="31"/>
      <c r="C123" s="32"/>
      <c r="D123" s="31"/>
      <c r="E123" s="32"/>
      <c r="F123" s="31"/>
      <c r="G123" s="31"/>
      <c r="H123" s="32"/>
      <c r="I123" s="31"/>
      <c r="J123" s="32"/>
      <c r="K123" s="31"/>
      <c r="L123" s="31"/>
      <c r="M123" s="32"/>
      <c r="N123" s="31"/>
      <c r="O123" s="32"/>
      <c r="P123" s="31"/>
      <c r="Q123" s="31"/>
      <c r="R123" s="32"/>
      <c r="S123" s="31"/>
      <c r="T123" s="32"/>
      <c r="U123" s="31"/>
      <c r="V123" s="31"/>
      <c r="W123" s="32"/>
      <c r="X123" s="31"/>
      <c r="Y123" s="32"/>
      <c r="Z123" s="31"/>
      <c r="AA123" s="31"/>
      <c r="AB123" s="32"/>
      <c r="AC123" s="31"/>
      <c r="AD123" s="32"/>
      <c r="AE123" s="31"/>
      <c r="AF123" s="31"/>
      <c r="AG123" s="31"/>
      <c r="AH123" s="31"/>
      <c r="AI123" s="32"/>
      <c r="AJ123" s="32"/>
      <c r="AK123" s="33"/>
      <c r="AL123" s="32"/>
      <c r="AM123" s="32"/>
      <c r="AN123" s="32"/>
      <c r="AO123" s="33"/>
      <c r="AP123" s="32"/>
      <c r="AQ123" s="32"/>
      <c r="AR123" s="32"/>
      <c r="AS123" s="33"/>
      <c r="AT123" s="32"/>
      <c r="AU123" s="32"/>
      <c r="AV123" s="32"/>
      <c r="AW123" s="32"/>
      <c r="AX123" s="34"/>
    </row>
    <row r="124" spans="1:50" ht="14.25">
      <c r="A124" s="26"/>
      <c r="B124" s="31"/>
      <c r="C124" s="32"/>
      <c r="D124" s="31"/>
      <c r="E124" s="32"/>
      <c r="F124" s="31"/>
      <c r="G124" s="31"/>
      <c r="H124" s="32"/>
      <c r="I124" s="31"/>
      <c r="J124" s="32"/>
      <c r="K124" s="31"/>
      <c r="L124" s="31"/>
      <c r="M124" s="32"/>
      <c r="N124" s="31"/>
      <c r="O124" s="32"/>
      <c r="P124" s="31"/>
      <c r="Q124" s="31"/>
      <c r="R124" s="32"/>
      <c r="S124" s="31"/>
      <c r="T124" s="32"/>
      <c r="U124" s="31"/>
      <c r="V124" s="31"/>
      <c r="W124" s="32"/>
      <c r="X124" s="31"/>
      <c r="Y124" s="32"/>
      <c r="Z124" s="31"/>
      <c r="AA124" s="31"/>
      <c r="AB124" s="32"/>
      <c r="AC124" s="31"/>
      <c r="AD124" s="32"/>
      <c r="AE124" s="31"/>
      <c r="AF124" s="31"/>
      <c r="AG124" s="31"/>
      <c r="AH124" s="31"/>
      <c r="AI124" s="32"/>
      <c r="AJ124" s="32"/>
      <c r="AK124" s="33"/>
      <c r="AL124" s="32"/>
      <c r="AM124" s="32"/>
      <c r="AN124" s="32"/>
      <c r="AO124" s="33"/>
      <c r="AP124" s="32"/>
      <c r="AQ124" s="32"/>
      <c r="AR124" s="32"/>
      <c r="AS124" s="33"/>
      <c r="AT124" s="32"/>
      <c r="AU124" s="32"/>
      <c r="AV124" s="32"/>
      <c r="AW124" s="32"/>
      <c r="AX124" s="34"/>
    </row>
    <row r="125" spans="1:50" ht="14.25">
      <c r="A125" s="26"/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1"/>
      <c r="AI125" s="32"/>
      <c r="AJ125" s="32"/>
      <c r="AK125" s="33"/>
      <c r="AL125" s="32"/>
      <c r="AM125" s="32"/>
      <c r="AN125" s="32"/>
      <c r="AO125" s="33"/>
      <c r="AP125" s="32"/>
      <c r="AQ125" s="32"/>
      <c r="AR125" s="32"/>
      <c r="AS125" s="33"/>
      <c r="AT125" s="32"/>
      <c r="AU125" s="33"/>
      <c r="AV125" s="33"/>
      <c r="AW125" s="33"/>
      <c r="AX125" s="34"/>
    </row>
    <row r="126" spans="1:50" ht="14.25">
      <c r="A126" s="26"/>
      <c r="B126" s="31"/>
      <c r="C126" s="32"/>
      <c r="D126" s="31"/>
      <c r="E126" s="32"/>
      <c r="F126" s="31"/>
      <c r="G126" s="31"/>
      <c r="H126" s="32"/>
      <c r="I126" s="31"/>
      <c r="J126" s="32"/>
      <c r="K126" s="31"/>
      <c r="L126" s="31"/>
      <c r="M126" s="32"/>
      <c r="N126" s="31"/>
      <c r="O126" s="32"/>
      <c r="P126" s="31"/>
      <c r="Q126" s="31"/>
      <c r="R126" s="32"/>
      <c r="S126" s="31"/>
      <c r="T126" s="32"/>
      <c r="U126" s="31"/>
      <c r="V126" s="31"/>
      <c r="W126" s="32"/>
      <c r="X126" s="31"/>
      <c r="Y126" s="32"/>
      <c r="Z126" s="31"/>
      <c r="AA126" s="31"/>
      <c r="AB126" s="32"/>
      <c r="AC126" s="31"/>
      <c r="AD126" s="32"/>
      <c r="AE126" s="31"/>
      <c r="AF126" s="31"/>
      <c r="AG126" s="31"/>
      <c r="AH126" s="31"/>
      <c r="AI126" s="32"/>
      <c r="AJ126" s="32"/>
      <c r="AK126" s="33"/>
      <c r="AL126" s="32"/>
      <c r="AM126" s="32"/>
      <c r="AN126" s="32"/>
      <c r="AO126" s="33"/>
      <c r="AP126" s="32"/>
      <c r="AQ126" s="32"/>
      <c r="AR126" s="32"/>
      <c r="AS126" s="33"/>
      <c r="AT126" s="32"/>
      <c r="AU126" s="32"/>
      <c r="AV126" s="32"/>
      <c r="AW126" s="32"/>
      <c r="AX126" s="34"/>
    </row>
    <row r="127" spans="1:50" ht="14.25">
      <c r="A127" s="26"/>
      <c r="B127" s="31"/>
      <c r="C127" s="32"/>
      <c r="D127" s="31"/>
      <c r="E127" s="32"/>
      <c r="F127" s="31"/>
      <c r="G127" s="31"/>
      <c r="H127" s="32"/>
      <c r="I127" s="31"/>
      <c r="J127" s="32"/>
      <c r="K127" s="31"/>
      <c r="L127" s="31"/>
      <c r="M127" s="32"/>
      <c r="N127" s="31"/>
      <c r="O127" s="32"/>
      <c r="P127" s="31"/>
      <c r="Q127" s="31"/>
      <c r="R127" s="32"/>
      <c r="S127" s="31"/>
      <c r="T127" s="32"/>
      <c r="U127" s="31"/>
      <c r="V127" s="31"/>
      <c r="W127" s="32"/>
      <c r="X127" s="31"/>
      <c r="Y127" s="32"/>
      <c r="Z127" s="31"/>
      <c r="AA127" s="31"/>
      <c r="AB127" s="32"/>
      <c r="AC127" s="31"/>
      <c r="AD127" s="32"/>
      <c r="AE127" s="31"/>
      <c r="AF127" s="31"/>
      <c r="AG127" s="31"/>
      <c r="AH127" s="31"/>
      <c r="AI127" s="32"/>
      <c r="AJ127" s="32"/>
      <c r="AK127" s="33"/>
      <c r="AL127" s="32"/>
      <c r="AM127" s="32"/>
      <c r="AN127" s="32"/>
      <c r="AO127" s="33"/>
      <c r="AP127" s="32"/>
      <c r="AQ127" s="32"/>
      <c r="AR127" s="32"/>
      <c r="AS127" s="33"/>
      <c r="AT127" s="32"/>
      <c r="AU127" s="32"/>
      <c r="AV127" s="32"/>
      <c r="AW127" s="32"/>
      <c r="AX127" s="34"/>
    </row>
    <row r="128" spans="1:50" ht="14.25">
      <c r="A128" s="26"/>
      <c r="B128" s="31"/>
      <c r="C128" s="32"/>
      <c r="D128" s="31"/>
      <c r="E128" s="32"/>
      <c r="F128" s="31"/>
      <c r="G128" s="31"/>
      <c r="H128" s="32"/>
      <c r="I128" s="31"/>
      <c r="J128" s="32"/>
      <c r="K128" s="31"/>
      <c r="L128" s="31"/>
      <c r="M128" s="32"/>
      <c r="N128" s="31"/>
      <c r="O128" s="32"/>
      <c r="P128" s="31"/>
      <c r="Q128" s="31"/>
      <c r="R128" s="32"/>
      <c r="S128" s="31"/>
      <c r="T128" s="32"/>
      <c r="U128" s="31"/>
      <c r="V128" s="31"/>
      <c r="W128" s="32"/>
      <c r="X128" s="31"/>
      <c r="Y128" s="32"/>
      <c r="Z128" s="31"/>
      <c r="AA128" s="31"/>
      <c r="AB128" s="32"/>
      <c r="AC128" s="31"/>
      <c r="AD128" s="32"/>
      <c r="AE128" s="31"/>
      <c r="AF128" s="31"/>
      <c r="AG128" s="31"/>
      <c r="AH128" s="31"/>
      <c r="AI128" s="32"/>
      <c r="AJ128" s="32"/>
      <c r="AK128" s="33"/>
      <c r="AL128" s="32"/>
      <c r="AM128" s="32"/>
      <c r="AN128" s="32"/>
      <c r="AO128" s="33"/>
      <c r="AP128" s="32"/>
      <c r="AQ128" s="32"/>
      <c r="AR128" s="32"/>
      <c r="AS128" s="33"/>
      <c r="AT128" s="32"/>
      <c r="AU128" s="32"/>
      <c r="AV128" s="32"/>
      <c r="AW128" s="32"/>
      <c r="AX128" s="34"/>
    </row>
    <row r="129" spans="1:50" ht="14.25">
      <c r="A129" s="26"/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1"/>
      <c r="AI129" s="32"/>
      <c r="AJ129" s="32"/>
      <c r="AK129" s="33"/>
      <c r="AL129" s="32"/>
      <c r="AM129" s="32"/>
      <c r="AN129" s="32"/>
      <c r="AO129" s="33"/>
      <c r="AP129" s="32"/>
      <c r="AQ129" s="32"/>
      <c r="AR129" s="32"/>
      <c r="AS129" s="33"/>
      <c r="AT129" s="32"/>
      <c r="AU129" s="33"/>
      <c r="AV129" s="33"/>
      <c r="AW129" s="33"/>
      <c r="AX129" s="34"/>
    </row>
    <row r="130" spans="1:50" ht="14.25">
      <c r="A130" s="26"/>
      <c r="B130" s="31"/>
      <c r="C130" s="32"/>
      <c r="D130" s="31"/>
      <c r="E130" s="32"/>
      <c r="F130" s="31"/>
      <c r="G130" s="31"/>
      <c r="H130" s="32"/>
      <c r="I130" s="31"/>
      <c r="J130" s="32"/>
      <c r="K130" s="31"/>
      <c r="L130" s="31"/>
      <c r="M130" s="32"/>
      <c r="N130" s="31"/>
      <c r="O130" s="32"/>
      <c r="P130" s="31"/>
      <c r="Q130" s="31"/>
      <c r="R130" s="32"/>
      <c r="S130" s="31"/>
      <c r="T130" s="32"/>
      <c r="U130" s="31"/>
      <c r="V130" s="31"/>
      <c r="W130" s="32"/>
      <c r="X130" s="31"/>
      <c r="Y130" s="32"/>
      <c r="Z130" s="31"/>
      <c r="AA130" s="31"/>
      <c r="AB130" s="32"/>
      <c r="AC130" s="31"/>
      <c r="AD130" s="32"/>
      <c r="AE130" s="31"/>
      <c r="AF130" s="31"/>
      <c r="AG130" s="31"/>
      <c r="AH130" s="31"/>
      <c r="AI130" s="32"/>
      <c r="AJ130" s="32"/>
      <c r="AK130" s="33"/>
      <c r="AL130" s="32"/>
      <c r="AM130" s="32"/>
      <c r="AN130" s="32"/>
      <c r="AO130" s="33"/>
      <c r="AP130" s="32"/>
      <c r="AQ130" s="32"/>
      <c r="AR130" s="32"/>
      <c r="AS130" s="33"/>
      <c r="AT130" s="32"/>
      <c r="AU130" s="32"/>
      <c r="AV130" s="32"/>
      <c r="AW130" s="32"/>
      <c r="AX130" s="34"/>
    </row>
    <row r="131" spans="1:50" ht="14.25">
      <c r="A131" s="26"/>
      <c r="B131" s="31"/>
      <c r="C131" s="32"/>
      <c r="D131" s="31"/>
      <c r="E131" s="32"/>
      <c r="F131" s="31"/>
      <c r="G131" s="31"/>
      <c r="H131" s="32"/>
      <c r="I131" s="31"/>
      <c r="J131" s="32"/>
      <c r="K131" s="31"/>
      <c r="L131" s="31"/>
      <c r="M131" s="32"/>
      <c r="N131" s="31"/>
      <c r="O131" s="32"/>
      <c r="P131" s="31"/>
      <c r="Q131" s="31"/>
      <c r="R131" s="32"/>
      <c r="S131" s="31"/>
      <c r="T131" s="32"/>
      <c r="U131" s="31"/>
      <c r="V131" s="31"/>
      <c r="W131" s="32"/>
      <c r="X131" s="31"/>
      <c r="Y131" s="32"/>
      <c r="Z131" s="31"/>
      <c r="AA131" s="31"/>
      <c r="AB131" s="32"/>
      <c r="AC131" s="31"/>
      <c r="AD131" s="32"/>
      <c r="AE131" s="31"/>
      <c r="AF131" s="31"/>
      <c r="AG131" s="31"/>
      <c r="AH131" s="31"/>
      <c r="AI131" s="32"/>
      <c r="AJ131" s="32"/>
      <c r="AK131" s="33"/>
      <c r="AL131" s="32"/>
      <c r="AM131" s="32"/>
      <c r="AN131" s="32"/>
      <c r="AO131" s="33"/>
      <c r="AP131" s="32"/>
      <c r="AQ131" s="32"/>
      <c r="AR131" s="32"/>
      <c r="AS131" s="33"/>
      <c r="AT131" s="32"/>
      <c r="AU131" s="32"/>
      <c r="AV131" s="32"/>
      <c r="AW131" s="32"/>
      <c r="AX131" s="34"/>
    </row>
    <row r="132" spans="1:50" ht="14.25">
      <c r="A132" s="26"/>
      <c r="B132" s="31"/>
      <c r="C132" s="32"/>
      <c r="D132" s="31"/>
      <c r="E132" s="32"/>
      <c r="F132" s="31"/>
      <c r="G132" s="31"/>
      <c r="H132" s="32"/>
      <c r="I132" s="31"/>
      <c r="J132" s="32"/>
      <c r="K132" s="31"/>
      <c r="L132" s="31"/>
      <c r="M132" s="32"/>
      <c r="N132" s="31"/>
      <c r="O132" s="32"/>
      <c r="P132" s="31"/>
      <c r="Q132" s="31"/>
      <c r="R132" s="32"/>
      <c r="S132" s="31"/>
      <c r="T132" s="32"/>
      <c r="U132" s="31"/>
      <c r="V132" s="31"/>
      <c r="W132" s="32"/>
      <c r="X132" s="31"/>
      <c r="Y132" s="32"/>
      <c r="Z132" s="31"/>
      <c r="AA132" s="31"/>
      <c r="AB132" s="32"/>
      <c r="AC132" s="31"/>
      <c r="AD132" s="32"/>
      <c r="AE132" s="31"/>
      <c r="AF132" s="31"/>
      <c r="AG132" s="31"/>
      <c r="AH132" s="31"/>
      <c r="AI132" s="32"/>
      <c r="AJ132" s="32"/>
      <c r="AK132" s="33"/>
      <c r="AL132" s="32"/>
      <c r="AM132" s="32"/>
      <c r="AN132" s="32"/>
      <c r="AO132" s="33"/>
      <c r="AP132" s="32"/>
      <c r="AQ132" s="32"/>
      <c r="AR132" s="32"/>
      <c r="AS132" s="33"/>
      <c r="AT132" s="32"/>
      <c r="AU132" s="32"/>
      <c r="AV132" s="32"/>
      <c r="AW132" s="32"/>
      <c r="AX132" s="34"/>
    </row>
    <row r="133" spans="1:50" ht="14.25">
      <c r="A133" s="26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1"/>
      <c r="AI133" s="32"/>
      <c r="AJ133" s="32"/>
      <c r="AK133" s="33"/>
      <c r="AL133" s="32"/>
      <c r="AM133" s="32"/>
      <c r="AN133" s="32"/>
      <c r="AO133" s="33"/>
      <c r="AP133" s="32"/>
      <c r="AQ133" s="32"/>
      <c r="AR133" s="32"/>
      <c r="AS133" s="33"/>
      <c r="AT133" s="32"/>
      <c r="AU133" s="33"/>
      <c r="AV133" s="33"/>
      <c r="AW133" s="33"/>
      <c r="AX133" s="34"/>
    </row>
    <row r="134" spans="1:50" ht="14.25">
      <c r="A134" s="26"/>
      <c r="B134" s="31"/>
      <c r="C134" s="32"/>
      <c r="D134" s="31"/>
      <c r="E134" s="32"/>
      <c r="F134" s="31"/>
      <c r="G134" s="31"/>
      <c r="H134" s="32"/>
      <c r="I134" s="31"/>
      <c r="J134" s="32"/>
      <c r="K134" s="31"/>
      <c r="L134" s="31"/>
      <c r="M134" s="32"/>
      <c r="N134" s="31"/>
      <c r="O134" s="32"/>
      <c r="P134" s="31"/>
      <c r="Q134" s="31"/>
      <c r="R134" s="32"/>
      <c r="S134" s="31"/>
      <c r="T134" s="32"/>
      <c r="U134" s="31"/>
      <c r="V134" s="31"/>
      <c r="W134" s="32"/>
      <c r="X134" s="31"/>
      <c r="Y134" s="32"/>
      <c r="Z134" s="31"/>
      <c r="AA134" s="31"/>
      <c r="AB134" s="32"/>
      <c r="AC134" s="31"/>
      <c r="AD134" s="32"/>
      <c r="AE134" s="31"/>
      <c r="AF134" s="31"/>
      <c r="AG134" s="31"/>
      <c r="AH134" s="31"/>
      <c r="AI134" s="32"/>
      <c r="AJ134" s="32"/>
      <c r="AK134" s="33"/>
      <c r="AL134" s="32"/>
      <c r="AM134" s="32"/>
      <c r="AN134" s="32"/>
      <c r="AO134" s="33"/>
      <c r="AP134" s="32"/>
      <c r="AQ134" s="32"/>
      <c r="AR134" s="32"/>
      <c r="AS134" s="33"/>
      <c r="AT134" s="32"/>
      <c r="AU134" s="32"/>
      <c r="AV134" s="32"/>
      <c r="AW134" s="32"/>
      <c r="AX134" s="34"/>
    </row>
    <row r="135" spans="1:50" ht="14.25">
      <c r="A135" s="26"/>
      <c r="B135" s="31"/>
      <c r="C135" s="32"/>
      <c r="D135" s="31"/>
      <c r="E135" s="32"/>
      <c r="F135" s="31"/>
      <c r="G135" s="31"/>
      <c r="H135" s="32"/>
      <c r="I135" s="31"/>
      <c r="J135" s="32"/>
      <c r="K135" s="31"/>
      <c r="L135" s="31"/>
      <c r="M135" s="32"/>
      <c r="N135" s="31"/>
      <c r="O135" s="32"/>
      <c r="P135" s="31"/>
      <c r="Q135" s="31"/>
      <c r="R135" s="32"/>
      <c r="S135" s="31"/>
      <c r="T135" s="32"/>
      <c r="U135" s="31"/>
      <c r="V135" s="31"/>
      <c r="W135" s="32"/>
      <c r="X135" s="31"/>
      <c r="Y135" s="32"/>
      <c r="Z135" s="31"/>
      <c r="AA135" s="31"/>
      <c r="AB135" s="32"/>
      <c r="AC135" s="31"/>
      <c r="AD135" s="32"/>
      <c r="AE135" s="31"/>
      <c r="AF135" s="31"/>
      <c r="AG135" s="31"/>
      <c r="AH135" s="31"/>
      <c r="AI135" s="32"/>
      <c r="AJ135" s="32"/>
      <c r="AK135" s="33"/>
      <c r="AL135" s="32"/>
      <c r="AM135" s="32"/>
      <c r="AN135" s="32"/>
      <c r="AO135" s="33"/>
      <c r="AP135" s="32"/>
      <c r="AQ135" s="32"/>
      <c r="AR135" s="32"/>
      <c r="AS135" s="33"/>
      <c r="AT135" s="32"/>
      <c r="AU135" s="32"/>
      <c r="AV135" s="32"/>
      <c r="AW135" s="32"/>
      <c r="AX135" s="34"/>
    </row>
    <row r="136" spans="1:50" ht="14.25">
      <c r="A136" s="26"/>
      <c r="B136" s="31"/>
      <c r="C136" s="32"/>
      <c r="D136" s="31"/>
      <c r="E136" s="32"/>
      <c r="F136" s="31"/>
      <c r="G136" s="31"/>
      <c r="H136" s="32"/>
      <c r="I136" s="31"/>
      <c r="J136" s="32"/>
      <c r="K136" s="31"/>
      <c r="L136" s="31"/>
      <c r="M136" s="32"/>
      <c r="N136" s="31"/>
      <c r="O136" s="32"/>
      <c r="P136" s="31"/>
      <c r="Q136" s="31"/>
      <c r="R136" s="32"/>
      <c r="S136" s="31"/>
      <c r="T136" s="32"/>
      <c r="U136" s="31"/>
      <c r="V136" s="31"/>
      <c r="W136" s="32"/>
      <c r="X136" s="31"/>
      <c r="Y136" s="32"/>
      <c r="Z136" s="31"/>
      <c r="AA136" s="31"/>
      <c r="AB136" s="32"/>
      <c r="AC136" s="31"/>
      <c r="AD136" s="32"/>
      <c r="AE136" s="31"/>
      <c r="AF136" s="31"/>
      <c r="AG136" s="31"/>
      <c r="AH136" s="31"/>
      <c r="AI136" s="32"/>
      <c r="AJ136" s="32"/>
      <c r="AK136" s="33"/>
      <c r="AL136" s="32"/>
      <c r="AM136" s="32"/>
      <c r="AN136" s="32"/>
      <c r="AO136" s="33"/>
      <c r="AP136" s="32"/>
      <c r="AQ136" s="32"/>
      <c r="AR136" s="32"/>
      <c r="AS136" s="33"/>
      <c r="AT136" s="32"/>
      <c r="AU136" s="32"/>
      <c r="AV136" s="32"/>
      <c r="AW136" s="32"/>
      <c r="AX136" s="34"/>
    </row>
    <row r="137" spans="1:50" ht="14.25">
      <c r="A137" s="26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1"/>
      <c r="AI137" s="32"/>
      <c r="AJ137" s="32"/>
      <c r="AK137" s="33"/>
      <c r="AL137" s="32"/>
      <c r="AM137" s="32"/>
      <c r="AN137" s="32"/>
      <c r="AO137" s="33"/>
      <c r="AP137" s="32"/>
      <c r="AQ137" s="32"/>
      <c r="AR137" s="32"/>
      <c r="AS137" s="33"/>
      <c r="AT137" s="32"/>
      <c r="AU137" s="33"/>
      <c r="AV137" s="33"/>
      <c r="AW137" s="33"/>
      <c r="AX137" s="34"/>
    </row>
    <row r="138" spans="1:50" ht="14.25">
      <c r="A138" s="26"/>
      <c r="B138" s="31"/>
      <c r="C138" s="32"/>
      <c r="D138" s="31"/>
      <c r="E138" s="32"/>
      <c r="F138" s="31"/>
      <c r="G138" s="31"/>
      <c r="H138" s="32"/>
      <c r="I138" s="31"/>
      <c r="J138" s="32"/>
      <c r="K138" s="31"/>
      <c r="L138" s="31"/>
      <c r="M138" s="32"/>
      <c r="N138" s="31"/>
      <c r="O138" s="32"/>
      <c r="P138" s="31"/>
      <c r="Q138" s="31"/>
      <c r="R138" s="32"/>
      <c r="S138" s="31"/>
      <c r="T138" s="32"/>
      <c r="U138" s="31"/>
      <c r="V138" s="31"/>
      <c r="W138" s="32"/>
      <c r="X138" s="31"/>
      <c r="Y138" s="32"/>
      <c r="Z138" s="31"/>
      <c r="AA138" s="31"/>
      <c r="AB138" s="32"/>
      <c r="AC138" s="31"/>
      <c r="AD138" s="32"/>
      <c r="AE138" s="31"/>
      <c r="AF138" s="31"/>
      <c r="AG138" s="31"/>
      <c r="AH138" s="31"/>
      <c r="AI138" s="32"/>
      <c r="AJ138" s="32"/>
      <c r="AK138" s="33"/>
      <c r="AL138" s="32"/>
      <c r="AM138" s="32"/>
      <c r="AN138" s="32"/>
      <c r="AO138" s="33"/>
      <c r="AP138" s="32"/>
      <c r="AQ138" s="32"/>
      <c r="AR138" s="32"/>
      <c r="AS138" s="33"/>
      <c r="AT138" s="32"/>
      <c r="AU138" s="32"/>
      <c r="AV138" s="32"/>
      <c r="AW138" s="32"/>
      <c r="AX138" s="34"/>
    </row>
    <row r="139" spans="1:50" ht="14.25">
      <c r="A139" s="26"/>
      <c r="B139" s="31"/>
      <c r="C139" s="32"/>
      <c r="D139" s="31"/>
      <c r="E139" s="32"/>
      <c r="F139" s="31"/>
      <c r="G139" s="31"/>
      <c r="H139" s="32"/>
      <c r="I139" s="31"/>
      <c r="J139" s="32"/>
      <c r="K139" s="31"/>
      <c r="L139" s="31"/>
      <c r="M139" s="32"/>
      <c r="N139" s="31"/>
      <c r="O139" s="32"/>
      <c r="P139" s="31"/>
      <c r="Q139" s="31"/>
      <c r="R139" s="32"/>
      <c r="S139" s="31"/>
      <c r="T139" s="32"/>
      <c r="U139" s="31"/>
      <c r="V139" s="31"/>
      <c r="W139" s="32"/>
      <c r="X139" s="31"/>
      <c r="Y139" s="32"/>
      <c r="Z139" s="31"/>
      <c r="AA139" s="31"/>
      <c r="AB139" s="32"/>
      <c r="AC139" s="31"/>
      <c r="AD139" s="32"/>
      <c r="AE139" s="31"/>
      <c r="AF139" s="31"/>
      <c r="AG139" s="31"/>
      <c r="AH139" s="31"/>
      <c r="AI139" s="32"/>
      <c r="AJ139" s="32"/>
      <c r="AK139" s="33"/>
      <c r="AL139" s="32"/>
      <c r="AM139" s="32"/>
      <c r="AN139" s="32"/>
      <c r="AO139" s="33"/>
      <c r="AP139" s="32"/>
      <c r="AQ139" s="32"/>
      <c r="AR139" s="32"/>
      <c r="AS139" s="33"/>
      <c r="AT139" s="32"/>
      <c r="AU139" s="32"/>
      <c r="AV139" s="32"/>
      <c r="AW139" s="32"/>
      <c r="AX139" s="34"/>
    </row>
    <row r="140" spans="1:50" ht="14.25">
      <c r="A140" s="26"/>
      <c r="B140" s="31"/>
      <c r="C140" s="32"/>
      <c r="D140" s="31"/>
      <c r="E140" s="32"/>
      <c r="F140" s="31"/>
      <c r="G140" s="31"/>
      <c r="H140" s="32"/>
      <c r="I140" s="31"/>
      <c r="J140" s="32"/>
      <c r="K140" s="31"/>
      <c r="L140" s="31"/>
      <c r="M140" s="32"/>
      <c r="N140" s="31"/>
      <c r="O140" s="32"/>
      <c r="P140" s="31"/>
      <c r="Q140" s="31"/>
      <c r="R140" s="32"/>
      <c r="S140" s="31"/>
      <c r="T140" s="32"/>
      <c r="U140" s="31"/>
      <c r="V140" s="31"/>
      <c r="W140" s="32"/>
      <c r="X140" s="31"/>
      <c r="Y140" s="32"/>
      <c r="Z140" s="31"/>
      <c r="AA140" s="31"/>
      <c r="AB140" s="32"/>
      <c r="AC140" s="31"/>
      <c r="AD140" s="32"/>
      <c r="AE140" s="31"/>
      <c r="AF140" s="31"/>
      <c r="AG140" s="31"/>
      <c r="AH140" s="31"/>
      <c r="AI140" s="32"/>
      <c r="AJ140" s="32"/>
      <c r="AK140" s="33"/>
      <c r="AL140" s="32"/>
      <c r="AM140" s="32"/>
      <c r="AN140" s="32"/>
      <c r="AO140" s="33"/>
      <c r="AP140" s="32"/>
      <c r="AQ140" s="32"/>
      <c r="AR140" s="32"/>
      <c r="AS140" s="33"/>
      <c r="AT140" s="32"/>
      <c r="AU140" s="32"/>
      <c r="AV140" s="32"/>
      <c r="AW140" s="32"/>
      <c r="AX140" s="34"/>
    </row>
    <row r="141" spans="1:50" ht="17.25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35"/>
      <c r="AG141" s="35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</row>
    <row r="142" spans="1:50" ht="17.25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</row>
    <row r="143" spans="1:50" ht="17.25">
      <c r="A143" s="25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  <c r="AH143" s="25"/>
      <c r="AI143" s="27"/>
      <c r="AJ143" s="27"/>
      <c r="AK143" s="27"/>
      <c r="AL143" s="28"/>
      <c r="AM143" s="27"/>
      <c r="AN143" s="27"/>
      <c r="AO143" s="27"/>
      <c r="AP143" s="28"/>
      <c r="AQ143" s="27"/>
      <c r="AR143" s="27"/>
      <c r="AS143" s="27"/>
      <c r="AT143" s="28"/>
      <c r="AU143" s="27"/>
      <c r="AV143" s="27"/>
      <c r="AW143" s="27"/>
      <c r="AX143" s="29"/>
    </row>
    <row r="144" spans="1:50" ht="17.25">
      <c r="A144" s="25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  <c r="AH144" s="25"/>
      <c r="AI144" s="27"/>
      <c r="AJ144" s="27"/>
      <c r="AK144" s="27"/>
      <c r="AL144" s="28"/>
      <c r="AM144" s="27"/>
      <c r="AN144" s="27"/>
      <c r="AO144" s="27"/>
      <c r="AP144" s="28"/>
      <c r="AQ144" s="27"/>
      <c r="AR144" s="27"/>
      <c r="AS144" s="27"/>
      <c r="AT144" s="28"/>
      <c r="AU144" s="27"/>
      <c r="AV144" s="27"/>
      <c r="AW144" s="27"/>
      <c r="AX144" s="29"/>
    </row>
    <row r="145" spans="1:50" ht="14.25">
      <c r="A145" s="26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1"/>
      <c r="AI145" s="32"/>
      <c r="AJ145" s="32"/>
      <c r="AK145" s="33"/>
      <c r="AL145" s="32"/>
      <c r="AM145" s="32"/>
      <c r="AN145" s="32"/>
      <c r="AO145" s="33"/>
      <c r="AP145" s="32"/>
      <c r="AQ145" s="32"/>
      <c r="AR145" s="32"/>
      <c r="AS145" s="33"/>
      <c r="AT145" s="32"/>
      <c r="AU145" s="33"/>
      <c r="AV145" s="33"/>
      <c r="AW145" s="33"/>
      <c r="AX145" s="34"/>
    </row>
    <row r="146" spans="1:50" ht="14.25">
      <c r="A146" s="26"/>
      <c r="B146" s="31"/>
      <c r="C146" s="32"/>
      <c r="D146" s="31"/>
      <c r="E146" s="32"/>
      <c r="F146" s="31"/>
      <c r="G146" s="31"/>
      <c r="H146" s="32"/>
      <c r="I146" s="31"/>
      <c r="J146" s="32"/>
      <c r="K146" s="31"/>
      <c r="L146" s="31"/>
      <c r="M146" s="32"/>
      <c r="N146" s="31"/>
      <c r="O146" s="32"/>
      <c r="P146" s="31"/>
      <c r="Q146" s="31"/>
      <c r="R146" s="32"/>
      <c r="S146" s="31"/>
      <c r="T146" s="32"/>
      <c r="U146" s="31"/>
      <c r="V146" s="31"/>
      <c r="W146" s="32"/>
      <c r="X146" s="31"/>
      <c r="Y146" s="32"/>
      <c r="Z146" s="31"/>
      <c r="AA146" s="31"/>
      <c r="AB146" s="32"/>
      <c r="AC146" s="31"/>
      <c r="AD146" s="32"/>
      <c r="AE146" s="31"/>
      <c r="AF146" s="31"/>
      <c r="AG146" s="31"/>
      <c r="AH146" s="31"/>
      <c r="AI146" s="32"/>
      <c r="AJ146" s="32"/>
      <c r="AK146" s="33"/>
      <c r="AL146" s="32"/>
      <c r="AM146" s="32"/>
      <c r="AN146" s="32"/>
      <c r="AO146" s="33"/>
      <c r="AP146" s="32"/>
      <c r="AQ146" s="32"/>
      <c r="AR146" s="32"/>
      <c r="AS146" s="33"/>
      <c r="AT146" s="32"/>
      <c r="AU146" s="32"/>
      <c r="AV146" s="32"/>
      <c r="AW146" s="32"/>
      <c r="AX146" s="34"/>
    </row>
    <row r="147" spans="1:50" ht="14.25">
      <c r="A147" s="26"/>
      <c r="B147" s="31"/>
      <c r="C147" s="32"/>
      <c r="D147" s="31"/>
      <c r="E147" s="32"/>
      <c r="F147" s="31"/>
      <c r="G147" s="31"/>
      <c r="H147" s="32"/>
      <c r="I147" s="31"/>
      <c r="J147" s="32"/>
      <c r="K147" s="31"/>
      <c r="L147" s="31"/>
      <c r="M147" s="32"/>
      <c r="N147" s="31"/>
      <c r="O147" s="32"/>
      <c r="P147" s="31"/>
      <c r="Q147" s="31"/>
      <c r="R147" s="32"/>
      <c r="S147" s="31"/>
      <c r="T147" s="32"/>
      <c r="U147" s="31"/>
      <c r="V147" s="31"/>
      <c r="W147" s="32"/>
      <c r="X147" s="31"/>
      <c r="Y147" s="32"/>
      <c r="Z147" s="31"/>
      <c r="AA147" s="31"/>
      <c r="AB147" s="32"/>
      <c r="AC147" s="31"/>
      <c r="AD147" s="32"/>
      <c r="AE147" s="31"/>
      <c r="AF147" s="31"/>
      <c r="AG147" s="31"/>
      <c r="AH147" s="31"/>
      <c r="AI147" s="32"/>
      <c r="AJ147" s="32"/>
      <c r="AK147" s="33"/>
      <c r="AL147" s="32"/>
      <c r="AM147" s="32"/>
      <c r="AN147" s="32"/>
      <c r="AO147" s="33"/>
      <c r="AP147" s="32"/>
      <c r="AQ147" s="32"/>
      <c r="AR147" s="32"/>
      <c r="AS147" s="33"/>
      <c r="AT147" s="32"/>
      <c r="AU147" s="32"/>
      <c r="AV147" s="32"/>
      <c r="AW147" s="32"/>
      <c r="AX147" s="34"/>
    </row>
    <row r="148" spans="1:50" ht="14.25">
      <c r="A148" s="26"/>
      <c r="B148" s="31"/>
      <c r="C148" s="32"/>
      <c r="D148" s="31"/>
      <c r="E148" s="32"/>
      <c r="F148" s="31"/>
      <c r="G148" s="31"/>
      <c r="H148" s="32"/>
      <c r="I148" s="31"/>
      <c r="J148" s="32"/>
      <c r="K148" s="31"/>
      <c r="L148" s="31"/>
      <c r="M148" s="32"/>
      <c r="N148" s="31"/>
      <c r="O148" s="32"/>
      <c r="P148" s="31"/>
      <c r="Q148" s="31"/>
      <c r="R148" s="32"/>
      <c r="S148" s="31"/>
      <c r="T148" s="32"/>
      <c r="U148" s="31"/>
      <c r="V148" s="31"/>
      <c r="W148" s="32"/>
      <c r="X148" s="31"/>
      <c r="Y148" s="32"/>
      <c r="Z148" s="31"/>
      <c r="AA148" s="31"/>
      <c r="AB148" s="32"/>
      <c r="AC148" s="31"/>
      <c r="AD148" s="32"/>
      <c r="AE148" s="31"/>
      <c r="AF148" s="31"/>
      <c r="AG148" s="31"/>
      <c r="AH148" s="31"/>
      <c r="AI148" s="32"/>
      <c r="AJ148" s="32"/>
      <c r="AK148" s="33"/>
      <c r="AL148" s="32"/>
      <c r="AM148" s="32"/>
      <c r="AN148" s="32"/>
      <c r="AO148" s="33"/>
      <c r="AP148" s="32"/>
      <c r="AQ148" s="32"/>
      <c r="AR148" s="32"/>
      <c r="AS148" s="33"/>
      <c r="AT148" s="32"/>
      <c r="AU148" s="32"/>
      <c r="AV148" s="32"/>
      <c r="AW148" s="32"/>
      <c r="AX148" s="34"/>
    </row>
    <row r="149" spans="1:50" ht="14.25">
      <c r="A149" s="26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1"/>
      <c r="AI149" s="32"/>
      <c r="AJ149" s="32"/>
      <c r="AK149" s="33"/>
      <c r="AL149" s="32"/>
      <c r="AM149" s="32"/>
      <c r="AN149" s="32"/>
      <c r="AO149" s="33"/>
      <c r="AP149" s="32"/>
      <c r="AQ149" s="32"/>
      <c r="AR149" s="32"/>
      <c r="AS149" s="33"/>
      <c r="AT149" s="32"/>
      <c r="AU149" s="33"/>
      <c r="AV149" s="33"/>
      <c r="AW149" s="33"/>
      <c r="AX149" s="34"/>
    </row>
    <row r="150" spans="1:50" ht="14.25">
      <c r="A150" s="26"/>
      <c r="B150" s="31"/>
      <c r="C150" s="32"/>
      <c r="D150" s="31"/>
      <c r="E150" s="32"/>
      <c r="F150" s="31"/>
      <c r="G150" s="31"/>
      <c r="H150" s="32"/>
      <c r="I150" s="31"/>
      <c r="J150" s="32"/>
      <c r="K150" s="31"/>
      <c r="L150" s="31"/>
      <c r="M150" s="32"/>
      <c r="N150" s="31"/>
      <c r="O150" s="32"/>
      <c r="P150" s="31"/>
      <c r="Q150" s="31"/>
      <c r="R150" s="32"/>
      <c r="S150" s="31"/>
      <c r="T150" s="32"/>
      <c r="U150" s="31"/>
      <c r="V150" s="31"/>
      <c r="W150" s="32"/>
      <c r="X150" s="31"/>
      <c r="Y150" s="32"/>
      <c r="Z150" s="31"/>
      <c r="AA150" s="31"/>
      <c r="AB150" s="32"/>
      <c r="AC150" s="31"/>
      <c r="AD150" s="32"/>
      <c r="AE150" s="31"/>
      <c r="AF150" s="31"/>
      <c r="AG150" s="31"/>
      <c r="AH150" s="31"/>
      <c r="AI150" s="32"/>
      <c r="AJ150" s="32"/>
      <c r="AK150" s="33"/>
      <c r="AL150" s="32"/>
      <c r="AM150" s="32"/>
      <c r="AN150" s="32"/>
      <c r="AO150" s="33"/>
      <c r="AP150" s="32"/>
      <c r="AQ150" s="32"/>
      <c r="AR150" s="32"/>
      <c r="AS150" s="33"/>
      <c r="AT150" s="32"/>
      <c r="AU150" s="32"/>
      <c r="AV150" s="32"/>
      <c r="AW150" s="32"/>
      <c r="AX150" s="34"/>
    </row>
    <row r="151" spans="1:50" ht="14.25">
      <c r="A151" s="26"/>
      <c r="B151" s="31"/>
      <c r="C151" s="32"/>
      <c r="D151" s="31"/>
      <c r="E151" s="32"/>
      <c r="F151" s="31"/>
      <c r="G151" s="31"/>
      <c r="H151" s="32"/>
      <c r="I151" s="31"/>
      <c r="J151" s="32"/>
      <c r="K151" s="31"/>
      <c r="L151" s="31"/>
      <c r="M151" s="32"/>
      <c r="N151" s="31"/>
      <c r="O151" s="32"/>
      <c r="P151" s="31"/>
      <c r="Q151" s="31"/>
      <c r="R151" s="32"/>
      <c r="S151" s="31"/>
      <c r="T151" s="32"/>
      <c r="U151" s="31"/>
      <c r="V151" s="31"/>
      <c r="W151" s="32"/>
      <c r="X151" s="31"/>
      <c r="Y151" s="32"/>
      <c r="Z151" s="31"/>
      <c r="AA151" s="31"/>
      <c r="AB151" s="32"/>
      <c r="AC151" s="31"/>
      <c r="AD151" s="32"/>
      <c r="AE151" s="31"/>
      <c r="AF151" s="31"/>
      <c r="AG151" s="31"/>
      <c r="AH151" s="31"/>
      <c r="AI151" s="32"/>
      <c r="AJ151" s="32"/>
      <c r="AK151" s="33"/>
      <c r="AL151" s="32"/>
      <c r="AM151" s="32"/>
      <c r="AN151" s="32"/>
      <c r="AO151" s="33"/>
      <c r="AP151" s="32"/>
      <c r="AQ151" s="32"/>
      <c r="AR151" s="32"/>
      <c r="AS151" s="33"/>
      <c r="AT151" s="32"/>
      <c r="AU151" s="32"/>
      <c r="AV151" s="32"/>
      <c r="AW151" s="32"/>
      <c r="AX151" s="34"/>
    </row>
    <row r="152" spans="1:50" ht="14.25">
      <c r="A152" s="26"/>
      <c r="B152" s="31"/>
      <c r="C152" s="32"/>
      <c r="D152" s="31"/>
      <c r="E152" s="32"/>
      <c r="F152" s="31"/>
      <c r="G152" s="31"/>
      <c r="H152" s="32"/>
      <c r="I152" s="31"/>
      <c r="J152" s="32"/>
      <c r="K152" s="31"/>
      <c r="L152" s="31"/>
      <c r="M152" s="32"/>
      <c r="N152" s="31"/>
      <c r="O152" s="32"/>
      <c r="P152" s="31"/>
      <c r="Q152" s="31"/>
      <c r="R152" s="32"/>
      <c r="S152" s="31"/>
      <c r="T152" s="32"/>
      <c r="U152" s="31"/>
      <c r="V152" s="31"/>
      <c r="W152" s="32"/>
      <c r="X152" s="31"/>
      <c r="Y152" s="32"/>
      <c r="Z152" s="31"/>
      <c r="AA152" s="31"/>
      <c r="AB152" s="32"/>
      <c r="AC152" s="31"/>
      <c r="AD152" s="32"/>
      <c r="AE152" s="31"/>
      <c r="AF152" s="31"/>
      <c r="AG152" s="31"/>
      <c r="AH152" s="31"/>
      <c r="AI152" s="32"/>
      <c r="AJ152" s="32"/>
      <c r="AK152" s="33"/>
      <c r="AL152" s="32"/>
      <c r="AM152" s="32"/>
      <c r="AN152" s="32"/>
      <c r="AO152" s="33"/>
      <c r="AP152" s="32"/>
      <c r="AQ152" s="32"/>
      <c r="AR152" s="32"/>
      <c r="AS152" s="33"/>
      <c r="AT152" s="32"/>
      <c r="AU152" s="32"/>
      <c r="AV152" s="32"/>
      <c r="AW152" s="32"/>
      <c r="AX152" s="34"/>
    </row>
    <row r="153" spans="1:50" ht="14.25">
      <c r="A153" s="26"/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1"/>
      <c r="AI153" s="32"/>
      <c r="AJ153" s="32"/>
      <c r="AK153" s="33"/>
      <c r="AL153" s="32"/>
      <c r="AM153" s="32"/>
      <c r="AN153" s="32"/>
      <c r="AO153" s="33"/>
      <c r="AP153" s="32"/>
      <c r="AQ153" s="32"/>
      <c r="AR153" s="32"/>
      <c r="AS153" s="33"/>
      <c r="AT153" s="32"/>
      <c r="AU153" s="33"/>
      <c r="AV153" s="33"/>
      <c r="AW153" s="33"/>
      <c r="AX153" s="34"/>
    </row>
    <row r="154" spans="1:50" ht="14.25">
      <c r="A154" s="26"/>
      <c r="B154" s="31"/>
      <c r="C154" s="32"/>
      <c r="D154" s="31"/>
      <c r="E154" s="32"/>
      <c r="F154" s="31"/>
      <c r="G154" s="31"/>
      <c r="H154" s="32"/>
      <c r="I154" s="31"/>
      <c r="J154" s="32"/>
      <c r="K154" s="31"/>
      <c r="L154" s="31"/>
      <c r="M154" s="32"/>
      <c r="N154" s="31"/>
      <c r="O154" s="32"/>
      <c r="P154" s="31"/>
      <c r="Q154" s="31"/>
      <c r="R154" s="32"/>
      <c r="S154" s="31"/>
      <c r="T154" s="32"/>
      <c r="U154" s="31"/>
      <c r="V154" s="31"/>
      <c r="W154" s="32"/>
      <c r="X154" s="31"/>
      <c r="Y154" s="32"/>
      <c r="Z154" s="31"/>
      <c r="AA154" s="31"/>
      <c r="AB154" s="32"/>
      <c r="AC154" s="31"/>
      <c r="AD154" s="32"/>
      <c r="AE154" s="31"/>
      <c r="AF154" s="31"/>
      <c r="AG154" s="31"/>
      <c r="AH154" s="31"/>
      <c r="AI154" s="32"/>
      <c r="AJ154" s="32"/>
      <c r="AK154" s="33"/>
      <c r="AL154" s="32"/>
      <c r="AM154" s="32"/>
      <c r="AN154" s="32"/>
      <c r="AO154" s="33"/>
      <c r="AP154" s="32"/>
      <c r="AQ154" s="32"/>
      <c r="AR154" s="32"/>
      <c r="AS154" s="33"/>
      <c r="AT154" s="32"/>
      <c r="AU154" s="32"/>
      <c r="AV154" s="32"/>
      <c r="AW154" s="32"/>
      <c r="AX154" s="34"/>
    </row>
    <row r="155" spans="1:50" ht="14.25">
      <c r="A155" s="26"/>
      <c r="B155" s="31"/>
      <c r="C155" s="32"/>
      <c r="D155" s="31"/>
      <c r="E155" s="32"/>
      <c r="F155" s="31"/>
      <c r="G155" s="31"/>
      <c r="H155" s="32"/>
      <c r="I155" s="31"/>
      <c r="J155" s="32"/>
      <c r="K155" s="31"/>
      <c r="L155" s="31"/>
      <c r="M155" s="32"/>
      <c r="N155" s="31"/>
      <c r="O155" s="32"/>
      <c r="P155" s="31"/>
      <c r="Q155" s="31"/>
      <c r="R155" s="32"/>
      <c r="S155" s="31"/>
      <c r="T155" s="32"/>
      <c r="U155" s="31"/>
      <c r="V155" s="31"/>
      <c r="W155" s="32"/>
      <c r="X155" s="31"/>
      <c r="Y155" s="32"/>
      <c r="Z155" s="31"/>
      <c r="AA155" s="31"/>
      <c r="AB155" s="32"/>
      <c r="AC155" s="31"/>
      <c r="AD155" s="32"/>
      <c r="AE155" s="31"/>
      <c r="AF155" s="31"/>
      <c r="AG155" s="31"/>
      <c r="AH155" s="31"/>
      <c r="AI155" s="32"/>
      <c r="AJ155" s="32"/>
      <c r="AK155" s="33"/>
      <c r="AL155" s="32"/>
      <c r="AM155" s="32"/>
      <c r="AN155" s="32"/>
      <c r="AO155" s="33"/>
      <c r="AP155" s="32"/>
      <c r="AQ155" s="32"/>
      <c r="AR155" s="32"/>
      <c r="AS155" s="33"/>
      <c r="AT155" s="32"/>
      <c r="AU155" s="32"/>
      <c r="AV155" s="32"/>
      <c r="AW155" s="32"/>
      <c r="AX155" s="34"/>
    </row>
    <row r="156" spans="1:50" ht="14.25">
      <c r="A156" s="26"/>
      <c r="B156" s="31"/>
      <c r="C156" s="32"/>
      <c r="D156" s="31"/>
      <c r="E156" s="32"/>
      <c r="F156" s="31"/>
      <c r="G156" s="31"/>
      <c r="H156" s="32"/>
      <c r="I156" s="31"/>
      <c r="J156" s="32"/>
      <c r="K156" s="31"/>
      <c r="L156" s="31"/>
      <c r="M156" s="32"/>
      <c r="N156" s="31"/>
      <c r="O156" s="32"/>
      <c r="P156" s="31"/>
      <c r="Q156" s="31"/>
      <c r="R156" s="32"/>
      <c r="S156" s="31"/>
      <c r="T156" s="32"/>
      <c r="U156" s="31"/>
      <c r="V156" s="31"/>
      <c r="W156" s="32"/>
      <c r="X156" s="31"/>
      <c r="Y156" s="32"/>
      <c r="Z156" s="31"/>
      <c r="AA156" s="31"/>
      <c r="AB156" s="32"/>
      <c r="AC156" s="31"/>
      <c r="AD156" s="32"/>
      <c r="AE156" s="31"/>
      <c r="AF156" s="31"/>
      <c r="AG156" s="31"/>
      <c r="AH156" s="31"/>
      <c r="AI156" s="32"/>
      <c r="AJ156" s="32"/>
      <c r="AK156" s="33"/>
      <c r="AL156" s="32"/>
      <c r="AM156" s="32"/>
      <c r="AN156" s="32"/>
      <c r="AO156" s="33"/>
      <c r="AP156" s="32"/>
      <c r="AQ156" s="32"/>
      <c r="AR156" s="32"/>
      <c r="AS156" s="33"/>
      <c r="AT156" s="32"/>
      <c r="AU156" s="32"/>
      <c r="AV156" s="32"/>
      <c r="AW156" s="32"/>
      <c r="AX156" s="34"/>
    </row>
    <row r="157" spans="1:50" ht="14.25">
      <c r="A157" s="26"/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1"/>
      <c r="AI157" s="32"/>
      <c r="AJ157" s="32"/>
      <c r="AK157" s="33"/>
      <c r="AL157" s="32"/>
      <c r="AM157" s="32"/>
      <c r="AN157" s="32"/>
      <c r="AO157" s="33"/>
      <c r="AP157" s="32"/>
      <c r="AQ157" s="32"/>
      <c r="AR157" s="32"/>
      <c r="AS157" s="33"/>
      <c r="AT157" s="32"/>
      <c r="AU157" s="33"/>
      <c r="AV157" s="33"/>
      <c r="AW157" s="33"/>
      <c r="AX157" s="34"/>
    </row>
    <row r="158" spans="1:50" ht="14.25">
      <c r="A158" s="26"/>
      <c r="B158" s="31"/>
      <c r="C158" s="32"/>
      <c r="D158" s="31"/>
      <c r="E158" s="32"/>
      <c r="F158" s="31"/>
      <c r="G158" s="31"/>
      <c r="H158" s="32"/>
      <c r="I158" s="31"/>
      <c r="J158" s="32"/>
      <c r="K158" s="31"/>
      <c r="L158" s="31"/>
      <c r="M158" s="32"/>
      <c r="N158" s="31"/>
      <c r="O158" s="32"/>
      <c r="P158" s="31"/>
      <c r="Q158" s="31"/>
      <c r="R158" s="32"/>
      <c r="S158" s="31"/>
      <c r="T158" s="32"/>
      <c r="U158" s="31"/>
      <c r="V158" s="31"/>
      <c r="W158" s="32"/>
      <c r="X158" s="31"/>
      <c r="Y158" s="32"/>
      <c r="Z158" s="31"/>
      <c r="AA158" s="31"/>
      <c r="AB158" s="32"/>
      <c r="AC158" s="31"/>
      <c r="AD158" s="32"/>
      <c r="AE158" s="31"/>
      <c r="AF158" s="31"/>
      <c r="AG158" s="31"/>
      <c r="AH158" s="31"/>
      <c r="AI158" s="32"/>
      <c r="AJ158" s="32"/>
      <c r="AK158" s="33"/>
      <c r="AL158" s="32"/>
      <c r="AM158" s="32"/>
      <c r="AN158" s="32"/>
      <c r="AO158" s="33"/>
      <c r="AP158" s="32"/>
      <c r="AQ158" s="32"/>
      <c r="AR158" s="32"/>
      <c r="AS158" s="33"/>
      <c r="AT158" s="32"/>
      <c r="AU158" s="32"/>
      <c r="AV158" s="32"/>
      <c r="AW158" s="32"/>
      <c r="AX158" s="34"/>
    </row>
    <row r="159" spans="1:50" ht="14.25">
      <c r="A159" s="26"/>
      <c r="B159" s="31"/>
      <c r="C159" s="32"/>
      <c r="D159" s="31"/>
      <c r="E159" s="32"/>
      <c r="F159" s="31"/>
      <c r="G159" s="31"/>
      <c r="H159" s="32"/>
      <c r="I159" s="31"/>
      <c r="J159" s="32"/>
      <c r="K159" s="31"/>
      <c r="L159" s="31"/>
      <c r="M159" s="32"/>
      <c r="N159" s="31"/>
      <c r="O159" s="32"/>
      <c r="P159" s="31"/>
      <c r="Q159" s="31"/>
      <c r="R159" s="32"/>
      <c r="S159" s="31"/>
      <c r="T159" s="32"/>
      <c r="U159" s="31"/>
      <c r="V159" s="31"/>
      <c r="W159" s="32"/>
      <c r="X159" s="31"/>
      <c r="Y159" s="32"/>
      <c r="Z159" s="31"/>
      <c r="AA159" s="31"/>
      <c r="AB159" s="32"/>
      <c r="AC159" s="31"/>
      <c r="AD159" s="32"/>
      <c r="AE159" s="31"/>
      <c r="AF159" s="31"/>
      <c r="AG159" s="31"/>
      <c r="AH159" s="31"/>
      <c r="AI159" s="32"/>
      <c r="AJ159" s="32"/>
      <c r="AK159" s="33"/>
      <c r="AL159" s="32"/>
      <c r="AM159" s="32"/>
      <c r="AN159" s="32"/>
      <c r="AO159" s="33"/>
      <c r="AP159" s="32"/>
      <c r="AQ159" s="32"/>
      <c r="AR159" s="32"/>
      <c r="AS159" s="33"/>
      <c r="AT159" s="32"/>
      <c r="AU159" s="32"/>
      <c r="AV159" s="32"/>
      <c r="AW159" s="32"/>
      <c r="AX159" s="34"/>
    </row>
    <row r="160" spans="1:50" ht="14.25">
      <c r="A160" s="26"/>
      <c r="B160" s="31"/>
      <c r="C160" s="32"/>
      <c r="D160" s="31"/>
      <c r="E160" s="32"/>
      <c r="F160" s="31"/>
      <c r="G160" s="31"/>
      <c r="H160" s="32"/>
      <c r="I160" s="31"/>
      <c r="J160" s="32"/>
      <c r="K160" s="31"/>
      <c r="L160" s="31"/>
      <c r="M160" s="32"/>
      <c r="N160" s="31"/>
      <c r="O160" s="32"/>
      <c r="P160" s="31"/>
      <c r="Q160" s="31"/>
      <c r="R160" s="32"/>
      <c r="S160" s="31"/>
      <c r="T160" s="32"/>
      <c r="U160" s="31"/>
      <c r="V160" s="31"/>
      <c r="W160" s="32"/>
      <c r="X160" s="31"/>
      <c r="Y160" s="32"/>
      <c r="Z160" s="31"/>
      <c r="AA160" s="31"/>
      <c r="AB160" s="32"/>
      <c r="AC160" s="31"/>
      <c r="AD160" s="32"/>
      <c r="AE160" s="31"/>
      <c r="AF160" s="31"/>
      <c r="AG160" s="31"/>
      <c r="AH160" s="31"/>
      <c r="AI160" s="32"/>
      <c r="AJ160" s="32"/>
      <c r="AK160" s="33"/>
      <c r="AL160" s="32"/>
      <c r="AM160" s="32"/>
      <c r="AN160" s="32"/>
      <c r="AO160" s="33"/>
      <c r="AP160" s="32"/>
      <c r="AQ160" s="32"/>
      <c r="AR160" s="32"/>
      <c r="AS160" s="33"/>
      <c r="AT160" s="32"/>
      <c r="AU160" s="32"/>
      <c r="AV160" s="32"/>
      <c r="AW160" s="32"/>
      <c r="AX160" s="34"/>
    </row>
    <row r="161" spans="1:50" ht="14.25">
      <c r="A161" s="26"/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1"/>
      <c r="AI161" s="32"/>
      <c r="AJ161" s="32"/>
      <c r="AK161" s="33"/>
      <c r="AL161" s="32"/>
      <c r="AM161" s="32"/>
      <c r="AN161" s="32"/>
      <c r="AO161" s="33"/>
      <c r="AP161" s="32"/>
      <c r="AQ161" s="32"/>
      <c r="AR161" s="32"/>
      <c r="AS161" s="33"/>
      <c r="AT161" s="32"/>
      <c r="AU161" s="33"/>
      <c r="AV161" s="33"/>
      <c r="AW161" s="33"/>
      <c r="AX161" s="34"/>
    </row>
    <row r="162" spans="1:50" ht="14.25">
      <c r="A162" s="26"/>
      <c r="B162" s="31"/>
      <c r="C162" s="32"/>
      <c r="D162" s="31"/>
      <c r="E162" s="32"/>
      <c r="F162" s="31"/>
      <c r="G162" s="31"/>
      <c r="H162" s="32"/>
      <c r="I162" s="31"/>
      <c r="J162" s="32"/>
      <c r="K162" s="31"/>
      <c r="L162" s="31"/>
      <c r="M162" s="32"/>
      <c r="N162" s="31"/>
      <c r="O162" s="32"/>
      <c r="P162" s="31"/>
      <c r="Q162" s="31"/>
      <c r="R162" s="32"/>
      <c r="S162" s="31"/>
      <c r="T162" s="32"/>
      <c r="U162" s="31"/>
      <c r="V162" s="31"/>
      <c r="W162" s="32"/>
      <c r="X162" s="31"/>
      <c r="Y162" s="32"/>
      <c r="Z162" s="31"/>
      <c r="AA162" s="31"/>
      <c r="AB162" s="32"/>
      <c r="AC162" s="31"/>
      <c r="AD162" s="32"/>
      <c r="AE162" s="31"/>
      <c r="AF162" s="31"/>
      <c r="AG162" s="31"/>
      <c r="AH162" s="31"/>
      <c r="AI162" s="32"/>
      <c r="AJ162" s="32"/>
      <c r="AK162" s="33"/>
      <c r="AL162" s="32"/>
      <c r="AM162" s="32"/>
      <c r="AN162" s="32"/>
      <c r="AO162" s="33"/>
      <c r="AP162" s="32"/>
      <c r="AQ162" s="32"/>
      <c r="AR162" s="32"/>
      <c r="AS162" s="33"/>
      <c r="AT162" s="32"/>
      <c r="AU162" s="32"/>
      <c r="AV162" s="32"/>
      <c r="AW162" s="32"/>
      <c r="AX162" s="34"/>
    </row>
    <row r="163" spans="1:50" ht="14.25">
      <c r="A163" s="26"/>
      <c r="B163" s="31"/>
      <c r="C163" s="32"/>
      <c r="D163" s="31"/>
      <c r="E163" s="32"/>
      <c r="F163" s="31"/>
      <c r="G163" s="31"/>
      <c r="H163" s="32"/>
      <c r="I163" s="31"/>
      <c r="J163" s="32"/>
      <c r="K163" s="31"/>
      <c r="L163" s="31"/>
      <c r="M163" s="32"/>
      <c r="N163" s="31"/>
      <c r="O163" s="32"/>
      <c r="P163" s="31"/>
      <c r="Q163" s="31"/>
      <c r="R163" s="32"/>
      <c r="S163" s="31"/>
      <c r="T163" s="32"/>
      <c r="U163" s="31"/>
      <c r="V163" s="31"/>
      <c r="W163" s="32"/>
      <c r="X163" s="31"/>
      <c r="Y163" s="32"/>
      <c r="Z163" s="31"/>
      <c r="AA163" s="31"/>
      <c r="AB163" s="32"/>
      <c r="AC163" s="31"/>
      <c r="AD163" s="32"/>
      <c r="AE163" s="31"/>
      <c r="AF163" s="31"/>
      <c r="AG163" s="31"/>
      <c r="AH163" s="31"/>
      <c r="AI163" s="32"/>
      <c r="AJ163" s="32"/>
      <c r="AK163" s="33"/>
      <c r="AL163" s="32"/>
      <c r="AM163" s="32"/>
      <c r="AN163" s="32"/>
      <c r="AO163" s="33"/>
      <c r="AP163" s="32"/>
      <c r="AQ163" s="32"/>
      <c r="AR163" s="32"/>
      <c r="AS163" s="33"/>
      <c r="AT163" s="32"/>
      <c r="AU163" s="32"/>
      <c r="AV163" s="32"/>
      <c r="AW163" s="32"/>
      <c r="AX163" s="34"/>
    </row>
    <row r="164" spans="1:50" ht="14.25">
      <c r="A164" s="26"/>
      <c r="B164" s="31"/>
      <c r="C164" s="32"/>
      <c r="D164" s="31"/>
      <c r="E164" s="32"/>
      <c r="F164" s="31"/>
      <c r="G164" s="31"/>
      <c r="H164" s="32"/>
      <c r="I164" s="31"/>
      <c r="J164" s="32"/>
      <c r="K164" s="31"/>
      <c r="L164" s="31"/>
      <c r="M164" s="32"/>
      <c r="N164" s="31"/>
      <c r="O164" s="32"/>
      <c r="P164" s="31"/>
      <c r="Q164" s="31"/>
      <c r="R164" s="32"/>
      <c r="S164" s="31"/>
      <c r="T164" s="32"/>
      <c r="U164" s="31"/>
      <c r="V164" s="31"/>
      <c r="W164" s="32"/>
      <c r="X164" s="31"/>
      <c r="Y164" s="32"/>
      <c r="Z164" s="31"/>
      <c r="AA164" s="31"/>
      <c r="AB164" s="32"/>
      <c r="AC164" s="31"/>
      <c r="AD164" s="32"/>
      <c r="AE164" s="31"/>
      <c r="AF164" s="31"/>
      <c r="AG164" s="31"/>
      <c r="AH164" s="31"/>
      <c r="AI164" s="32"/>
      <c r="AJ164" s="32"/>
      <c r="AK164" s="33"/>
      <c r="AL164" s="32"/>
      <c r="AM164" s="32"/>
      <c r="AN164" s="32"/>
      <c r="AO164" s="33"/>
      <c r="AP164" s="32"/>
      <c r="AQ164" s="32"/>
      <c r="AR164" s="32"/>
      <c r="AS164" s="33"/>
      <c r="AT164" s="32"/>
      <c r="AU164" s="32"/>
      <c r="AV164" s="32"/>
      <c r="AW164" s="32"/>
      <c r="AX164" s="34"/>
    </row>
    <row r="165" spans="1:50" ht="14.25">
      <c r="A165" s="26"/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1"/>
      <c r="AI165" s="32"/>
      <c r="AJ165" s="32"/>
      <c r="AK165" s="33"/>
      <c r="AL165" s="32"/>
      <c r="AM165" s="32"/>
      <c r="AN165" s="32"/>
      <c r="AO165" s="33"/>
      <c r="AP165" s="32"/>
      <c r="AQ165" s="32"/>
      <c r="AR165" s="32"/>
      <c r="AS165" s="33"/>
      <c r="AT165" s="32"/>
      <c r="AU165" s="33"/>
      <c r="AV165" s="33"/>
      <c r="AW165" s="33"/>
      <c r="AX165" s="34"/>
    </row>
    <row r="166" spans="1:50" ht="14.25">
      <c r="A166" s="26"/>
      <c r="B166" s="31"/>
      <c r="C166" s="32"/>
      <c r="D166" s="31"/>
      <c r="E166" s="32"/>
      <c r="F166" s="31"/>
      <c r="G166" s="31"/>
      <c r="H166" s="32"/>
      <c r="I166" s="31"/>
      <c r="J166" s="32"/>
      <c r="K166" s="31"/>
      <c r="L166" s="31"/>
      <c r="M166" s="32"/>
      <c r="N166" s="31"/>
      <c r="O166" s="32"/>
      <c r="P166" s="31"/>
      <c r="Q166" s="31"/>
      <c r="R166" s="32"/>
      <c r="S166" s="31"/>
      <c r="T166" s="32"/>
      <c r="U166" s="31"/>
      <c r="V166" s="31"/>
      <c r="W166" s="32"/>
      <c r="X166" s="31"/>
      <c r="Y166" s="32"/>
      <c r="Z166" s="31"/>
      <c r="AA166" s="31"/>
      <c r="AB166" s="32"/>
      <c r="AC166" s="31"/>
      <c r="AD166" s="32"/>
      <c r="AE166" s="31"/>
      <c r="AF166" s="31"/>
      <c r="AG166" s="31"/>
      <c r="AH166" s="31"/>
      <c r="AI166" s="32"/>
      <c r="AJ166" s="32"/>
      <c r="AK166" s="33"/>
      <c r="AL166" s="32"/>
      <c r="AM166" s="32"/>
      <c r="AN166" s="32"/>
      <c r="AO166" s="33"/>
      <c r="AP166" s="32"/>
      <c r="AQ166" s="32"/>
      <c r="AR166" s="32"/>
      <c r="AS166" s="33"/>
      <c r="AT166" s="32"/>
      <c r="AU166" s="32"/>
      <c r="AV166" s="32"/>
      <c r="AW166" s="32"/>
      <c r="AX166" s="34"/>
    </row>
    <row r="167" spans="1:50" ht="14.25">
      <c r="A167" s="26"/>
      <c r="B167" s="31"/>
      <c r="C167" s="32"/>
      <c r="D167" s="31"/>
      <c r="E167" s="32"/>
      <c r="F167" s="31"/>
      <c r="G167" s="31"/>
      <c r="H167" s="32"/>
      <c r="I167" s="31"/>
      <c r="J167" s="32"/>
      <c r="K167" s="31"/>
      <c r="L167" s="31"/>
      <c r="M167" s="32"/>
      <c r="N167" s="31"/>
      <c r="O167" s="32"/>
      <c r="P167" s="31"/>
      <c r="Q167" s="31"/>
      <c r="R167" s="32"/>
      <c r="S167" s="31"/>
      <c r="T167" s="32"/>
      <c r="U167" s="31"/>
      <c r="V167" s="31"/>
      <c r="W167" s="32"/>
      <c r="X167" s="31"/>
      <c r="Y167" s="32"/>
      <c r="Z167" s="31"/>
      <c r="AA167" s="31"/>
      <c r="AB167" s="32"/>
      <c r="AC167" s="31"/>
      <c r="AD167" s="32"/>
      <c r="AE167" s="31"/>
      <c r="AF167" s="31"/>
      <c r="AG167" s="31"/>
      <c r="AH167" s="31"/>
      <c r="AI167" s="32"/>
      <c r="AJ167" s="32"/>
      <c r="AK167" s="33"/>
      <c r="AL167" s="32"/>
      <c r="AM167" s="32"/>
      <c r="AN167" s="32"/>
      <c r="AO167" s="33"/>
      <c r="AP167" s="32"/>
      <c r="AQ167" s="32"/>
      <c r="AR167" s="32"/>
      <c r="AS167" s="33"/>
      <c r="AT167" s="32"/>
      <c r="AU167" s="32"/>
      <c r="AV167" s="32"/>
      <c r="AW167" s="32"/>
      <c r="AX167" s="34"/>
    </row>
    <row r="168" spans="1:50" ht="14.25">
      <c r="A168" s="26"/>
      <c r="B168" s="31"/>
      <c r="C168" s="32"/>
      <c r="D168" s="31"/>
      <c r="E168" s="32"/>
      <c r="F168" s="31"/>
      <c r="G168" s="31"/>
      <c r="H168" s="32"/>
      <c r="I168" s="31"/>
      <c r="J168" s="32"/>
      <c r="K168" s="31"/>
      <c r="L168" s="31"/>
      <c r="M168" s="32"/>
      <c r="N168" s="31"/>
      <c r="O168" s="32"/>
      <c r="P168" s="31"/>
      <c r="Q168" s="31"/>
      <c r="R168" s="32"/>
      <c r="S168" s="31"/>
      <c r="T168" s="32"/>
      <c r="U168" s="31"/>
      <c r="V168" s="31"/>
      <c r="W168" s="32"/>
      <c r="X168" s="31"/>
      <c r="Y168" s="32"/>
      <c r="Z168" s="31"/>
      <c r="AA168" s="31"/>
      <c r="AB168" s="32"/>
      <c r="AC168" s="31"/>
      <c r="AD168" s="32"/>
      <c r="AE168" s="31"/>
      <c r="AF168" s="31"/>
      <c r="AG168" s="31"/>
      <c r="AH168" s="31"/>
      <c r="AI168" s="32"/>
      <c r="AJ168" s="32"/>
      <c r="AK168" s="33"/>
      <c r="AL168" s="32"/>
      <c r="AM168" s="32"/>
      <c r="AN168" s="32"/>
      <c r="AO168" s="33"/>
      <c r="AP168" s="32"/>
      <c r="AQ168" s="32"/>
      <c r="AR168" s="32"/>
      <c r="AS168" s="33"/>
      <c r="AT168" s="32"/>
      <c r="AU168" s="32"/>
      <c r="AV168" s="32"/>
      <c r="AW168" s="32"/>
      <c r="AX168" s="34"/>
    </row>
  </sheetData>
  <sheetProtection sheet="1" objects="1" scenarios="1"/>
  <mergeCells count="240">
    <mergeCell ref="A1:AE1"/>
    <mergeCell ref="AH1:AX1"/>
    <mergeCell ref="A2:AE2"/>
    <mergeCell ref="AH2:AX2"/>
    <mergeCell ref="A3:A4"/>
    <mergeCell ref="B3:F4"/>
    <mergeCell ref="G3:K4"/>
    <mergeCell ref="L3:P4"/>
    <mergeCell ref="Q3:U4"/>
    <mergeCell ref="V3:Z4"/>
    <mergeCell ref="AQ3:AS3"/>
    <mergeCell ref="AT3:AT4"/>
    <mergeCell ref="AU3:AU4"/>
    <mergeCell ref="AV3:AV4"/>
    <mergeCell ref="AW3:AW4"/>
    <mergeCell ref="AX3:AX4"/>
    <mergeCell ref="AA3:AE4"/>
    <mergeCell ref="AH3:AH4"/>
    <mergeCell ref="AI3:AK3"/>
    <mergeCell ref="AL3:AL4"/>
    <mergeCell ref="AM3:AO3"/>
    <mergeCell ref="AP3:AP4"/>
    <mergeCell ref="A5:A8"/>
    <mergeCell ref="B5:F5"/>
    <mergeCell ref="G5:K5"/>
    <mergeCell ref="L5:P5"/>
    <mergeCell ref="Q5:U5"/>
    <mergeCell ref="V5:Z5"/>
    <mergeCell ref="B6:B8"/>
    <mergeCell ref="F6:F8"/>
    <mergeCell ref="G6:G8"/>
    <mergeCell ref="K6:K8"/>
    <mergeCell ref="L6:L8"/>
    <mergeCell ref="P6:P8"/>
    <mergeCell ref="Q6:Q8"/>
    <mergeCell ref="U6:U8"/>
    <mergeCell ref="V6:V8"/>
    <mergeCell ref="Z6:Z8"/>
    <mergeCell ref="AV5:AV8"/>
    <mergeCell ref="AW5:AW8"/>
    <mergeCell ref="AX5:AX8"/>
    <mergeCell ref="AM5:AM8"/>
    <mergeCell ref="AN5:AN8"/>
    <mergeCell ref="AO5:AO8"/>
    <mergeCell ref="AP5:AP8"/>
    <mergeCell ref="AQ5:AQ8"/>
    <mergeCell ref="AR5:AR8"/>
    <mergeCell ref="AS5:AS8"/>
    <mergeCell ref="AT5:AT8"/>
    <mergeCell ref="AU5:AU8"/>
    <mergeCell ref="AA5:AE5"/>
    <mergeCell ref="AH5:AH8"/>
    <mergeCell ref="AI5:AI8"/>
    <mergeCell ref="AJ5:AJ8"/>
    <mergeCell ref="AK5:AK8"/>
    <mergeCell ref="AL5:AL8"/>
    <mergeCell ref="AA6:AA8"/>
    <mergeCell ref="AE6:AE8"/>
    <mergeCell ref="A9:A12"/>
    <mergeCell ref="B9:F9"/>
    <mergeCell ref="G9:K9"/>
    <mergeCell ref="L9:P9"/>
    <mergeCell ref="Q9:U9"/>
    <mergeCell ref="V9:Z9"/>
    <mergeCell ref="B10:B12"/>
    <mergeCell ref="F10:F12"/>
    <mergeCell ref="G10:G12"/>
    <mergeCell ref="K10:K12"/>
    <mergeCell ref="L10:L12"/>
    <mergeCell ref="P10:P12"/>
    <mergeCell ref="Q10:Q12"/>
    <mergeCell ref="U10:U12"/>
    <mergeCell ref="V10:V12"/>
    <mergeCell ref="Z10:Z12"/>
    <mergeCell ref="AV9:AV12"/>
    <mergeCell ref="AW9:AW12"/>
    <mergeCell ref="AX9:AX12"/>
    <mergeCell ref="AM9:AM12"/>
    <mergeCell ref="AN9:AN12"/>
    <mergeCell ref="AO9:AO12"/>
    <mergeCell ref="AP9:AP12"/>
    <mergeCell ref="AQ9:AQ12"/>
    <mergeCell ref="AR9:AR12"/>
    <mergeCell ref="AS9:AS12"/>
    <mergeCell ref="AT9:AT12"/>
    <mergeCell ref="AU9:AU12"/>
    <mergeCell ref="AA9:AE9"/>
    <mergeCell ref="AH9:AH12"/>
    <mergeCell ref="AI9:AI12"/>
    <mergeCell ref="AJ9:AJ12"/>
    <mergeCell ref="AK9:AK12"/>
    <mergeCell ref="AL9:AL12"/>
    <mergeCell ref="AA10:AA12"/>
    <mergeCell ref="AE10:AE12"/>
    <mergeCell ref="A13:A16"/>
    <mergeCell ref="B13:F13"/>
    <mergeCell ref="G13:K13"/>
    <mergeCell ref="L13:P13"/>
    <mergeCell ref="Q13:U13"/>
    <mergeCell ref="V13:Z13"/>
    <mergeCell ref="B14:B16"/>
    <mergeCell ref="F14:F16"/>
    <mergeCell ref="G14:G16"/>
    <mergeCell ref="K14:K16"/>
    <mergeCell ref="L14:L16"/>
    <mergeCell ref="P14:P16"/>
    <mergeCell ref="Q14:Q16"/>
    <mergeCell ref="U14:U16"/>
    <mergeCell ref="V14:V16"/>
    <mergeCell ref="Z14:Z16"/>
    <mergeCell ref="AV13:AV16"/>
    <mergeCell ref="AW13:AW16"/>
    <mergeCell ref="AX13:AX16"/>
    <mergeCell ref="AM13:AM16"/>
    <mergeCell ref="AN13:AN16"/>
    <mergeCell ref="AO13:AO16"/>
    <mergeCell ref="AP13:AP16"/>
    <mergeCell ref="AQ13:AQ16"/>
    <mergeCell ref="AR13:AR16"/>
    <mergeCell ref="AS13:AS16"/>
    <mergeCell ref="AT13:AT16"/>
    <mergeCell ref="AU13:AU16"/>
    <mergeCell ref="AA13:AE13"/>
    <mergeCell ref="AH13:AH16"/>
    <mergeCell ref="AI13:AI16"/>
    <mergeCell ref="AJ13:AJ16"/>
    <mergeCell ref="AK13:AK16"/>
    <mergeCell ref="AL13:AL16"/>
    <mergeCell ref="AA14:AA16"/>
    <mergeCell ref="AE14:AE16"/>
    <mergeCell ref="A17:A20"/>
    <mergeCell ref="B17:F17"/>
    <mergeCell ref="G17:K17"/>
    <mergeCell ref="L17:P17"/>
    <mergeCell ref="Q17:U17"/>
    <mergeCell ref="V17:Z17"/>
    <mergeCell ref="B18:B20"/>
    <mergeCell ref="F18:F20"/>
    <mergeCell ref="G18:G20"/>
    <mergeCell ref="K18:K20"/>
    <mergeCell ref="L18:L20"/>
    <mergeCell ref="P18:P20"/>
    <mergeCell ref="Q18:Q20"/>
    <mergeCell ref="U18:U20"/>
    <mergeCell ref="V18:V20"/>
    <mergeCell ref="Z18:Z20"/>
    <mergeCell ref="AV17:AV20"/>
    <mergeCell ref="AW17:AW20"/>
    <mergeCell ref="AX17:AX20"/>
    <mergeCell ref="AM17:AM20"/>
    <mergeCell ref="AN17:AN20"/>
    <mergeCell ref="AO17:AO20"/>
    <mergeCell ref="AP17:AP20"/>
    <mergeCell ref="AQ17:AQ20"/>
    <mergeCell ref="AR17:AR20"/>
    <mergeCell ref="AS17:AS20"/>
    <mergeCell ref="AT17:AT20"/>
    <mergeCell ref="AU17:AU20"/>
    <mergeCell ref="AA17:AE17"/>
    <mergeCell ref="AH17:AH20"/>
    <mergeCell ref="AI17:AI20"/>
    <mergeCell ref="AJ17:AJ20"/>
    <mergeCell ref="AK17:AK20"/>
    <mergeCell ref="AL17:AL20"/>
    <mergeCell ref="AA18:AA20"/>
    <mergeCell ref="AE18:AE20"/>
    <mergeCell ref="A21:A24"/>
    <mergeCell ref="B21:F21"/>
    <mergeCell ref="G21:K21"/>
    <mergeCell ref="L21:P21"/>
    <mergeCell ref="Q21:U21"/>
    <mergeCell ref="V21:Z21"/>
    <mergeCell ref="B22:B24"/>
    <mergeCell ref="F22:F24"/>
    <mergeCell ref="G22:G24"/>
    <mergeCell ref="K22:K24"/>
    <mergeCell ref="L22:L24"/>
    <mergeCell ref="P22:P24"/>
    <mergeCell ref="Q22:Q24"/>
    <mergeCell ref="U22:U24"/>
    <mergeCell ref="V22:V24"/>
    <mergeCell ref="Z22:Z24"/>
    <mergeCell ref="AV21:AV24"/>
    <mergeCell ref="AW21:AW24"/>
    <mergeCell ref="AX21:AX24"/>
    <mergeCell ref="AM21:AM24"/>
    <mergeCell ref="AN21:AN24"/>
    <mergeCell ref="AO21:AO24"/>
    <mergeCell ref="AP21:AP24"/>
    <mergeCell ref="AQ21:AQ24"/>
    <mergeCell ref="AR21:AR24"/>
    <mergeCell ref="AS21:AS24"/>
    <mergeCell ref="AT21:AT24"/>
    <mergeCell ref="AU21:AU24"/>
    <mergeCell ref="AA21:AE21"/>
    <mergeCell ref="AH21:AH24"/>
    <mergeCell ref="AI21:AI24"/>
    <mergeCell ref="AJ21:AJ24"/>
    <mergeCell ref="AK21:AK24"/>
    <mergeCell ref="AL21:AL24"/>
    <mergeCell ref="AA22:AA24"/>
    <mergeCell ref="AE22:AE24"/>
    <mergeCell ref="AK25:AK28"/>
    <mergeCell ref="AL25:AL28"/>
    <mergeCell ref="AA26:AA28"/>
    <mergeCell ref="AE26:AE28"/>
    <mergeCell ref="A25:A28"/>
    <mergeCell ref="B25:F25"/>
    <mergeCell ref="G25:K25"/>
    <mergeCell ref="L25:P25"/>
    <mergeCell ref="Q25:U25"/>
    <mergeCell ref="V25:Z25"/>
    <mergeCell ref="B26:B28"/>
    <mergeCell ref="F26:F28"/>
    <mergeCell ref="G26:G28"/>
    <mergeCell ref="K26:K28"/>
    <mergeCell ref="A29:AE29"/>
    <mergeCell ref="AH29:AX29"/>
    <mergeCell ref="L26:L28"/>
    <mergeCell ref="P26:P28"/>
    <mergeCell ref="Q26:Q28"/>
    <mergeCell ref="U26:U28"/>
    <mergeCell ref="V26:V28"/>
    <mergeCell ref="Z26:Z28"/>
    <mergeCell ref="AS25:AS28"/>
    <mergeCell ref="AT25:AT28"/>
    <mergeCell ref="AU25:AU28"/>
    <mergeCell ref="AV25:AV28"/>
    <mergeCell ref="AW25:AW28"/>
    <mergeCell ref="AX25:AX28"/>
    <mergeCell ref="AM25:AM28"/>
    <mergeCell ref="AN25:AN28"/>
    <mergeCell ref="AO25:AO28"/>
    <mergeCell ref="AP25:AP28"/>
    <mergeCell ref="AQ25:AQ28"/>
    <mergeCell ref="AR25:AR28"/>
    <mergeCell ref="AA25:AE25"/>
    <mergeCell ref="AH25:AH28"/>
    <mergeCell ref="AI25:AI28"/>
    <mergeCell ref="AJ25:AJ28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AX168"/>
  <sheetViews>
    <sheetView zoomScale="70" zoomScaleNormal="70" zoomScalePageLayoutView="70" workbookViewId="0" topLeftCell="A4">
      <selection activeCell="AE18" sqref="AE18:AE20"/>
    </sheetView>
  </sheetViews>
  <sheetFormatPr defaultColWidth="8.8515625" defaultRowHeight="15"/>
  <cols>
    <col min="1" max="1" width="15.57421875" style="15" customWidth="1"/>
    <col min="2" max="32" width="3.8515625" style="15" customWidth="1"/>
    <col min="33" max="33" width="3.57421875" style="15" customWidth="1"/>
    <col min="34" max="34" width="15.57421875" style="15" customWidth="1"/>
    <col min="35" max="36" width="5.57421875" style="15" customWidth="1"/>
    <col min="37" max="38" width="8.57421875" style="15" customWidth="1"/>
    <col min="39" max="40" width="5.57421875" style="15" customWidth="1"/>
    <col min="41" max="42" width="8.57421875" style="15" customWidth="1"/>
    <col min="43" max="44" width="5.57421875" style="15" customWidth="1"/>
    <col min="45" max="45" width="9.57421875" style="15" customWidth="1"/>
    <col min="46" max="48" width="8.57421875" style="15" customWidth="1"/>
    <col min="49" max="49" width="15.57421875" style="15" customWidth="1"/>
    <col min="50" max="50" width="9.57421875" style="15" customWidth="1"/>
    <col min="51" max="16384" width="8.8515625" style="15" customWidth="1"/>
  </cols>
  <sheetData>
    <row r="1" spans="1:50" ht="17.25">
      <c r="A1" s="115" t="s">
        <v>116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H1" s="115" t="str">
        <f>A1</f>
        <v>トリム30歳</v>
      </c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  <c r="AU1" s="115"/>
      <c r="AV1" s="115"/>
      <c r="AW1" s="115"/>
      <c r="AX1" s="115"/>
    </row>
    <row r="2" spans="1:50" ht="18" thickBot="1">
      <c r="A2" s="167" t="s">
        <v>124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4"/>
      <c r="AG2" s="14"/>
      <c r="AH2" s="167" t="str">
        <f>A2</f>
        <v>　Ｂグループ</v>
      </c>
      <c r="AI2" s="167"/>
      <c r="AJ2" s="167"/>
      <c r="AK2" s="167"/>
      <c r="AL2" s="167"/>
      <c r="AM2" s="167"/>
      <c r="AN2" s="167"/>
      <c r="AO2" s="167"/>
      <c r="AP2" s="167"/>
      <c r="AQ2" s="167"/>
      <c r="AR2" s="167"/>
      <c r="AS2" s="167"/>
      <c r="AT2" s="167"/>
      <c r="AU2" s="167"/>
      <c r="AV2" s="167"/>
      <c r="AW2" s="167"/>
      <c r="AX2" s="167"/>
    </row>
    <row r="3" spans="1:50" ht="24.75" customHeight="1">
      <c r="A3" s="168" t="s">
        <v>165</v>
      </c>
      <c r="B3" s="303" t="s">
        <v>125</v>
      </c>
      <c r="C3" s="304"/>
      <c r="D3" s="304"/>
      <c r="E3" s="304"/>
      <c r="F3" s="305"/>
      <c r="G3" s="309" t="s">
        <v>126</v>
      </c>
      <c r="H3" s="304"/>
      <c r="I3" s="304"/>
      <c r="J3" s="304"/>
      <c r="K3" s="305"/>
      <c r="L3" s="309" t="s">
        <v>127</v>
      </c>
      <c r="M3" s="304"/>
      <c r="N3" s="304"/>
      <c r="O3" s="304"/>
      <c r="P3" s="305"/>
      <c r="Q3" s="309" t="s">
        <v>128</v>
      </c>
      <c r="R3" s="304"/>
      <c r="S3" s="304"/>
      <c r="T3" s="304"/>
      <c r="U3" s="305"/>
      <c r="V3" s="309" t="s">
        <v>129</v>
      </c>
      <c r="W3" s="304"/>
      <c r="X3" s="304"/>
      <c r="Y3" s="304"/>
      <c r="Z3" s="305"/>
      <c r="AA3" s="309" t="s">
        <v>130</v>
      </c>
      <c r="AB3" s="304"/>
      <c r="AC3" s="304"/>
      <c r="AD3" s="304"/>
      <c r="AE3" s="317"/>
      <c r="AF3" s="61"/>
      <c r="AG3" s="61"/>
      <c r="AH3" s="319"/>
      <c r="AI3" s="321" t="s">
        <v>32</v>
      </c>
      <c r="AJ3" s="312"/>
      <c r="AK3" s="178"/>
      <c r="AL3" s="176" t="s">
        <v>33</v>
      </c>
      <c r="AM3" s="311" t="s">
        <v>53</v>
      </c>
      <c r="AN3" s="312"/>
      <c r="AO3" s="178"/>
      <c r="AP3" s="176" t="s">
        <v>33</v>
      </c>
      <c r="AQ3" s="311" t="s">
        <v>35</v>
      </c>
      <c r="AR3" s="312"/>
      <c r="AS3" s="178"/>
      <c r="AT3" s="176" t="s">
        <v>36</v>
      </c>
      <c r="AU3" s="313" t="s">
        <v>54</v>
      </c>
      <c r="AV3" s="313" t="s">
        <v>55</v>
      </c>
      <c r="AW3" s="315" t="s">
        <v>39</v>
      </c>
      <c r="AX3" s="174" t="s">
        <v>56</v>
      </c>
    </row>
    <row r="4" spans="1:50" ht="24.75" customHeight="1" thickBot="1">
      <c r="A4" s="169"/>
      <c r="B4" s="306"/>
      <c r="C4" s="307"/>
      <c r="D4" s="307"/>
      <c r="E4" s="307"/>
      <c r="F4" s="308"/>
      <c r="G4" s="310"/>
      <c r="H4" s="307"/>
      <c r="I4" s="307"/>
      <c r="J4" s="307"/>
      <c r="K4" s="308"/>
      <c r="L4" s="310"/>
      <c r="M4" s="307"/>
      <c r="N4" s="307"/>
      <c r="O4" s="307"/>
      <c r="P4" s="308"/>
      <c r="Q4" s="310"/>
      <c r="R4" s="307"/>
      <c r="S4" s="307"/>
      <c r="T4" s="307"/>
      <c r="U4" s="308"/>
      <c r="V4" s="310"/>
      <c r="W4" s="307"/>
      <c r="X4" s="307"/>
      <c r="Y4" s="307"/>
      <c r="Z4" s="308"/>
      <c r="AA4" s="310"/>
      <c r="AB4" s="307"/>
      <c r="AC4" s="307"/>
      <c r="AD4" s="307"/>
      <c r="AE4" s="318"/>
      <c r="AF4" s="61"/>
      <c r="AG4" s="61"/>
      <c r="AH4" s="320"/>
      <c r="AI4" s="17" t="s">
        <v>40</v>
      </c>
      <c r="AJ4" s="18" t="s">
        <v>41</v>
      </c>
      <c r="AK4" s="18" t="s">
        <v>42</v>
      </c>
      <c r="AL4" s="177"/>
      <c r="AM4" s="17" t="s">
        <v>40</v>
      </c>
      <c r="AN4" s="18" t="s">
        <v>41</v>
      </c>
      <c r="AO4" s="18" t="s">
        <v>42</v>
      </c>
      <c r="AP4" s="177"/>
      <c r="AQ4" s="17" t="s">
        <v>40</v>
      </c>
      <c r="AR4" s="18" t="s">
        <v>41</v>
      </c>
      <c r="AS4" s="18" t="s">
        <v>42</v>
      </c>
      <c r="AT4" s="177"/>
      <c r="AU4" s="314"/>
      <c r="AV4" s="314"/>
      <c r="AW4" s="316"/>
      <c r="AX4" s="175"/>
    </row>
    <row r="5" spans="1:50" ht="21.75" customHeight="1">
      <c r="A5" s="287" t="str">
        <f>B3</f>
        <v>Polish（ポリッシュ）</v>
      </c>
      <c r="B5" s="293"/>
      <c r="C5" s="294"/>
      <c r="D5" s="294"/>
      <c r="E5" s="294"/>
      <c r="F5" s="295"/>
      <c r="G5" s="284">
        <v>10</v>
      </c>
      <c r="H5" s="285"/>
      <c r="I5" s="285"/>
      <c r="J5" s="285"/>
      <c r="K5" s="296"/>
      <c r="L5" s="284">
        <v>7</v>
      </c>
      <c r="M5" s="285"/>
      <c r="N5" s="285"/>
      <c r="O5" s="285"/>
      <c r="P5" s="296"/>
      <c r="Q5" s="297">
        <v>0</v>
      </c>
      <c r="R5" s="298"/>
      <c r="S5" s="298"/>
      <c r="T5" s="298"/>
      <c r="U5" s="299"/>
      <c r="V5" s="284">
        <v>4</v>
      </c>
      <c r="W5" s="285"/>
      <c r="X5" s="285"/>
      <c r="Y5" s="285"/>
      <c r="Z5" s="296"/>
      <c r="AA5" s="284">
        <v>1</v>
      </c>
      <c r="AB5" s="285"/>
      <c r="AC5" s="285"/>
      <c r="AD5" s="285"/>
      <c r="AE5" s="286"/>
      <c r="AF5" s="62"/>
      <c r="AG5" s="62"/>
      <c r="AH5" s="287" t="str">
        <f>A5</f>
        <v>Polish（ポリッシュ）</v>
      </c>
      <c r="AI5" s="288">
        <f>IF(B6&gt;F6,1,0)+IF(G6&gt;K6,1,0)+IF(L6&gt;P6,1,0)+IF(Q6&gt;U6,1,0)+IF(V6&gt;Z6,1,0)+IF(AA6&gt;AE6,1,0)</f>
        <v>3</v>
      </c>
      <c r="AJ5" s="289">
        <f>IF(F6&gt;B6,1,0)+IF(K6&gt;G6,1,0)+IF(P6&gt;L6,1,0)+IF(U6&gt;Q6,1,0)+IF(Z6&gt;V6,1,0)+IF(AE6&gt;AA6,1,0)</f>
        <v>1</v>
      </c>
      <c r="AK5" s="290">
        <f>SUM(AI5/(AI5+AJ5))</f>
        <v>0.75</v>
      </c>
      <c r="AL5" s="289">
        <f>RANK(AK5,$AK$5:$AK$28,0)</f>
        <v>1</v>
      </c>
      <c r="AM5" s="289">
        <f>SUM(B6+G6+L6+Q6+V6+AA6)</f>
        <v>7</v>
      </c>
      <c r="AN5" s="289">
        <f>SUM(F6+K6+P6+U6+Z6+AE6)</f>
        <v>3</v>
      </c>
      <c r="AO5" s="290">
        <f>SUM(AM5/(AM5+AN5))</f>
        <v>0.7</v>
      </c>
      <c r="AP5" s="289">
        <f>RANK(AO5,$AO$5:$AO$28,0)</f>
        <v>2</v>
      </c>
      <c r="AQ5" s="289">
        <f>SUM(C6+C7+C8+H6+H7+H8+M6+M7+M8+R6+R7+R8+W6+W7+W8+AB6+AB7+AB8)</f>
        <v>138</v>
      </c>
      <c r="AR5" s="289">
        <f>SUM(E6+E7+E8+J6+J7+J8+O6+O7+O8+T6+T7+T8+Y6+Y7+Y8+AD6+AD7+AD8)</f>
        <v>128</v>
      </c>
      <c r="AS5" s="290">
        <f>SUM(AQ5/(AQ5+AR5))</f>
        <v>0.518796992481203</v>
      </c>
      <c r="AT5" s="289">
        <f>RANK(AS5,$AS$5:$AS$28,0)</f>
        <v>4</v>
      </c>
      <c r="AU5" s="290">
        <f>RANK(AK5,$AK$5:$AK$28,1)+AO5</f>
        <v>4.7</v>
      </c>
      <c r="AV5" s="290">
        <f>RANK(AU5,$AU$5:$AU$28,1)+AS5</f>
        <v>5.518796992481203</v>
      </c>
      <c r="AW5" s="164" t="str">
        <f>$AH$5</f>
        <v>Polish（ポリッシュ）</v>
      </c>
      <c r="AX5" s="292">
        <f>RANK(AV5,$AV$5:$AV$28)</f>
        <v>2</v>
      </c>
    </row>
    <row r="6" spans="1:50" ht="21.75" customHeight="1">
      <c r="A6" s="239"/>
      <c r="B6" s="300">
        <f>IF(C6&gt;E6,1,0)+IF(C7&gt;E7,1,0)+IF(C8&gt;E8,1,0)</f>
        <v>0</v>
      </c>
      <c r="C6" s="40"/>
      <c r="D6" s="41" t="s">
        <v>46</v>
      </c>
      <c r="E6" s="40"/>
      <c r="F6" s="260">
        <f>IF(E6&gt;C6,1,0)+IF(E7&gt;C7,1,0)+IF(E8&gt;C8,1,0)</f>
        <v>0</v>
      </c>
      <c r="G6" s="269">
        <f>IF(H6&gt;J6,1,0)+IF(H7&gt;J7,1,0)+IF(H8&gt;J8,1,0)</f>
        <v>2</v>
      </c>
      <c r="H6" s="20">
        <v>16</v>
      </c>
      <c r="I6" s="21" t="s">
        <v>46</v>
      </c>
      <c r="J6" s="20">
        <v>14</v>
      </c>
      <c r="K6" s="269">
        <f>IF(J6&gt;H6,1,0)+IF(J7&gt;H7,1,0)+IF(J8&gt;H8,1,0)</f>
        <v>0</v>
      </c>
      <c r="L6" s="269">
        <f>IF(M6&gt;O6,1,0)+IF(M7&gt;O7,1,0)+IF(M8&gt;O8,1,0)</f>
        <v>1</v>
      </c>
      <c r="M6" s="20">
        <v>15</v>
      </c>
      <c r="N6" s="21" t="s">
        <v>46</v>
      </c>
      <c r="O6" s="20">
        <v>12</v>
      </c>
      <c r="P6" s="269">
        <f>IF(O6&gt;M6,1,0)+IF(O7&gt;M7,1,0)+IF(O8&gt;M8,1,0)</f>
        <v>2</v>
      </c>
      <c r="Q6" s="223">
        <f>IF(R6&gt;T6,1,0)+IF(R7&gt;T7,1,0)+IF(R8&gt;T8,1,0)</f>
        <v>0</v>
      </c>
      <c r="R6" s="38"/>
      <c r="S6" s="39" t="s">
        <v>46</v>
      </c>
      <c r="T6" s="38"/>
      <c r="U6" s="223">
        <f>IF(T6&gt;R6,1,0)+IF(T7&gt;R7,1,0)+IF(T8&gt;R8,1,0)</f>
        <v>0</v>
      </c>
      <c r="V6" s="269">
        <f>IF(W6&gt;Y6,1,0)+IF(W7&gt;Y7,1,0)+IF(W8&gt;Y8,1,0)</f>
        <v>2</v>
      </c>
      <c r="W6" s="20">
        <v>10</v>
      </c>
      <c r="X6" s="21" t="s">
        <v>46</v>
      </c>
      <c r="Y6" s="20">
        <v>15</v>
      </c>
      <c r="Z6" s="269">
        <f>IF(Y6&gt;W6,1,0)+IF(Y7&gt;W7,1,0)+IF(Y8&gt;W8,1,0)</f>
        <v>1</v>
      </c>
      <c r="AA6" s="269">
        <f>IF(AB6&gt;AD6,1,0)+IF(AB7&gt;AD7,1,0)+IF(AB8&gt;AD8,1,0)</f>
        <v>2</v>
      </c>
      <c r="AB6" s="20">
        <v>15</v>
      </c>
      <c r="AC6" s="21" t="s">
        <v>46</v>
      </c>
      <c r="AD6" s="20">
        <v>6</v>
      </c>
      <c r="AE6" s="272">
        <f>IF(AD6&gt;AB6,1,0)+IF(AD7&gt;AB7,1,0)+IF(AD8&gt;AB8,1,0)</f>
        <v>0</v>
      </c>
      <c r="AF6" s="63"/>
      <c r="AG6" s="63"/>
      <c r="AH6" s="239"/>
      <c r="AI6" s="242"/>
      <c r="AJ6" s="230"/>
      <c r="AK6" s="227"/>
      <c r="AL6" s="230"/>
      <c r="AM6" s="230"/>
      <c r="AN6" s="230"/>
      <c r="AO6" s="227"/>
      <c r="AP6" s="230"/>
      <c r="AQ6" s="230"/>
      <c r="AR6" s="230"/>
      <c r="AS6" s="227"/>
      <c r="AT6" s="230"/>
      <c r="AU6" s="227"/>
      <c r="AV6" s="227"/>
      <c r="AW6" s="130"/>
      <c r="AX6" s="233"/>
    </row>
    <row r="7" spans="1:50" ht="21.75" customHeight="1">
      <c r="A7" s="239"/>
      <c r="B7" s="301"/>
      <c r="C7" s="40"/>
      <c r="D7" s="41" t="s">
        <v>45</v>
      </c>
      <c r="E7" s="40"/>
      <c r="F7" s="261"/>
      <c r="G7" s="270"/>
      <c r="H7" s="20">
        <v>17</v>
      </c>
      <c r="I7" s="21" t="s">
        <v>45</v>
      </c>
      <c r="J7" s="20">
        <v>16</v>
      </c>
      <c r="K7" s="270"/>
      <c r="L7" s="270"/>
      <c r="M7" s="20">
        <v>10</v>
      </c>
      <c r="N7" s="21" t="s">
        <v>45</v>
      </c>
      <c r="O7" s="20">
        <v>15</v>
      </c>
      <c r="P7" s="270"/>
      <c r="Q7" s="224"/>
      <c r="R7" s="38"/>
      <c r="S7" s="39" t="s">
        <v>45</v>
      </c>
      <c r="T7" s="38"/>
      <c r="U7" s="224"/>
      <c r="V7" s="270"/>
      <c r="W7" s="20">
        <v>15</v>
      </c>
      <c r="X7" s="21" t="s">
        <v>45</v>
      </c>
      <c r="Y7" s="20">
        <v>11</v>
      </c>
      <c r="Z7" s="270"/>
      <c r="AA7" s="270"/>
      <c r="AB7" s="20">
        <v>15</v>
      </c>
      <c r="AC7" s="21" t="s">
        <v>45</v>
      </c>
      <c r="AD7" s="20">
        <v>10</v>
      </c>
      <c r="AE7" s="273"/>
      <c r="AF7" s="63"/>
      <c r="AG7" s="63"/>
      <c r="AH7" s="239"/>
      <c r="AI7" s="242"/>
      <c r="AJ7" s="230"/>
      <c r="AK7" s="227"/>
      <c r="AL7" s="230"/>
      <c r="AM7" s="230"/>
      <c r="AN7" s="230"/>
      <c r="AO7" s="227"/>
      <c r="AP7" s="230"/>
      <c r="AQ7" s="230"/>
      <c r="AR7" s="230"/>
      <c r="AS7" s="227"/>
      <c r="AT7" s="230"/>
      <c r="AU7" s="227"/>
      <c r="AV7" s="227"/>
      <c r="AW7" s="130"/>
      <c r="AX7" s="233"/>
    </row>
    <row r="8" spans="1:50" ht="21.75" customHeight="1">
      <c r="A8" s="158"/>
      <c r="B8" s="302"/>
      <c r="C8" s="40"/>
      <c r="D8" s="41" t="s">
        <v>45</v>
      </c>
      <c r="E8" s="40"/>
      <c r="F8" s="278"/>
      <c r="G8" s="271"/>
      <c r="H8" s="20"/>
      <c r="I8" s="21" t="s">
        <v>45</v>
      </c>
      <c r="J8" s="20"/>
      <c r="K8" s="271"/>
      <c r="L8" s="271"/>
      <c r="M8" s="20">
        <v>9</v>
      </c>
      <c r="N8" s="21" t="s">
        <v>45</v>
      </c>
      <c r="O8" s="20">
        <v>15</v>
      </c>
      <c r="P8" s="271"/>
      <c r="Q8" s="256"/>
      <c r="R8" s="38"/>
      <c r="S8" s="39" t="s">
        <v>45</v>
      </c>
      <c r="T8" s="38"/>
      <c r="U8" s="256"/>
      <c r="V8" s="271"/>
      <c r="W8" s="20">
        <v>16</v>
      </c>
      <c r="X8" s="21" t="s">
        <v>45</v>
      </c>
      <c r="Y8" s="20">
        <v>14</v>
      </c>
      <c r="Z8" s="271"/>
      <c r="AA8" s="271"/>
      <c r="AB8" s="20"/>
      <c r="AC8" s="21" t="s">
        <v>45</v>
      </c>
      <c r="AD8" s="20"/>
      <c r="AE8" s="274"/>
      <c r="AF8" s="63"/>
      <c r="AG8" s="63"/>
      <c r="AH8" s="158"/>
      <c r="AI8" s="255"/>
      <c r="AJ8" s="146"/>
      <c r="AK8" s="151"/>
      <c r="AL8" s="146"/>
      <c r="AM8" s="146"/>
      <c r="AN8" s="146"/>
      <c r="AO8" s="151"/>
      <c r="AP8" s="146"/>
      <c r="AQ8" s="146"/>
      <c r="AR8" s="146"/>
      <c r="AS8" s="151"/>
      <c r="AT8" s="146"/>
      <c r="AU8" s="151"/>
      <c r="AV8" s="151"/>
      <c r="AW8" s="147"/>
      <c r="AX8" s="165"/>
    </row>
    <row r="9" spans="1:50" ht="21.75" customHeight="1">
      <c r="A9" s="238" t="str">
        <f>G3</f>
        <v>Cranberry 空組</v>
      </c>
      <c r="B9" s="244">
        <f>G5</f>
        <v>10</v>
      </c>
      <c r="C9" s="245"/>
      <c r="D9" s="245"/>
      <c r="E9" s="245"/>
      <c r="F9" s="143"/>
      <c r="G9" s="235"/>
      <c r="H9" s="236"/>
      <c r="I9" s="236"/>
      <c r="J9" s="236"/>
      <c r="K9" s="275"/>
      <c r="L9" s="252">
        <v>0</v>
      </c>
      <c r="M9" s="253"/>
      <c r="N9" s="253"/>
      <c r="O9" s="253"/>
      <c r="P9" s="291"/>
      <c r="Q9" s="266">
        <v>6</v>
      </c>
      <c r="R9" s="267"/>
      <c r="S9" s="267"/>
      <c r="T9" s="267"/>
      <c r="U9" s="280"/>
      <c r="V9" s="266">
        <v>2</v>
      </c>
      <c r="W9" s="267"/>
      <c r="X9" s="267"/>
      <c r="Y9" s="267"/>
      <c r="Z9" s="280"/>
      <c r="AA9" s="266">
        <v>8</v>
      </c>
      <c r="AB9" s="267"/>
      <c r="AC9" s="267"/>
      <c r="AD9" s="267"/>
      <c r="AE9" s="268"/>
      <c r="AF9" s="62"/>
      <c r="AG9" s="62"/>
      <c r="AH9" s="238" t="str">
        <f>A9</f>
        <v>Cranberry 空組</v>
      </c>
      <c r="AI9" s="241">
        <f>IF(B10&gt;F10,1,0)+IF(G10&gt;K10,1,0)+IF(L10&gt;P10,1,0)+IF(Q10&gt;U10,1,0)+IF(V10&gt;Z10,1,0)+IF(AA10&gt;AE10,1,0)</f>
        <v>0</v>
      </c>
      <c r="AJ9" s="229">
        <f>IF(F10&gt;B10,1,0)+IF(K10&gt;G10,1,0)+IF(P10&gt;L10,1,0)+IF(U10&gt;Q10,1,0)+IF(Z10&gt;V10,1,0)+IF(AE10&gt;AA10,1,0)</f>
        <v>4</v>
      </c>
      <c r="AK9" s="226">
        <f>SUM(AI9/(AI9+AJ9))</f>
        <v>0</v>
      </c>
      <c r="AL9" s="229">
        <f>RANK(AK9,$AK$5:$AK$28,0)</f>
        <v>6</v>
      </c>
      <c r="AM9" s="229">
        <f>SUM(B10+G10+L10+Q10+V10+AA10)</f>
        <v>0</v>
      </c>
      <c r="AN9" s="229">
        <f>SUM(F10+K10+P10+U10+Z10+AE10)</f>
        <v>8</v>
      </c>
      <c r="AO9" s="226">
        <f>SUM(AM9/(AM9+AN9))</f>
        <v>0</v>
      </c>
      <c r="AP9" s="229">
        <f>RANK(AO9,$AO$5:$AO$28,0)</f>
        <v>6</v>
      </c>
      <c r="AQ9" s="229">
        <f>SUM(C10+C11+C12+H10+H11+H12+M10+M11+M12+R10+R11+R12+W10+W11+W12+AB10+AB11+AB12)</f>
        <v>92</v>
      </c>
      <c r="AR9" s="229">
        <f>SUM(E10+E11+E12+J10+J11+J12+O10+O11+O12+T10+T11+T12+Y10+Y11+Y12+AD10+AD11+AD12)</f>
        <v>123</v>
      </c>
      <c r="AS9" s="226">
        <f>SUM(AQ9/(AQ9+AR9))</f>
        <v>0.42790697674418604</v>
      </c>
      <c r="AT9" s="229">
        <f>RANK(AS9,$AS$5:$AS$28,0)</f>
        <v>6</v>
      </c>
      <c r="AU9" s="226">
        <f>RANK(AK9,$AK$5:$AK$28,1)+AO9</f>
        <v>1</v>
      </c>
      <c r="AV9" s="226">
        <f>RANK(AU9,$AU$5:$AU$28,1)+AS9</f>
        <v>1.427906976744186</v>
      </c>
      <c r="AW9" s="129" t="str">
        <f>$AH$9</f>
        <v>Cranberry 空組</v>
      </c>
      <c r="AX9" s="232">
        <f>RANK(AV9,$AV$5:$AV$28)</f>
        <v>6</v>
      </c>
    </row>
    <row r="10" spans="1:50" ht="21.75" customHeight="1">
      <c r="A10" s="239"/>
      <c r="B10" s="249">
        <f>IF(C10&gt;E10,1,0)+IF(C11&gt;E11,1,0)+IF(C12&gt;E12,1,0)</f>
        <v>0</v>
      </c>
      <c r="C10" s="36">
        <f>J6</f>
        <v>14</v>
      </c>
      <c r="D10" s="37" t="s">
        <v>51</v>
      </c>
      <c r="E10" s="36">
        <f>H6</f>
        <v>16</v>
      </c>
      <c r="F10" s="220">
        <f>IF(E10&gt;C10,1,0)+IF(E11&gt;C11,1,0)+IF(E12&gt;C12,1,0)</f>
        <v>2</v>
      </c>
      <c r="G10" s="260">
        <f>IF(H10&gt;J10,1,0)+IF(H11&gt;J11,1,0)+IF(H12&gt;J12,1,0)</f>
        <v>0</v>
      </c>
      <c r="H10" s="40"/>
      <c r="I10" s="41" t="s">
        <v>50</v>
      </c>
      <c r="J10" s="40"/>
      <c r="K10" s="260">
        <f>IF(J10&gt;H10,1,0)+IF(J11&gt;H11,1,0)+IF(J12&gt;H12,1,0)</f>
        <v>0</v>
      </c>
      <c r="L10" s="223">
        <f>IF(M10&gt;O10,1,0)+IF(M11&gt;O11,1,0)+IF(M12&gt;O12,1,0)</f>
        <v>0</v>
      </c>
      <c r="M10" s="38"/>
      <c r="N10" s="39" t="s">
        <v>50</v>
      </c>
      <c r="O10" s="38"/>
      <c r="P10" s="223">
        <f>IF(O10&gt;M10,1,0)+IF(O11&gt;M11,1,0)+IF(O12&gt;M12,1,0)</f>
        <v>0</v>
      </c>
      <c r="Q10" s="269">
        <f>IF(R10&gt;T10,1,0)+IF(R11&gt;T11,1,0)+IF(R12&gt;T12,1,0)</f>
        <v>0</v>
      </c>
      <c r="R10" s="20">
        <v>9</v>
      </c>
      <c r="S10" s="21" t="s">
        <v>50</v>
      </c>
      <c r="T10" s="20">
        <v>15</v>
      </c>
      <c r="U10" s="269">
        <f>IF(T10&gt;R10,1,0)+IF(T11&gt;R11,1,0)+IF(T12&gt;R12,1,0)</f>
        <v>2</v>
      </c>
      <c r="V10" s="269">
        <f>IF(W10&gt;Y10,1,0)+IF(W11&gt;Y11,1,0)+IF(W12&gt;Y12,1,0)</f>
        <v>0</v>
      </c>
      <c r="W10" s="20">
        <v>11</v>
      </c>
      <c r="X10" s="21" t="s">
        <v>50</v>
      </c>
      <c r="Y10" s="20">
        <v>15</v>
      </c>
      <c r="Z10" s="269">
        <f>IF(Y10&gt;W10,1,0)+IF(Y11&gt;W11,1,0)+IF(Y12&gt;W12,1,0)</f>
        <v>2</v>
      </c>
      <c r="AA10" s="269">
        <f>IF(AB10&gt;AD10,1,0)+IF(AB11&gt;AD11,1,0)+IF(AB12&gt;AD12,1,0)</f>
        <v>0</v>
      </c>
      <c r="AB10" s="20">
        <v>11</v>
      </c>
      <c r="AC10" s="21" t="s">
        <v>50</v>
      </c>
      <c r="AD10" s="20">
        <v>15</v>
      </c>
      <c r="AE10" s="272">
        <f>IF(AD10&gt;AB10,1,0)+IF(AD11&gt;AB11,1,0)+IF(AD12&gt;AB12,1,0)</f>
        <v>2</v>
      </c>
      <c r="AF10" s="63"/>
      <c r="AG10" s="63"/>
      <c r="AH10" s="239"/>
      <c r="AI10" s="242"/>
      <c r="AJ10" s="230"/>
      <c r="AK10" s="227"/>
      <c r="AL10" s="230"/>
      <c r="AM10" s="230"/>
      <c r="AN10" s="230"/>
      <c r="AO10" s="227"/>
      <c r="AP10" s="230"/>
      <c r="AQ10" s="230"/>
      <c r="AR10" s="230"/>
      <c r="AS10" s="227"/>
      <c r="AT10" s="230"/>
      <c r="AU10" s="227"/>
      <c r="AV10" s="227"/>
      <c r="AW10" s="130"/>
      <c r="AX10" s="233"/>
    </row>
    <row r="11" spans="1:50" ht="21.75" customHeight="1">
      <c r="A11" s="239"/>
      <c r="B11" s="250"/>
      <c r="C11" s="36">
        <f>J7</f>
        <v>16</v>
      </c>
      <c r="D11" s="37" t="s">
        <v>51</v>
      </c>
      <c r="E11" s="36">
        <f>H7</f>
        <v>17</v>
      </c>
      <c r="F11" s="221"/>
      <c r="G11" s="261"/>
      <c r="H11" s="40"/>
      <c r="I11" s="41" t="s">
        <v>47</v>
      </c>
      <c r="J11" s="40"/>
      <c r="K11" s="261"/>
      <c r="L11" s="224"/>
      <c r="M11" s="38"/>
      <c r="N11" s="39" t="s">
        <v>47</v>
      </c>
      <c r="O11" s="38"/>
      <c r="P11" s="224"/>
      <c r="Q11" s="270"/>
      <c r="R11" s="20">
        <v>9</v>
      </c>
      <c r="S11" s="21" t="s">
        <v>47</v>
      </c>
      <c r="T11" s="20">
        <v>15</v>
      </c>
      <c r="U11" s="270"/>
      <c r="V11" s="270"/>
      <c r="W11" s="20">
        <v>9</v>
      </c>
      <c r="X11" s="21" t="s">
        <v>47</v>
      </c>
      <c r="Y11" s="20">
        <v>15</v>
      </c>
      <c r="Z11" s="270"/>
      <c r="AA11" s="270"/>
      <c r="AB11" s="20">
        <v>13</v>
      </c>
      <c r="AC11" s="21" t="s">
        <v>47</v>
      </c>
      <c r="AD11" s="20">
        <v>15</v>
      </c>
      <c r="AE11" s="273"/>
      <c r="AF11" s="63"/>
      <c r="AG11" s="63"/>
      <c r="AH11" s="239"/>
      <c r="AI11" s="242"/>
      <c r="AJ11" s="230"/>
      <c r="AK11" s="227"/>
      <c r="AL11" s="230"/>
      <c r="AM11" s="230"/>
      <c r="AN11" s="230"/>
      <c r="AO11" s="227"/>
      <c r="AP11" s="230"/>
      <c r="AQ11" s="230"/>
      <c r="AR11" s="230"/>
      <c r="AS11" s="227"/>
      <c r="AT11" s="230"/>
      <c r="AU11" s="227"/>
      <c r="AV11" s="227"/>
      <c r="AW11" s="130"/>
      <c r="AX11" s="233"/>
    </row>
    <row r="12" spans="1:50" ht="21.75" customHeight="1">
      <c r="A12" s="158"/>
      <c r="B12" s="276"/>
      <c r="C12" s="36">
        <f>J8</f>
        <v>0</v>
      </c>
      <c r="D12" s="37" t="s">
        <v>51</v>
      </c>
      <c r="E12" s="36">
        <f>H8</f>
        <v>0</v>
      </c>
      <c r="F12" s="277"/>
      <c r="G12" s="278"/>
      <c r="H12" s="40"/>
      <c r="I12" s="41" t="s">
        <v>50</v>
      </c>
      <c r="J12" s="40"/>
      <c r="K12" s="278"/>
      <c r="L12" s="256"/>
      <c r="M12" s="38"/>
      <c r="N12" s="39" t="s">
        <v>50</v>
      </c>
      <c r="O12" s="38"/>
      <c r="P12" s="256"/>
      <c r="Q12" s="271"/>
      <c r="R12" s="20"/>
      <c r="S12" s="21" t="s">
        <v>50</v>
      </c>
      <c r="T12" s="20"/>
      <c r="U12" s="271"/>
      <c r="V12" s="271"/>
      <c r="W12" s="20"/>
      <c r="X12" s="21" t="s">
        <v>50</v>
      </c>
      <c r="Y12" s="20"/>
      <c r="Z12" s="271"/>
      <c r="AA12" s="271"/>
      <c r="AB12" s="20"/>
      <c r="AC12" s="21" t="s">
        <v>50</v>
      </c>
      <c r="AD12" s="20"/>
      <c r="AE12" s="274"/>
      <c r="AF12" s="63"/>
      <c r="AG12" s="63"/>
      <c r="AH12" s="158"/>
      <c r="AI12" s="255"/>
      <c r="AJ12" s="146"/>
      <c r="AK12" s="151"/>
      <c r="AL12" s="146"/>
      <c r="AM12" s="146"/>
      <c r="AN12" s="146"/>
      <c r="AO12" s="151"/>
      <c r="AP12" s="146"/>
      <c r="AQ12" s="146"/>
      <c r="AR12" s="146"/>
      <c r="AS12" s="151"/>
      <c r="AT12" s="146"/>
      <c r="AU12" s="151"/>
      <c r="AV12" s="151"/>
      <c r="AW12" s="147"/>
      <c r="AX12" s="165"/>
    </row>
    <row r="13" spans="1:50" ht="21.75" customHeight="1">
      <c r="A13" s="238" t="str">
        <f>L3</f>
        <v>グラシア</v>
      </c>
      <c r="B13" s="244">
        <f>L5</f>
        <v>7</v>
      </c>
      <c r="C13" s="245"/>
      <c r="D13" s="245"/>
      <c r="E13" s="245"/>
      <c r="F13" s="143"/>
      <c r="G13" s="247">
        <f>L9</f>
        <v>0</v>
      </c>
      <c r="H13" s="248"/>
      <c r="I13" s="248"/>
      <c r="J13" s="248"/>
      <c r="K13" s="153"/>
      <c r="L13" s="235"/>
      <c r="M13" s="236"/>
      <c r="N13" s="236"/>
      <c r="O13" s="236"/>
      <c r="P13" s="275"/>
      <c r="Q13" s="266">
        <v>3</v>
      </c>
      <c r="R13" s="267"/>
      <c r="S13" s="267"/>
      <c r="T13" s="267"/>
      <c r="U13" s="280"/>
      <c r="V13" s="266">
        <v>11</v>
      </c>
      <c r="W13" s="267"/>
      <c r="X13" s="267"/>
      <c r="Y13" s="267"/>
      <c r="Z13" s="280"/>
      <c r="AA13" s="266">
        <v>5</v>
      </c>
      <c r="AB13" s="267"/>
      <c r="AC13" s="267"/>
      <c r="AD13" s="267"/>
      <c r="AE13" s="268"/>
      <c r="AF13" s="62"/>
      <c r="AG13" s="62"/>
      <c r="AH13" s="238" t="str">
        <f>A13</f>
        <v>グラシア</v>
      </c>
      <c r="AI13" s="241">
        <f>IF(B14&gt;F14,1,0)+IF(G14&gt;K14,1,0)+IF(L14&gt;P14,1,0)+IF(Q14&gt;U14,1,0)+IF(V14&gt;Z14,1,0)+IF(AA14&gt;AE14,1,0)</f>
        <v>3</v>
      </c>
      <c r="AJ13" s="229">
        <f>IF(F14&gt;B14,1,0)+IF(K14&gt;G14,1,0)+IF(P14&gt;L14,1,0)+IF(U14&gt;Q14,1,0)+IF(Z14&gt;V14,1,0)+IF(AE14&gt;AA14,1,0)</f>
        <v>1</v>
      </c>
      <c r="AK13" s="226">
        <f>SUM(AI13/(AI13+AJ13))</f>
        <v>0.75</v>
      </c>
      <c r="AL13" s="229">
        <f>RANK(AK13,$AK$5:$AK$28,0)</f>
        <v>1</v>
      </c>
      <c r="AM13" s="229">
        <f>SUM(B14+G14+L14+Q14+V14+AA14)</f>
        <v>6</v>
      </c>
      <c r="AN13" s="229">
        <f>SUM(F14+K14+P14+U14+Z14+AE14)</f>
        <v>4</v>
      </c>
      <c r="AO13" s="226">
        <f>SUM(AM13/(AM13+AN13))</f>
        <v>0.6</v>
      </c>
      <c r="AP13" s="229">
        <f>RANK(AO13,$AO$5:$AO$28,0)</f>
        <v>3</v>
      </c>
      <c r="AQ13" s="229">
        <f>SUM(C14+C15+C16+H14+H15+H16+M14+M15+M16+R14+R15+R16+W14+W15+W16+AB14+AB15+AB16)</f>
        <v>139</v>
      </c>
      <c r="AR13" s="229">
        <f>SUM(E14+E15+E16+J14+J15+J16+O14+O15+O16+T14+T15+T16+Y14+Y15+Y16+AD14+AD15+AD16)</f>
        <v>123</v>
      </c>
      <c r="AS13" s="226">
        <f>SUM(AQ13/(AQ13+AR13))</f>
        <v>0.5305343511450382</v>
      </c>
      <c r="AT13" s="229">
        <f>RANK(AS13,$AS$5:$AS$28,0)</f>
        <v>2</v>
      </c>
      <c r="AU13" s="226">
        <f>RANK(AK13,$AK$5:$AK$28,1)+AO13</f>
        <v>4.6</v>
      </c>
      <c r="AV13" s="226">
        <f>RANK(AU13,$AU$5:$AU$28,1)+AS13</f>
        <v>4.530534351145038</v>
      </c>
      <c r="AW13" s="129" t="str">
        <f>$AH$13</f>
        <v>グラシア</v>
      </c>
      <c r="AX13" s="232">
        <f>RANK(AV13,$AV$5:$AV$28)</f>
        <v>3</v>
      </c>
    </row>
    <row r="14" spans="1:50" ht="21.75" customHeight="1">
      <c r="A14" s="239"/>
      <c r="B14" s="249">
        <f>IF(C14&gt;E14,1,0)+IF(C15&gt;E15,1,0)+IF(C16&gt;E16,1,0)</f>
        <v>2</v>
      </c>
      <c r="C14" s="36">
        <f>O6</f>
        <v>12</v>
      </c>
      <c r="D14" s="37" t="s">
        <v>50</v>
      </c>
      <c r="E14" s="36">
        <f>M6</f>
        <v>15</v>
      </c>
      <c r="F14" s="220">
        <f>IF(E14&gt;C14,1,0)+IF(E15&gt;C15,1,0)+IF(E16&gt;C16,1,0)</f>
        <v>1</v>
      </c>
      <c r="G14" s="223">
        <f>IF(H14&gt;J14,1,0)+IF(H15&gt;J15,1,0)+IF(H16&gt;J16,1,0)</f>
        <v>0</v>
      </c>
      <c r="H14" s="38">
        <f>O10</f>
        <v>0</v>
      </c>
      <c r="I14" s="39" t="s">
        <v>50</v>
      </c>
      <c r="J14" s="38">
        <f>M10</f>
        <v>0</v>
      </c>
      <c r="K14" s="223">
        <f>IF(J14&gt;H14,1,0)+IF(J15&gt;H15,1,0)+IF(J16&gt;H16,1,0)</f>
        <v>0</v>
      </c>
      <c r="L14" s="260">
        <f>IF(M14&gt;O14,1,0)+IF(M15&gt;O15,1,0)+IF(M16&gt;O16,1,0)</f>
        <v>0</v>
      </c>
      <c r="M14" s="40"/>
      <c r="N14" s="41" t="s">
        <v>51</v>
      </c>
      <c r="O14" s="40"/>
      <c r="P14" s="260">
        <f>IF(O14&gt;M14,1,0)+IF(O15&gt;M15,1,0)+IF(O16&gt;M16,1,0)</f>
        <v>0</v>
      </c>
      <c r="Q14" s="269">
        <f>IF(R14&gt;T14,1,0)+IF(R15&gt;T15,1,0)+IF(R16&gt;T16,1,0)</f>
        <v>2</v>
      </c>
      <c r="R14" s="20">
        <v>9</v>
      </c>
      <c r="S14" s="21" t="s">
        <v>51</v>
      </c>
      <c r="T14" s="20">
        <v>15</v>
      </c>
      <c r="U14" s="269">
        <f>IF(T14&gt;R14,1,0)+IF(T15&gt;R15,1,0)+IF(T16&gt;R16,1,0)</f>
        <v>1</v>
      </c>
      <c r="V14" s="269">
        <f>IF(W14&gt;Y14,1,0)+IF(W15&gt;Y15,1,0)+IF(W16&gt;Y16,1,0)</f>
        <v>0</v>
      </c>
      <c r="W14" s="20">
        <v>12</v>
      </c>
      <c r="X14" s="21" t="s">
        <v>51</v>
      </c>
      <c r="Y14" s="20">
        <v>15</v>
      </c>
      <c r="Z14" s="269">
        <f>IF(Y14&gt;W14,1,0)+IF(Y15&gt;W15,1,0)+IF(Y16&gt;W16,1,0)</f>
        <v>2</v>
      </c>
      <c r="AA14" s="269">
        <f>IF(AB14&gt;AD14,1,0)+IF(AB15&gt;AD15,1,0)+IF(AB16&gt;AD16,1,0)</f>
        <v>2</v>
      </c>
      <c r="AB14" s="20">
        <v>15</v>
      </c>
      <c r="AC14" s="21" t="s">
        <v>51</v>
      </c>
      <c r="AD14" s="20">
        <v>13</v>
      </c>
      <c r="AE14" s="272">
        <f>IF(AD14&gt;AB14,1,0)+IF(AD15&gt;AB15,1,0)+IF(AD16&gt;AB16,1,0)</f>
        <v>0</v>
      </c>
      <c r="AF14" s="63"/>
      <c r="AG14" s="63"/>
      <c r="AH14" s="239"/>
      <c r="AI14" s="242"/>
      <c r="AJ14" s="230"/>
      <c r="AK14" s="227"/>
      <c r="AL14" s="230"/>
      <c r="AM14" s="230"/>
      <c r="AN14" s="230"/>
      <c r="AO14" s="227"/>
      <c r="AP14" s="230"/>
      <c r="AQ14" s="230"/>
      <c r="AR14" s="230"/>
      <c r="AS14" s="227"/>
      <c r="AT14" s="230"/>
      <c r="AU14" s="227"/>
      <c r="AV14" s="227"/>
      <c r="AW14" s="130"/>
      <c r="AX14" s="233"/>
    </row>
    <row r="15" spans="1:50" ht="21.75" customHeight="1">
      <c r="A15" s="239"/>
      <c r="B15" s="250"/>
      <c r="C15" s="36">
        <f>O7</f>
        <v>15</v>
      </c>
      <c r="D15" s="37" t="s">
        <v>50</v>
      </c>
      <c r="E15" s="36">
        <f>M7</f>
        <v>10</v>
      </c>
      <c r="F15" s="221"/>
      <c r="G15" s="224"/>
      <c r="H15" s="38">
        <f>O11</f>
        <v>0</v>
      </c>
      <c r="I15" s="39" t="s">
        <v>50</v>
      </c>
      <c r="J15" s="38">
        <f>M11</f>
        <v>0</v>
      </c>
      <c r="K15" s="224"/>
      <c r="L15" s="261"/>
      <c r="M15" s="40"/>
      <c r="N15" s="41" t="s">
        <v>51</v>
      </c>
      <c r="O15" s="40"/>
      <c r="P15" s="261"/>
      <c r="Q15" s="270"/>
      <c r="R15" s="20">
        <v>15</v>
      </c>
      <c r="S15" s="21" t="s">
        <v>51</v>
      </c>
      <c r="T15" s="20">
        <v>11</v>
      </c>
      <c r="U15" s="270"/>
      <c r="V15" s="270"/>
      <c r="W15" s="20">
        <v>16</v>
      </c>
      <c r="X15" s="21" t="s">
        <v>51</v>
      </c>
      <c r="Y15" s="20">
        <v>17</v>
      </c>
      <c r="Z15" s="270"/>
      <c r="AA15" s="270"/>
      <c r="AB15" s="20">
        <v>15</v>
      </c>
      <c r="AC15" s="21" t="s">
        <v>51</v>
      </c>
      <c r="AD15" s="20">
        <v>7</v>
      </c>
      <c r="AE15" s="273"/>
      <c r="AF15" s="63"/>
      <c r="AG15" s="63"/>
      <c r="AH15" s="239"/>
      <c r="AI15" s="242"/>
      <c r="AJ15" s="230"/>
      <c r="AK15" s="227"/>
      <c r="AL15" s="230"/>
      <c r="AM15" s="230"/>
      <c r="AN15" s="230"/>
      <c r="AO15" s="227"/>
      <c r="AP15" s="230"/>
      <c r="AQ15" s="230"/>
      <c r="AR15" s="230"/>
      <c r="AS15" s="227"/>
      <c r="AT15" s="230"/>
      <c r="AU15" s="227"/>
      <c r="AV15" s="227"/>
      <c r="AW15" s="130"/>
      <c r="AX15" s="233"/>
    </row>
    <row r="16" spans="1:50" ht="21.75" customHeight="1">
      <c r="A16" s="158"/>
      <c r="B16" s="276"/>
      <c r="C16" s="36">
        <f>O8</f>
        <v>15</v>
      </c>
      <c r="D16" s="37" t="s">
        <v>50</v>
      </c>
      <c r="E16" s="36">
        <f>M8</f>
        <v>9</v>
      </c>
      <c r="F16" s="277"/>
      <c r="G16" s="256"/>
      <c r="H16" s="38">
        <f>O12</f>
        <v>0</v>
      </c>
      <c r="I16" s="39" t="s">
        <v>50</v>
      </c>
      <c r="J16" s="38">
        <f>M12</f>
        <v>0</v>
      </c>
      <c r="K16" s="256"/>
      <c r="L16" s="278"/>
      <c r="M16" s="40"/>
      <c r="N16" s="41" t="s">
        <v>51</v>
      </c>
      <c r="O16" s="40"/>
      <c r="P16" s="278"/>
      <c r="Q16" s="271"/>
      <c r="R16" s="20">
        <v>15</v>
      </c>
      <c r="S16" s="21" t="s">
        <v>51</v>
      </c>
      <c r="T16" s="20">
        <v>11</v>
      </c>
      <c r="U16" s="271"/>
      <c r="V16" s="271"/>
      <c r="W16" s="20"/>
      <c r="X16" s="21" t="s">
        <v>51</v>
      </c>
      <c r="Y16" s="20"/>
      <c r="Z16" s="271"/>
      <c r="AA16" s="271"/>
      <c r="AB16" s="20"/>
      <c r="AC16" s="21" t="s">
        <v>51</v>
      </c>
      <c r="AD16" s="20"/>
      <c r="AE16" s="274"/>
      <c r="AF16" s="63"/>
      <c r="AG16" s="63"/>
      <c r="AH16" s="158"/>
      <c r="AI16" s="255"/>
      <c r="AJ16" s="146"/>
      <c r="AK16" s="151"/>
      <c r="AL16" s="146"/>
      <c r="AM16" s="146"/>
      <c r="AN16" s="146"/>
      <c r="AO16" s="151"/>
      <c r="AP16" s="146"/>
      <c r="AQ16" s="146"/>
      <c r="AR16" s="146"/>
      <c r="AS16" s="151"/>
      <c r="AT16" s="146"/>
      <c r="AU16" s="151"/>
      <c r="AV16" s="151"/>
      <c r="AW16" s="147"/>
      <c r="AX16" s="165"/>
    </row>
    <row r="17" spans="1:50" ht="21.75" customHeight="1">
      <c r="A17" s="238" t="str">
        <f>Q3</f>
        <v>６７'ers</v>
      </c>
      <c r="B17" s="279">
        <f>Q5</f>
        <v>0</v>
      </c>
      <c r="C17" s="248"/>
      <c r="D17" s="248"/>
      <c r="E17" s="248"/>
      <c r="F17" s="153"/>
      <c r="G17" s="246">
        <f>Q9</f>
        <v>6</v>
      </c>
      <c r="H17" s="245"/>
      <c r="I17" s="245"/>
      <c r="J17" s="245"/>
      <c r="K17" s="143"/>
      <c r="L17" s="246">
        <f>Q13</f>
        <v>3</v>
      </c>
      <c r="M17" s="245"/>
      <c r="N17" s="245"/>
      <c r="O17" s="245"/>
      <c r="P17" s="143"/>
      <c r="Q17" s="235"/>
      <c r="R17" s="236"/>
      <c r="S17" s="236"/>
      <c r="T17" s="236"/>
      <c r="U17" s="275"/>
      <c r="V17" s="266">
        <v>9</v>
      </c>
      <c r="W17" s="267"/>
      <c r="X17" s="267"/>
      <c r="Y17" s="267"/>
      <c r="Z17" s="280"/>
      <c r="AA17" s="266">
        <v>12</v>
      </c>
      <c r="AB17" s="267"/>
      <c r="AC17" s="267"/>
      <c r="AD17" s="267"/>
      <c r="AE17" s="268"/>
      <c r="AF17" s="62"/>
      <c r="AG17" s="62"/>
      <c r="AH17" s="238" t="str">
        <f>A17</f>
        <v>６７'ers</v>
      </c>
      <c r="AI17" s="241">
        <f>IF(B18&gt;F18,1,0)+IF(G18&gt;K18,1,0)+IF(L18&gt;P18,1,0)+IF(Q18&gt;U18,1,0)+IF(V18&gt;Z18,1,0)+IF(AA18&gt;AE18,1,0)</f>
        <v>2</v>
      </c>
      <c r="AJ17" s="229">
        <f>IF(F18&gt;B18,1,0)+IF(K18&gt;G18,1,0)+IF(P18&gt;L18,1,0)+IF(U18&gt;Q18,1,0)+IF(Z18&gt;V18,1,0)+IF(AE18&gt;AA18,1,0)</f>
        <v>2</v>
      </c>
      <c r="AK17" s="226">
        <f>SUM(AI17/(AI17+AJ17))</f>
        <v>0.5</v>
      </c>
      <c r="AL17" s="229">
        <f>RANK(AK17,$AK$5:$AK$28,0)</f>
        <v>4</v>
      </c>
      <c r="AM17" s="229">
        <f>SUM(B18+G18+L18+Q18+V18+AA18)</f>
        <v>5</v>
      </c>
      <c r="AN17" s="229">
        <f>SUM(F18+K18+P18+U18+Z18+AE18)</f>
        <v>5</v>
      </c>
      <c r="AO17" s="226">
        <f>SUM(AM17/(AM17+AN17))</f>
        <v>0.5</v>
      </c>
      <c r="AP17" s="229">
        <f>RANK(AO17,$AO$5:$AO$28,0)</f>
        <v>4</v>
      </c>
      <c r="AQ17" s="229">
        <f>SUM(C18+C19+C20+H18+H19+H20+M18+M19+M20+R18+R19+R20+W18+W19+W20+AB18+AB19+AB20)</f>
        <v>135</v>
      </c>
      <c r="AR17" s="229">
        <f>SUM(E18+E19+E20+J18+J19+J20+O18+O19+O20+T18+T19+T20+Y18+Y19+Y20+AD18+AD19+AD20)</f>
        <v>122</v>
      </c>
      <c r="AS17" s="226">
        <f>SUM(AQ17/(AQ17+AR17))</f>
        <v>0.5252918287937743</v>
      </c>
      <c r="AT17" s="229">
        <f>RANK(AS17,$AS$5:$AS$28,0)</f>
        <v>3</v>
      </c>
      <c r="AU17" s="226">
        <f>RANK(AK17,$AK$5:$AK$28,1)+AO17</f>
        <v>3.5</v>
      </c>
      <c r="AV17" s="226">
        <f>RANK(AU17,$AU$5:$AU$28,1)+AS17</f>
        <v>3.5252918287937742</v>
      </c>
      <c r="AW17" s="129" t="str">
        <f>$AH$17</f>
        <v>６７'ers</v>
      </c>
      <c r="AX17" s="232">
        <f>RANK(AV17,$AV$5:$AV$28)</f>
        <v>4</v>
      </c>
    </row>
    <row r="18" spans="1:50" ht="21.75" customHeight="1">
      <c r="A18" s="239"/>
      <c r="B18" s="281">
        <f>IF(C18&gt;E18,1,0)+IF(C19&gt;E19,1,0)+IF(C20&gt;E20,1,0)</f>
        <v>0</v>
      </c>
      <c r="C18" s="38">
        <f>T6</f>
        <v>0</v>
      </c>
      <c r="D18" s="39" t="s">
        <v>45</v>
      </c>
      <c r="E18" s="38">
        <f>R6</f>
        <v>0</v>
      </c>
      <c r="F18" s="223">
        <f>IF(E18&gt;C18,1,0)+IF(E19&gt;C19,1,0)+IF(E20&gt;C20,1,0)</f>
        <v>0</v>
      </c>
      <c r="G18" s="220">
        <f>IF(H18&gt;J18,1,0)+IF(H19&gt;J19,1,0)+IF(H20&gt;J20,1,0)</f>
        <v>2</v>
      </c>
      <c r="H18" s="36">
        <f>T10</f>
        <v>15</v>
      </c>
      <c r="I18" s="37" t="s">
        <v>45</v>
      </c>
      <c r="J18" s="36">
        <f>R10</f>
        <v>9</v>
      </c>
      <c r="K18" s="220">
        <f>IF(J18&gt;H18,1,0)+IF(J19&gt;H19,1,0)+IF(J20&gt;H20,1,0)</f>
        <v>0</v>
      </c>
      <c r="L18" s="220">
        <f>IF(M18&gt;O18,1,0)+IF(M19&gt;O19,1,0)+IF(M20&gt;O20,1,0)</f>
        <v>1</v>
      </c>
      <c r="M18" s="36">
        <f>T14</f>
        <v>15</v>
      </c>
      <c r="N18" s="37" t="s">
        <v>45</v>
      </c>
      <c r="O18" s="36">
        <f>R14</f>
        <v>9</v>
      </c>
      <c r="P18" s="220">
        <f>IF(O18&gt;M18,1,0)+IF(O19&gt;M19,1,0)+IF(O20&gt;M20,1,0)</f>
        <v>2</v>
      </c>
      <c r="Q18" s="260">
        <f>IF(R18&gt;T18,1,0)+IF(R19&gt;T19,1,0)+IF(R20&gt;T20,1,0)</f>
        <v>0</v>
      </c>
      <c r="R18" s="40"/>
      <c r="S18" s="41" t="s">
        <v>57</v>
      </c>
      <c r="T18" s="40"/>
      <c r="U18" s="260">
        <f>IF(T18&gt;R18,1,0)+IF(T19&gt;R19,1,0)+IF(T20&gt;R20,1,0)</f>
        <v>0</v>
      </c>
      <c r="V18" s="269">
        <f>IF(W18&gt;Y18,1,0)+IF(W19&gt;Y19,1,0)+IF(W20&gt;Y20,1,0)</f>
        <v>0</v>
      </c>
      <c r="W18" s="20">
        <v>13</v>
      </c>
      <c r="X18" s="21" t="s">
        <v>57</v>
      </c>
      <c r="Y18" s="20">
        <v>15</v>
      </c>
      <c r="Z18" s="269">
        <f>IF(Y18&gt;W18,1,0)+IF(Y19&gt;W19,1,0)+IF(Y20&gt;W20,1,0)</f>
        <v>2</v>
      </c>
      <c r="AA18" s="269">
        <f>IF(AB18&gt;AD18,1,0)+IF(AB19&gt;AD19,1,0)+IF(AB20&gt;AD20,1,0)</f>
        <v>2</v>
      </c>
      <c r="AB18" s="20">
        <v>15</v>
      </c>
      <c r="AC18" s="21" t="s">
        <v>57</v>
      </c>
      <c r="AD18" s="20">
        <v>11</v>
      </c>
      <c r="AE18" s="272">
        <f>IF(AD18&gt;AB18,1,0)+IF(AD19&gt;AB19,1,0)+IF(AD20&gt;AB20,1,0)</f>
        <v>1</v>
      </c>
      <c r="AF18" s="63"/>
      <c r="AG18" s="63"/>
      <c r="AH18" s="239"/>
      <c r="AI18" s="242"/>
      <c r="AJ18" s="230"/>
      <c r="AK18" s="227"/>
      <c r="AL18" s="230"/>
      <c r="AM18" s="230"/>
      <c r="AN18" s="230"/>
      <c r="AO18" s="227"/>
      <c r="AP18" s="230"/>
      <c r="AQ18" s="230"/>
      <c r="AR18" s="230"/>
      <c r="AS18" s="227"/>
      <c r="AT18" s="230"/>
      <c r="AU18" s="227"/>
      <c r="AV18" s="227"/>
      <c r="AW18" s="130"/>
      <c r="AX18" s="233"/>
    </row>
    <row r="19" spans="1:50" ht="21.75" customHeight="1">
      <c r="A19" s="239"/>
      <c r="B19" s="282"/>
      <c r="C19" s="38">
        <f>T7</f>
        <v>0</v>
      </c>
      <c r="D19" s="39" t="s">
        <v>45</v>
      </c>
      <c r="E19" s="38">
        <f>R7</f>
        <v>0</v>
      </c>
      <c r="F19" s="224"/>
      <c r="G19" s="221"/>
      <c r="H19" s="36">
        <f>T11</f>
        <v>15</v>
      </c>
      <c r="I19" s="37" t="s">
        <v>45</v>
      </c>
      <c r="J19" s="36">
        <f>R11</f>
        <v>9</v>
      </c>
      <c r="K19" s="221"/>
      <c r="L19" s="221"/>
      <c r="M19" s="36">
        <f>T15</f>
        <v>11</v>
      </c>
      <c r="N19" s="37" t="s">
        <v>45</v>
      </c>
      <c r="O19" s="36">
        <f>R15</f>
        <v>15</v>
      </c>
      <c r="P19" s="221"/>
      <c r="Q19" s="261"/>
      <c r="R19" s="40"/>
      <c r="S19" s="41" t="s">
        <v>57</v>
      </c>
      <c r="T19" s="40"/>
      <c r="U19" s="261"/>
      <c r="V19" s="270"/>
      <c r="W19" s="20">
        <v>12</v>
      </c>
      <c r="X19" s="21" t="s">
        <v>57</v>
      </c>
      <c r="Y19" s="20">
        <v>15</v>
      </c>
      <c r="Z19" s="270"/>
      <c r="AA19" s="270"/>
      <c r="AB19" s="20">
        <v>13</v>
      </c>
      <c r="AC19" s="21" t="s">
        <v>57</v>
      </c>
      <c r="AD19" s="20">
        <v>15</v>
      </c>
      <c r="AE19" s="273"/>
      <c r="AF19" s="63"/>
      <c r="AG19" s="63"/>
      <c r="AH19" s="239"/>
      <c r="AI19" s="242"/>
      <c r="AJ19" s="230"/>
      <c r="AK19" s="227"/>
      <c r="AL19" s="230"/>
      <c r="AM19" s="230"/>
      <c r="AN19" s="230"/>
      <c r="AO19" s="227"/>
      <c r="AP19" s="230"/>
      <c r="AQ19" s="230"/>
      <c r="AR19" s="230"/>
      <c r="AS19" s="227"/>
      <c r="AT19" s="230"/>
      <c r="AU19" s="227"/>
      <c r="AV19" s="227"/>
      <c r="AW19" s="130"/>
      <c r="AX19" s="233"/>
    </row>
    <row r="20" spans="1:50" ht="21.75" customHeight="1">
      <c r="A20" s="158"/>
      <c r="B20" s="283"/>
      <c r="C20" s="38">
        <f>T8</f>
        <v>0</v>
      </c>
      <c r="D20" s="39" t="s">
        <v>45</v>
      </c>
      <c r="E20" s="38">
        <f>R8</f>
        <v>0</v>
      </c>
      <c r="F20" s="256"/>
      <c r="G20" s="277"/>
      <c r="H20" s="36">
        <f>T12</f>
        <v>0</v>
      </c>
      <c r="I20" s="37" t="s">
        <v>45</v>
      </c>
      <c r="J20" s="36">
        <f>R12</f>
        <v>0</v>
      </c>
      <c r="K20" s="277"/>
      <c r="L20" s="277"/>
      <c r="M20" s="36">
        <f>T16</f>
        <v>11</v>
      </c>
      <c r="N20" s="37" t="s">
        <v>45</v>
      </c>
      <c r="O20" s="36">
        <f>R16</f>
        <v>15</v>
      </c>
      <c r="P20" s="277"/>
      <c r="Q20" s="278"/>
      <c r="R20" s="40"/>
      <c r="S20" s="41" t="s">
        <v>52</v>
      </c>
      <c r="T20" s="40"/>
      <c r="U20" s="278"/>
      <c r="V20" s="271"/>
      <c r="W20" s="20"/>
      <c r="X20" s="21" t="s">
        <v>52</v>
      </c>
      <c r="Y20" s="20"/>
      <c r="Z20" s="271"/>
      <c r="AA20" s="271"/>
      <c r="AB20" s="20">
        <v>15</v>
      </c>
      <c r="AC20" s="21" t="s">
        <v>52</v>
      </c>
      <c r="AD20" s="20">
        <v>9</v>
      </c>
      <c r="AE20" s="274"/>
      <c r="AF20" s="63"/>
      <c r="AG20" s="63"/>
      <c r="AH20" s="158"/>
      <c r="AI20" s="255"/>
      <c r="AJ20" s="146"/>
      <c r="AK20" s="151"/>
      <c r="AL20" s="146"/>
      <c r="AM20" s="146"/>
      <c r="AN20" s="146"/>
      <c r="AO20" s="151"/>
      <c r="AP20" s="146"/>
      <c r="AQ20" s="146"/>
      <c r="AR20" s="146"/>
      <c r="AS20" s="151"/>
      <c r="AT20" s="146"/>
      <c r="AU20" s="151"/>
      <c r="AV20" s="151"/>
      <c r="AW20" s="147"/>
      <c r="AX20" s="165"/>
    </row>
    <row r="21" spans="1:50" ht="21.75" customHeight="1">
      <c r="A21" s="238" t="str">
        <f>V3</f>
        <v>レジェンド</v>
      </c>
      <c r="B21" s="244">
        <f>V5</f>
        <v>4</v>
      </c>
      <c r="C21" s="245"/>
      <c r="D21" s="245"/>
      <c r="E21" s="245"/>
      <c r="F21" s="143"/>
      <c r="G21" s="246">
        <f>V9</f>
        <v>2</v>
      </c>
      <c r="H21" s="245"/>
      <c r="I21" s="245"/>
      <c r="J21" s="245"/>
      <c r="K21" s="143"/>
      <c r="L21" s="246">
        <f>V13</f>
        <v>11</v>
      </c>
      <c r="M21" s="245"/>
      <c r="N21" s="245"/>
      <c r="O21" s="245"/>
      <c r="P21" s="143"/>
      <c r="Q21" s="246">
        <f>V17</f>
        <v>9</v>
      </c>
      <c r="R21" s="245"/>
      <c r="S21" s="245"/>
      <c r="T21" s="245"/>
      <c r="U21" s="143"/>
      <c r="V21" s="235"/>
      <c r="W21" s="236"/>
      <c r="X21" s="236"/>
      <c r="Y21" s="236"/>
      <c r="Z21" s="275"/>
      <c r="AA21" s="252">
        <v>0</v>
      </c>
      <c r="AB21" s="253"/>
      <c r="AC21" s="253"/>
      <c r="AD21" s="253"/>
      <c r="AE21" s="254"/>
      <c r="AF21" s="62"/>
      <c r="AG21" s="62"/>
      <c r="AH21" s="238" t="str">
        <f>A21</f>
        <v>レジェンド</v>
      </c>
      <c r="AI21" s="241">
        <f>IF(B22&gt;F22,1,0)+IF(G22&gt;K22,1,0)+IF(L22&gt;P22,1,0)+IF(Q22&gt;U22,1,0)+IF(V22&gt;Z22,1,0)+IF(AA22&gt;AE22,1,0)</f>
        <v>3</v>
      </c>
      <c r="AJ21" s="229">
        <f>IF(F22&gt;B22,1,0)+IF(K22&gt;G22,1,0)+IF(P22&gt;L22,1,0)+IF(U22&gt;Q22,1,0)+IF(Z22&gt;V22,1,0)+IF(AE22&gt;AA22,1,0)</f>
        <v>1</v>
      </c>
      <c r="AK21" s="226">
        <f>SUM(AI21/(AI21+AJ21))</f>
        <v>0.75</v>
      </c>
      <c r="AL21" s="229">
        <f>RANK(AK21,$AK$5:$AK$28,0)</f>
        <v>1</v>
      </c>
      <c r="AM21" s="229">
        <f>SUM(B22+G22+L22+Q22+V22+AA22)</f>
        <v>7</v>
      </c>
      <c r="AN21" s="229">
        <f>SUM(F22+K22+P22+U22+Z22+AE22)</f>
        <v>2</v>
      </c>
      <c r="AO21" s="226">
        <f>SUM(AM21/(AM21+AN21))</f>
        <v>0.7777777777777778</v>
      </c>
      <c r="AP21" s="229">
        <f>RANK(AO21,$AO$5:$AO$28,0)</f>
        <v>1</v>
      </c>
      <c r="AQ21" s="229">
        <f>SUM(C22+C23+C24+H22+H23+H24+M22+M23+M24+R22+R23+R24+W22+W23+W24+AB22+AB23+AB24)</f>
        <v>132</v>
      </c>
      <c r="AR21" s="229">
        <f>SUM(E22+E23+E24+J22+J23+J24+O22+O23+O24+T22+T23+T24+Y22+Y23+Y24+AD22+AD23+AD24)</f>
        <v>114</v>
      </c>
      <c r="AS21" s="226">
        <f>SUM(AQ21/(AQ21+AR21))</f>
        <v>0.5365853658536586</v>
      </c>
      <c r="AT21" s="229">
        <f>RANK(AS21,$AS$5:$AS$28,0)</f>
        <v>1</v>
      </c>
      <c r="AU21" s="226">
        <f>RANK(AK21,$AK$5:$AK$28,1)+AO21</f>
        <v>4.777777777777778</v>
      </c>
      <c r="AV21" s="226">
        <f>RANK(AU21,$AU$5:$AU$28,1)+AS21</f>
        <v>6.536585365853659</v>
      </c>
      <c r="AW21" s="129" t="str">
        <f>$AH$21</f>
        <v>レジェンド</v>
      </c>
      <c r="AX21" s="232">
        <f>RANK(AV21,$AV$5:$AV$28)</f>
        <v>1</v>
      </c>
    </row>
    <row r="22" spans="1:50" ht="21.75" customHeight="1">
      <c r="A22" s="239"/>
      <c r="B22" s="249">
        <f>IF(C22&gt;E22,1,0)+IF(C23&gt;E23,1,0)+IF(C24&gt;E24,1,0)</f>
        <v>1</v>
      </c>
      <c r="C22" s="36">
        <f>Y6</f>
        <v>15</v>
      </c>
      <c r="D22" s="37" t="s">
        <v>49</v>
      </c>
      <c r="E22" s="36">
        <f>W6</f>
        <v>10</v>
      </c>
      <c r="F22" s="220">
        <f>IF(E22&gt;C22,1,0)+IF(E23&gt;C23,1,0)+IF(E24&gt;C24,1,0)</f>
        <v>2</v>
      </c>
      <c r="G22" s="220">
        <f>IF(H22&gt;J22,1,0)+IF(H23&gt;J23,1,0)+IF(H24&gt;J24,1,0)</f>
        <v>2</v>
      </c>
      <c r="H22" s="36">
        <f>Y10</f>
        <v>15</v>
      </c>
      <c r="I22" s="37" t="s">
        <v>48</v>
      </c>
      <c r="J22" s="36">
        <f>W10</f>
        <v>11</v>
      </c>
      <c r="K22" s="220">
        <f>IF(J22&gt;H22,1,0)+IF(J23&gt;H23,1,0)+IF(J24&gt;H24,1,0)</f>
        <v>0</v>
      </c>
      <c r="L22" s="220">
        <f>IF(M22&gt;O22,1,0)+IF(M23&gt;O23,1,0)+IF(M24&gt;O24,1,0)</f>
        <v>2</v>
      </c>
      <c r="M22" s="36">
        <f>Y14</f>
        <v>15</v>
      </c>
      <c r="N22" s="37" t="s">
        <v>48</v>
      </c>
      <c r="O22" s="36">
        <f>W14</f>
        <v>12</v>
      </c>
      <c r="P22" s="220">
        <f>IF(O22&gt;M22,1,0)+IF(O23&gt;M23,1,0)+IF(O24&gt;M24,1,0)</f>
        <v>0</v>
      </c>
      <c r="Q22" s="220">
        <f>IF(R22&gt;T22,1,0)+IF(R23&gt;T23,1,0)+IF(R24&gt;T24,1,0)</f>
        <v>2</v>
      </c>
      <c r="R22" s="36">
        <f>Y18</f>
        <v>15</v>
      </c>
      <c r="S22" s="37" t="s">
        <v>49</v>
      </c>
      <c r="T22" s="36">
        <f>W18</f>
        <v>13</v>
      </c>
      <c r="U22" s="220">
        <f>IF(T22&gt;R22,1,0)+IF(T23&gt;R23,1,0)+IF(T24&gt;R24,1,0)</f>
        <v>0</v>
      </c>
      <c r="V22" s="260">
        <f>IF(W22&gt;Y22,1,0)+IF(W23&gt;Y23,1,0)+IF(W24&gt;Y24,1,0)</f>
        <v>0</v>
      </c>
      <c r="W22" s="40"/>
      <c r="X22" s="41" t="s">
        <v>46</v>
      </c>
      <c r="Y22" s="40"/>
      <c r="Z22" s="260">
        <f>IF(Y22&gt;W22,1,0)+IF(Y23&gt;W23,1,0)+IF(Y24&gt;W24,1,0)</f>
        <v>0</v>
      </c>
      <c r="AA22" s="223">
        <f>IF(AB22&gt;AD22,1,0)+IF(AB23&gt;AD23,1,0)+IF(AB24&gt;AD24,1,0)</f>
        <v>0</v>
      </c>
      <c r="AB22" s="38"/>
      <c r="AC22" s="39" t="s">
        <v>46</v>
      </c>
      <c r="AD22" s="38"/>
      <c r="AE22" s="257">
        <f>IF(AD22&gt;AB22,1,0)+IF(AD23&gt;AB23,1,0)+IF(AD24&gt;AB24,1,0)</f>
        <v>0</v>
      </c>
      <c r="AF22" s="63"/>
      <c r="AG22" s="63"/>
      <c r="AH22" s="239"/>
      <c r="AI22" s="242"/>
      <c r="AJ22" s="230"/>
      <c r="AK22" s="227"/>
      <c r="AL22" s="230"/>
      <c r="AM22" s="230"/>
      <c r="AN22" s="230"/>
      <c r="AO22" s="227"/>
      <c r="AP22" s="230"/>
      <c r="AQ22" s="230"/>
      <c r="AR22" s="230"/>
      <c r="AS22" s="227"/>
      <c r="AT22" s="230"/>
      <c r="AU22" s="227"/>
      <c r="AV22" s="227"/>
      <c r="AW22" s="130"/>
      <c r="AX22" s="233"/>
    </row>
    <row r="23" spans="1:50" ht="21.75" customHeight="1">
      <c r="A23" s="239"/>
      <c r="B23" s="250"/>
      <c r="C23" s="36">
        <f>Y7</f>
        <v>11</v>
      </c>
      <c r="D23" s="37" t="s">
        <v>46</v>
      </c>
      <c r="E23" s="36">
        <f>W7</f>
        <v>15</v>
      </c>
      <c r="F23" s="221"/>
      <c r="G23" s="221"/>
      <c r="H23" s="36">
        <f>Y11</f>
        <v>15</v>
      </c>
      <c r="I23" s="37" t="s">
        <v>45</v>
      </c>
      <c r="J23" s="36">
        <f>W11</f>
        <v>9</v>
      </c>
      <c r="K23" s="221"/>
      <c r="L23" s="221"/>
      <c r="M23" s="36">
        <f>Y15</f>
        <v>17</v>
      </c>
      <c r="N23" s="37" t="s">
        <v>58</v>
      </c>
      <c r="O23" s="36">
        <f>W15</f>
        <v>16</v>
      </c>
      <c r="P23" s="221"/>
      <c r="Q23" s="221"/>
      <c r="R23" s="36">
        <f>Y19</f>
        <v>15</v>
      </c>
      <c r="S23" s="37" t="s">
        <v>59</v>
      </c>
      <c r="T23" s="36">
        <f>W19</f>
        <v>12</v>
      </c>
      <c r="U23" s="221"/>
      <c r="V23" s="261"/>
      <c r="W23" s="40"/>
      <c r="X23" s="41" t="s">
        <v>59</v>
      </c>
      <c r="Y23" s="40"/>
      <c r="Z23" s="261"/>
      <c r="AA23" s="224"/>
      <c r="AB23" s="38"/>
      <c r="AC23" s="39" t="s">
        <v>59</v>
      </c>
      <c r="AD23" s="38"/>
      <c r="AE23" s="258"/>
      <c r="AF23" s="63"/>
      <c r="AG23" s="63"/>
      <c r="AH23" s="239"/>
      <c r="AI23" s="242"/>
      <c r="AJ23" s="230"/>
      <c r="AK23" s="227"/>
      <c r="AL23" s="230"/>
      <c r="AM23" s="230"/>
      <c r="AN23" s="230"/>
      <c r="AO23" s="227"/>
      <c r="AP23" s="230"/>
      <c r="AQ23" s="230"/>
      <c r="AR23" s="230"/>
      <c r="AS23" s="227"/>
      <c r="AT23" s="230"/>
      <c r="AU23" s="227"/>
      <c r="AV23" s="227"/>
      <c r="AW23" s="130"/>
      <c r="AX23" s="233"/>
    </row>
    <row r="24" spans="1:50" ht="21.75" customHeight="1">
      <c r="A24" s="158"/>
      <c r="B24" s="276"/>
      <c r="C24" s="36">
        <f>Y8</f>
        <v>14</v>
      </c>
      <c r="D24" s="37" t="s">
        <v>59</v>
      </c>
      <c r="E24" s="36">
        <f>W8</f>
        <v>16</v>
      </c>
      <c r="F24" s="277"/>
      <c r="G24" s="277"/>
      <c r="H24" s="36">
        <f>Y12</f>
        <v>0</v>
      </c>
      <c r="I24" s="37" t="s">
        <v>59</v>
      </c>
      <c r="J24" s="36">
        <f>W12</f>
        <v>0</v>
      </c>
      <c r="K24" s="277"/>
      <c r="L24" s="277"/>
      <c r="M24" s="36">
        <f>Y16</f>
        <v>0</v>
      </c>
      <c r="N24" s="37" t="s">
        <v>60</v>
      </c>
      <c r="O24" s="36">
        <f>W16</f>
        <v>0</v>
      </c>
      <c r="P24" s="277"/>
      <c r="Q24" s="277"/>
      <c r="R24" s="36">
        <f>Y20</f>
        <v>0</v>
      </c>
      <c r="S24" s="37" t="s">
        <v>59</v>
      </c>
      <c r="T24" s="36">
        <f>W20</f>
        <v>0</v>
      </c>
      <c r="U24" s="277"/>
      <c r="V24" s="278"/>
      <c r="W24" s="40"/>
      <c r="X24" s="41" t="s">
        <v>59</v>
      </c>
      <c r="Y24" s="40"/>
      <c r="Z24" s="278"/>
      <c r="AA24" s="256"/>
      <c r="AB24" s="38"/>
      <c r="AC24" s="39" t="s">
        <v>59</v>
      </c>
      <c r="AD24" s="38"/>
      <c r="AE24" s="259"/>
      <c r="AF24" s="63"/>
      <c r="AG24" s="63"/>
      <c r="AH24" s="158"/>
      <c r="AI24" s="255"/>
      <c r="AJ24" s="146"/>
      <c r="AK24" s="151"/>
      <c r="AL24" s="146"/>
      <c r="AM24" s="146"/>
      <c r="AN24" s="146"/>
      <c r="AO24" s="151"/>
      <c r="AP24" s="146"/>
      <c r="AQ24" s="146"/>
      <c r="AR24" s="146"/>
      <c r="AS24" s="151"/>
      <c r="AT24" s="146"/>
      <c r="AU24" s="151"/>
      <c r="AV24" s="151"/>
      <c r="AW24" s="147"/>
      <c r="AX24" s="165"/>
    </row>
    <row r="25" spans="1:50" ht="21.75" customHeight="1">
      <c r="A25" s="238" t="str">
        <f>AA3</f>
        <v>クレッシェンド　マイルド</v>
      </c>
      <c r="B25" s="244">
        <f>AA5</f>
        <v>1</v>
      </c>
      <c r="C25" s="245"/>
      <c r="D25" s="245"/>
      <c r="E25" s="245"/>
      <c r="F25" s="143"/>
      <c r="G25" s="246">
        <f>AA9</f>
        <v>8</v>
      </c>
      <c r="H25" s="245"/>
      <c r="I25" s="245"/>
      <c r="J25" s="245"/>
      <c r="K25" s="143"/>
      <c r="L25" s="246">
        <f>AA13</f>
        <v>5</v>
      </c>
      <c r="M25" s="245"/>
      <c r="N25" s="245"/>
      <c r="O25" s="245"/>
      <c r="P25" s="143"/>
      <c r="Q25" s="246">
        <f>AA17</f>
        <v>12</v>
      </c>
      <c r="R25" s="245"/>
      <c r="S25" s="245"/>
      <c r="T25" s="245"/>
      <c r="U25" s="143"/>
      <c r="V25" s="247">
        <f>AA21</f>
        <v>0</v>
      </c>
      <c r="W25" s="248"/>
      <c r="X25" s="248"/>
      <c r="Y25" s="248"/>
      <c r="Z25" s="153"/>
      <c r="AA25" s="235"/>
      <c r="AB25" s="236"/>
      <c r="AC25" s="236"/>
      <c r="AD25" s="236"/>
      <c r="AE25" s="237"/>
      <c r="AF25" s="62"/>
      <c r="AG25" s="62"/>
      <c r="AH25" s="238" t="str">
        <f>A25</f>
        <v>クレッシェンド　マイルド</v>
      </c>
      <c r="AI25" s="241">
        <f>IF(B26&gt;F26,1,0)+IF(G26&gt;K26,1,0)+IF(L26&gt;P26,1,0)+IF(Q26&gt;U26,1,0)+IF(V26&gt;Z26,1,0)+IF(AA26&gt;AE26,1,0)</f>
        <v>1</v>
      </c>
      <c r="AJ25" s="229">
        <f>IF(F26&gt;B26,1,0)+IF(K26&gt;G26,1,0)+IF(P26&gt;L26,1,0)+IF(U26&gt;Q26,1,0)+IF(Z26&gt;V26,1,0)+IF(AE26&gt;AA26,1,0)</f>
        <v>3</v>
      </c>
      <c r="AK25" s="226">
        <f>SUM(AI25/(AI25+AJ25))</f>
        <v>0.25</v>
      </c>
      <c r="AL25" s="229">
        <f>RANK(AK25,$AK$5:$AK$28,0)</f>
        <v>5</v>
      </c>
      <c r="AM25" s="229">
        <f>SUM(B26+G26+L26+Q26+V26+AA26)</f>
        <v>3</v>
      </c>
      <c r="AN25" s="229">
        <f>SUM(F26+K26+P26+U26+Z26+AE26)</f>
        <v>6</v>
      </c>
      <c r="AO25" s="226">
        <f>SUM(AM25/(AM25+AN25))</f>
        <v>0.3333333333333333</v>
      </c>
      <c r="AP25" s="229">
        <f>RANK(AO25,$AO$5:$AO$28,0)</f>
        <v>5</v>
      </c>
      <c r="AQ25" s="229">
        <f>SUM(C26+C27+C28+H26+H27+H28+M26+M27+M28+R26+R27+R28+W26+W27+W28+AB26+AB27+AB28)</f>
        <v>101</v>
      </c>
      <c r="AR25" s="229">
        <f>SUM(E26+E27+E28+J26+J27+J28+O26+O27+O28+T26+T27+T28+Y26+Y27+Y28+AD26+AD27+AD28)</f>
        <v>127</v>
      </c>
      <c r="AS25" s="226">
        <f>SUM(AQ25/(AQ25+AR25))</f>
        <v>0.44298245614035087</v>
      </c>
      <c r="AT25" s="229">
        <f>RANK(AS25,$AS$5:$AS$28,0)</f>
        <v>5</v>
      </c>
      <c r="AU25" s="226">
        <f>RANK(AK25,$AK$5:$AK$28,1)+AO25</f>
        <v>2.3333333333333335</v>
      </c>
      <c r="AV25" s="226">
        <f>RANK(AU25,$AU$5:$AU$28,1)+AS25</f>
        <v>2.442982456140351</v>
      </c>
      <c r="AW25" s="129" t="str">
        <f>$AH$25</f>
        <v>クレッシェンド　マイルド</v>
      </c>
      <c r="AX25" s="232">
        <f>RANK(AV25,$AV$5:$AV$28)</f>
        <v>5</v>
      </c>
    </row>
    <row r="26" spans="1:50" ht="21.75" customHeight="1">
      <c r="A26" s="239"/>
      <c r="B26" s="249">
        <f>IF(C26&gt;E26,1,0)+IF(C27&gt;E27,1,0)+IF(C28&gt;E28,1,0)</f>
        <v>0</v>
      </c>
      <c r="C26" s="36">
        <f>AD6</f>
        <v>6</v>
      </c>
      <c r="D26" s="37" t="s">
        <v>43</v>
      </c>
      <c r="E26" s="36">
        <f>AB6</f>
        <v>15</v>
      </c>
      <c r="F26" s="220">
        <f>IF(E26&gt;C26,1,0)+IF(E27&gt;C27,1,0)+IF(E28&gt;C28,1,0)</f>
        <v>2</v>
      </c>
      <c r="G26" s="220">
        <f>IF(H26&gt;J26,1,0)+IF(H27&gt;J27,1,0)+IF(H28&gt;J28,1,0)</f>
        <v>2</v>
      </c>
      <c r="H26" s="36">
        <f>AD10</f>
        <v>15</v>
      </c>
      <c r="I26" s="37" t="s">
        <v>43</v>
      </c>
      <c r="J26" s="36">
        <f>AB10</f>
        <v>11</v>
      </c>
      <c r="K26" s="220">
        <f>IF(J26&gt;H26,1,0)+IF(J27&gt;H27,1,0)+IF(J28&gt;H28,1,0)</f>
        <v>0</v>
      </c>
      <c r="L26" s="220">
        <f>IF(M26&gt;O26,1,0)+IF(M27&gt;O27,1,0)+IF(M28&gt;O28,1,0)</f>
        <v>0</v>
      </c>
      <c r="M26" s="36">
        <f>AD14</f>
        <v>13</v>
      </c>
      <c r="N26" s="37" t="s">
        <v>43</v>
      </c>
      <c r="O26" s="36">
        <f>AB14</f>
        <v>15</v>
      </c>
      <c r="P26" s="220">
        <f>IF(O26&gt;M26,1,0)+IF(O27&gt;M27,1,0)+IF(O28&gt;M28,1,0)</f>
        <v>2</v>
      </c>
      <c r="Q26" s="220">
        <f>IF(R26&gt;T26,1,0)+IF(R27&gt;T27,1,0)+IF(R28&gt;T28,1,0)</f>
        <v>1</v>
      </c>
      <c r="R26" s="36">
        <f>AD18</f>
        <v>11</v>
      </c>
      <c r="S26" s="37" t="s">
        <v>43</v>
      </c>
      <c r="T26" s="36">
        <f>AB18</f>
        <v>15</v>
      </c>
      <c r="U26" s="220">
        <f>IF(T26&gt;R26,1,0)+IF(T27&gt;R27,1,0)+IF(T28&gt;R28,1,0)</f>
        <v>2</v>
      </c>
      <c r="V26" s="223">
        <f>IF(W26&gt;Y26,1,0)+IF(W27&gt;Y27,1,0)+IF(W28&gt;Y28,1,0)</f>
        <v>0</v>
      </c>
      <c r="W26" s="38">
        <f>AD22</f>
        <v>0</v>
      </c>
      <c r="X26" s="39" t="s">
        <v>43</v>
      </c>
      <c r="Y26" s="38">
        <f>AB22</f>
        <v>0</v>
      </c>
      <c r="Z26" s="223">
        <f>IF(Y26&gt;W26,1,0)+IF(Y27&gt;W27,1,0)+IF(Y28&gt;W28,1,0)</f>
        <v>0</v>
      </c>
      <c r="AA26" s="260">
        <f>IF(AB26&gt;AD26,1,0)+IF(AB27&gt;AD27,1,0)+IF(AB28&gt;AD28,1,0)</f>
        <v>0</v>
      </c>
      <c r="AB26" s="40"/>
      <c r="AC26" s="41" t="s">
        <v>43</v>
      </c>
      <c r="AD26" s="40"/>
      <c r="AE26" s="263">
        <f>IF(AD26&gt;AB26,1,0)+IF(AD27&gt;AB27,1,0)+IF(AD28&gt;AB28,1,0)</f>
        <v>0</v>
      </c>
      <c r="AF26" s="63"/>
      <c r="AG26" s="63"/>
      <c r="AH26" s="239"/>
      <c r="AI26" s="242"/>
      <c r="AJ26" s="230"/>
      <c r="AK26" s="227"/>
      <c r="AL26" s="230"/>
      <c r="AM26" s="230"/>
      <c r="AN26" s="230"/>
      <c r="AO26" s="227"/>
      <c r="AP26" s="230"/>
      <c r="AQ26" s="230"/>
      <c r="AR26" s="230"/>
      <c r="AS26" s="227"/>
      <c r="AT26" s="230"/>
      <c r="AU26" s="227"/>
      <c r="AV26" s="227"/>
      <c r="AW26" s="130"/>
      <c r="AX26" s="233"/>
    </row>
    <row r="27" spans="1:50" ht="21.75" customHeight="1">
      <c r="A27" s="239"/>
      <c r="B27" s="250"/>
      <c r="C27" s="36">
        <f>AD7</f>
        <v>10</v>
      </c>
      <c r="D27" s="37" t="s">
        <v>43</v>
      </c>
      <c r="E27" s="36">
        <f>AB7</f>
        <v>15</v>
      </c>
      <c r="F27" s="221"/>
      <c r="G27" s="221"/>
      <c r="H27" s="36">
        <f>AD11</f>
        <v>15</v>
      </c>
      <c r="I27" s="37" t="s">
        <v>43</v>
      </c>
      <c r="J27" s="36">
        <f>AB11</f>
        <v>13</v>
      </c>
      <c r="K27" s="221"/>
      <c r="L27" s="221"/>
      <c r="M27" s="36">
        <f>AD15</f>
        <v>7</v>
      </c>
      <c r="N27" s="37" t="s">
        <v>43</v>
      </c>
      <c r="O27" s="36">
        <f>AB15</f>
        <v>15</v>
      </c>
      <c r="P27" s="221"/>
      <c r="Q27" s="221"/>
      <c r="R27" s="36">
        <f>AD19</f>
        <v>15</v>
      </c>
      <c r="S27" s="37" t="s">
        <v>43</v>
      </c>
      <c r="T27" s="36">
        <f>AB19</f>
        <v>13</v>
      </c>
      <c r="U27" s="221"/>
      <c r="V27" s="224"/>
      <c r="W27" s="38">
        <f>AD23</f>
        <v>0</v>
      </c>
      <c r="X27" s="39" t="s">
        <v>43</v>
      </c>
      <c r="Y27" s="38">
        <f>AB23</f>
        <v>0</v>
      </c>
      <c r="Z27" s="224"/>
      <c r="AA27" s="261"/>
      <c r="AB27" s="40"/>
      <c r="AC27" s="41" t="s">
        <v>43</v>
      </c>
      <c r="AD27" s="40"/>
      <c r="AE27" s="264"/>
      <c r="AF27" s="63"/>
      <c r="AG27" s="63"/>
      <c r="AH27" s="239"/>
      <c r="AI27" s="242"/>
      <c r="AJ27" s="230"/>
      <c r="AK27" s="227"/>
      <c r="AL27" s="230"/>
      <c r="AM27" s="230"/>
      <c r="AN27" s="230"/>
      <c r="AO27" s="227"/>
      <c r="AP27" s="230"/>
      <c r="AQ27" s="230"/>
      <c r="AR27" s="230"/>
      <c r="AS27" s="227"/>
      <c r="AT27" s="230"/>
      <c r="AU27" s="227"/>
      <c r="AV27" s="227"/>
      <c r="AW27" s="130"/>
      <c r="AX27" s="233"/>
    </row>
    <row r="28" spans="1:50" ht="21.75" customHeight="1" thickBot="1">
      <c r="A28" s="240"/>
      <c r="B28" s="251"/>
      <c r="C28" s="42">
        <f>AD8</f>
        <v>0</v>
      </c>
      <c r="D28" s="43" t="s">
        <v>43</v>
      </c>
      <c r="E28" s="42">
        <f>AB8</f>
        <v>0</v>
      </c>
      <c r="F28" s="222"/>
      <c r="G28" s="222"/>
      <c r="H28" s="42">
        <f>AD12</f>
        <v>0</v>
      </c>
      <c r="I28" s="43" t="s">
        <v>43</v>
      </c>
      <c r="J28" s="42">
        <f>AB12</f>
        <v>0</v>
      </c>
      <c r="K28" s="222"/>
      <c r="L28" s="222"/>
      <c r="M28" s="42">
        <f>AD16</f>
        <v>0</v>
      </c>
      <c r="N28" s="43" t="s">
        <v>43</v>
      </c>
      <c r="O28" s="42">
        <f>AB16</f>
        <v>0</v>
      </c>
      <c r="P28" s="222"/>
      <c r="Q28" s="222"/>
      <c r="R28" s="42">
        <f>AD20</f>
        <v>9</v>
      </c>
      <c r="S28" s="43" t="s">
        <v>43</v>
      </c>
      <c r="T28" s="42">
        <f>AB20</f>
        <v>15</v>
      </c>
      <c r="U28" s="222"/>
      <c r="V28" s="225"/>
      <c r="W28" s="44">
        <f>AD24</f>
        <v>0</v>
      </c>
      <c r="X28" s="45" t="s">
        <v>43</v>
      </c>
      <c r="Y28" s="44">
        <f>AB24</f>
        <v>0</v>
      </c>
      <c r="Z28" s="225"/>
      <c r="AA28" s="262"/>
      <c r="AB28" s="46"/>
      <c r="AC28" s="47" t="s">
        <v>43</v>
      </c>
      <c r="AD28" s="46"/>
      <c r="AE28" s="265"/>
      <c r="AF28" s="22"/>
      <c r="AG28" s="64"/>
      <c r="AH28" s="240"/>
      <c r="AI28" s="243"/>
      <c r="AJ28" s="231"/>
      <c r="AK28" s="228"/>
      <c r="AL28" s="231"/>
      <c r="AM28" s="231"/>
      <c r="AN28" s="231"/>
      <c r="AO28" s="228"/>
      <c r="AP28" s="231"/>
      <c r="AQ28" s="231"/>
      <c r="AR28" s="231"/>
      <c r="AS28" s="228"/>
      <c r="AT28" s="231"/>
      <c r="AU28" s="228"/>
      <c r="AV28" s="228"/>
      <c r="AW28" s="131"/>
      <c r="AX28" s="234"/>
    </row>
    <row r="29" spans="1:50" ht="17.25">
      <c r="A29" s="219"/>
      <c r="B29" s="219"/>
      <c r="C29" s="219"/>
      <c r="D29" s="219"/>
      <c r="E29" s="219"/>
      <c r="F29" s="219"/>
      <c r="G29" s="219"/>
      <c r="H29" s="219"/>
      <c r="I29" s="219"/>
      <c r="J29" s="219"/>
      <c r="K29" s="219"/>
      <c r="L29" s="219"/>
      <c r="M29" s="219"/>
      <c r="N29" s="219"/>
      <c r="O29" s="219"/>
      <c r="P29" s="219"/>
      <c r="Q29" s="219"/>
      <c r="R29" s="219"/>
      <c r="S29" s="219"/>
      <c r="T29" s="219"/>
      <c r="U29" s="219"/>
      <c r="V29" s="219"/>
      <c r="W29" s="219"/>
      <c r="X29" s="219"/>
      <c r="Y29" s="219"/>
      <c r="Z29" s="219"/>
      <c r="AA29" s="219"/>
      <c r="AB29" s="219"/>
      <c r="AC29" s="219"/>
      <c r="AD29" s="219"/>
      <c r="AE29" s="219"/>
      <c r="AH29" s="219">
        <f>A29</f>
        <v>0</v>
      </c>
      <c r="AI29" s="219"/>
      <c r="AJ29" s="219"/>
      <c r="AK29" s="219"/>
      <c r="AL29" s="219"/>
      <c r="AM29" s="219"/>
      <c r="AN29" s="219"/>
      <c r="AO29" s="219"/>
      <c r="AP29" s="219"/>
      <c r="AQ29" s="219"/>
      <c r="AR29" s="219"/>
      <c r="AS29" s="219"/>
      <c r="AT29" s="219"/>
      <c r="AU29" s="219"/>
      <c r="AV29" s="219"/>
      <c r="AW29" s="219"/>
      <c r="AX29" s="219"/>
    </row>
    <row r="86" spans="1:50" ht="17.25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</row>
    <row r="87" spans="1:50" ht="17.25">
      <c r="A87" s="25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5"/>
      <c r="AI87" s="27"/>
      <c r="AJ87" s="27"/>
      <c r="AK87" s="27"/>
      <c r="AL87" s="28"/>
      <c r="AM87" s="27"/>
      <c r="AN87" s="27"/>
      <c r="AO87" s="27"/>
      <c r="AP87" s="28"/>
      <c r="AQ87" s="27"/>
      <c r="AR87" s="27"/>
      <c r="AS87" s="27"/>
      <c r="AT87" s="28"/>
      <c r="AU87" s="27"/>
      <c r="AV87" s="27"/>
      <c r="AW87" s="27"/>
      <c r="AX87" s="29"/>
    </row>
    <row r="88" spans="1:50" ht="17.25">
      <c r="A88" s="25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5"/>
      <c r="AI88" s="27"/>
      <c r="AJ88" s="27"/>
      <c r="AK88" s="27"/>
      <c r="AL88" s="28"/>
      <c r="AM88" s="27"/>
      <c r="AN88" s="27"/>
      <c r="AO88" s="27"/>
      <c r="AP88" s="28"/>
      <c r="AQ88" s="27"/>
      <c r="AR88" s="27"/>
      <c r="AS88" s="27"/>
      <c r="AT88" s="28"/>
      <c r="AU88" s="27"/>
      <c r="AV88" s="27"/>
      <c r="AW88" s="27"/>
      <c r="AX88" s="29"/>
    </row>
    <row r="89" spans="1:50" ht="14.25">
      <c r="A89" s="26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1"/>
      <c r="AI89" s="32"/>
      <c r="AJ89" s="32"/>
      <c r="AK89" s="33"/>
      <c r="AL89" s="32"/>
      <c r="AM89" s="32"/>
      <c r="AN89" s="32"/>
      <c r="AO89" s="33"/>
      <c r="AP89" s="32"/>
      <c r="AQ89" s="32"/>
      <c r="AR89" s="32"/>
      <c r="AS89" s="33"/>
      <c r="AT89" s="32"/>
      <c r="AU89" s="33"/>
      <c r="AV89" s="33"/>
      <c r="AW89" s="33"/>
      <c r="AX89" s="34"/>
    </row>
    <row r="90" spans="1:50" ht="14.25">
      <c r="A90" s="26"/>
      <c r="B90" s="31"/>
      <c r="C90" s="32"/>
      <c r="D90" s="31"/>
      <c r="E90" s="32"/>
      <c r="F90" s="31"/>
      <c r="G90" s="31"/>
      <c r="H90" s="32"/>
      <c r="I90" s="31"/>
      <c r="J90" s="32"/>
      <c r="K90" s="31"/>
      <c r="L90" s="31"/>
      <c r="M90" s="32"/>
      <c r="N90" s="31"/>
      <c r="O90" s="32"/>
      <c r="P90" s="31"/>
      <c r="Q90" s="31"/>
      <c r="R90" s="32"/>
      <c r="S90" s="31"/>
      <c r="T90" s="32"/>
      <c r="U90" s="31"/>
      <c r="V90" s="31"/>
      <c r="W90" s="32"/>
      <c r="X90" s="31"/>
      <c r="Y90" s="32"/>
      <c r="Z90" s="31"/>
      <c r="AA90" s="31"/>
      <c r="AB90" s="32"/>
      <c r="AC90" s="31"/>
      <c r="AD90" s="32"/>
      <c r="AE90" s="31"/>
      <c r="AF90" s="31"/>
      <c r="AG90" s="31"/>
      <c r="AH90" s="31"/>
      <c r="AI90" s="32"/>
      <c r="AJ90" s="32"/>
      <c r="AK90" s="33"/>
      <c r="AL90" s="32"/>
      <c r="AM90" s="32"/>
      <c r="AN90" s="32"/>
      <c r="AO90" s="33"/>
      <c r="AP90" s="32"/>
      <c r="AQ90" s="32"/>
      <c r="AR90" s="32"/>
      <c r="AS90" s="33"/>
      <c r="AT90" s="32"/>
      <c r="AU90" s="32"/>
      <c r="AV90" s="32"/>
      <c r="AW90" s="32"/>
      <c r="AX90" s="34"/>
    </row>
    <row r="91" spans="1:50" ht="14.25">
      <c r="A91" s="26"/>
      <c r="B91" s="31"/>
      <c r="C91" s="32"/>
      <c r="D91" s="31"/>
      <c r="E91" s="32"/>
      <c r="F91" s="31"/>
      <c r="G91" s="31"/>
      <c r="H91" s="32"/>
      <c r="I91" s="31"/>
      <c r="J91" s="32"/>
      <c r="K91" s="31"/>
      <c r="L91" s="31"/>
      <c r="M91" s="32"/>
      <c r="N91" s="31"/>
      <c r="O91" s="32"/>
      <c r="P91" s="31"/>
      <c r="Q91" s="31"/>
      <c r="R91" s="32"/>
      <c r="S91" s="31"/>
      <c r="T91" s="32"/>
      <c r="U91" s="31"/>
      <c r="V91" s="31"/>
      <c r="W91" s="32"/>
      <c r="X91" s="31"/>
      <c r="Y91" s="32"/>
      <c r="Z91" s="31"/>
      <c r="AA91" s="31"/>
      <c r="AB91" s="32"/>
      <c r="AC91" s="31"/>
      <c r="AD91" s="32"/>
      <c r="AE91" s="31"/>
      <c r="AF91" s="31"/>
      <c r="AG91" s="31"/>
      <c r="AH91" s="31"/>
      <c r="AI91" s="32"/>
      <c r="AJ91" s="32"/>
      <c r="AK91" s="33"/>
      <c r="AL91" s="32"/>
      <c r="AM91" s="32"/>
      <c r="AN91" s="32"/>
      <c r="AO91" s="33"/>
      <c r="AP91" s="32"/>
      <c r="AQ91" s="32"/>
      <c r="AR91" s="32"/>
      <c r="AS91" s="33"/>
      <c r="AT91" s="32"/>
      <c r="AU91" s="32"/>
      <c r="AV91" s="32"/>
      <c r="AW91" s="32"/>
      <c r="AX91" s="34"/>
    </row>
    <row r="92" spans="1:50" ht="14.25">
      <c r="A92" s="26"/>
      <c r="B92" s="31"/>
      <c r="C92" s="32"/>
      <c r="D92" s="31"/>
      <c r="E92" s="32"/>
      <c r="F92" s="31"/>
      <c r="G92" s="31"/>
      <c r="H92" s="32"/>
      <c r="I92" s="31"/>
      <c r="J92" s="32"/>
      <c r="K92" s="31"/>
      <c r="L92" s="31"/>
      <c r="M92" s="32"/>
      <c r="N92" s="31"/>
      <c r="O92" s="32"/>
      <c r="P92" s="31"/>
      <c r="Q92" s="31"/>
      <c r="R92" s="32"/>
      <c r="S92" s="31"/>
      <c r="T92" s="32"/>
      <c r="U92" s="31"/>
      <c r="V92" s="31"/>
      <c r="W92" s="32"/>
      <c r="X92" s="31"/>
      <c r="Y92" s="32"/>
      <c r="Z92" s="31"/>
      <c r="AA92" s="31"/>
      <c r="AB92" s="32"/>
      <c r="AC92" s="31"/>
      <c r="AD92" s="32"/>
      <c r="AE92" s="31"/>
      <c r="AF92" s="31"/>
      <c r="AG92" s="31"/>
      <c r="AH92" s="31"/>
      <c r="AI92" s="32"/>
      <c r="AJ92" s="32"/>
      <c r="AK92" s="33"/>
      <c r="AL92" s="32"/>
      <c r="AM92" s="32"/>
      <c r="AN92" s="32"/>
      <c r="AO92" s="33"/>
      <c r="AP92" s="32"/>
      <c r="AQ92" s="32"/>
      <c r="AR92" s="32"/>
      <c r="AS92" s="33"/>
      <c r="AT92" s="32"/>
      <c r="AU92" s="32"/>
      <c r="AV92" s="32"/>
      <c r="AW92" s="32"/>
      <c r="AX92" s="34"/>
    </row>
    <row r="93" spans="1:50" ht="14.25">
      <c r="A93" s="26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1"/>
      <c r="AI93" s="32"/>
      <c r="AJ93" s="32"/>
      <c r="AK93" s="33"/>
      <c r="AL93" s="32"/>
      <c r="AM93" s="32"/>
      <c r="AN93" s="32"/>
      <c r="AO93" s="33"/>
      <c r="AP93" s="32"/>
      <c r="AQ93" s="32"/>
      <c r="AR93" s="32"/>
      <c r="AS93" s="33"/>
      <c r="AT93" s="32"/>
      <c r="AU93" s="33"/>
      <c r="AV93" s="33"/>
      <c r="AW93" s="33"/>
      <c r="AX93" s="34"/>
    </row>
    <row r="94" spans="1:50" ht="14.25">
      <c r="A94" s="26"/>
      <c r="B94" s="31"/>
      <c r="C94" s="32"/>
      <c r="D94" s="31"/>
      <c r="E94" s="32"/>
      <c r="F94" s="31"/>
      <c r="G94" s="31"/>
      <c r="H94" s="32"/>
      <c r="I94" s="31"/>
      <c r="J94" s="32"/>
      <c r="K94" s="31"/>
      <c r="L94" s="31"/>
      <c r="M94" s="32"/>
      <c r="N94" s="31"/>
      <c r="O94" s="32"/>
      <c r="P94" s="31"/>
      <c r="Q94" s="31"/>
      <c r="R94" s="32"/>
      <c r="S94" s="31"/>
      <c r="T94" s="32"/>
      <c r="U94" s="31"/>
      <c r="V94" s="31"/>
      <c r="W94" s="32"/>
      <c r="X94" s="31"/>
      <c r="Y94" s="32"/>
      <c r="Z94" s="31"/>
      <c r="AA94" s="31"/>
      <c r="AB94" s="32"/>
      <c r="AC94" s="31"/>
      <c r="AD94" s="32"/>
      <c r="AE94" s="31"/>
      <c r="AF94" s="31"/>
      <c r="AG94" s="31"/>
      <c r="AH94" s="31"/>
      <c r="AI94" s="32"/>
      <c r="AJ94" s="32"/>
      <c r="AK94" s="33"/>
      <c r="AL94" s="32"/>
      <c r="AM94" s="32"/>
      <c r="AN94" s="32"/>
      <c r="AO94" s="33"/>
      <c r="AP94" s="32"/>
      <c r="AQ94" s="32"/>
      <c r="AR94" s="32"/>
      <c r="AS94" s="33"/>
      <c r="AT94" s="32"/>
      <c r="AU94" s="32"/>
      <c r="AV94" s="32"/>
      <c r="AW94" s="32"/>
      <c r="AX94" s="34"/>
    </row>
    <row r="95" spans="1:50" ht="14.25">
      <c r="A95" s="26"/>
      <c r="B95" s="31"/>
      <c r="C95" s="32"/>
      <c r="D95" s="31"/>
      <c r="E95" s="32"/>
      <c r="F95" s="31"/>
      <c r="G95" s="31"/>
      <c r="H95" s="32"/>
      <c r="I95" s="31"/>
      <c r="J95" s="32"/>
      <c r="K95" s="31"/>
      <c r="L95" s="31"/>
      <c r="M95" s="32"/>
      <c r="N95" s="31"/>
      <c r="O95" s="32"/>
      <c r="P95" s="31"/>
      <c r="Q95" s="31"/>
      <c r="R95" s="32"/>
      <c r="S95" s="31"/>
      <c r="T95" s="32"/>
      <c r="U95" s="31"/>
      <c r="V95" s="31"/>
      <c r="W95" s="32"/>
      <c r="X95" s="31"/>
      <c r="Y95" s="32"/>
      <c r="Z95" s="31"/>
      <c r="AA95" s="31"/>
      <c r="AB95" s="32"/>
      <c r="AC95" s="31"/>
      <c r="AD95" s="32"/>
      <c r="AE95" s="31"/>
      <c r="AF95" s="31"/>
      <c r="AG95" s="31"/>
      <c r="AH95" s="31"/>
      <c r="AI95" s="32"/>
      <c r="AJ95" s="32"/>
      <c r="AK95" s="33"/>
      <c r="AL95" s="32"/>
      <c r="AM95" s="32"/>
      <c r="AN95" s="32"/>
      <c r="AO95" s="33"/>
      <c r="AP95" s="32"/>
      <c r="AQ95" s="32"/>
      <c r="AR95" s="32"/>
      <c r="AS95" s="33"/>
      <c r="AT95" s="32"/>
      <c r="AU95" s="32"/>
      <c r="AV95" s="32"/>
      <c r="AW95" s="32"/>
      <c r="AX95" s="34"/>
    </row>
    <row r="96" spans="1:50" ht="14.25">
      <c r="A96" s="26"/>
      <c r="B96" s="31"/>
      <c r="C96" s="32"/>
      <c r="D96" s="31"/>
      <c r="E96" s="32"/>
      <c r="F96" s="31"/>
      <c r="G96" s="31"/>
      <c r="H96" s="32"/>
      <c r="I96" s="31"/>
      <c r="J96" s="32"/>
      <c r="K96" s="31"/>
      <c r="L96" s="31"/>
      <c r="M96" s="32"/>
      <c r="N96" s="31"/>
      <c r="O96" s="32"/>
      <c r="P96" s="31"/>
      <c r="Q96" s="31"/>
      <c r="R96" s="32"/>
      <c r="S96" s="31"/>
      <c r="T96" s="32"/>
      <c r="U96" s="31"/>
      <c r="V96" s="31"/>
      <c r="W96" s="32"/>
      <c r="X96" s="31"/>
      <c r="Y96" s="32"/>
      <c r="Z96" s="31"/>
      <c r="AA96" s="31"/>
      <c r="AB96" s="32"/>
      <c r="AC96" s="31"/>
      <c r="AD96" s="32"/>
      <c r="AE96" s="31"/>
      <c r="AF96" s="31"/>
      <c r="AG96" s="31"/>
      <c r="AH96" s="31"/>
      <c r="AI96" s="32"/>
      <c r="AJ96" s="32"/>
      <c r="AK96" s="33"/>
      <c r="AL96" s="32"/>
      <c r="AM96" s="32"/>
      <c r="AN96" s="32"/>
      <c r="AO96" s="33"/>
      <c r="AP96" s="32"/>
      <c r="AQ96" s="32"/>
      <c r="AR96" s="32"/>
      <c r="AS96" s="33"/>
      <c r="AT96" s="32"/>
      <c r="AU96" s="32"/>
      <c r="AV96" s="32"/>
      <c r="AW96" s="32"/>
      <c r="AX96" s="34"/>
    </row>
    <row r="97" spans="1:50" ht="14.25">
      <c r="A97" s="26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1"/>
      <c r="AI97" s="32"/>
      <c r="AJ97" s="32"/>
      <c r="AK97" s="33"/>
      <c r="AL97" s="32"/>
      <c r="AM97" s="32"/>
      <c r="AN97" s="32"/>
      <c r="AO97" s="33"/>
      <c r="AP97" s="32"/>
      <c r="AQ97" s="32"/>
      <c r="AR97" s="32"/>
      <c r="AS97" s="33"/>
      <c r="AT97" s="32"/>
      <c r="AU97" s="33"/>
      <c r="AV97" s="33"/>
      <c r="AW97" s="33"/>
      <c r="AX97" s="34"/>
    </row>
    <row r="98" spans="1:50" ht="14.25">
      <c r="A98" s="26"/>
      <c r="B98" s="31"/>
      <c r="C98" s="32"/>
      <c r="D98" s="31"/>
      <c r="E98" s="32"/>
      <c r="F98" s="31"/>
      <c r="G98" s="31"/>
      <c r="H98" s="32"/>
      <c r="I98" s="31"/>
      <c r="J98" s="32"/>
      <c r="K98" s="31"/>
      <c r="L98" s="31"/>
      <c r="M98" s="32"/>
      <c r="N98" s="31"/>
      <c r="O98" s="32"/>
      <c r="P98" s="31"/>
      <c r="Q98" s="31"/>
      <c r="R98" s="32"/>
      <c r="S98" s="31"/>
      <c r="T98" s="32"/>
      <c r="U98" s="31"/>
      <c r="V98" s="31"/>
      <c r="W98" s="32"/>
      <c r="X98" s="31"/>
      <c r="Y98" s="32"/>
      <c r="Z98" s="31"/>
      <c r="AA98" s="31"/>
      <c r="AB98" s="32"/>
      <c r="AC98" s="31"/>
      <c r="AD98" s="32"/>
      <c r="AE98" s="31"/>
      <c r="AF98" s="31"/>
      <c r="AG98" s="31"/>
      <c r="AH98" s="31"/>
      <c r="AI98" s="32"/>
      <c r="AJ98" s="32"/>
      <c r="AK98" s="33"/>
      <c r="AL98" s="32"/>
      <c r="AM98" s="32"/>
      <c r="AN98" s="32"/>
      <c r="AO98" s="33"/>
      <c r="AP98" s="32"/>
      <c r="AQ98" s="32"/>
      <c r="AR98" s="32"/>
      <c r="AS98" s="33"/>
      <c r="AT98" s="32"/>
      <c r="AU98" s="32"/>
      <c r="AV98" s="32"/>
      <c r="AW98" s="32"/>
      <c r="AX98" s="34"/>
    </row>
    <row r="99" spans="1:50" ht="14.25">
      <c r="A99" s="26"/>
      <c r="B99" s="31"/>
      <c r="C99" s="32"/>
      <c r="D99" s="31"/>
      <c r="E99" s="32"/>
      <c r="F99" s="31"/>
      <c r="G99" s="31"/>
      <c r="H99" s="32"/>
      <c r="I99" s="31"/>
      <c r="J99" s="32"/>
      <c r="K99" s="31"/>
      <c r="L99" s="31"/>
      <c r="M99" s="32"/>
      <c r="N99" s="31"/>
      <c r="O99" s="32"/>
      <c r="P99" s="31"/>
      <c r="Q99" s="31"/>
      <c r="R99" s="32"/>
      <c r="S99" s="31"/>
      <c r="T99" s="32"/>
      <c r="U99" s="31"/>
      <c r="V99" s="31"/>
      <c r="W99" s="32"/>
      <c r="X99" s="31"/>
      <c r="Y99" s="32"/>
      <c r="Z99" s="31"/>
      <c r="AA99" s="31"/>
      <c r="AB99" s="32"/>
      <c r="AC99" s="31"/>
      <c r="AD99" s="32"/>
      <c r="AE99" s="31"/>
      <c r="AF99" s="31"/>
      <c r="AG99" s="31"/>
      <c r="AH99" s="31"/>
      <c r="AI99" s="32"/>
      <c r="AJ99" s="32"/>
      <c r="AK99" s="33"/>
      <c r="AL99" s="32"/>
      <c r="AM99" s="32"/>
      <c r="AN99" s="32"/>
      <c r="AO99" s="33"/>
      <c r="AP99" s="32"/>
      <c r="AQ99" s="32"/>
      <c r="AR99" s="32"/>
      <c r="AS99" s="33"/>
      <c r="AT99" s="32"/>
      <c r="AU99" s="32"/>
      <c r="AV99" s="32"/>
      <c r="AW99" s="32"/>
      <c r="AX99" s="34"/>
    </row>
    <row r="100" spans="1:50" ht="14.25">
      <c r="A100" s="26"/>
      <c r="B100" s="31"/>
      <c r="C100" s="32"/>
      <c r="D100" s="31"/>
      <c r="E100" s="32"/>
      <c r="F100" s="31"/>
      <c r="G100" s="31"/>
      <c r="H100" s="32"/>
      <c r="I100" s="31"/>
      <c r="J100" s="32"/>
      <c r="K100" s="31"/>
      <c r="L100" s="31"/>
      <c r="M100" s="32"/>
      <c r="N100" s="31"/>
      <c r="O100" s="32"/>
      <c r="P100" s="31"/>
      <c r="Q100" s="31"/>
      <c r="R100" s="32"/>
      <c r="S100" s="31"/>
      <c r="T100" s="32"/>
      <c r="U100" s="31"/>
      <c r="V100" s="31"/>
      <c r="W100" s="32"/>
      <c r="X100" s="31"/>
      <c r="Y100" s="32"/>
      <c r="Z100" s="31"/>
      <c r="AA100" s="31"/>
      <c r="AB100" s="32"/>
      <c r="AC100" s="31"/>
      <c r="AD100" s="32"/>
      <c r="AE100" s="31"/>
      <c r="AF100" s="31"/>
      <c r="AG100" s="31"/>
      <c r="AH100" s="31"/>
      <c r="AI100" s="32"/>
      <c r="AJ100" s="32"/>
      <c r="AK100" s="33"/>
      <c r="AL100" s="32"/>
      <c r="AM100" s="32"/>
      <c r="AN100" s="32"/>
      <c r="AO100" s="33"/>
      <c r="AP100" s="32"/>
      <c r="AQ100" s="32"/>
      <c r="AR100" s="32"/>
      <c r="AS100" s="33"/>
      <c r="AT100" s="32"/>
      <c r="AU100" s="32"/>
      <c r="AV100" s="32"/>
      <c r="AW100" s="32"/>
      <c r="AX100" s="34"/>
    </row>
    <row r="101" spans="1:50" ht="14.25">
      <c r="A101" s="26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1"/>
      <c r="AI101" s="32"/>
      <c r="AJ101" s="32"/>
      <c r="AK101" s="33"/>
      <c r="AL101" s="32"/>
      <c r="AM101" s="32"/>
      <c r="AN101" s="32"/>
      <c r="AO101" s="33"/>
      <c r="AP101" s="32"/>
      <c r="AQ101" s="32"/>
      <c r="AR101" s="32"/>
      <c r="AS101" s="33"/>
      <c r="AT101" s="32"/>
      <c r="AU101" s="33"/>
      <c r="AV101" s="33"/>
      <c r="AW101" s="33"/>
      <c r="AX101" s="34"/>
    </row>
    <row r="102" spans="1:50" ht="14.25">
      <c r="A102" s="26"/>
      <c r="B102" s="31"/>
      <c r="C102" s="32"/>
      <c r="D102" s="31"/>
      <c r="E102" s="32"/>
      <c r="F102" s="31"/>
      <c r="G102" s="31"/>
      <c r="H102" s="32"/>
      <c r="I102" s="31"/>
      <c r="J102" s="32"/>
      <c r="K102" s="31"/>
      <c r="L102" s="31"/>
      <c r="M102" s="32"/>
      <c r="N102" s="31"/>
      <c r="O102" s="32"/>
      <c r="P102" s="31"/>
      <c r="Q102" s="31"/>
      <c r="R102" s="32"/>
      <c r="S102" s="31"/>
      <c r="T102" s="32"/>
      <c r="U102" s="31"/>
      <c r="V102" s="31"/>
      <c r="W102" s="32"/>
      <c r="X102" s="31"/>
      <c r="Y102" s="32"/>
      <c r="Z102" s="31"/>
      <c r="AA102" s="31"/>
      <c r="AB102" s="32"/>
      <c r="AC102" s="31"/>
      <c r="AD102" s="32"/>
      <c r="AE102" s="31"/>
      <c r="AF102" s="31"/>
      <c r="AG102" s="31"/>
      <c r="AH102" s="31"/>
      <c r="AI102" s="32"/>
      <c r="AJ102" s="32"/>
      <c r="AK102" s="33"/>
      <c r="AL102" s="32"/>
      <c r="AM102" s="32"/>
      <c r="AN102" s="32"/>
      <c r="AO102" s="33"/>
      <c r="AP102" s="32"/>
      <c r="AQ102" s="32"/>
      <c r="AR102" s="32"/>
      <c r="AS102" s="33"/>
      <c r="AT102" s="32"/>
      <c r="AU102" s="32"/>
      <c r="AV102" s="32"/>
      <c r="AW102" s="32"/>
      <c r="AX102" s="34"/>
    </row>
    <row r="103" spans="1:50" ht="14.25">
      <c r="A103" s="26"/>
      <c r="B103" s="31"/>
      <c r="C103" s="32"/>
      <c r="D103" s="31"/>
      <c r="E103" s="32"/>
      <c r="F103" s="31"/>
      <c r="G103" s="31"/>
      <c r="H103" s="32"/>
      <c r="I103" s="31"/>
      <c r="J103" s="32"/>
      <c r="K103" s="31"/>
      <c r="L103" s="31"/>
      <c r="M103" s="32"/>
      <c r="N103" s="31"/>
      <c r="O103" s="32"/>
      <c r="P103" s="31"/>
      <c r="Q103" s="31"/>
      <c r="R103" s="32"/>
      <c r="S103" s="31"/>
      <c r="T103" s="32"/>
      <c r="U103" s="31"/>
      <c r="V103" s="31"/>
      <c r="W103" s="32"/>
      <c r="X103" s="31"/>
      <c r="Y103" s="32"/>
      <c r="Z103" s="31"/>
      <c r="AA103" s="31"/>
      <c r="AB103" s="32"/>
      <c r="AC103" s="31"/>
      <c r="AD103" s="32"/>
      <c r="AE103" s="31"/>
      <c r="AF103" s="31"/>
      <c r="AG103" s="31"/>
      <c r="AH103" s="31"/>
      <c r="AI103" s="32"/>
      <c r="AJ103" s="32"/>
      <c r="AK103" s="33"/>
      <c r="AL103" s="32"/>
      <c r="AM103" s="32"/>
      <c r="AN103" s="32"/>
      <c r="AO103" s="33"/>
      <c r="AP103" s="32"/>
      <c r="AQ103" s="32"/>
      <c r="AR103" s="32"/>
      <c r="AS103" s="33"/>
      <c r="AT103" s="32"/>
      <c r="AU103" s="32"/>
      <c r="AV103" s="32"/>
      <c r="AW103" s="32"/>
      <c r="AX103" s="34"/>
    </row>
    <row r="104" spans="1:50" ht="14.25">
      <c r="A104" s="26"/>
      <c r="B104" s="31"/>
      <c r="C104" s="32"/>
      <c r="D104" s="31"/>
      <c r="E104" s="32"/>
      <c r="F104" s="31"/>
      <c r="G104" s="31"/>
      <c r="H104" s="32"/>
      <c r="I104" s="31"/>
      <c r="J104" s="32"/>
      <c r="K104" s="31"/>
      <c r="L104" s="31"/>
      <c r="M104" s="32"/>
      <c r="N104" s="31"/>
      <c r="O104" s="32"/>
      <c r="P104" s="31"/>
      <c r="Q104" s="31"/>
      <c r="R104" s="32"/>
      <c r="S104" s="31"/>
      <c r="T104" s="32"/>
      <c r="U104" s="31"/>
      <c r="V104" s="31"/>
      <c r="W104" s="32"/>
      <c r="X104" s="31"/>
      <c r="Y104" s="32"/>
      <c r="Z104" s="31"/>
      <c r="AA104" s="31"/>
      <c r="AB104" s="32"/>
      <c r="AC104" s="31"/>
      <c r="AD104" s="32"/>
      <c r="AE104" s="31"/>
      <c r="AF104" s="31"/>
      <c r="AG104" s="31"/>
      <c r="AH104" s="31"/>
      <c r="AI104" s="32"/>
      <c r="AJ104" s="32"/>
      <c r="AK104" s="33"/>
      <c r="AL104" s="32"/>
      <c r="AM104" s="32"/>
      <c r="AN104" s="32"/>
      <c r="AO104" s="33"/>
      <c r="AP104" s="32"/>
      <c r="AQ104" s="32"/>
      <c r="AR104" s="32"/>
      <c r="AS104" s="33"/>
      <c r="AT104" s="32"/>
      <c r="AU104" s="32"/>
      <c r="AV104" s="32"/>
      <c r="AW104" s="32"/>
      <c r="AX104" s="34"/>
    </row>
    <row r="105" spans="1:50" ht="14.25">
      <c r="A105" s="26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1"/>
      <c r="AI105" s="32"/>
      <c r="AJ105" s="32"/>
      <c r="AK105" s="33"/>
      <c r="AL105" s="32"/>
      <c r="AM105" s="32"/>
      <c r="AN105" s="32"/>
      <c r="AO105" s="33"/>
      <c r="AP105" s="32"/>
      <c r="AQ105" s="32"/>
      <c r="AR105" s="32"/>
      <c r="AS105" s="33"/>
      <c r="AT105" s="32"/>
      <c r="AU105" s="33"/>
      <c r="AV105" s="33"/>
      <c r="AW105" s="33"/>
      <c r="AX105" s="34"/>
    </row>
    <row r="106" spans="1:50" ht="14.25">
      <c r="A106" s="26"/>
      <c r="B106" s="31"/>
      <c r="C106" s="32"/>
      <c r="D106" s="31"/>
      <c r="E106" s="32"/>
      <c r="F106" s="31"/>
      <c r="G106" s="31"/>
      <c r="H106" s="32"/>
      <c r="I106" s="31"/>
      <c r="J106" s="32"/>
      <c r="K106" s="31"/>
      <c r="L106" s="31"/>
      <c r="M106" s="32"/>
      <c r="N106" s="31"/>
      <c r="O106" s="32"/>
      <c r="P106" s="31"/>
      <c r="Q106" s="31"/>
      <c r="R106" s="32"/>
      <c r="S106" s="31"/>
      <c r="T106" s="32"/>
      <c r="U106" s="31"/>
      <c r="V106" s="31"/>
      <c r="W106" s="32"/>
      <c r="X106" s="31"/>
      <c r="Y106" s="32"/>
      <c r="Z106" s="31"/>
      <c r="AA106" s="31"/>
      <c r="AB106" s="32"/>
      <c r="AC106" s="31"/>
      <c r="AD106" s="32"/>
      <c r="AE106" s="31"/>
      <c r="AF106" s="31"/>
      <c r="AG106" s="31"/>
      <c r="AH106" s="31"/>
      <c r="AI106" s="32"/>
      <c r="AJ106" s="32"/>
      <c r="AK106" s="33"/>
      <c r="AL106" s="32"/>
      <c r="AM106" s="32"/>
      <c r="AN106" s="32"/>
      <c r="AO106" s="33"/>
      <c r="AP106" s="32"/>
      <c r="AQ106" s="32"/>
      <c r="AR106" s="32"/>
      <c r="AS106" s="33"/>
      <c r="AT106" s="32"/>
      <c r="AU106" s="32"/>
      <c r="AV106" s="32"/>
      <c r="AW106" s="32"/>
      <c r="AX106" s="34"/>
    </row>
    <row r="107" spans="1:50" ht="14.25">
      <c r="A107" s="26"/>
      <c r="B107" s="31"/>
      <c r="C107" s="32"/>
      <c r="D107" s="31"/>
      <c r="E107" s="32"/>
      <c r="F107" s="31"/>
      <c r="G107" s="31"/>
      <c r="H107" s="32"/>
      <c r="I107" s="31"/>
      <c r="J107" s="32"/>
      <c r="K107" s="31"/>
      <c r="L107" s="31"/>
      <c r="M107" s="32"/>
      <c r="N107" s="31"/>
      <c r="O107" s="32"/>
      <c r="P107" s="31"/>
      <c r="Q107" s="31"/>
      <c r="R107" s="32"/>
      <c r="S107" s="31"/>
      <c r="T107" s="32"/>
      <c r="U107" s="31"/>
      <c r="V107" s="31"/>
      <c r="W107" s="32"/>
      <c r="X107" s="31"/>
      <c r="Y107" s="32"/>
      <c r="Z107" s="31"/>
      <c r="AA107" s="31"/>
      <c r="AB107" s="32"/>
      <c r="AC107" s="31"/>
      <c r="AD107" s="32"/>
      <c r="AE107" s="31"/>
      <c r="AF107" s="31"/>
      <c r="AG107" s="31"/>
      <c r="AH107" s="31"/>
      <c r="AI107" s="32"/>
      <c r="AJ107" s="32"/>
      <c r="AK107" s="33"/>
      <c r="AL107" s="32"/>
      <c r="AM107" s="32"/>
      <c r="AN107" s="32"/>
      <c r="AO107" s="33"/>
      <c r="AP107" s="32"/>
      <c r="AQ107" s="32"/>
      <c r="AR107" s="32"/>
      <c r="AS107" s="33"/>
      <c r="AT107" s="32"/>
      <c r="AU107" s="32"/>
      <c r="AV107" s="32"/>
      <c r="AW107" s="32"/>
      <c r="AX107" s="34"/>
    </row>
    <row r="108" spans="1:50" ht="14.25">
      <c r="A108" s="26"/>
      <c r="B108" s="31"/>
      <c r="C108" s="32"/>
      <c r="D108" s="31"/>
      <c r="E108" s="32"/>
      <c r="F108" s="31"/>
      <c r="G108" s="31"/>
      <c r="H108" s="32"/>
      <c r="I108" s="31"/>
      <c r="J108" s="32"/>
      <c r="K108" s="31"/>
      <c r="L108" s="31"/>
      <c r="M108" s="32"/>
      <c r="N108" s="31"/>
      <c r="O108" s="32"/>
      <c r="P108" s="31"/>
      <c r="Q108" s="31"/>
      <c r="R108" s="32"/>
      <c r="S108" s="31"/>
      <c r="T108" s="32"/>
      <c r="U108" s="31"/>
      <c r="V108" s="31"/>
      <c r="W108" s="32"/>
      <c r="X108" s="31"/>
      <c r="Y108" s="32"/>
      <c r="Z108" s="31"/>
      <c r="AA108" s="31"/>
      <c r="AB108" s="32"/>
      <c r="AC108" s="31"/>
      <c r="AD108" s="32"/>
      <c r="AE108" s="31"/>
      <c r="AF108" s="31"/>
      <c r="AG108" s="31"/>
      <c r="AH108" s="31"/>
      <c r="AI108" s="32"/>
      <c r="AJ108" s="32"/>
      <c r="AK108" s="33"/>
      <c r="AL108" s="32"/>
      <c r="AM108" s="32"/>
      <c r="AN108" s="32"/>
      <c r="AO108" s="33"/>
      <c r="AP108" s="32"/>
      <c r="AQ108" s="32"/>
      <c r="AR108" s="32"/>
      <c r="AS108" s="33"/>
      <c r="AT108" s="32"/>
      <c r="AU108" s="32"/>
      <c r="AV108" s="32"/>
      <c r="AW108" s="32"/>
      <c r="AX108" s="34"/>
    </row>
    <row r="109" spans="1:50" ht="14.25">
      <c r="A109" s="26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1"/>
      <c r="AI109" s="32"/>
      <c r="AJ109" s="32"/>
      <c r="AK109" s="33"/>
      <c r="AL109" s="32"/>
      <c r="AM109" s="32"/>
      <c r="AN109" s="32"/>
      <c r="AO109" s="33"/>
      <c r="AP109" s="32"/>
      <c r="AQ109" s="32"/>
      <c r="AR109" s="32"/>
      <c r="AS109" s="33"/>
      <c r="AT109" s="32"/>
      <c r="AU109" s="33"/>
      <c r="AV109" s="33"/>
      <c r="AW109" s="33"/>
      <c r="AX109" s="34"/>
    </row>
    <row r="110" spans="1:50" ht="14.25">
      <c r="A110" s="26"/>
      <c r="B110" s="31"/>
      <c r="C110" s="32"/>
      <c r="D110" s="31"/>
      <c r="E110" s="32"/>
      <c r="F110" s="31"/>
      <c r="G110" s="31"/>
      <c r="H110" s="32"/>
      <c r="I110" s="31"/>
      <c r="J110" s="32"/>
      <c r="K110" s="31"/>
      <c r="L110" s="31"/>
      <c r="M110" s="32"/>
      <c r="N110" s="31"/>
      <c r="O110" s="32"/>
      <c r="P110" s="31"/>
      <c r="Q110" s="31"/>
      <c r="R110" s="32"/>
      <c r="S110" s="31"/>
      <c r="T110" s="32"/>
      <c r="U110" s="31"/>
      <c r="V110" s="31"/>
      <c r="W110" s="32"/>
      <c r="X110" s="31"/>
      <c r="Y110" s="32"/>
      <c r="Z110" s="31"/>
      <c r="AA110" s="31"/>
      <c r="AB110" s="32"/>
      <c r="AC110" s="31"/>
      <c r="AD110" s="32"/>
      <c r="AE110" s="31"/>
      <c r="AF110" s="31"/>
      <c r="AG110" s="31"/>
      <c r="AH110" s="31"/>
      <c r="AI110" s="32"/>
      <c r="AJ110" s="32"/>
      <c r="AK110" s="33"/>
      <c r="AL110" s="32"/>
      <c r="AM110" s="32"/>
      <c r="AN110" s="32"/>
      <c r="AO110" s="33"/>
      <c r="AP110" s="32"/>
      <c r="AQ110" s="32"/>
      <c r="AR110" s="32"/>
      <c r="AS110" s="33"/>
      <c r="AT110" s="32"/>
      <c r="AU110" s="32"/>
      <c r="AV110" s="32"/>
      <c r="AW110" s="32"/>
      <c r="AX110" s="34"/>
    </row>
    <row r="111" spans="1:50" ht="14.25">
      <c r="A111" s="26"/>
      <c r="B111" s="31"/>
      <c r="C111" s="32"/>
      <c r="D111" s="31"/>
      <c r="E111" s="32"/>
      <c r="F111" s="31"/>
      <c r="G111" s="31"/>
      <c r="H111" s="32"/>
      <c r="I111" s="31"/>
      <c r="J111" s="32"/>
      <c r="K111" s="31"/>
      <c r="L111" s="31"/>
      <c r="M111" s="32"/>
      <c r="N111" s="31"/>
      <c r="O111" s="32"/>
      <c r="P111" s="31"/>
      <c r="Q111" s="31"/>
      <c r="R111" s="32"/>
      <c r="S111" s="31"/>
      <c r="T111" s="32"/>
      <c r="U111" s="31"/>
      <c r="V111" s="31"/>
      <c r="W111" s="32"/>
      <c r="X111" s="31"/>
      <c r="Y111" s="32"/>
      <c r="Z111" s="31"/>
      <c r="AA111" s="31"/>
      <c r="AB111" s="32"/>
      <c r="AC111" s="31"/>
      <c r="AD111" s="32"/>
      <c r="AE111" s="31"/>
      <c r="AF111" s="31"/>
      <c r="AG111" s="31"/>
      <c r="AH111" s="31"/>
      <c r="AI111" s="32"/>
      <c r="AJ111" s="32"/>
      <c r="AK111" s="33"/>
      <c r="AL111" s="32"/>
      <c r="AM111" s="32"/>
      <c r="AN111" s="32"/>
      <c r="AO111" s="33"/>
      <c r="AP111" s="32"/>
      <c r="AQ111" s="32"/>
      <c r="AR111" s="32"/>
      <c r="AS111" s="33"/>
      <c r="AT111" s="32"/>
      <c r="AU111" s="32"/>
      <c r="AV111" s="32"/>
      <c r="AW111" s="32"/>
      <c r="AX111" s="34"/>
    </row>
    <row r="112" spans="1:50" ht="14.25">
      <c r="A112" s="26"/>
      <c r="B112" s="31"/>
      <c r="C112" s="32"/>
      <c r="D112" s="31"/>
      <c r="E112" s="32"/>
      <c r="F112" s="31"/>
      <c r="G112" s="31"/>
      <c r="H112" s="32"/>
      <c r="I112" s="31"/>
      <c r="J112" s="32"/>
      <c r="K112" s="31"/>
      <c r="L112" s="31"/>
      <c r="M112" s="32"/>
      <c r="N112" s="31"/>
      <c r="O112" s="32"/>
      <c r="P112" s="31"/>
      <c r="Q112" s="31"/>
      <c r="R112" s="32"/>
      <c r="S112" s="31"/>
      <c r="T112" s="32"/>
      <c r="U112" s="31"/>
      <c r="V112" s="31"/>
      <c r="W112" s="32"/>
      <c r="X112" s="31"/>
      <c r="Y112" s="32"/>
      <c r="Z112" s="31"/>
      <c r="AA112" s="31"/>
      <c r="AB112" s="32"/>
      <c r="AC112" s="31"/>
      <c r="AD112" s="32"/>
      <c r="AE112" s="31"/>
      <c r="AF112" s="31"/>
      <c r="AG112" s="31"/>
      <c r="AH112" s="31"/>
      <c r="AI112" s="32"/>
      <c r="AJ112" s="32"/>
      <c r="AK112" s="33"/>
      <c r="AL112" s="32"/>
      <c r="AM112" s="32"/>
      <c r="AN112" s="32"/>
      <c r="AO112" s="33"/>
      <c r="AP112" s="32"/>
      <c r="AQ112" s="32"/>
      <c r="AR112" s="32"/>
      <c r="AS112" s="33"/>
      <c r="AT112" s="32"/>
      <c r="AU112" s="32"/>
      <c r="AV112" s="32"/>
      <c r="AW112" s="32"/>
      <c r="AX112" s="34"/>
    </row>
    <row r="113" spans="1:50" ht="17.25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35"/>
      <c r="AG113" s="35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</row>
    <row r="114" spans="1:50" ht="17.25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</row>
    <row r="115" spans="1:50" ht="17.25">
      <c r="A115" s="25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5"/>
      <c r="AI115" s="27"/>
      <c r="AJ115" s="27"/>
      <c r="AK115" s="27"/>
      <c r="AL115" s="28"/>
      <c r="AM115" s="27"/>
      <c r="AN115" s="27"/>
      <c r="AO115" s="27"/>
      <c r="AP115" s="28"/>
      <c r="AQ115" s="27"/>
      <c r="AR115" s="27"/>
      <c r="AS115" s="27"/>
      <c r="AT115" s="28"/>
      <c r="AU115" s="27"/>
      <c r="AV115" s="27"/>
      <c r="AW115" s="27"/>
      <c r="AX115" s="29"/>
    </row>
    <row r="116" spans="1:50" ht="17.25">
      <c r="A116" s="25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5"/>
      <c r="AI116" s="27"/>
      <c r="AJ116" s="27"/>
      <c r="AK116" s="27"/>
      <c r="AL116" s="28"/>
      <c r="AM116" s="27"/>
      <c r="AN116" s="27"/>
      <c r="AO116" s="27"/>
      <c r="AP116" s="28"/>
      <c r="AQ116" s="27"/>
      <c r="AR116" s="27"/>
      <c r="AS116" s="27"/>
      <c r="AT116" s="28"/>
      <c r="AU116" s="27"/>
      <c r="AV116" s="27"/>
      <c r="AW116" s="27"/>
      <c r="AX116" s="29"/>
    </row>
    <row r="117" spans="1:50" ht="14.25">
      <c r="A117" s="26"/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1"/>
      <c r="AI117" s="32"/>
      <c r="AJ117" s="32"/>
      <c r="AK117" s="33"/>
      <c r="AL117" s="32"/>
      <c r="AM117" s="32"/>
      <c r="AN117" s="32"/>
      <c r="AO117" s="33"/>
      <c r="AP117" s="32"/>
      <c r="AQ117" s="32"/>
      <c r="AR117" s="32"/>
      <c r="AS117" s="33"/>
      <c r="AT117" s="32"/>
      <c r="AU117" s="33"/>
      <c r="AV117" s="33"/>
      <c r="AW117" s="33"/>
      <c r="AX117" s="34"/>
    </row>
    <row r="118" spans="1:50" ht="14.25">
      <c r="A118" s="26"/>
      <c r="B118" s="31"/>
      <c r="C118" s="32"/>
      <c r="D118" s="31"/>
      <c r="E118" s="32"/>
      <c r="F118" s="31"/>
      <c r="G118" s="31"/>
      <c r="H118" s="32"/>
      <c r="I118" s="31"/>
      <c r="J118" s="32"/>
      <c r="K118" s="31"/>
      <c r="L118" s="31"/>
      <c r="M118" s="32"/>
      <c r="N118" s="31"/>
      <c r="O118" s="32"/>
      <c r="P118" s="31"/>
      <c r="Q118" s="31"/>
      <c r="R118" s="32"/>
      <c r="S118" s="31"/>
      <c r="T118" s="32"/>
      <c r="U118" s="31"/>
      <c r="V118" s="31"/>
      <c r="W118" s="32"/>
      <c r="X118" s="31"/>
      <c r="Y118" s="32"/>
      <c r="Z118" s="31"/>
      <c r="AA118" s="31"/>
      <c r="AB118" s="32"/>
      <c r="AC118" s="31"/>
      <c r="AD118" s="32"/>
      <c r="AE118" s="31"/>
      <c r="AF118" s="31"/>
      <c r="AG118" s="31"/>
      <c r="AH118" s="31"/>
      <c r="AI118" s="32"/>
      <c r="AJ118" s="32"/>
      <c r="AK118" s="33"/>
      <c r="AL118" s="32"/>
      <c r="AM118" s="32"/>
      <c r="AN118" s="32"/>
      <c r="AO118" s="33"/>
      <c r="AP118" s="32"/>
      <c r="AQ118" s="32"/>
      <c r="AR118" s="32"/>
      <c r="AS118" s="33"/>
      <c r="AT118" s="32"/>
      <c r="AU118" s="32"/>
      <c r="AV118" s="32"/>
      <c r="AW118" s="32"/>
      <c r="AX118" s="34"/>
    </row>
    <row r="119" spans="1:50" ht="14.25">
      <c r="A119" s="26"/>
      <c r="B119" s="31"/>
      <c r="C119" s="32"/>
      <c r="D119" s="31"/>
      <c r="E119" s="32"/>
      <c r="F119" s="31"/>
      <c r="G119" s="31"/>
      <c r="H119" s="32"/>
      <c r="I119" s="31"/>
      <c r="J119" s="32"/>
      <c r="K119" s="31"/>
      <c r="L119" s="31"/>
      <c r="M119" s="32"/>
      <c r="N119" s="31"/>
      <c r="O119" s="32"/>
      <c r="P119" s="31"/>
      <c r="Q119" s="31"/>
      <c r="R119" s="32"/>
      <c r="S119" s="31"/>
      <c r="T119" s="32"/>
      <c r="U119" s="31"/>
      <c r="V119" s="31"/>
      <c r="W119" s="32"/>
      <c r="X119" s="31"/>
      <c r="Y119" s="32"/>
      <c r="Z119" s="31"/>
      <c r="AA119" s="31"/>
      <c r="AB119" s="32"/>
      <c r="AC119" s="31"/>
      <c r="AD119" s="32"/>
      <c r="AE119" s="31"/>
      <c r="AF119" s="31"/>
      <c r="AG119" s="31"/>
      <c r="AH119" s="31"/>
      <c r="AI119" s="32"/>
      <c r="AJ119" s="32"/>
      <c r="AK119" s="33"/>
      <c r="AL119" s="32"/>
      <c r="AM119" s="32"/>
      <c r="AN119" s="32"/>
      <c r="AO119" s="33"/>
      <c r="AP119" s="32"/>
      <c r="AQ119" s="32"/>
      <c r="AR119" s="32"/>
      <c r="AS119" s="33"/>
      <c r="AT119" s="32"/>
      <c r="AU119" s="32"/>
      <c r="AV119" s="32"/>
      <c r="AW119" s="32"/>
      <c r="AX119" s="34"/>
    </row>
    <row r="120" spans="1:50" ht="14.25">
      <c r="A120" s="26"/>
      <c r="B120" s="31"/>
      <c r="C120" s="32"/>
      <c r="D120" s="31"/>
      <c r="E120" s="32"/>
      <c r="F120" s="31"/>
      <c r="G120" s="31"/>
      <c r="H120" s="32"/>
      <c r="I120" s="31"/>
      <c r="J120" s="32"/>
      <c r="K120" s="31"/>
      <c r="L120" s="31"/>
      <c r="M120" s="32"/>
      <c r="N120" s="31"/>
      <c r="O120" s="32"/>
      <c r="P120" s="31"/>
      <c r="Q120" s="31"/>
      <c r="R120" s="32"/>
      <c r="S120" s="31"/>
      <c r="T120" s="32"/>
      <c r="U120" s="31"/>
      <c r="V120" s="31"/>
      <c r="W120" s="32"/>
      <c r="X120" s="31"/>
      <c r="Y120" s="32"/>
      <c r="Z120" s="31"/>
      <c r="AA120" s="31"/>
      <c r="AB120" s="32"/>
      <c r="AC120" s="31"/>
      <c r="AD120" s="32"/>
      <c r="AE120" s="31"/>
      <c r="AF120" s="31"/>
      <c r="AG120" s="31"/>
      <c r="AH120" s="31"/>
      <c r="AI120" s="32"/>
      <c r="AJ120" s="32"/>
      <c r="AK120" s="33"/>
      <c r="AL120" s="32"/>
      <c r="AM120" s="32"/>
      <c r="AN120" s="32"/>
      <c r="AO120" s="33"/>
      <c r="AP120" s="32"/>
      <c r="AQ120" s="32"/>
      <c r="AR120" s="32"/>
      <c r="AS120" s="33"/>
      <c r="AT120" s="32"/>
      <c r="AU120" s="32"/>
      <c r="AV120" s="32"/>
      <c r="AW120" s="32"/>
      <c r="AX120" s="34"/>
    </row>
    <row r="121" spans="1:50" ht="14.25">
      <c r="A121" s="26"/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1"/>
      <c r="AI121" s="32"/>
      <c r="AJ121" s="32"/>
      <c r="AK121" s="33"/>
      <c r="AL121" s="32"/>
      <c r="AM121" s="32"/>
      <c r="AN121" s="32"/>
      <c r="AO121" s="33"/>
      <c r="AP121" s="32"/>
      <c r="AQ121" s="32"/>
      <c r="AR121" s="32"/>
      <c r="AS121" s="33"/>
      <c r="AT121" s="32"/>
      <c r="AU121" s="33"/>
      <c r="AV121" s="33"/>
      <c r="AW121" s="33"/>
      <c r="AX121" s="34"/>
    </row>
    <row r="122" spans="1:50" ht="14.25">
      <c r="A122" s="26"/>
      <c r="B122" s="31"/>
      <c r="C122" s="32"/>
      <c r="D122" s="31"/>
      <c r="E122" s="32"/>
      <c r="F122" s="31"/>
      <c r="G122" s="31"/>
      <c r="H122" s="32"/>
      <c r="I122" s="31"/>
      <c r="J122" s="32"/>
      <c r="K122" s="31"/>
      <c r="L122" s="31"/>
      <c r="M122" s="32"/>
      <c r="N122" s="31"/>
      <c r="O122" s="32"/>
      <c r="P122" s="31"/>
      <c r="Q122" s="31"/>
      <c r="R122" s="32"/>
      <c r="S122" s="31"/>
      <c r="T122" s="32"/>
      <c r="U122" s="31"/>
      <c r="V122" s="31"/>
      <c r="W122" s="32"/>
      <c r="X122" s="31"/>
      <c r="Y122" s="32"/>
      <c r="Z122" s="31"/>
      <c r="AA122" s="31"/>
      <c r="AB122" s="32"/>
      <c r="AC122" s="31"/>
      <c r="AD122" s="32"/>
      <c r="AE122" s="31"/>
      <c r="AF122" s="31"/>
      <c r="AG122" s="31"/>
      <c r="AH122" s="31"/>
      <c r="AI122" s="32"/>
      <c r="AJ122" s="32"/>
      <c r="AK122" s="33"/>
      <c r="AL122" s="32"/>
      <c r="AM122" s="32"/>
      <c r="AN122" s="32"/>
      <c r="AO122" s="33"/>
      <c r="AP122" s="32"/>
      <c r="AQ122" s="32"/>
      <c r="AR122" s="32"/>
      <c r="AS122" s="33"/>
      <c r="AT122" s="32"/>
      <c r="AU122" s="32"/>
      <c r="AV122" s="32"/>
      <c r="AW122" s="32"/>
      <c r="AX122" s="34"/>
    </row>
    <row r="123" spans="1:50" ht="14.25">
      <c r="A123" s="26"/>
      <c r="B123" s="31"/>
      <c r="C123" s="32"/>
      <c r="D123" s="31"/>
      <c r="E123" s="32"/>
      <c r="F123" s="31"/>
      <c r="G123" s="31"/>
      <c r="H123" s="32"/>
      <c r="I123" s="31"/>
      <c r="J123" s="32"/>
      <c r="K123" s="31"/>
      <c r="L123" s="31"/>
      <c r="M123" s="32"/>
      <c r="N123" s="31"/>
      <c r="O123" s="32"/>
      <c r="P123" s="31"/>
      <c r="Q123" s="31"/>
      <c r="R123" s="32"/>
      <c r="S123" s="31"/>
      <c r="T123" s="32"/>
      <c r="U123" s="31"/>
      <c r="V123" s="31"/>
      <c r="W123" s="32"/>
      <c r="X123" s="31"/>
      <c r="Y123" s="32"/>
      <c r="Z123" s="31"/>
      <c r="AA123" s="31"/>
      <c r="AB123" s="32"/>
      <c r="AC123" s="31"/>
      <c r="AD123" s="32"/>
      <c r="AE123" s="31"/>
      <c r="AF123" s="31"/>
      <c r="AG123" s="31"/>
      <c r="AH123" s="31"/>
      <c r="AI123" s="32"/>
      <c r="AJ123" s="32"/>
      <c r="AK123" s="33"/>
      <c r="AL123" s="32"/>
      <c r="AM123" s="32"/>
      <c r="AN123" s="32"/>
      <c r="AO123" s="33"/>
      <c r="AP123" s="32"/>
      <c r="AQ123" s="32"/>
      <c r="AR123" s="32"/>
      <c r="AS123" s="33"/>
      <c r="AT123" s="32"/>
      <c r="AU123" s="32"/>
      <c r="AV123" s="32"/>
      <c r="AW123" s="32"/>
      <c r="AX123" s="34"/>
    </row>
    <row r="124" spans="1:50" ht="14.25">
      <c r="A124" s="26"/>
      <c r="B124" s="31"/>
      <c r="C124" s="32"/>
      <c r="D124" s="31"/>
      <c r="E124" s="32"/>
      <c r="F124" s="31"/>
      <c r="G124" s="31"/>
      <c r="H124" s="32"/>
      <c r="I124" s="31"/>
      <c r="J124" s="32"/>
      <c r="K124" s="31"/>
      <c r="L124" s="31"/>
      <c r="M124" s="32"/>
      <c r="N124" s="31"/>
      <c r="O124" s="32"/>
      <c r="P124" s="31"/>
      <c r="Q124" s="31"/>
      <c r="R124" s="32"/>
      <c r="S124" s="31"/>
      <c r="T124" s="32"/>
      <c r="U124" s="31"/>
      <c r="V124" s="31"/>
      <c r="W124" s="32"/>
      <c r="X124" s="31"/>
      <c r="Y124" s="32"/>
      <c r="Z124" s="31"/>
      <c r="AA124" s="31"/>
      <c r="AB124" s="32"/>
      <c r="AC124" s="31"/>
      <c r="AD124" s="32"/>
      <c r="AE124" s="31"/>
      <c r="AF124" s="31"/>
      <c r="AG124" s="31"/>
      <c r="AH124" s="31"/>
      <c r="AI124" s="32"/>
      <c r="AJ124" s="32"/>
      <c r="AK124" s="33"/>
      <c r="AL124" s="32"/>
      <c r="AM124" s="32"/>
      <c r="AN124" s="32"/>
      <c r="AO124" s="33"/>
      <c r="AP124" s="32"/>
      <c r="AQ124" s="32"/>
      <c r="AR124" s="32"/>
      <c r="AS124" s="33"/>
      <c r="AT124" s="32"/>
      <c r="AU124" s="32"/>
      <c r="AV124" s="32"/>
      <c r="AW124" s="32"/>
      <c r="AX124" s="34"/>
    </row>
    <row r="125" spans="1:50" ht="14.25">
      <c r="A125" s="26"/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1"/>
      <c r="AI125" s="32"/>
      <c r="AJ125" s="32"/>
      <c r="AK125" s="33"/>
      <c r="AL125" s="32"/>
      <c r="AM125" s="32"/>
      <c r="AN125" s="32"/>
      <c r="AO125" s="33"/>
      <c r="AP125" s="32"/>
      <c r="AQ125" s="32"/>
      <c r="AR125" s="32"/>
      <c r="AS125" s="33"/>
      <c r="AT125" s="32"/>
      <c r="AU125" s="33"/>
      <c r="AV125" s="33"/>
      <c r="AW125" s="33"/>
      <c r="AX125" s="34"/>
    </row>
    <row r="126" spans="1:50" ht="14.25">
      <c r="A126" s="26"/>
      <c r="B126" s="31"/>
      <c r="C126" s="32"/>
      <c r="D126" s="31"/>
      <c r="E126" s="32"/>
      <c r="F126" s="31"/>
      <c r="G126" s="31"/>
      <c r="H126" s="32"/>
      <c r="I126" s="31"/>
      <c r="J126" s="32"/>
      <c r="K126" s="31"/>
      <c r="L126" s="31"/>
      <c r="M126" s="32"/>
      <c r="N126" s="31"/>
      <c r="O126" s="32"/>
      <c r="P126" s="31"/>
      <c r="Q126" s="31"/>
      <c r="R126" s="32"/>
      <c r="S126" s="31"/>
      <c r="T126" s="32"/>
      <c r="U126" s="31"/>
      <c r="V126" s="31"/>
      <c r="W126" s="32"/>
      <c r="X126" s="31"/>
      <c r="Y126" s="32"/>
      <c r="Z126" s="31"/>
      <c r="AA126" s="31"/>
      <c r="AB126" s="32"/>
      <c r="AC126" s="31"/>
      <c r="AD126" s="32"/>
      <c r="AE126" s="31"/>
      <c r="AF126" s="31"/>
      <c r="AG126" s="31"/>
      <c r="AH126" s="31"/>
      <c r="AI126" s="32"/>
      <c r="AJ126" s="32"/>
      <c r="AK126" s="33"/>
      <c r="AL126" s="32"/>
      <c r="AM126" s="32"/>
      <c r="AN126" s="32"/>
      <c r="AO126" s="33"/>
      <c r="AP126" s="32"/>
      <c r="AQ126" s="32"/>
      <c r="AR126" s="32"/>
      <c r="AS126" s="33"/>
      <c r="AT126" s="32"/>
      <c r="AU126" s="32"/>
      <c r="AV126" s="32"/>
      <c r="AW126" s="32"/>
      <c r="AX126" s="34"/>
    </row>
    <row r="127" spans="1:50" ht="14.25">
      <c r="A127" s="26"/>
      <c r="B127" s="31"/>
      <c r="C127" s="32"/>
      <c r="D127" s="31"/>
      <c r="E127" s="32"/>
      <c r="F127" s="31"/>
      <c r="G127" s="31"/>
      <c r="H127" s="32"/>
      <c r="I127" s="31"/>
      <c r="J127" s="32"/>
      <c r="K127" s="31"/>
      <c r="L127" s="31"/>
      <c r="M127" s="32"/>
      <c r="N127" s="31"/>
      <c r="O127" s="32"/>
      <c r="P127" s="31"/>
      <c r="Q127" s="31"/>
      <c r="R127" s="32"/>
      <c r="S127" s="31"/>
      <c r="T127" s="32"/>
      <c r="U127" s="31"/>
      <c r="V127" s="31"/>
      <c r="W127" s="32"/>
      <c r="X127" s="31"/>
      <c r="Y127" s="32"/>
      <c r="Z127" s="31"/>
      <c r="AA127" s="31"/>
      <c r="AB127" s="32"/>
      <c r="AC127" s="31"/>
      <c r="AD127" s="32"/>
      <c r="AE127" s="31"/>
      <c r="AF127" s="31"/>
      <c r="AG127" s="31"/>
      <c r="AH127" s="31"/>
      <c r="AI127" s="32"/>
      <c r="AJ127" s="32"/>
      <c r="AK127" s="33"/>
      <c r="AL127" s="32"/>
      <c r="AM127" s="32"/>
      <c r="AN127" s="32"/>
      <c r="AO127" s="33"/>
      <c r="AP127" s="32"/>
      <c r="AQ127" s="32"/>
      <c r="AR127" s="32"/>
      <c r="AS127" s="33"/>
      <c r="AT127" s="32"/>
      <c r="AU127" s="32"/>
      <c r="AV127" s="32"/>
      <c r="AW127" s="32"/>
      <c r="AX127" s="34"/>
    </row>
    <row r="128" spans="1:50" ht="14.25">
      <c r="A128" s="26"/>
      <c r="B128" s="31"/>
      <c r="C128" s="32"/>
      <c r="D128" s="31"/>
      <c r="E128" s="32"/>
      <c r="F128" s="31"/>
      <c r="G128" s="31"/>
      <c r="H128" s="32"/>
      <c r="I128" s="31"/>
      <c r="J128" s="32"/>
      <c r="K128" s="31"/>
      <c r="L128" s="31"/>
      <c r="M128" s="32"/>
      <c r="N128" s="31"/>
      <c r="O128" s="32"/>
      <c r="P128" s="31"/>
      <c r="Q128" s="31"/>
      <c r="R128" s="32"/>
      <c r="S128" s="31"/>
      <c r="T128" s="32"/>
      <c r="U128" s="31"/>
      <c r="V128" s="31"/>
      <c r="W128" s="32"/>
      <c r="X128" s="31"/>
      <c r="Y128" s="32"/>
      <c r="Z128" s="31"/>
      <c r="AA128" s="31"/>
      <c r="AB128" s="32"/>
      <c r="AC128" s="31"/>
      <c r="AD128" s="32"/>
      <c r="AE128" s="31"/>
      <c r="AF128" s="31"/>
      <c r="AG128" s="31"/>
      <c r="AH128" s="31"/>
      <c r="AI128" s="32"/>
      <c r="AJ128" s="32"/>
      <c r="AK128" s="33"/>
      <c r="AL128" s="32"/>
      <c r="AM128" s="32"/>
      <c r="AN128" s="32"/>
      <c r="AO128" s="33"/>
      <c r="AP128" s="32"/>
      <c r="AQ128" s="32"/>
      <c r="AR128" s="32"/>
      <c r="AS128" s="33"/>
      <c r="AT128" s="32"/>
      <c r="AU128" s="32"/>
      <c r="AV128" s="32"/>
      <c r="AW128" s="32"/>
      <c r="AX128" s="34"/>
    </row>
    <row r="129" spans="1:50" ht="14.25">
      <c r="A129" s="26"/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1"/>
      <c r="AI129" s="32"/>
      <c r="AJ129" s="32"/>
      <c r="AK129" s="33"/>
      <c r="AL129" s="32"/>
      <c r="AM129" s="32"/>
      <c r="AN129" s="32"/>
      <c r="AO129" s="33"/>
      <c r="AP129" s="32"/>
      <c r="AQ129" s="32"/>
      <c r="AR129" s="32"/>
      <c r="AS129" s="33"/>
      <c r="AT129" s="32"/>
      <c r="AU129" s="33"/>
      <c r="AV129" s="33"/>
      <c r="AW129" s="33"/>
      <c r="AX129" s="34"/>
    </row>
    <row r="130" spans="1:50" ht="14.25">
      <c r="A130" s="26"/>
      <c r="B130" s="31"/>
      <c r="C130" s="32"/>
      <c r="D130" s="31"/>
      <c r="E130" s="32"/>
      <c r="F130" s="31"/>
      <c r="G130" s="31"/>
      <c r="H130" s="32"/>
      <c r="I130" s="31"/>
      <c r="J130" s="32"/>
      <c r="K130" s="31"/>
      <c r="L130" s="31"/>
      <c r="M130" s="32"/>
      <c r="N130" s="31"/>
      <c r="O130" s="32"/>
      <c r="P130" s="31"/>
      <c r="Q130" s="31"/>
      <c r="R130" s="32"/>
      <c r="S130" s="31"/>
      <c r="T130" s="32"/>
      <c r="U130" s="31"/>
      <c r="V130" s="31"/>
      <c r="W130" s="32"/>
      <c r="X130" s="31"/>
      <c r="Y130" s="32"/>
      <c r="Z130" s="31"/>
      <c r="AA130" s="31"/>
      <c r="AB130" s="32"/>
      <c r="AC130" s="31"/>
      <c r="AD130" s="32"/>
      <c r="AE130" s="31"/>
      <c r="AF130" s="31"/>
      <c r="AG130" s="31"/>
      <c r="AH130" s="31"/>
      <c r="AI130" s="32"/>
      <c r="AJ130" s="32"/>
      <c r="AK130" s="33"/>
      <c r="AL130" s="32"/>
      <c r="AM130" s="32"/>
      <c r="AN130" s="32"/>
      <c r="AO130" s="33"/>
      <c r="AP130" s="32"/>
      <c r="AQ130" s="32"/>
      <c r="AR130" s="32"/>
      <c r="AS130" s="33"/>
      <c r="AT130" s="32"/>
      <c r="AU130" s="32"/>
      <c r="AV130" s="32"/>
      <c r="AW130" s="32"/>
      <c r="AX130" s="34"/>
    </row>
    <row r="131" spans="1:50" ht="14.25">
      <c r="A131" s="26"/>
      <c r="B131" s="31"/>
      <c r="C131" s="32"/>
      <c r="D131" s="31"/>
      <c r="E131" s="32"/>
      <c r="F131" s="31"/>
      <c r="G131" s="31"/>
      <c r="H131" s="32"/>
      <c r="I131" s="31"/>
      <c r="J131" s="32"/>
      <c r="K131" s="31"/>
      <c r="L131" s="31"/>
      <c r="M131" s="32"/>
      <c r="N131" s="31"/>
      <c r="O131" s="32"/>
      <c r="P131" s="31"/>
      <c r="Q131" s="31"/>
      <c r="R131" s="32"/>
      <c r="S131" s="31"/>
      <c r="T131" s="32"/>
      <c r="U131" s="31"/>
      <c r="V131" s="31"/>
      <c r="W131" s="32"/>
      <c r="X131" s="31"/>
      <c r="Y131" s="32"/>
      <c r="Z131" s="31"/>
      <c r="AA131" s="31"/>
      <c r="AB131" s="32"/>
      <c r="AC131" s="31"/>
      <c r="AD131" s="32"/>
      <c r="AE131" s="31"/>
      <c r="AF131" s="31"/>
      <c r="AG131" s="31"/>
      <c r="AH131" s="31"/>
      <c r="AI131" s="32"/>
      <c r="AJ131" s="32"/>
      <c r="AK131" s="33"/>
      <c r="AL131" s="32"/>
      <c r="AM131" s="32"/>
      <c r="AN131" s="32"/>
      <c r="AO131" s="33"/>
      <c r="AP131" s="32"/>
      <c r="AQ131" s="32"/>
      <c r="AR131" s="32"/>
      <c r="AS131" s="33"/>
      <c r="AT131" s="32"/>
      <c r="AU131" s="32"/>
      <c r="AV131" s="32"/>
      <c r="AW131" s="32"/>
      <c r="AX131" s="34"/>
    </row>
    <row r="132" spans="1:50" ht="14.25">
      <c r="A132" s="26"/>
      <c r="B132" s="31"/>
      <c r="C132" s="32"/>
      <c r="D132" s="31"/>
      <c r="E132" s="32"/>
      <c r="F132" s="31"/>
      <c r="G132" s="31"/>
      <c r="H132" s="32"/>
      <c r="I132" s="31"/>
      <c r="J132" s="32"/>
      <c r="K132" s="31"/>
      <c r="L132" s="31"/>
      <c r="M132" s="32"/>
      <c r="N132" s="31"/>
      <c r="O132" s="32"/>
      <c r="P132" s="31"/>
      <c r="Q132" s="31"/>
      <c r="R132" s="32"/>
      <c r="S132" s="31"/>
      <c r="T132" s="32"/>
      <c r="U132" s="31"/>
      <c r="V132" s="31"/>
      <c r="W132" s="32"/>
      <c r="X132" s="31"/>
      <c r="Y132" s="32"/>
      <c r="Z132" s="31"/>
      <c r="AA132" s="31"/>
      <c r="AB132" s="32"/>
      <c r="AC132" s="31"/>
      <c r="AD132" s="32"/>
      <c r="AE132" s="31"/>
      <c r="AF132" s="31"/>
      <c r="AG132" s="31"/>
      <c r="AH132" s="31"/>
      <c r="AI132" s="32"/>
      <c r="AJ132" s="32"/>
      <c r="AK132" s="33"/>
      <c r="AL132" s="32"/>
      <c r="AM132" s="32"/>
      <c r="AN132" s="32"/>
      <c r="AO132" s="33"/>
      <c r="AP132" s="32"/>
      <c r="AQ132" s="32"/>
      <c r="AR132" s="32"/>
      <c r="AS132" s="33"/>
      <c r="AT132" s="32"/>
      <c r="AU132" s="32"/>
      <c r="AV132" s="32"/>
      <c r="AW132" s="32"/>
      <c r="AX132" s="34"/>
    </row>
    <row r="133" spans="1:50" ht="14.25">
      <c r="A133" s="26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1"/>
      <c r="AI133" s="32"/>
      <c r="AJ133" s="32"/>
      <c r="AK133" s="33"/>
      <c r="AL133" s="32"/>
      <c r="AM133" s="32"/>
      <c r="AN133" s="32"/>
      <c r="AO133" s="33"/>
      <c r="AP133" s="32"/>
      <c r="AQ133" s="32"/>
      <c r="AR133" s="32"/>
      <c r="AS133" s="33"/>
      <c r="AT133" s="32"/>
      <c r="AU133" s="33"/>
      <c r="AV133" s="33"/>
      <c r="AW133" s="33"/>
      <c r="AX133" s="34"/>
    </row>
    <row r="134" spans="1:50" ht="14.25">
      <c r="A134" s="26"/>
      <c r="B134" s="31"/>
      <c r="C134" s="32"/>
      <c r="D134" s="31"/>
      <c r="E134" s="32"/>
      <c r="F134" s="31"/>
      <c r="G134" s="31"/>
      <c r="H134" s="32"/>
      <c r="I134" s="31"/>
      <c r="J134" s="32"/>
      <c r="K134" s="31"/>
      <c r="L134" s="31"/>
      <c r="M134" s="32"/>
      <c r="N134" s="31"/>
      <c r="O134" s="32"/>
      <c r="P134" s="31"/>
      <c r="Q134" s="31"/>
      <c r="R134" s="32"/>
      <c r="S134" s="31"/>
      <c r="T134" s="32"/>
      <c r="U134" s="31"/>
      <c r="V134" s="31"/>
      <c r="W134" s="32"/>
      <c r="X134" s="31"/>
      <c r="Y134" s="32"/>
      <c r="Z134" s="31"/>
      <c r="AA134" s="31"/>
      <c r="AB134" s="32"/>
      <c r="AC134" s="31"/>
      <c r="AD134" s="32"/>
      <c r="AE134" s="31"/>
      <c r="AF134" s="31"/>
      <c r="AG134" s="31"/>
      <c r="AH134" s="31"/>
      <c r="AI134" s="32"/>
      <c r="AJ134" s="32"/>
      <c r="AK134" s="33"/>
      <c r="AL134" s="32"/>
      <c r="AM134" s="32"/>
      <c r="AN134" s="32"/>
      <c r="AO134" s="33"/>
      <c r="AP134" s="32"/>
      <c r="AQ134" s="32"/>
      <c r="AR134" s="32"/>
      <c r="AS134" s="33"/>
      <c r="AT134" s="32"/>
      <c r="AU134" s="32"/>
      <c r="AV134" s="32"/>
      <c r="AW134" s="32"/>
      <c r="AX134" s="34"/>
    </row>
    <row r="135" spans="1:50" ht="14.25">
      <c r="A135" s="26"/>
      <c r="B135" s="31"/>
      <c r="C135" s="32"/>
      <c r="D135" s="31"/>
      <c r="E135" s="32"/>
      <c r="F135" s="31"/>
      <c r="G135" s="31"/>
      <c r="H135" s="32"/>
      <c r="I135" s="31"/>
      <c r="J135" s="32"/>
      <c r="K135" s="31"/>
      <c r="L135" s="31"/>
      <c r="M135" s="32"/>
      <c r="N135" s="31"/>
      <c r="O135" s="32"/>
      <c r="P135" s="31"/>
      <c r="Q135" s="31"/>
      <c r="R135" s="32"/>
      <c r="S135" s="31"/>
      <c r="T135" s="32"/>
      <c r="U135" s="31"/>
      <c r="V135" s="31"/>
      <c r="W135" s="32"/>
      <c r="X135" s="31"/>
      <c r="Y135" s="32"/>
      <c r="Z135" s="31"/>
      <c r="AA135" s="31"/>
      <c r="AB135" s="32"/>
      <c r="AC135" s="31"/>
      <c r="AD135" s="32"/>
      <c r="AE135" s="31"/>
      <c r="AF135" s="31"/>
      <c r="AG135" s="31"/>
      <c r="AH135" s="31"/>
      <c r="AI135" s="32"/>
      <c r="AJ135" s="32"/>
      <c r="AK135" s="33"/>
      <c r="AL135" s="32"/>
      <c r="AM135" s="32"/>
      <c r="AN135" s="32"/>
      <c r="AO135" s="33"/>
      <c r="AP135" s="32"/>
      <c r="AQ135" s="32"/>
      <c r="AR135" s="32"/>
      <c r="AS135" s="33"/>
      <c r="AT135" s="32"/>
      <c r="AU135" s="32"/>
      <c r="AV135" s="32"/>
      <c r="AW135" s="32"/>
      <c r="AX135" s="34"/>
    </row>
    <row r="136" spans="1:50" ht="14.25">
      <c r="A136" s="26"/>
      <c r="B136" s="31"/>
      <c r="C136" s="32"/>
      <c r="D136" s="31"/>
      <c r="E136" s="32"/>
      <c r="F136" s="31"/>
      <c r="G136" s="31"/>
      <c r="H136" s="32"/>
      <c r="I136" s="31"/>
      <c r="J136" s="32"/>
      <c r="K136" s="31"/>
      <c r="L136" s="31"/>
      <c r="M136" s="32"/>
      <c r="N136" s="31"/>
      <c r="O136" s="32"/>
      <c r="P136" s="31"/>
      <c r="Q136" s="31"/>
      <c r="R136" s="32"/>
      <c r="S136" s="31"/>
      <c r="T136" s="32"/>
      <c r="U136" s="31"/>
      <c r="V136" s="31"/>
      <c r="W136" s="32"/>
      <c r="X136" s="31"/>
      <c r="Y136" s="32"/>
      <c r="Z136" s="31"/>
      <c r="AA136" s="31"/>
      <c r="AB136" s="32"/>
      <c r="AC136" s="31"/>
      <c r="AD136" s="32"/>
      <c r="AE136" s="31"/>
      <c r="AF136" s="31"/>
      <c r="AG136" s="31"/>
      <c r="AH136" s="31"/>
      <c r="AI136" s="32"/>
      <c r="AJ136" s="32"/>
      <c r="AK136" s="33"/>
      <c r="AL136" s="32"/>
      <c r="AM136" s="32"/>
      <c r="AN136" s="32"/>
      <c r="AO136" s="33"/>
      <c r="AP136" s="32"/>
      <c r="AQ136" s="32"/>
      <c r="AR136" s="32"/>
      <c r="AS136" s="33"/>
      <c r="AT136" s="32"/>
      <c r="AU136" s="32"/>
      <c r="AV136" s="32"/>
      <c r="AW136" s="32"/>
      <c r="AX136" s="34"/>
    </row>
    <row r="137" spans="1:50" ht="14.25">
      <c r="A137" s="26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1"/>
      <c r="AI137" s="32"/>
      <c r="AJ137" s="32"/>
      <c r="AK137" s="33"/>
      <c r="AL137" s="32"/>
      <c r="AM137" s="32"/>
      <c r="AN137" s="32"/>
      <c r="AO137" s="33"/>
      <c r="AP137" s="32"/>
      <c r="AQ137" s="32"/>
      <c r="AR137" s="32"/>
      <c r="AS137" s="33"/>
      <c r="AT137" s="32"/>
      <c r="AU137" s="33"/>
      <c r="AV137" s="33"/>
      <c r="AW137" s="33"/>
      <c r="AX137" s="34"/>
    </row>
    <row r="138" spans="1:50" ht="14.25">
      <c r="A138" s="26"/>
      <c r="B138" s="31"/>
      <c r="C138" s="32"/>
      <c r="D138" s="31"/>
      <c r="E138" s="32"/>
      <c r="F138" s="31"/>
      <c r="G138" s="31"/>
      <c r="H138" s="32"/>
      <c r="I138" s="31"/>
      <c r="J138" s="32"/>
      <c r="K138" s="31"/>
      <c r="L138" s="31"/>
      <c r="M138" s="32"/>
      <c r="N138" s="31"/>
      <c r="O138" s="32"/>
      <c r="P138" s="31"/>
      <c r="Q138" s="31"/>
      <c r="R138" s="32"/>
      <c r="S138" s="31"/>
      <c r="T138" s="32"/>
      <c r="U138" s="31"/>
      <c r="V138" s="31"/>
      <c r="W138" s="32"/>
      <c r="X138" s="31"/>
      <c r="Y138" s="32"/>
      <c r="Z138" s="31"/>
      <c r="AA138" s="31"/>
      <c r="AB138" s="32"/>
      <c r="AC138" s="31"/>
      <c r="AD138" s="32"/>
      <c r="AE138" s="31"/>
      <c r="AF138" s="31"/>
      <c r="AG138" s="31"/>
      <c r="AH138" s="31"/>
      <c r="AI138" s="32"/>
      <c r="AJ138" s="32"/>
      <c r="AK138" s="33"/>
      <c r="AL138" s="32"/>
      <c r="AM138" s="32"/>
      <c r="AN138" s="32"/>
      <c r="AO138" s="33"/>
      <c r="AP138" s="32"/>
      <c r="AQ138" s="32"/>
      <c r="AR138" s="32"/>
      <c r="AS138" s="33"/>
      <c r="AT138" s="32"/>
      <c r="AU138" s="32"/>
      <c r="AV138" s="32"/>
      <c r="AW138" s="32"/>
      <c r="AX138" s="34"/>
    </row>
    <row r="139" spans="1:50" ht="14.25">
      <c r="A139" s="26"/>
      <c r="B139" s="31"/>
      <c r="C139" s="32"/>
      <c r="D139" s="31"/>
      <c r="E139" s="32"/>
      <c r="F139" s="31"/>
      <c r="G139" s="31"/>
      <c r="H139" s="32"/>
      <c r="I139" s="31"/>
      <c r="J139" s="32"/>
      <c r="K139" s="31"/>
      <c r="L139" s="31"/>
      <c r="M139" s="32"/>
      <c r="N139" s="31"/>
      <c r="O139" s="32"/>
      <c r="P139" s="31"/>
      <c r="Q139" s="31"/>
      <c r="R139" s="32"/>
      <c r="S139" s="31"/>
      <c r="T139" s="32"/>
      <c r="U139" s="31"/>
      <c r="V139" s="31"/>
      <c r="W139" s="32"/>
      <c r="X139" s="31"/>
      <c r="Y139" s="32"/>
      <c r="Z139" s="31"/>
      <c r="AA139" s="31"/>
      <c r="AB139" s="32"/>
      <c r="AC139" s="31"/>
      <c r="AD139" s="32"/>
      <c r="AE139" s="31"/>
      <c r="AF139" s="31"/>
      <c r="AG139" s="31"/>
      <c r="AH139" s="31"/>
      <c r="AI139" s="32"/>
      <c r="AJ139" s="32"/>
      <c r="AK139" s="33"/>
      <c r="AL139" s="32"/>
      <c r="AM139" s="32"/>
      <c r="AN139" s="32"/>
      <c r="AO139" s="33"/>
      <c r="AP139" s="32"/>
      <c r="AQ139" s="32"/>
      <c r="AR139" s="32"/>
      <c r="AS139" s="33"/>
      <c r="AT139" s="32"/>
      <c r="AU139" s="32"/>
      <c r="AV139" s="32"/>
      <c r="AW139" s="32"/>
      <c r="AX139" s="34"/>
    </row>
    <row r="140" spans="1:50" ht="14.25">
      <c r="A140" s="26"/>
      <c r="B140" s="31"/>
      <c r="C140" s="32"/>
      <c r="D140" s="31"/>
      <c r="E140" s="32"/>
      <c r="F140" s="31"/>
      <c r="G140" s="31"/>
      <c r="H140" s="32"/>
      <c r="I140" s="31"/>
      <c r="J140" s="32"/>
      <c r="K140" s="31"/>
      <c r="L140" s="31"/>
      <c r="M140" s="32"/>
      <c r="N140" s="31"/>
      <c r="O140" s="32"/>
      <c r="P140" s="31"/>
      <c r="Q140" s="31"/>
      <c r="R140" s="32"/>
      <c r="S140" s="31"/>
      <c r="T140" s="32"/>
      <c r="U140" s="31"/>
      <c r="V140" s="31"/>
      <c r="W140" s="32"/>
      <c r="X140" s="31"/>
      <c r="Y140" s="32"/>
      <c r="Z140" s="31"/>
      <c r="AA140" s="31"/>
      <c r="AB140" s="32"/>
      <c r="AC140" s="31"/>
      <c r="AD140" s="32"/>
      <c r="AE140" s="31"/>
      <c r="AF140" s="31"/>
      <c r="AG140" s="31"/>
      <c r="AH140" s="31"/>
      <c r="AI140" s="32"/>
      <c r="AJ140" s="32"/>
      <c r="AK140" s="33"/>
      <c r="AL140" s="32"/>
      <c r="AM140" s="32"/>
      <c r="AN140" s="32"/>
      <c r="AO140" s="33"/>
      <c r="AP140" s="32"/>
      <c r="AQ140" s="32"/>
      <c r="AR140" s="32"/>
      <c r="AS140" s="33"/>
      <c r="AT140" s="32"/>
      <c r="AU140" s="32"/>
      <c r="AV140" s="32"/>
      <c r="AW140" s="32"/>
      <c r="AX140" s="34"/>
    </row>
    <row r="141" spans="1:50" ht="17.25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35"/>
      <c r="AG141" s="35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</row>
    <row r="142" spans="1:50" ht="17.25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</row>
    <row r="143" spans="1:50" ht="17.25">
      <c r="A143" s="25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  <c r="AH143" s="25"/>
      <c r="AI143" s="27"/>
      <c r="AJ143" s="27"/>
      <c r="AK143" s="27"/>
      <c r="AL143" s="28"/>
      <c r="AM143" s="27"/>
      <c r="AN143" s="27"/>
      <c r="AO143" s="27"/>
      <c r="AP143" s="28"/>
      <c r="AQ143" s="27"/>
      <c r="AR143" s="27"/>
      <c r="AS143" s="27"/>
      <c r="AT143" s="28"/>
      <c r="AU143" s="27"/>
      <c r="AV143" s="27"/>
      <c r="AW143" s="27"/>
      <c r="AX143" s="29"/>
    </row>
    <row r="144" spans="1:50" ht="17.25">
      <c r="A144" s="25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  <c r="AH144" s="25"/>
      <c r="AI144" s="27"/>
      <c r="AJ144" s="27"/>
      <c r="AK144" s="27"/>
      <c r="AL144" s="28"/>
      <c r="AM144" s="27"/>
      <c r="AN144" s="27"/>
      <c r="AO144" s="27"/>
      <c r="AP144" s="28"/>
      <c r="AQ144" s="27"/>
      <c r="AR144" s="27"/>
      <c r="AS144" s="27"/>
      <c r="AT144" s="28"/>
      <c r="AU144" s="27"/>
      <c r="AV144" s="27"/>
      <c r="AW144" s="27"/>
      <c r="AX144" s="29"/>
    </row>
    <row r="145" spans="1:50" ht="14.25">
      <c r="A145" s="26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1"/>
      <c r="AI145" s="32"/>
      <c r="AJ145" s="32"/>
      <c r="AK145" s="33"/>
      <c r="AL145" s="32"/>
      <c r="AM145" s="32"/>
      <c r="AN145" s="32"/>
      <c r="AO145" s="33"/>
      <c r="AP145" s="32"/>
      <c r="AQ145" s="32"/>
      <c r="AR145" s="32"/>
      <c r="AS145" s="33"/>
      <c r="AT145" s="32"/>
      <c r="AU145" s="33"/>
      <c r="AV145" s="33"/>
      <c r="AW145" s="33"/>
      <c r="AX145" s="34"/>
    </row>
    <row r="146" spans="1:50" ht="14.25">
      <c r="A146" s="26"/>
      <c r="B146" s="31"/>
      <c r="C146" s="32"/>
      <c r="D146" s="31"/>
      <c r="E146" s="32"/>
      <c r="F146" s="31"/>
      <c r="G146" s="31"/>
      <c r="H146" s="32"/>
      <c r="I146" s="31"/>
      <c r="J146" s="32"/>
      <c r="K146" s="31"/>
      <c r="L146" s="31"/>
      <c r="M146" s="32"/>
      <c r="N146" s="31"/>
      <c r="O146" s="32"/>
      <c r="P146" s="31"/>
      <c r="Q146" s="31"/>
      <c r="R146" s="32"/>
      <c r="S146" s="31"/>
      <c r="T146" s="32"/>
      <c r="U146" s="31"/>
      <c r="V146" s="31"/>
      <c r="W146" s="32"/>
      <c r="X146" s="31"/>
      <c r="Y146" s="32"/>
      <c r="Z146" s="31"/>
      <c r="AA146" s="31"/>
      <c r="AB146" s="32"/>
      <c r="AC146" s="31"/>
      <c r="AD146" s="32"/>
      <c r="AE146" s="31"/>
      <c r="AF146" s="31"/>
      <c r="AG146" s="31"/>
      <c r="AH146" s="31"/>
      <c r="AI146" s="32"/>
      <c r="AJ146" s="32"/>
      <c r="AK146" s="33"/>
      <c r="AL146" s="32"/>
      <c r="AM146" s="32"/>
      <c r="AN146" s="32"/>
      <c r="AO146" s="33"/>
      <c r="AP146" s="32"/>
      <c r="AQ146" s="32"/>
      <c r="AR146" s="32"/>
      <c r="AS146" s="33"/>
      <c r="AT146" s="32"/>
      <c r="AU146" s="32"/>
      <c r="AV146" s="32"/>
      <c r="AW146" s="32"/>
      <c r="AX146" s="34"/>
    </row>
    <row r="147" spans="1:50" ht="14.25">
      <c r="A147" s="26"/>
      <c r="B147" s="31"/>
      <c r="C147" s="32"/>
      <c r="D147" s="31"/>
      <c r="E147" s="32"/>
      <c r="F147" s="31"/>
      <c r="G147" s="31"/>
      <c r="H147" s="32"/>
      <c r="I147" s="31"/>
      <c r="J147" s="32"/>
      <c r="K147" s="31"/>
      <c r="L147" s="31"/>
      <c r="M147" s="32"/>
      <c r="N147" s="31"/>
      <c r="O147" s="32"/>
      <c r="P147" s="31"/>
      <c r="Q147" s="31"/>
      <c r="R147" s="32"/>
      <c r="S147" s="31"/>
      <c r="T147" s="32"/>
      <c r="U147" s="31"/>
      <c r="V147" s="31"/>
      <c r="W147" s="32"/>
      <c r="X147" s="31"/>
      <c r="Y147" s="32"/>
      <c r="Z147" s="31"/>
      <c r="AA147" s="31"/>
      <c r="AB147" s="32"/>
      <c r="AC147" s="31"/>
      <c r="AD147" s="32"/>
      <c r="AE147" s="31"/>
      <c r="AF147" s="31"/>
      <c r="AG147" s="31"/>
      <c r="AH147" s="31"/>
      <c r="AI147" s="32"/>
      <c r="AJ147" s="32"/>
      <c r="AK147" s="33"/>
      <c r="AL147" s="32"/>
      <c r="AM147" s="32"/>
      <c r="AN147" s="32"/>
      <c r="AO147" s="33"/>
      <c r="AP147" s="32"/>
      <c r="AQ147" s="32"/>
      <c r="AR147" s="32"/>
      <c r="AS147" s="33"/>
      <c r="AT147" s="32"/>
      <c r="AU147" s="32"/>
      <c r="AV147" s="32"/>
      <c r="AW147" s="32"/>
      <c r="AX147" s="34"/>
    </row>
    <row r="148" spans="1:50" ht="14.25">
      <c r="A148" s="26"/>
      <c r="B148" s="31"/>
      <c r="C148" s="32"/>
      <c r="D148" s="31"/>
      <c r="E148" s="32"/>
      <c r="F148" s="31"/>
      <c r="G148" s="31"/>
      <c r="H148" s="32"/>
      <c r="I148" s="31"/>
      <c r="J148" s="32"/>
      <c r="K148" s="31"/>
      <c r="L148" s="31"/>
      <c r="M148" s="32"/>
      <c r="N148" s="31"/>
      <c r="O148" s="32"/>
      <c r="P148" s="31"/>
      <c r="Q148" s="31"/>
      <c r="R148" s="32"/>
      <c r="S148" s="31"/>
      <c r="T148" s="32"/>
      <c r="U148" s="31"/>
      <c r="V148" s="31"/>
      <c r="W148" s="32"/>
      <c r="X148" s="31"/>
      <c r="Y148" s="32"/>
      <c r="Z148" s="31"/>
      <c r="AA148" s="31"/>
      <c r="AB148" s="32"/>
      <c r="AC148" s="31"/>
      <c r="AD148" s="32"/>
      <c r="AE148" s="31"/>
      <c r="AF148" s="31"/>
      <c r="AG148" s="31"/>
      <c r="AH148" s="31"/>
      <c r="AI148" s="32"/>
      <c r="AJ148" s="32"/>
      <c r="AK148" s="33"/>
      <c r="AL148" s="32"/>
      <c r="AM148" s="32"/>
      <c r="AN148" s="32"/>
      <c r="AO148" s="33"/>
      <c r="AP148" s="32"/>
      <c r="AQ148" s="32"/>
      <c r="AR148" s="32"/>
      <c r="AS148" s="33"/>
      <c r="AT148" s="32"/>
      <c r="AU148" s="32"/>
      <c r="AV148" s="32"/>
      <c r="AW148" s="32"/>
      <c r="AX148" s="34"/>
    </row>
    <row r="149" spans="1:50" ht="14.25">
      <c r="A149" s="26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1"/>
      <c r="AI149" s="32"/>
      <c r="AJ149" s="32"/>
      <c r="AK149" s="33"/>
      <c r="AL149" s="32"/>
      <c r="AM149" s="32"/>
      <c r="AN149" s="32"/>
      <c r="AO149" s="33"/>
      <c r="AP149" s="32"/>
      <c r="AQ149" s="32"/>
      <c r="AR149" s="32"/>
      <c r="AS149" s="33"/>
      <c r="AT149" s="32"/>
      <c r="AU149" s="33"/>
      <c r="AV149" s="33"/>
      <c r="AW149" s="33"/>
      <c r="AX149" s="34"/>
    </row>
    <row r="150" spans="1:50" ht="14.25">
      <c r="A150" s="26"/>
      <c r="B150" s="31"/>
      <c r="C150" s="32"/>
      <c r="D150" s="31"/>
      <c r="E150" s="32"/>
      <c r="F150" s="31"/>
      <c r="G150" s="31"/>
      <c r="H150" s="32"/>
      <c r="I150" s="31"/>
      <c r="J150" s="32"/>
      <c r="K150" s="31"/>
      <c r="L150" s="31"/>
      <c r="M150" s="32"/>
      <c r="N150" s="31"/>
      <c r="O150" s="32"/>
      <c r="P150" s="31"/>
      <c r="Q150" s="31"/>
      <c r="R150" s="32"/>
      <c r="S150" s="31"/>
      <c r="T150" s="32"/>
      <c r="U150" s="31"/>
      <c r="V150" s="31"/>
      <c r="W150" s="32"/>
      <c r="X150" s="31"/>
      <c r="Y150" s="32"/>
      <c r="Z150" s="31"/>
      <c r="AA150" s="31"/>
      <c r="AB150" s="32"/>
      <c r="AC150" s="31"/>
      <c r="AD150" s="32"/>
      <c r="AE150" s="31"/>
      <c r="AF150" s="31"/>
      <c r="AG150" s="31"/>
      <c r="AH150" s="31"/>
      <c r="AI150" s="32"/>
      <c r="AJ150" s="32"/>
      <c r="AK150" s="33"/>
      <c r="AL150" s="32"/>
      <c r="AM150" s="32"/>
      <c r="AN150" s="32"/>
      <c r="AO150" s="33"/>
      <c r="AP150" s="32"/>
      <c r="AQ150" s="32"/>
      <c r="AR150" s="32"/>
      <c r="AS150" s="33"/>
      <c r="AT150" s="32"/>
      <c r="AU150" s="32"/>
      <c r="AV150" s="32"/>
      <c r="AW150" s="32"/>
      <c r="AX150" s="34"/>
    </row>
    <row r="151" spans="1:50" ht="14.25">
      <c r="A151" s="26"/>
      <c r="B151" s="31"/>
      <c r="C151" s="32"/>
      <c r="D151" s="31"/>
      <c r="E151" s="32"/>
      <c r="F151" s="31"/>
      <c r="G151" s="31"/>
      <c r="H151" s="32"/>
      <c r="I151" s="31"/>
      <c r="J151" s="32"/>
      <c r="K151" s="31"/>
      <c r="L151" s="31"/>
      <c r="M151" s="32"/>
      <c r="N151" s="31"/>
      <c r="O151" s="32"/>
      <c r="P151" s="31"/>
      <c r="Q151" s="31"/>
      <c r="R151" s="32"/>
      <c r="S151" s="31"/>
      <c r="T151" s="32"/>
      <c r="U151" s="31"/>
      <c r="V151" s="31"/>
      <c r="W151" s="32"/>
      <c r="X151" s="31"/>
      <c r="Y151" s="32"/>
      <c r="Z151" s="31"/>
      <c r="AA151" s="31"/>
      <c r="AB151" s="32"/>
      <c r="AC151" s="31"/>
      <c r="AD151" s="32"/>
      <c r="AE151" s="31"/>
      <c r="AF151" s="31"/>
      <c r="AG151" s="31"/>
      <c r="AH151" s="31"/>
      <c r="AI151" s="32"/>
      <c r="AJ151" s="32"/>
      <c r="AK151" s="33"/>
      <c r="AL151" s="32"/>
      <c r="AM151" s="32"/>
      <c r="AN151" s="32"/>
      <c r="AO151" s="33"/>
      <c r="AP151" s="32"/>
      <c r="AQ151" s="32"/>
      <c r="AR151" s="32"/>
      <c r="AS151" s="33"/>
      <c r="AT151" s="32"/>
      <c r="AU151" s="32"/>
      <c r="AV151" s="32"/>
      <c r="AW151" s="32"/>
      <c r="AX151" s="34"/>
    </row>
    <row r="152" spans="1:50" ht="14.25">
      <c r="A152" s="26"/>
      <c r="B152" s="31"/>
      <c r="C152" s="32"/>
      <c r="D152" s="31"/>
      <c r="E152" s="32"/>
      <c r="F152" s="31"/>
      <c r="G152" s="31"/>
      <c r="H152" s="32"/>
      <c r="I152" s="31"/>
      <c r="J152" s="32"/>
      <c r="K152" s="31"/>
      <c r="L152" s="31"/>
      <c r="M152" s="32"/>
      <c r="N152" s="31"/>
      <c r="O152" s="32"/>
      <c r="P152" s="31"/>
      <c r="Q152" s="31"/>
      <c r="R152" s="32"/>
      <c r="S152" s="31"/>
      <c r="T152" s="32"/>
      <c r="U152" s="31"/>
      <c r="V152" s="31"/>
      <c r="W152" s="32"/>
      <c r="X152" s="31"/>
      <c r="Y152" s="32"/>
      <c r="Z152" s="31"/>
      <c r="AA152" s="31"/>
      <c r="AB152" s="32"/>
      <c r="AC152" s="31"/>
      <c r="AD152" s="32"/>
      <c r="AE152" s="31"/>
      <c r="AF152" s="31"/>
      <c r="AG152" s="31"/>
      <c r="AH152" s="31"/>
      <c r="AI152" s="32"/>
      <c r="AJ152" s="32"/>
      <c r="AK152" s="33"/>
      <c r="AL152" s="32"/>
      <c r="AM152" s="32"/>
      <c r="AN152" s="32"/>
      <c r="AO152" s="33"/>
      <c r="AP152" s="32"/>
      <c r="AQ152" s="32"/>
      <c r="AR152" s="32"/>
      <c r="AS152" s="33"/>
      <c r="AT152" s="32"/>
      <c r="AU152" s="32"/>
      <c r="AV152" s="32"/>
      <c r="AW152" s="32"/>
      <c r="AX152" s="34"/>
    </row>
    <row r="153" spans="1:50" ht="14.25">
      <c r="A153" s="26"/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1"/>
      <c r="AI153" s="32"/>
      <c r="AJ153" s="32"/>
      <c r="AK153" s="33"/>
      <c r="AL153" s="32"/>
      <c r="AM153" s="32"/>
      <c r="AN153" s="32"/>
      <c r="AO153" s="33"/>
      <c r="AP153" s="32"/>
      <c r="AQ153" s="32"/>
      <c r="AR153" s="32"/>
      <c r="AS153" s="33"/>
      <c r="AT153" s="32"/>
      <c r="AU153" s="33"/>
      <c r="AV153" s="33"/>
      <c r="AW153" s="33"/>
      <c r="AX153" s="34"/>
    </row>
    <row r="154" spans="1:50" ht="14.25">
      <c r="A154" s="26"/>
      <c r="B154" s="31"/>
      <c r="C154" s="32"/>
      <c r="D154" s="31"/>
      <c r="E154" s="32"/>
      <c r="F154" s="31"/>
      <c r="G154" s="31"/>
      <c r="H154" s="32"/>
      <c r="I154" s="31"/>
      <c r="J154" s="32"/>
      <c r="K154" s="31"/>
      <c r="L154" s="31"/>
      <c r="M154" s="32"/>
      <c r="N154" s="31"/>
      <c r="O154" s="32"/>
      <c r="P154" s="31"/>
      <c r="Q154" s="31"/>
      <c r="R154" s="32"/>
      <c r="S154" s="31"/>
      <c r="T154" s="32"/>
      <c r="U154" s="31"/>
      <c r="V154" s="31"/>
      <c r="W154" s="32"/>
      <c r="X154" s="31"/>
      <c r="Y154" s="32"/>
      <c r="Z154" s="31"/>
      <c r="AA154" s="31"/>
      <c r="AB154" s="32"/>
      <c r="AC154" s="31"/>
      <c r="AD154" s="32"/>
      <c r="AE154" s="31"/>
      <c r="AF154" s="31"/>
      <c r="AG154" s="31"/>
      <c r="AH154" s="31"/>
      <c r="AI154" s="32"/>
      <c r="AJ154" s="32"/>
      <c r="AK154" s="33"/>
      <c r="AL154" s="32"/>
      <c r="AM154" s="32"/>
      <c r="AN154" s="32"/>
      <c r="AO154" s="33"/>
      <c r="AP154" s="32"/>
      <c r="AQ154" s="32"/>
      <c r="AR154" s="32"/>
      <c r="AS154" s="33"/>
      <c r="AT154" s="32"/>
      <c r="AU154" s="32"/>
      <c r="AV154" s="32"/>
      <c r="AW154" s="32"/>
      <c r="AX154" s="34"/>
    </row>
    <row r="155" spans="1:50" ht="14.25">
      <c r="A155" s="26"/>
      <c r="B155" s="31"/>
      <c r="C155" s="32"/>
      <c r="D155" s="31"/>
      <c r="E155" s="32"/>
      <c r="F155" s="31"/>
      <c r="G155" s="31"/>
      <c r="H155" s="32"/>
      <c r="I155" s="31"/>
      <c r="J155" s="32"/>
      <c r="K155" s="31"/>
      <c r="L155" s="31"/>
      <c r="M155" s="32"/>
      <c r="N155" s="31"/>
      <c r="O155" s="32"/>
      <c r="P155" s="31"/>
      <c r="Q155" s="31"/>
      <c r="R155" s="32"/>
      <c r="S155" s="31"/>
      <c r="T155" s="32"/>
      <c r="U155" s="31"/>
      <c r="V155" s="31"/>
      <c r="W155" s="32"/>
      <c r="X155" s="31"/>
      <c r="Y155" s="32"/>
      <c r="Z155" s="31"/>
      <c r="AA155" s="31"/>
      <c r="AB155" s="32"/>
      <c r="AC155" s="31"/>
      <c r="AD155" s="32"/>
      <c r="AE155" s="31"/>
      <c r="AF155" s="31"/>
      <c r="AG155" s="31"/>
      <c r="AH155" s="31"/>
      <c r="AI155" s="32"/>
      <c r="AJ155" s="32"/>
      <c r="AK155" s="33"/>
      <c r="AL155" s="32"/>
      <c r="AM155" s="32"/>
      <c r="AN155" s="32"/>
      <c r="AO155" s="33"/>
      <c r="AP155" s="32"/>
      <c r="AQ155" s="32"/>
      <c r="AR155" s="32"/>
      <c r="AS155" s="33"/>
      <c r="AT155" s="32"/>
      <c r="AU155" s="32"/>
      <c r="AV155" s="32"/>
      <c r="AW155" s="32"/>
      <c r="AX155" s="34"/>
    </row>
    <row r="156" spans="1:50" ht="14.25">
      <c r="A156" s="26"/>
      <c r="B156" s="31"/>
      <c r="C156" s="32"/>
      <c r="D156" s="31"/>
      <c r="E156" s="32"/>
      <c r="F156" s="31"/>
      <c r="G156" s="31"/>
      <c r="H156" s="32"/>
      <c r="I156" s="31"/>
      <c r="J156" s="32"/>
      <c r="K156" s="31"/>
      <c r="L156" s="31"/>
      <c r="M156" s="32"/>
      <c r="N156" s="31"/>
      <c r="O156" s="32"/>
      <c r="P156" s="31"/>
      <c r="Q156" s="31"/>
      <c r="R156" s="32"/>
      <c r="S156" s="31"/>
      <c r="T156" s="32"/>
      <c r="U156" s="31"/>
      <c r="V156" s="31"/>
      <c r="W156" s="32"/>
      <c r="X156" s="31"/>
      <c r="Y156" s="32"/>
      <c r="Z156" s="31"/>
      <c r="AA156" s="31"/>
      <c r="AB156" s="32"/>
      <c r="AC156" s="31"/>
      <c r="AD156" s="32"/>
      <c r="AE156" s="31"/>
      <c r="AF156" s="31"/>
      <c r="AG156" s="31"/>
      <c r="AH156" s="31"/>
      <c r="AI156" s="32"/>
      <c r="AJ156" s="32"/>
      <c r="AK156" s="33"/>
      <c r="AL156" s="32"/>
      <c r="AM156" s="32"/>
      <c r="AN156" s="32"/>
      <c r="AO156" s="33"/>
      <c r="AP156" s="32"/>
      <c r="AQ156" s="32"/>
      <c r="AR156" s="32"/>
      <c r="AS156" s="33"/>
      <c r="AT156" s="32"/>
      <c r="AU156" s="32"/>
      <c r="AV156" s="32"/>
      <c r="AW156" s="32"/>
      <c r="AX156" s="34"/>
    </row>
    <row r="157" spans="1:50" ht="14.25">
      <c r="A157" s="26"/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1"/>
      <c r="AI157" s="32"/>
      <c r="AJ157" s="32"/>
      <c r="AK157" s="33"/>
      <c r="AL157" s="32"/>
      <c r="AM157" s="32"/>
      <c r="AN157" s="32"/>
      <c r="AO157" s="33"/>
      <c r="AP157" s="32"/>
      <c r="AQ157" s="32"/>
      <c r="AR157" s="32"/>
      <c r="AS157" s="33"/>
      <c r="AT157" s="32"/>
      <c r="AU157" s="33"/>
      <c r="AV157" s="33"/>
      <c r="AW157" s="33"/>
      <c r="AX157" s="34"/>
    </row>
    <row r="158" spans="1:50" ht="14.25">
      <c r="A158" s="26"/>
      <c r="B158" s="31"/>
      <c r="C158" s="32"/>
      <c r="D158" s="31"/>
      <c r="E158" s="32"/>
      <c r="F158" s="31"/>
      <c r="G158" s="31"/>
      <c r="H158" s="32"/>
      <c r="I158" s="31"/>
      <c r="J158" s="32"/>
      <c r="K158" s="31"/>
      <c r="L158" s="31"/>
      <c r="M158" s="32"/>
      <c r="N158" s="31"/>
      <c r="O158" s="32"/>
      <c r="P158" s="31"/>
      <c r="Q158" s="31"/>
      <c r="R158" s="32"/>
      <c r="S158" s="31"/>
      <c r="T158" s="32"/>
      <c r="U158" s="31"/>
      <c r="V158" s="31"/>
      <c r="W158" s="32"/>
      <c r="X158" s="31"/>
      <c r="Y158" s="32"/>
      <c r="Z158" s="31"/>
      <c r="AA158" s="31"/>
      <c r="AB158" s="32"/>
      <c r="AC158" s="31"/>
      <c r="AD158" s="32"/>
      <c r="AE158" s="31"/>
      <c r="AF158" s="31"/>
      <c r="AG158" s="31"/>
      <c r="AH158" s="31"/>
      <c r="AI158" s="32"/>
      <c r="AJ158" s="32"/>
      <c r="AK158" s="33"/>
      <c r="AL158" s="32"/>
      <c r="AM158" s="32"/>
      <c r="AN158" s="32"/>
      <c r="AO158" s="33"/>
      <c r="AP158" s="32"/>
      <c r="AQ158" s="32"/>
      <c r="AR158" s="32"/>
      <c r="AS158" s="33"/>
      <c r="AT158" s="32"/>
      <c r="AU158" s="32"/>
      <c r="AV158" s="32"/>
      <c r="AW158" s="32"/>
      <c r="AX158" s="34"/>
    </row>
    <row r="159" spans="1:50" ht="14.25">
      <c r="A159" s="26"/>
      <c r="B159" s="31"/>
      <c r="C159" s="32"/>
      <c r="D159" s="31"/>
      <c r="E159" s="32"/>
      <c r="F159" s="31"/>
      <c r="G159" s="31"/>
      <c r="H159" s="32"/>
      <c r="I159" s="31"/>
      <c r="J159" s="32"/>
      <c r="K159" s="31"/>
      <c r="L159" s="31"/>
      <c r="M159" s="32"/>
      <c r="N159" s="31"/>
      <c r="O159" s="32"/>
      <c r="P159" s="31"/>
      <c r="Q159" s="31"/>
      <c r="R159" s="32"/>
      <c r="S159" s="31"/>
      <c r="T159" s="32"/>
      <c r="U159" s="31"/>
      <c r="V159" s="31"/>
      <c r="W159" s="32"/>
      <c r="X159" s="31"/>
      <c r="Y159" s="32"/>
      <c r="Z159" s="31"/>
      <c r="AA159" s="31"/>
      <c r="AB159" s="32"/>
      <c r="AC159" s="31"/>
      <c r="AD159" s="32"/>
      <c r="AE159" s="31"/>
      <c r="AF159" s="31"/>
      <c r="AG159" s="31"/>
      <c r="AH159" s="31"/>
      <c r="AI159" s="32"/>
      <c r="AJ159" s="32"/>
      <c r="AK159" s="33"/>
      <c r="AL159" s="32"/>
      <c r="AM159" s="32"/>
      <c r="AN159" s="32"/>
      <c r="AO159" s="33"/>
      <c r="AP159" s="32"/>
      <c r="AQ159" s="32"/>
      <c r="AR159" s="32"/>
      <c r="AS159" s="33"/>
      <c r="AT159" s="32"/>
      <c r="AU159" s="32"/>
      <c r="AV159" s="32"/>
      <c r="AW159" s="32"/>
      <c r="AX159" s="34"/>
    </row>
    <row r="160" spans="1:50" ht="14.25">
      <c r="A160" s="26"/>
      <c r="B160" s="31"/>
      <c r="C160" s="32"/>
      <c r="D160" s="31"/>
      <c r="E160" s="32"/>
      <c r="F160" s="31"/>
      <c r="G160" s="31"/>
      <c r="H160" s="32"/>
      <c r="I160" s="31"/>
      <c r="J160" s="32"/>
      <c r="K160" s="31"/>
      <c r="L160" s="31"/>
      <c r="M160" s="32"/>
      <c r="N160" s="31"/>
      <c r="O160" s="32"/>
      <c r="P160" s="31"/>
      <c r="Q160" s="31"/>
      <c r="R160" s="32"/>
      <c r="S160" s="31"/>
      <c r="T160" s="32"/>
      <c r="U160" s="31"/>
      <c r="V160" s="31"/>
      <c r="W160" s="32"/>
      <c r="X160" s="31"/>
      <c r="Y160" s="32"/>
      <c r="Z160" s="31"/>
      <c r="AA160" s="31"/>
      <c r="AB160" s="32"/>
      <c r="AC160" s="31"/>
      <c r="AD160" s="32"/>
      <c r="AE160" s="31"/>
      <c r="AF160" s="31"/>
      <c r="AG160" s="31"/>
      <c r="AH160" s="31"/>
      <c r="AI160" s="32"/>
      <c r="AJ160" s="32"/>
      <c r="AK160" s="33"/>
      <c r="AL160" s="32"/>
      <c r="AM160" s="32"/>
      <c r="AN160" s="32"/>
      <c r="AO160" s="33"/>
      <c r="AP160" s="32"/>
      <c r="AQ160" s="32"/>
      <c r="AR160" s="32"/>
      <c r="AS160" s="33"/>
      <c r="AT160" s="32"/>
      <c r="AU160" s="32"/>
      <c r="AV160" s="32"/>
      <c r="AW160" s="32"/>
      <c r="AX160" s="34"/>
    </row>
    <row r="161" spans="1:50" ht="14.25">
      <c r="A161" s="26"/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1"/>
      <c r="AI161" s="32"/>
      <c r="AJ161" s="32"/>
      <c r="AK161" s="33"/>
      <c r="AL161" s="32"/>
      <c r="AM161" s="32"/>
      <c r="AN161" s="32"/>
      <c r="AO161" s="33"/>
      <c r="AP161" s="32"/>
      <c r="AQ161" s="32"/>
      <c r="AR161" s="32"/>
      <c r="AS161" s="33"/>
      <c r="AT161" s="32"/>
      <c r="AU161" s="33"/>
      <c r="AV161" s="33"/>
      <c r="AW161" s="33"/>
      <c r="AX161" s="34"/>
    </row>
    <row r="162" spans="1:50" ht="14.25">
      <c r="A162" s="26"/>
      <c r="B162" s="31"/>
      <c r="C162" s="32"/>
      <c r="D162" s="31"/>
      <c r="E162" s="32"/>
      <c r="F162" s="31"/>
      <c r="G162" s="31"/>
      <c r="H162" s="32"/>
      <c r="I162" s="31"/>
      <c r="J162" s="32"/>
      <c r="K162" s="31"/>
      <c r="L162" s="31"/>
      <c r="M162" s="32"/>
      <c r="N162" s="31"/>
      <c r="O162" s="32"/>
      <c r="P162" s="31"/>
      <c r="Q162" s="31"/>
      <c r="R162" s="32"/>
      <c r="S162" s="31"/>
      <c r="T162" s="32"/>
      <c r="U162" s="31"/>
      <c r="V162" s="31"/>
      <c r="W162" s="32"/>
      <c r="X162" s="31"/>
      <c r="Y162" s="32"/>
      <c r="Z162" s="31"/>
      <c r="AA162" s="31"/>
      <c r="AB162" s="32"/>
      <c r="AC162" s="31"/>
      <c r="AD162" s="32"/>
      <c r="AE162" s="31"/>
      <c r="AF162" s="31"/>
      <c r="AG162" s="31"/>
      <c r="AH162" s="31"/>
      <c r="AI162" s="32"/>
      <c r="AJ162" s="32"/>
      <c r="AK162" s="33"/>
      <c r="AL162" s="32"/>
      <c r="AM162" s="32"/>
      <c r="AN162" s="32"/>
      <c r="AO162" s="33"/>
      <c r="AP162" s="32"/>
      <c r="AQ162" s="32"/>
      <c r="AR162" s="32"/>
      <c r="AS162" s="33"/>
      <c r="AT162" s="32"/>
      <c r="AU162" s="32"/>
      <c r="AV162" s="32"/>
      <c r="AW162" s="32"/>
      <c r="AX162" s="34"/>
    </row>
    <row r="163" spans="1:50" ht="14.25">
      <c r="A163" s="26"/>
      <c r="B163" s="31"/>
      <c r="C163" s="32"/>
      <c r="D163" s="31"/>
      <c r="E163" s="32"/>
      <c r="F163" s="31"/>
      <c r="G163" s="31"/>
      <c r="H163" s="32"/>
      <c r="I163" s="31"/>
      <c r="J163" s="32"/>
      <c r="K163" s="31"/>
      <c r="L163" s="31"/>
      <c r="M163" s="32"/>
      <c r="N163" s="31"/>
      <c r="O163" s="32"/>
      <c r="P163" s="31"/>
      <c r="Q163" s="31"/>
      <c r="R163" s="32"/>
      <c r="S163" s="31"/>
      <c r="T163" s="32"/>
      <c r="U163" s="31"/>
      <c r="V163" s="31"/>
      <c r="W163" s="32"/>
      <c r="X163" s="31"/>
      <c r="Y163" s="32"/>
      <c r="Z163" s="31"/>
      <c r="AA163" s="31"/>
      <c r="AB163" s="32"/>
      <c r="AC163" s="31"/>
      <c r="AD163" s="32"/>
      <c r="AE163" s="31"/>
      <c r="AF163" s="31"/>
      <c r="AG163" s="31"/>
      <c r="AH163" s="31"/>
      <c r="AI163" s="32"/>
      <c r="AJ163" s="32"/>
      <c r="AK163" s="33"/>
      <c r="AL163" s="32"/>
      <c r="AM163" s="32"/>
      <c r="AN163" s="32"/>
      <c r="AO163" s="33"/>
      <c r="AP163" s="32"/>
      <c r="AQ163" s="32"/>
      <c r="AR163" s="32"/>
      <c r="AS163" s="33"/>
      <c r="AT163" s="32"/>
      <c r="AU163" s="32"/>
      <c r="AV163" s="32"/>
      <c r="AW163" s="32"/>
      <c r="AX163" s="34"/>
    </row>
    <row r="164" spans="1:50" ht="14.25">
      <c r="A164" s="26"/>
      <c r="B164" s="31"/>
      <c r="C164" s="32"/>
      <c r="D164" s="31"/>
      <c r="E164" s="32"/>
      <c r="F164" s="31"/>
      <c r="G164" s="31"/>
      <c r="H164" s="32"/>
      <c r="I164" s="31"/>
      <c r="J164" s="32"/>
      <c r="K164" s="31"/>
      <c r="L164" s="31"/>
      <c r="M164" s="32"/>
      <c r="N164" s="31"/>
      <c r="O164" s="32"/>
      <c r="P164" s="31"/>
      <c r="Q164" s="31"/>
      <c r="R164" s="32"/>
      <c r="S164" s="31"/>
      <c r="T164" s="32"/>
      <c r="U164" s="31"/>
      <c r="V164" s="31"/>
      <c r="W164" s="32"/>
      <c r="X164" s="31"/>
      <c r="Y164" s="32"/>
      <c r="Z164" s="31"/>
      <c r="AA164" s="31"/>
      <c r="AB164" s="32"/>
      <c r="AC164" s="31"/>
      <c r="AD164" s="32"/>
      <c r="AE164" s="31"/>
      <c r="AF164" s="31"/>
      <c r="AG164" s="31"/>
      <c r="AH164" s="31"/>
      <c r="AI164" s="32"/>
      <c r="AJ164" s="32"/>
      <c r="AK164" s="33"/>
      <c r="AL164" s="32"/>
      <c r="AM164" s="32"/>
      <c r="AN164" s="32"/>
      <c r="AO164" s="33"/>
      <c r="AP164" s="32"/>
      <c r="AQ164" s="32"/>
      <c r="AR164" s="32"/>
      <c r="AS164" s="33"/>
      <c r="AT164" s="32"/>
      <c r="AU164" s="32"/>
      <c r="AV164" s="32"/>
      <c r="AW164" s="32"/>
      <c r="AX164" s="34"/>
    </row>
    <row r="165" spans="1:50" ht="14.25">
      <c r="A165" s="26"/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1"/>
      <c r="AI165" s="32"/>
      <c r="AJ165" s="32"/>
      <c r="AK165" s="33"/>
      <c r="AL165" s="32"/>
      <c r="AM165" s="32"/>
      <c r="AN165" s="32"/>
      <c r="AO165" s="33"/>
      <c r="AP165" s="32"/>
      <c r="AQ165" s="32"/>
      <c r="AR165" s="32"/>
      <c r="AS165" s="33"/>
      <c r="AT165" s="32"/>
      <c r="AU165" s="33"/>
      <c r="AV165" s="33"/>
      <c r="AW165" s="33"/>
      <c r="AX165" s="34"/>
    </row>
    <row r="166" spans="1:50" ht="14.25">
      <c r="A166" s="26"/>
      <c r="B166" s="31"/>
      <c r="C166" s="32"/>
      <c r="D166" s="31"/>
      <c r="E166" s="32"/>
      <c r="F166" s="31"/>
      <c r="G166" s="31"/>
      <c r="H166" s="32"/>
      <c r="I166" s="31"/>
      <c r="J166" s="32"/>
      <c r="K166" s="31"/>
      <c r="L166" s="31"/>
      <c r="M166" s="32"/>
      <c r="N166" s="31"/>
      <c r="O166" s="32"/>
      <c r="P166" s="31"/>
      <c r="Q166" s="31"/>
      <c r="R166" s="32"/>
      <c r="S166" s="31"/>
      <c r="T166" s="32"/>
      <c r="U166" s="31"/>
      <c r="V166" s="31"/>
      <c r="W166" s="32"/>
      <c r="X166" s="31"/>
      <c r="Y166" s="32"/>
      <c r="Z166" s="31"/>
      <c r="AA166" s="31"/>
      <c r="AB166" s="32"/>
      <c r="AC166" s="31"/>
      <c r="AD166" s="32"/>
      <c r="AE166" s="31"/>
      <c r="AF166" s="31"/>
      <c r="AG166" s="31"/>
      <c r="AH166" s="31"/>
      <c r="AI166" s="32"/>
      <c r="AJ166" s="32"/>
      <c r="AK166" s="33"/>
      <c r="AL166" s="32"/>
      <c r="AM166" s="32"/>
      <c r="AN166" s="32"/>
      <c r="AO166" s="33"/>
      <c r="AP166" s="32"/>
      <c r="AQ166" s="32"/>
      <c r="AR166" s="32"/>
      <c r="AS166" s="33"/>
      <c r="AT166" s="32"/>
      <c r="AU166" s="32"/>
      <c r="AV166" s="32"/>
      <c r="AW166" s="32"/>
      <c r="AX166" s="34"/>
    </row>
    <row r="167" spans="1:50" ht="14.25">
      <c r="A167" s="26"/>
      <c r="B167" s="31"/>
      <c r="C167" s="32"/>
      <c r="D167" s="31"/>
      <c r="E167" s="32"/>
      <c r="F167" s="31"/>
      <c r="G167" s="31"/>
      <c r="H167" s="32"/>
      <c r="I167" s="31"/>
      <c r="J167" s="32"/>
      <c r="K167" s="31"/>
      <c r="L167" s="31"/>
      <c r="M167" s="32"/>
      <c r="N167" s="31"/>
      <c r="O167" s="32"/>
      <c r="P167" s="31"/>
      <c r="Q167" s="31"/>
      <c r="R167" s="32"/>
      <c r="S167" s="31"/>
      <c r="T167" s="32"/>
      <c r="U167" s="31"/>
      <c r="V167" s="31"/>
      <c r="W167" s="32"/>
      <c r="X167" s="31"/>
      <c r="Y167" s="32"/>
      <c r="Z167" s="31"/>
      <c r="AA167" s="31"/>
      <c r="AB167" s="32"/>
      <c r="AC167" s="31"/>
      <c r="AD167" s="32"/>
      <c r="AE167" s="31"/>
      <c r="AF167" s="31"/>
      <c r="AG167" s="31"/>
      <c r="AH167" s="31"/>
      <c r="AI167" s="32"/>
      <c r="AJ167" s="32"/>
      <c r="AK167" s="33"/>
      <c r="AL167" s="32"/>
      <c r="AM167" s="32"/>
      <c r="AN167" s="32"/>
      <c r="AO167" s="33"/>
      <c r="AP167" s="32"/>
      <c r="AQ167" s="32"/>
      <c r="AR167" s="32"/>
      <c r="AS167" s="33"/>
      <c r="AT167" s="32"/>
      <c r="AU167" s="32"/>
      <c r="AV167" s="32"/>
      <c r="AW167" s="32"/>
      <c r="AX167" s="34"/>
    </row>
    <row r="168" spans="1:50" ht="14.25">
      <c r="A168" s="26"/>
      <c r="B168" s="31"/>
      <c r="C168" s="32"/>
      <c r="D168" s="31"/>
      <c r="E168" s="32"/>
      <c r="F168" s="31"/>
      <c r="G168" s="31"/>
      <c r="H168" s="32"/>
      <c r="I168" s="31"/>
      <c r="J168" s="32"/>
      <c r="K168" s="31"/>
      <c r="L168" s="31"/>
      <c r="M168" s="32"/>
      <c r="N168" s="31"/>
      <c r="O168" s="32"/>
      <c r="P168" s="31"/>
      <c r="Q168" s="31"/>
      <c r="R168" s="32"/>
      <c r="S168" s="31"/>
      <c r="T168" s="32"/>
      <c r="U168" s="31"/>
      <c r="V168" s="31"/>
      <c r="W168" s="32"/>
      <c r="X168" s="31"/>
      <c r="Y168" s="32"/>
      <c r="Z168" s="31"/>
      <c r="AA168" s="31"/>
      <c r="AB168" s="32"/>
      <c r="AC168" s="31"/>
      <c r="AD168" s="32"/>
      <c r="AE168" s="31"/>
      <c r="AF168" s="31"/>
      <c r="AG168" s="31"/>
      <c r="AH168" s="31"/>
      <c r="AI168" s="32"/>
      <c r="AJ168" s="32"/>
      <c r="AK168" s="33"/>
      <c r="AL168" s="32"/>
      <c r="AM168" s="32"/>
      <c r="AN168" s="32"/>
      <c r="AO168" s="33"/>
      <c r="AP168" s="32"/>
      <c r="AQ168" s="32"/>
      <c r="AR168" s="32"/>
      <c r="AS168" s="33"/>
      <c r="AT168" s="32"/>
      <c r="AU168" s="32"/>
      <c r="AV168" s="32"/>
      <c r="AW168" s="32"/>
      <c r="AX168" s="34"/>
    </row>
  </sheetData>
  <sheetProtection sheet="1" objects="1" scenarios="1"/>
  <mergeCells count="240">
    <mergeCell ref="A1:AE1"/>
    <mergeCell ref="AH1:AX1"/>
    <mergeCell ref="A2:AE2"/>
    <mergeCell ref="AH2:AX2"/>
    <mergeCell ref="A3:A4"/>
    <mergeCell ref="B3:F4"/>
    <mergeCell ref="G3:K4"/>
    <mergeCell ref="L3:P4"/>
    <mergeCell ref="Q3:U4"/>
    <mergeCell ref="V3:Z4"/>
    <mergeCell ref="AQ3:AS3"/>
    <mergeCell ref="AT3:AT4"/>
    <mergeCell ref="AU3:AU4"/>
    <mergeCell ref="AV3:AV4"/>
    <mergeCell ref="AW3:AW4"/>
    <mergeCell ref="AX3:AX4"/>
    <mergeCell ref="AA3:AE4"/>
    <mergeCell ref="AH3:AH4"/>
    <mergeCell ref="AI3:AK3"/>
    <mergeCell ref="AL3:AL4"/>
    <mergeCell ref="AM3:AO3"/>
    <mergeCell ref="AP3:AP4"/>
    <mergeCell ref="A5:A8"/>
    <mergeCell ref="B5:F5"/>
    <mergeCell ref="G5:K5"/>
    <mergeCell ref="L5:P5"/>
    <mergeCell ref="Q5:U5"/>
    <mergeCell ref="V5:Z5"/>
    <mergeCell ref="B6:B8"/>
    <mergeCell ref="F6:F8"/>
    <mergeCell ref="G6:G8"/>
    <mergeCell ref="K6:K8"/>
    <mergeCell ref="L6:L8"/>
    <mergeCell ref="P6:P8"/>
    <mergeCell ref="Q6:Q8"/>
    <mergeCell ref="U6:U8"/>
    <mergeCell ref="V6:V8"/>
    <mergeCell ref="Z6:Z8"/>
    <mergeCell ref="AV5:AV8"/>
    <mergeCell ref="AW5:AW8"/>
    <mergeCell ref="AX5:AX8"/>
    <mergeCell ref="AM5:AM8"/>
    <mergeCell ref="AN5:AN8"/>
    <mergeCell ref="AO5:AO8"/>
    <mergeCell ref="AP5:AP8"/>
    <mergeCell ref="AQ5:AQ8"/>
    <mergeCell ref="AR5:AR8"/>
    <mergeCell ref="AS5:AS8"/>
    <mergeCell ref="AT5:AT8"/>
    <mergeCell ref="AU5:AU8"/>
    <mergeCell ref="AA5:AE5"/>
    <mergeCell ref="AH5:AH8"/>
    <mergeCell ref="AI5:AI8"/>
    <mergeCell ref="AJ5:AJ8"/>
    <mergeCell ref="AK5:AK8"/>
    <mergeCell ref="AL5:AL8"/>
    <mergeCell ref="AA6:AA8"/>
    <mergeCell ref="AE6:AE8"/>
    <mergeCell ref="A9:A12"/>
    <mergeCell ref="B9:F9"/>
    <mergeCell ref="G9:K9"/>
    <mergeCell ref="L9:P9"/>
    <mergeCell ref="Q9:U9"/>
    <mergeCell ref="V9:Z9"/>
    <mergeCell ref="B10:B12"/>
    <mergeCell ref="F10:F12"/>
    <mergeCell ref="G10:G12"/>
    <mergeCell ref="K10:K12"/>
    <mergeCell ref="L10:L12"/>
    <mergeCell ref="P10:P12"/>
    <mergeCell ref="Q10:Q12"/>
    <mergeCell ref="U10:U12"/>
    <mergeCell ref="V10:V12"/>
    <mergeCell ref="Z10:Z12"/>
    <mergeCell ref="AV9:AV12"/>
    <mergeCell ref="AW9:AW12"/>
    <mergeCell ref="AX9:AX12"/>
    <mergeCell ref="AM9:AM12"/>
    <mergeCell ref="AN9:AN12"/>
    <mergeCell ref="AO9:AO12"/>
    <mergeCell ref="AP9:AP12"/>
    <mergeCell ref="AQ9:AQ12"/>
    <mergeCell ref="AR9:AR12"/>
    <mergeCell ref="AS9:AS12"/>
    <mergeCell ref="AT9:AT12"/>
    <mergeCell ref="AU9:AU12"/>
    <mergeCell ref="AA9:AE9"/>
    <mergeCell ref="AH9:AH12"/>
    <mergeCell ref="AI9:AI12"/>
    <mergeCell ref="AJ9:AJ12"/>
    <mergeCell ref="AK9:AK12"/>
    <mergeCell ref="AL9:AL12"/>
    <mergeCell ref="AA10:AA12"/>
    <mergeCell ref="AE10:AE12"/>
    <mergeCell ref="A13:A16"/>
    <mergeCell ref="B13:F13"/>
    <mergeCell ref="G13:K13"/>
    <mergeCell ref="L13:P13"/>
    <mergeCell ref="Q13:U13"/>
    <mergeCell ref="V13:Z13"/>
    <mergeCell ref="B14:B16"/>
    <mergeCell ref="F14:F16"/>
    <mergeCell ref="G14:G16"/>
    <mergeCell ref="K14:K16"/>
    <mergeCell ref="L14:L16"/>
    <mergeCell ref="P14:P16"/>
    <mergeCell ref="Q14:Q16"/>
    <mergeCell ref="U14:U16"/>
    <mergeCell ref="V14:V16"/>
    <mergeCell ref="Z14:Z16"/>
    <mergeCell ref="AV13:AV16"/>
    <mergeCell ref="AW13:AW16"/>
    <mergeCell ref="AX13:AX16"/>
    <mergeCell ref="AM13:AM16"/>
    <mergeCell ref="AN13:AN16"/>
    <mergeCell ref="AO13:AO16"/>
    <mergeCell ref="AP13:AP16"/>
    <mergeCell ref="AQ13:AQ16"/>
    <mergeCell ref="AR13:AR16"/>
    <mergeCell ref="AS13:AS16"/>
    <mergeCell ref="AT13:AT16"/>
    <mergeCell ref="AU13:AU16"/>
    <mergeCell ref="AA13:AE13"/>
    <mergeCell ref="AH13:AH16"/>
    <mergeCell ref="AI13:AI16"/>
    <mergeCell ref="AJ13:AJ16"/>
    <mergeCell ref="AK13:AK16"/>
    <mergeCell ref="AL13:AL16"/>
    <mergeCell ref="AA14:AA16"/>
    <mergeCell ref="AE14:AE16"/>
    <mergeCell ref="A17:A20"/>
    <mergeCell ref="B17:F17"/>
    <mergeCell ref="G17:K17"/>
    <mergeCell ref="L17:P17"/>
    <mergeCell ref="Q17:U17"/>
    <mergeCell ref="V17:Z17"/>
    <mergeCell ref="B18:B20"/>
    <mergeCell ref="F18:F20"/>
    <mergeCell ref="G18:G20"/>
    <mergeCell ref="K18:K20"/>
    <mergeCell ref="L18:L20"/>
    <mergeCell ref="P18:P20"/>
    <mergeCell ref="Q18:Q20"/>
    <mergeCell ref="U18:U20"/>
    <mergeCell ref="V18:V20"/>
    <mergeCell ref="Z18:Z20"/>
    <mergeCell ref="AV17:AV20"/>
    <mergeCell ref="AW17:AW20"/>
    <mergeCell ref="AX17:AX20"/>
    <mergeCell ref="AM17:AM20"/>
    <mergeCell ref="AN17:AN20"/>
    <mergeCell ref="AO17:AO20"/>
    <mergeCell ref="AP17:AP20"/>
    <mergeCell ref="AQ17:AQ20"/>
    <mergeCell ref="AR17:AR20"/>
    <mergeCell ref="AS17:AS20"/>
    <mergeCell ref="AT17:AT20"/>
    <mergeCell ref="AU17:AU20"/>
    <mergeCell ref="AA17:AE17"/>
    <mergeCell ref="AH17:AH20"/>
    <mergeCell ref="AI17:AI20"/>
    <mergeCell ref="AJ17:AJ20"/>
    <mergeCell ref="AK17:AK20"/>
    <mergeCell ref="AL17:AL20"/>
    <mergeCell ref="AA18:AA20"/>
    <mergeCell ref="AE18:AE20"/>
    <mergeCell ref="A21:A24"/>
    <mergeCell ref="B21:F21"/>
    <mergeCell ref="G21:K21"/>
    <mergeCell ref="L21:P21"/>
    <mergeCell ref="Q21:U21"/>
    <mergeCell ref="V21:Z21"/>
    <mergeCell ref="B22:B24"/>
    <mergeCell ref="F22:F24"/>
    <mergeCell ref="G22:G24"/>
    <mergeCell ref="K22:K24"/>
    <mergeCell ref="L22:L24"/>
    <mergeCell ref="P22:P24"/>
    <mergeCell ref="Q22:Q24"/>
    <mergeCell ref="U22:U24"/>
    <mergeCell ref="V22:V24"/>
    <mergeCell ref="Z22:Z24"/>
    <mergeCell ref="AV21:AV24"/>
    <mergeCell ref="AW21:AW24"/>
    <mergeCell ref="AX21:AX24"/>
    <mergeCell ref="AM21:AM24"/>
    <mergeCell ref="AN21:AN24"/>
    <mergeCell ref="AO21:AO24"/>
    <mergeCell ref="AP21:AP24"/>
    <mergeCell ref="AQ21:AQ24"/>
    <mergeCell ref="AR21:AR24"/>
    <mergeCell ref="AS21:AS24"/>
    <mergeCell ref="AT21:AT24"/>
    <mergeCell ref="AU21:AU24"/>
    <mergeCell ref="AA21:AE21"/>
    <mergeCell ref="AH21:AH24"/>
    <mergeCell ref="AI21:AI24"/>
    <mergeCell ref="AJ21:AJ24"/>
    <mergeCell ref="AK21:AK24"/>
    <mergeCell ref="AL21:AL24"/>
    <mergeCell ref="AA22:AA24"/>
    <mergeCell ref="AE22:AE24"/>
    <mergeCell ref="AK25:AK28"/>
    <mergeCell ref="AL25:AL28"/>
    <mergeCell ref="AA26:AA28"/>
    <mergeCell ref="AE26:AE28"/>
    <mergeCell ref="A25:A28"/>
    <mergeCell ref="B25:F25"/>
    <mergeCell ref="G25:K25"/>
    <mergeCell ref="L25:P25"/>
    <mergeCell ref="Q25:U25"/>
    <mergeCell ref="V25:Z25"/>
    <mergeCell ref="B26:B28"/>
    <mergeCell ref="F26:F28"/>
    <mergeCell ref="G26:G28"/>
    <mergeCell ref="K26:K28"/>
    <mergeCell ref="A29:AE29"/>
    <mergeCell ref="AH29:AX29"/>
    <mergeCell ref="L26:L28"/>
    <mergeCell ref="P26:P28"/>
    <mergeCell ref="Q26:Q28"/>
    <mergeCell ref="U26:U28"/>
    <mergeCell ref="V26:V28"/>
    <mergeCell ref="Z26:Z28"/>
    <mergeCell ref="AS25:AS28"/>
    <mergeCell ref="AT25:AT28"/>
    <mergeCell ref="AU25:AU28"/>
    <mergeCell ref="AV25:AV28"/>
    <mergeCell ref="AW25:AW28"/>
    <mergeCell ref="AX25:AX28"/>
    <mergeCell ref="AM25:AM28"/>
    <mergeCell ref="AN25:AN28"/>
    <mergeCell ref="AO25:AO28"/>
    <mergeCell ref="AP25:AP28"/>
    <mergeCell ref="AQ25:AQ28"/>
    <mergeCell ref="AR25:AR28"/>
    <mergeCell ref="AA25:AE25"/>
    <mergeCell ref="AH25:AH28"/>
    <mergeCell ref="AI25:AI28"/>
    <mergeCell ref="AJ25:AJ2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FJ-USER</dc:creator>
  <cp:keywords/>
  <dc:description/>
  <cp:lastModifiedBy>user</cp:lastModifiedBy>
  <dcterms:created xsi:type="dcterms:W3CDTF">2015-09-06T07:09:20Z</dcterms:created>
  <dcterms:modified xsi:type="dcterms:W3CDTF">2015-09-17T02:42:50Z</dcterms:modified>
  <cp:category/>
  <cp:version/>
  <cp:contentType/>
  <cp:contentStatus/>
</cp:coreProperties>
</file>